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haihanguyen/Desktop/03_work/06_materials_for_data_training_center/02_creating_courses/08_excel_for_data_analysis/public/hands-on/"/>
    </mc:Choice>
  </mc:AlternateContent>
  <xr:revisionPtr revIDLastSave="0" documentId="13_ncr:1_{A00F9CB2-6757-EF4D-8853-4B3F6DC4A034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exercises→" sheetId="7" r:id="rId1"/>
    <sheet name="ex_univariate_regression" sheetId="9" r:id="rId2"/>
    <sheet name="ex_multivariate_regression" sheetId="10" r:id="rId3"/>
    <sheet name="answer→" sheetId="6" r:id="rId4"/>
    <sheet name="univariate_regression" sheetId="5" r:id="rId5"/>
    <sheet name="multivariate_regression" sheetId="4" r:id="rId6"/>
  </sheets>
  <calcPr calcId="191029"/>
  <pivotCaches>
    <pivotCache cacheId="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4" l="1"/>
  <c r="V4" i="4"/>
  <c r="W4" i="4"/>
  <c r="U5" i="4"/>
  <c r="V5" i="4"/>
  <c r="W5" i="4"/>
  <c r="U6" i="4"/>
  <c r="V6" i="4"/>
  <c r="W6" i="4"/>
  <c r="U7" i="4"/>
  <c r="V7" i="4"/>
  <c r="W7" i="4"/>
  <c r="U8" i="4"/>
  <c r="V8" i="4"/>
  <c r="W8" i="4"/>
  <c r="U9" i="4"/>
  <c r="V9" i="4"/>
  <c r="W9" i="4"/>
  <c r="U10" i="4"/>
  <c r="V10" i="4"/>
  <c r="W10" i="4"/>
  <c r="U11" i="4"/>
  <c r="V11" i="4"/>
  <c r="W11" i="4"/>
  <c r="U12" i="4"/>
  <c r="V12" i="4"/>
  <c r="W12" i="4"/>
  <c r="U13" i="4"/>
  <c r="V13" i="4"/>
  <c r="W13" i="4"/>
  <c r="U14" i="4"/>
  <c r="V14" i="4"/>
  <c r="W14" i="4"/>
  <c r="U15" i="4"/>
  <c r="V15" i="4"/>
  <c r="W15" i="4"/>
  <c r="U16" i="4"/>
  <c r="V16" i="4"/>
  <c r="W16" i="4"/>
  <c r="U17" i="4"/>
  <c r="V17" i="4"/>
  <c r="W17" i="4"/>
  <c r="U18" i="4"/>
  <c r="V18" i="4"/>
  <c r="W18" i="4"/>
  <c r="U19" i="4"/>
  <c r="V19" i="4"/>
  <c r="W19" i="4"/>
  <c r="U20" i="4"/>
  <c r="V20" i="4"/>
  <c r="W20" i="4"/>
  <c r="U21" i="4"/>
  <c r="V21" i="4"/>
  <c r="W21" i="4"/>
  <c r="U22" i="4"/>
  <c r="V22" i="4"/>
  <c r="W22" i="4"/>
  <c r="U23" i="4"/>
  <c r="V23" i="4"/>
  <c r="W23" i="4"/>
  <c r="U24" i="4"/>
  <c r="V24" i="4"/>
  <c r="W24" i="4"/>
  <c r="U25" i="4"/>
  <c r="V25" i="4"/>
  <c r="W25" i="4"/>
  <c r="U26" i="4"/>
  <c r="V26" i="4"/>
  <c r="W26" i="4"/>
  <c r="U27" i="4"/>
  <c r="V27" i="4"/>
  <c r="W27" i="4"/>
  <c r="U28" i="4"/>
  <c r="V28" i="4"/>
  <c r="W28" i="4"/>
  <c r="U29" i="4"/>
  <c r="V29" i="4"/>
  <c r="W29" i="4"/>
  <c r="U30" i="4"/>
  <c r="V30" i="4"/>
  <c r="W30" i="4"/>
  <c r="U31" i="4"/>
  <c r="V31" i="4"/>
  <c r="W31" i="4"/>
  <c r="U32" i="4"/>
  <c r="V32" i="4"/>
  <c r="W32" i="4"/>
  <c r="U33" i="4"/>
  <c r="V33" i="4"/>
  <c r="W33" i="4"/>
  <c r="U34" i="4"/>
  <c r="V34" i="4"/>
  <c r="W34" i="4"/>
  <c r="U35" i="4"/>
  <c r="V35" i="4"/>
  <c r="W35" i="4"/>
  <c r="U36" i="4"/>
  <c r="V36" i="4"/>
  <c r="W36" i="4"/>
  <c r="U37" i="4"/>
  <c r="V37" i="4"/>
  <c r="W37" i="4"/>
  <c r="U38" i="4"/>
  <c r="V38" i="4"/>
  <c r="W38" i="4"/>
  <c r="U39" i="4"/>
  <c r="V39" i="4"/>
  <c r="W39" i="4"/>
  <c r="U40" i="4"/>
  <c r="V40" i="4"/>
  <c r="W40" i="4"/>
  <c r="U41" i="4"/>
  <c r="V41" i="4"/>
  <c r="W41" i="4"/>
  <c r="U42" i="4"/>
  <c r="V42" i="4"/>
  <c r="W42" i="4"/>
  <c r="U43" i="4"/>
  <c r="V43" i="4"/>
  <c r="W43" i="4"/>
  <c r="U44" i="4"/>
  <c r="V44" i="4"/>
  <c r="W44" i="4"/>
  <c r="U45" i="4"/>
  <c r="V45" i="4"/>
  <c r="W45" i="4"/>
  <c r="U46" i="4"/>
  <c r="V46" i="4"/>
  <c r="W46" i="4"/>
  <c r="U47" i="4"/>
  <c r="V47" i="4"/>
  <c r="W47" i="4"/>
  <c r="U48" i="4"/>
  <c r="V48" i="4"/>
  <c r="W48" i="4"/>
  <c r="U49" i="4"/>
  <c r="V49" i="4"/>
  <c r="W49" i="4"/>
  <c r="U50" i="4"/>
  <c r="V50" i="4"/>
  <c r="W50" i="4"/>
  <c r="U51" i="4"/>
  <c r="V51" i="4"/>
  <c r="W51" i="4"/>
  <c r="U52" i="4"/>
  <c r="V52" i="4"/>
  <c r="W52" i="4"/>
  <c r="U53" i="4"/>
  <c r="V53" i="4"/>
  <c r="W53" i="4"/>
  <c r="U54" i="4"/>
  <c r="V54" i="4"/>
  <c r="W54" i="4"/>
  <c r="U55" i="4"/>
  <c r="V55" i="4"/>
  <c r="W55" i="4"/>
  <c r="U56" i="4"/>
  <c r="V56" i="4"/>
  <c r="W56" i="4"/>
  <c r="U57" i="4"/>
  <c r="V57" i="4"/>
  <c r="W57" i="4"/>
  <c r="U58" i="4"/>
  <c r="V58" i="4"/>
  <c r="W58" i="4"/>
  <c r="U59" i="4"/>
  <c r="V59" i="4"/>
  <c r="W59" i="4"/>
  <c r="U60" i="4"/>
  <c r="V60" i="4"/>
  <c r="W60" i="4"/>
  <c r="U61" i="4"/>
  <c r="V61" i="4"/>
  <c r="W61" i="4"/>
  <c r="U62" i="4"/>
  <c r="V62" i="4"/>
  <c r="W62" i="4"/>
  <c r="U63" i="4"/>
  <c r="V63" i="4"/>
  <c r="W63" i="4"/>
  <c r="U64" i="4"/>
  <c r="V64" i="4"/>
  <c r="W64" i="4"/>
  <c r="U65" i="4"/>
  <c r="V65" i="4"/>
  <c r="W65" i="4"/>
  <c r="U66" i="4"/>
  <c r="V66" i="4"/>
  <c r="W66" i="4"/>
  <c r="U67" i="4"/>
  <c r="V67" i="4"/>
  <c r="W67" i="4"/>
  <c r="U68" i="4"/>
  <c r="V68" i="4"/>
  <c r="W68" i="4"/>
  <c r="U69" i="4"/>
  <c r="V69" i="4"/>
  <c r="W69" i="4"/>
  <c r="U70" i="4"/>
  <c r="V70" i="4"/>
  <c r="W70" i="4"/>
  <c r="U71" i="4"/>
  <c r="V71" i="4"/>
  <c r="W71" i="4"/>
  <c r="U72" i="4"/>
  <c r="V72" i="4"/>
  <c r="W72" i="4"/>
  <c r="U73" i="4"/>
  <c r="V73" i="4"/>
  <c r="W73" i="4"/>
  <c r="U74" i="4"/>
  <c r="V74" i="4"/>
  <c r="W74" i="4"/>
  <c r="U75" i="4"/>
  <c r="V75" i="4"/>
  <c r="W75" i="4"/>
  <c r="U76" i="4"/>
  <c r="V76" i="4"/>
  <c r="W76" i="4"/>
  <c r="U77" i="4"/>
  <c r="V77" i="4"/>
  <c r="W77" i="4"/>
  <c r="U78" i="4"/>
  <c r="V78" i="4"/>
  <c r="W78" i="4"/>
  <c r="U79" i="4"/>
  <c r="V79" i="4"/>
  <c r="W79" i="4"/>
  <c r="U80" i="4"/>
  <c r="V80" i="4"/>
  <c r="W80" i="4"/>
  <c r="U81" i="4"/>
  <c r="V81" i="4"/>
  <c r="W81" i="4"/>
  <c r="U82" i="4"/>
  <c r="V82" i="4"/>
  <c r="W82" i="4"/>
  <c r="U83" i="4"/>
  <c r="V83" i="4"/>
  <c r="W83" i="4"/>
  <c r="U84" i="4"/>
  <c r="V84" i="4"/>
  <c r="W84" i="4"/>
  <c r="U85" i="4"/>
  <c r="V85" i="4"/>
  <c r="W85" i="4"/>
  <c r="U86" i="4"/>
  <c r="V86" i="4"/>
  <c r="W86" i="4"/>
  <c r="U87" i="4"/>
  <c r="V87" i="4"/>
  <c r="W87" i="4"/>
  <c r="U88" i="4"/>
  <c r="V88" i="4"/>
  <c r="W88" i="4"/>
  <c r="U89" i="4"/>
  <c r="V89" i="4"/>
  <c r="W89" i="4"/>
  <c r="U90" i="4"/>
  <c r="V90" i="4"/>
  <c r="W90" i="4"/>
  <c r="U91" i="4"/>
  <c r="V91" i="4"/>
  <c r="W91" i="4"/>
  <c r="U92" i="4"/>
  <c r="V92" i="4"/>
  <c r="W92" i="4"/>
  <c r="U93" i="4"/>
  <c r="V93" i="4"/>
  <c r="W93" i="4"/>
  <c r="U94" i="4"/>
  <c r="V94" i="4"/>
  <c r="W94" i="4"/>
  <c r="U95" i="4"/>
  <c r="V95" i="4"/>
  <c r="W95" i="4"/>
  <c r="U96" i="4"/>
  <c r="V96" i="4"/>
  <c r="W96" i="4"/>
  <c r="U97" i="4"/>
  <c r="V97" i="4"/>
  <c r="W97" i="4"/>
  <c r="U98" i="4"/>
  <c r="V98" i="4"/>
  <c r="W98" i="4"/>
  <c r="U99" i="4"/>
  <c r="V99" i="4"/>
  <c r="W99" i="4"/>
  <c r="U100" i="4"/>
  <c r="V100" i="4"/>
  <c r="W100" i="4"/>
  <c r="U101" i="4"/>
  <c r="V101" i="4"/>
  <c r="W101" i="4"/>
  <c r="U102" i="4"/>
  <c r="V102" i="4"/>
  <c r="W102" i="4"/>
  <c r="W3" i="4"/>
  <c r="V3" i="4"/>
  <c r="U3" i="4"/>
  <c r="W2" i="4"/>
  <c r="V2" i="4"/>
  <c r="U2" i="4"/>
  <c r="R4" i="4" a="1"/>
  <c r="R4" i="4" s="1"/>
  <c r="R5" i="4" a="1"/>
  <c r="R5" i="4"/>
  <c r="R6" i="4" a="1"/>
  <c r="R6" i="4"/>
  <c r="R7" i="4" a="1"/>
  <c r="R7" i="4"/>
  <c r="R8" i="4" a="1"/>
  <c r="R8" i="4" s="1"/>
  <c r="R9" i="4" a="1"/>
  <c r="R9" i="4" s="1"/>
  <c r="R10" i="4" a="1"/>
  <c r="R10" i="4"/>
  <c r="R11" i="4" a="1"/>
  <c r="R11" i="4"/>
  <c r="R12" i="4" a="1"/>
  <c r="R12" i="4"/>
  <c r="R13" i="4" a="1"/>
  <c r="R13" i="4"/>
  <c r="R14" i="4" a="1"/>
  <c r="R14" i="4" s="1"/>
  <c r="R15" i="4" a="1"/>
  <c r="R15" i="4"/>
  <c r="R16" i="4" a="1"/>
  <c r="R16" i="4"/>
  <c r="R17" i="4" a="1"/>
  <c r="R17" i="4"/>
  <c r="R18" i="4" a="1"/>
  <c r="R18" i="4" s="1"/>
  <c r="R19" i="4" a="1"/>
  <c r="R19" i="4" s="1"/>
  <c r="R20" i="4" a="1"/>
  <c r="R20" i="4" s="1"/>
  <c r="R21" i="4" a="1"/>
  <c r="R21" i="4"/>
  <c r="R22" i="4" a="1"/>
  <c r="R22" i="4"/>
  <c r="R23" i="4" a="1"/>
  <c r="R23" i="4"/>
  <c r="R24" i="4" a="1"/>
  <c r="R24" i="4" s="1"/>
  <c r="R25" i="4" a="1"/>
  <c r="R25" i="4"/>
  <c r="R26" i="4" a="1"/>
  <c r="R26" i="4" s="1"/>
  <c r="R27" i="4" a="1"/>
  <c r="R27" i="4"/>
  <c r="R28" i="4" a="1"/>
  <c r="R28" i="4"/>
  <c r="R29" i="4" a="1"/>
  <c r="R29" i="4" s="1"/>
  <c r="R30" i="4" a="1"/>
  <c r="R30" i="4"/>
  <c r="R31" i="4" a="1"/>
  <c r="R31" i="4" s="1"/>
  <c r="R32" i="4" a="1"/>
  <c r="R32" i="4"/>
  <c r="R33" i="4" a="1"/>
  <c r="R33" i="4"/>
  <c r="R34" i="4" a="1"/>
  <c r="R34" i="4" s="1"/>
  <c r="R35" i="4" a="1"/>
  <c r="R35" i="4"/>
  <c r="R36" i="4" a="1"/>
  <c r="R36" i="4"/>
  <c r="R37" i="4" a="1"/>
  <c r="R37" i="4" s="1"/>
  <c r="R38" i="4" a="1"/>
  <c r="R38" i="4"/>
  <c r="R39" i="4" a="1"/>
  <c r="R39" i="4" s="1"/>
  <c r="R40" i="4" a="1"/>
  <c r="R40" i="4"/>
  <c r="R41" i="4" a="1"/>
  <c r="R41" i="4"/>
  <c r="R42" i="4" a="1"/>
  <c r="R42" i="4" s="1"/>
  <c r="R43" i="4" a="1"/>
  <c r="R43" i="4"/>
  <c r="R44" i="4" a="1"/>
  <c r="R44" i="4" s="1"/>
  <c r="R45" i="4" a="1"/>
  <c r="R45" i="4"/>
  <c r="R46" i="4" a="1"/>
  <c r="R46" i="4"/>
  <c r="R47" i="4" a="1"/>
  <c r="R47" i="4"/>
  <c r="R48" i="4" a="1"/>
  <c r="R48" i="4" s="1"/>
  <c r="R49" i="4" a="1"/>
  <c r="R49" i="4" s="1"/>
  <c r="R50" i="4" a="1"/>
  <c r="R50" i="4"/>
  <c r="R51" i="4" a="1"/>
  <c r="R51" i="4"/>
  <c r="R52" i="4" a="1"/>
  <c r="R52" i="4"/>
  <c r="R53" i="4" a="1"/>
  <c r="R53" i="4"/>
  <c r="R54" i="4" a="1"/>
  <c r="R54" i="4" s="1"/>
  <c r="R55" i="4" a="1"/>
  <c r="R55" i="4"/>
  <c r="R56" i="4" a="1"/>
  <c r="R56" i="4"/>
  <c r="R57" i="4" a="1"/>
  <c r="R57" i="4"/>
  <c r="R58" i="4" a="1"/>
  <c r="R58" i="4"/>
  <c r="R59" i="4" a="1"/>
  <c r="R59" i="4" s="1"/>
  <c r="R60" i="4" a="1"/>
  <c r="R60" i="4" s="1"/>
  <c r="R61" i="4" a="1"/>
  <c r="R61" i="4"/>
  <c r="R62" i="4" a="1"/>
  <c r="R62" i="4"/>
  <c r="R63" i="4" a="1"/>
  <c r="R63" i="4"/>
  <c r="R64" i="4" a="1"/>
  <c r="R64" i="4" s="1"/>
  <c r="R65" i="4" a="1"/>
  <c r="R65" i="4" s="1"/>
  <c r="R66" i="4" a="1"/>
  <c r="R66" i="4"/>
  <c r="R67" i="4" a="1"/>
  <c r="R67" i="4"/>
  <c r="R68" i="4" a="1"/>
  <c r="R68" i="4"/>
  <c r="R69" i="4" a="1"/>
  <c r="R69" i="4" s="1"/>
  <c r="R70" i="4" a="1"/>
  <c r="R70" i="4"/>
  <c r="R71" i="4" a="1"/>
  <c r="R71" i="4" s="1"/>
  <c r="R72" i="4" a="1"/>
  <c r="R72" i="4"/>
  <c r="R73" i="4" a="1"/>
  <c r="R73" i="4"/>
  <c r="R74" i="4" a="1"/>
  <c r="R74" i="4" s="1"/>
  <c r="R75" i="4" a="1"/>
  <c r="R75" i="4"/>
  <c r="R76" i="4" a="1"/>
  <c r="R76" i="4" s="1"/>
  <c r="R77" i="4" a="1"/>
  <c r="R77" i="4"/>
  <c r="R78" i="4" a="1"/>
  <c r="R78" i="4"/>
  <c r="R79" i="4" a="1"/>
  <c r="R79" i="4" s="1"/>
  <c r="R80" i="4" a="1"/>
  <c r="R80" i="4"/>
  <c r="R81" i="4" a="1"/>
  <c r="R81" i="4"/>
  <c r="R82" i="4" a="1"/>
  <c r="R82" i="4" s="1"/>
  <c r="R83" i="4" a="1"/>
  <c r="R83" i="4" s="1"/>
  <c r="R84" i="4" a="1"/>
  <c r="R84" i="4" s="1"/>
  <c r="R85" i="4" a="1"/>
  <c r="R85" i="4"/>
  <c r="R86" i="4" a="1"/>
  <c r="R86" i="4"/>
  <c r="R87" i="4" a="1"/>
  <c r="R87" i="4"/>
  <c r="R88" i="4" a="1"/>
  <c r="R88" i="4" s="1"/>
  <c r="R89" i="4" a="1"/>
  <c r="R89" i="4" s="1"/>
  <c r="R90" i="4" a="1"/>
  <c r="R90" i="4" s="1"/>
  <c r="R91" i="4" a="1"/>
  <c r="R91" i="4"/>
  <c r="R92" i="4" a="1"/>
  <c r="R92" i="4"/>
  <c r="R93" i="4" a="1"/>
  <c r="R93" i="4" s="1"/>
  <c r="R94" i="4" a="1"/>
  <c r="R94" i="4" s="1"/>
  <c r="R95" i="4" a="1"/>
  <c r="R95" i="4" s="1"/>
  <c r="R96" i="4" a="1"/>
  <c r="R96" i="4"/>
  <c r="R97" i="4" a="1"/>
  <c r="R97" i="4"/>
  <c r="R98" i="4" a="1"/>
  <c r="R98" i="4" s="1"/>
  <c r="R99" i="4" a="1"/>
  <c r="R99" i="4" s="1"/>
  <c r="R100" i="4" a="1"/>
  <c r="R100" i="4" s="1"/>
  <c r="R101" i="4" a="1"/>
  <c r="R101" i="4" s="1"/>
  <c r="R102" i="4" a="1"/>
  <c r="R102" i="4" s="1"/>
  <c r="R3" i="4" a="1"/>
  <c r="R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<sst xmlns="http://schemas.openxmlformats.org/spreadsheetml/2006/main" count="1058" uniqueCount="176">
  <si>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</si>
  <si>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</si>
  <si>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</si>
  <si>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</si>
  <si>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</si>
  <si>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</si>
  <si>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</si>
  <si>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</si>
  <si>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</si>
  <si>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</si>
  <si>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</si>
  <si>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</si>
  <si>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</si>
  <si>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</si>
  <si>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</si>
  <si>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</si>
  <si>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</si>
  <si>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</si>
  <si>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</si>
  <si>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</si>
  <si>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</si>
  <si>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</si>
  <si>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</si>
  <si>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</si>
  <si>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</si>
  <si>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</si>
  <si>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</si>
  <si>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</si>
  <si>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</si>
  <si>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</si>
  <si>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</si>
  <si>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</si>
  <si>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</si>
  <si>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</si>
  <si>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</si>
  <si>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</si>
  <si>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</si>
  <si>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</si>
  <si>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</si>
  <si>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</si>
  <si>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</si>
  <si>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</si>
  <si>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</si>
  <si>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</si>
  <si>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</si>
  <si>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</si>
  <si>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</si>
  <si>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</si>
  <si>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</si>
  <si>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</si>
  <si>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Quận 1</t>
  </si>
  <si>
    <t>Quận 2</t>
  </si>
  <si>
    <t>Quận 4</t>
  </si>
  <si>
    <t>Quận 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</si>
  <si>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</si>
  <si>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</si>
  <si>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</si>
  <si>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</si>
  <si>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</si>
  <si>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</si>
  <si>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</si>
  <si>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</si>
  <si>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</si>
  <si>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</si>
  <si>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</si>
  <si>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</si>
  <si>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</si>
  <si>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</si>
  <si>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</si>
  <si>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</si>
  <si>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</si>
  <si>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</si>
  <si>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</si>
  <si>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</si>
  <si>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</si>
  <si>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</si>
  <si>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</si>
  <si>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</si>
  <si>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</si>
  <si>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</si>
  <si>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</si>
  <si>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Product_ID</t>
  </si>
  <si>
    <t>Revenue</t>
  </si>
  <si>
    <t>Predicted Revenue</t>
  </si>
  <si>
    <t>Row Labels</t>
  </si>
  <si>
    <t>Grand Total</t>
  </si>
  <si>
    <t>Discount_Ratio</t>
  </si>
  <si>
    <t>Store_Location</t>
  </si>
  <si>
    <t>Is_Near_Station</t>
  </si>
  <si>
    <t>Count of Product_ID</t>
  </si>
  <si>
    <t>Raw data</t>
  </si>
  <si>
    <t>Regression Result</t>
  </si>
  <si>
    <t>Preprocessed data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</si>
  <si>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</si>
  <si>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</si>
  <si>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</si>
  <si>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</si>
  <si>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</si>
  <si>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</si>
  <si>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</si>
  <si>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</si>
  <si>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</si>
  <si>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</si>
  <si>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</si>
  <si>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</si>
  <si>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</si>
  <si>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</si>
  <si>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</si>
  <si>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</si>
  <si>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</si>
  <si>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</si>
  <si>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</si>
  <si>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</si>
  <si>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</si>
  <si>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</si>
  <si>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SP073</t>
  </si>
  <si>
    <t>SP074</t>
  </si>
  <si>
    <t>SP075</t>
  </si>
  <si>
    <t>SP076</t>
  </si>
  <si>
    <t>SP077</t>
  </si>
  <si>
    <t>SP078</t>
  </si>
  <si>
    <t>SP079</t>
  </si>
  <si>
    <t>SP080</t>
  </si>
  <si>
    <t>SP081</t>
  </si>
  <si>
    <t>SP082</t>
  </si>
  <si>
    <t>SP083</t>
  </si>
  <si>
    <t>SP084</t>
  </si>
  <si>
    <t>SP085</t>
  </si>
  <si>
    <t>SP086</t>
  </si>
  <si>
    <t>SP087</t>
  </si>
  <si>
    <t>SP088</t>
  </si>
  <si>
    <t>SP089</t>
  </si>
  <si>
    <t>SP090</t>
  </si>
  <si>
    <t>SP091</t>
  </si>
  <si>
    <t>SP092</t>
  </si>
  <si>
    <t>SP093</t>
  </si>
  <si>
    <t>SP094</t>
  </si>
  <si>
    <t>SP095</t>
  </si>
  <si>
    <t>SP096</t>
  </si>
  <si>
    <t>SP097</t>
  </si>
  <si>
    <t>SP098</t>
  </si>
  <si>
    <t>SP099</t>
  </si>
  <si>
    <t>SP100</t>
  </si>
  <si>
    <t>Day_of_Week</t>
  </si>
  <si>
    <t>Store_Area</t>
  </si>
  <si>
    <t>Num_Employees</t>
  </si>
  <si>
    <t>Thu</t>
  </si>
  <si>
    <t>Tue</t>
  </si>
  <si>
    <t>Wed</t>
  </si>
  <si>
    <t>Fri</t>
  </si>
  <si>
    <t>Mon</t>
  </si>
  <si>
    <t>Quận 1_Quận 2</t>
  </si>
  <si>
    <t>Quận 1_Quận 3</t>
  </si>
  <si>
    <t>Quận 1_Quận 4</t>
  </si>
  <si>
    <t>Biến</t>
  </si>
  <si>
    <t>Hệ số</t>
  </si>
  <si>
    <t>Giải thích</t>
  </si>
  <si>
    <t>Không đáng kể – không cần quan tâm quá</t>
  </si>
  <si>
    <t>Mỗi đơn vị tăng giá → doanh thu tăng ~51</t>
  </si>
  <si>
    <t>Giảm giá mạnh → doanh thu giảm nhiều</t>
  </si>
  <si>
    <t>Gần ga tàu giúp tăng doanh thu gần 7,000</t>
  </si>
  <si>
    <t>Không có ảnh hưởng đáng kể (nhiễu)</t>
  </si>
  <si>
    <t>Diện tích không rõ ảnh hưởng</t>
  </si>
  <si>
    <t>Số nhân viên không có ý nghĩa</t>
  </si>
  <si>
    <t>Quận 2 (so với Quận 1)</t>
  </si>
  <si>
    <t>Quận 2 cao hơn Quận 1 ~5390</t>
  </si>
  <si>
    <t>Quận 3 (so với Quận 1)</t>
  </si>
  <si>
    <t>Quận 3 doanh thu thấp hơn Quận 1 ~2682</t>
  </si>
  <si>
    <t>Quận 4 (so với Quận 1)</t>
  </si>
  <si>
    <t>Quận 4 vượt trội hơn Quận 1 ~7118</t>
  </si>
  <si>
    <t>Giải thích ý nghĩa</t>
  </si>
  <si>
    <t>Không</t>
  </si>
  <si>
    <t>Có</t>
  </si>
  <si>
    <t>Ý nghĩa 
thống kê?</t>
  </si>
  <si>
    <t>Marketing_Spend</t>
  </si>
  <si>
    <t>OUTPUT RANGE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</si>
</sst>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2"/>
      <color rgb="FF000000"/>
      <name val="Aptos"/>
    </font>
    <font>
      <b/>
      <sz val="12"/>
      <color theme="0"/>
      <name val="Aptos"/>
    </font>
    <font>
      <i/>
      <sz val="12"/>
      <color theme="1"/>
      <name val="Aptos"/>
    </font>
    <font>
      <sz val="14"/>
      <color theme="1"/>
      <name val="Aptos"/>
    </font>
    <font>
      <b/>
      <sz val="14"/>
      <color theme="0"/>
      <name val="Aptos"/>
    </font>
    <font>
      <sz val="14"/>
      <color rgb="FF000000"/>
      <name val="Aptos"/>
    </font>
    <font>
      <i/>
      <sz val="14"/>
      <color theme="1"/>
      <name val="Aptos"/>
    </font>
    <font>
      <b/>
      <sz val="16"/>
      <color theme="0"/>
      <name val="Aptos"/>
    </font>
    <font>
      <b/>
      <sz val="12"/>
      <color rgb="FFFF0000"/>
      <name val="Aptos"/>
    </font>
    <font>
      <sz val="12"/>
      <color rgb="FFFF0000"/>
      <name val="Aptos"/>
    </font>
    <font>
      <b/>
      <sz val="16"/>
      <color theme="1"/>
      <name val="Aptos"/>
    </font>
    <font>
      <sz val="16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theme="8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theme="8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5" borderId="7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3" fillId="0" borderId="6" xfId="0" applyFont="1" applyBorder="1"/>
    <xf numFmtId="0" fontId="4" fillId="0" borderId="6" xfId="0" applyFont="1" applyBorder="1"/>
    <xf numFmtId="0" fontId="4" fillId="0" borderId="5" xfId="0" applyFont="1" applyBorder="1"/>
    <xf numFmtId="0" fontId="3" fillId="0" borderId="4" xfId="0" applyFont="1" applyBorder="1"/>
    <xf numFmtId="0" fontId="4" fillId="0" borderId="4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7" fillId="0" borderId="0" xfId="0" applyFont="1"/>
    <xf numFmtId="0" fontId="8" fillId="7" borderId="0" xfId="0" applyFont="1" applyFill="1" applyAlignment="1">
      <alignment horizontal="centerContinuous"/>
    </xf>
    <xf numFmtId="0" fontId="7" fillId="0" borderId="6" xfId="0" applyFont="1" applyBorder="1"/>
    <xf numFmtId="0" fontId="9" fillId="0" borderId="6" xfId="0" applyFont="1" applyBorder="1"/>
    <xf numFmtId="0" fontId="9" fillId="0" borderId="5" xfId="0" applyFont="1" applyBorder="1"/>
    <xf numFmtId="0" fontId="10" fillId="0" borderId="3" xfId="0" applyFont="1" applyBorder="1" applyAlignment="1">
      <alignment horizontal="centerContinuous"/>
    </xf>
    <xf numFmtId="0" fontId="7" fillId="0" borderId="2" xfId="0" applyFont="1" applyBorder="1"/>
    <xf numFmtId="0" fontId="10" fillId="0" borderId="3" xfId="0" applyFont="1" applyBorder="1" applyAlignment="1">
      <alignment horizontal="center"/>
    </xf>
    <xf numFmtId="0" fontId="7" fillId="0" borderId="4" xfId="0" applyFont="1" applyBorder="1"/>
    <xf numFmtId="0" fontId="9" fillId="0" borderId="4" xfId="0" applyFont="1" applyBorder="1"/>
    <xf numFmtId="0" fontId="9" fillId="0" borderId="1" xfId="0" applyFont="1" applyBorder="1"/>
    <xf numFmtId="0" fontId="11" fillId="7" borderId="0" xfId="0" applyFont="1" applyFill="1" applyAlignment="1">
      <alignment horizontal="centerContinuous"/>
    </xf>
    <xf numFmtId="0" fontId="8" fillId="8" borderId="7" xfId="0" applyFont="1" applyFill="1" applyBorder="1"/>
    <xf numFmtId="0" fontId="8" fillId="8" borderId="6" xfId="0" applyFont="1" applyFill="1" applyBorder="1"/>
    <xf numFmtId="0" fontId="8" fillId="8" borderId="5" xfId="0" applyFont="1" applyFill="1" applyBorder="1"/>
    <xf numFmtId="2" fontId="2" fillId="5" borderId="6" xfId="0" applyNumberFormat="1" applyFont="1" applyFill="1" applyBorder="1"/>
    <xf numFmtId="0" fontId="2" fillId="2" borderId="1" xfId="0" applyFont="1" applyFill="1" applyBorder="1"/>
    <xf numFmtId="0" fontId="3" fillId="0" borderId="0" xfId="0" applyFont="1" applyAlignment="1">
      <alignment wrapText="1"/>
    </xf>
    <xf numFmtId="2" fontId="4" fillId="0" borderId="6" xfId="0" applyNumberFormat="1" applyFont="1" applyBorder="1"/>
    <xf numFmtId="0" fontId="3" fillId="0" borderId="1" xfId="0" applyFont="1" applyBorder="1"/>
    <xf numFmtId="0" fontId="3" fillId="0" borderId="0" xfId="0" pivotButton="1" applyFont="1"/>
    <xf numFmtId="0" fontId="3" fillId="0" borderId="0" xfId="0" applyFont="1" applyAlignment="1">
      <alignment horizontal="left"/>
    </xf>
    <xf numFmtId="0" fontId="6" fillId="0" borderId="3" xfId="0" applyFont="1" applyBorder="1" applyAlignment="1">
      <alignment horizontal="centerContinuous"/>
    </xf>
    <xf numFmtId="0" fontId="12" fillId="0" borderId="0" xfId="0" applyFont="1"/>
    <xf numFmtId="0" fontId="3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9" xfId="0" applyFont="1" applyBorder="1"/>
    <xf numFmtId="0" fontId="3" fillId="0" borderId="9" xfId="0" applyFont="1" applyBorder="1" applyAlignment="1">
      <alignment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3" fillId="0" borderId="1" xfId="0" applyFont="1" applyBorder="1"/>
    <xf numFmtId="11" fontId="3" fillId="0" borderId="1" xfId="0" applyNumberFormat="1" applyFont="1" applyBorder="1"/>
    <xf numFmtId="4" fontId="3" fillId="0" borderId="1" xfId="0" applyNumberFormat="1" applyFont="1" applyBorder="1"/>
    <xf numFmtId="2" fontId="4" fillId="0" borderId="4" xfId="0" applyNumberFormat="1" applyFont="1" applyBorder="1"/>
    <xf numFmtId="2" fontId="3" fillId="0" borderId="0" xfId="0" applyNumberFormat="1" applyFont="1"/>
    <xf numFmtId="0" fontId="14" fillId="3" borderId="1" xfId="0" applyFont="1" applyFill="1" applyBorder="1" applyAlignment="1">
      <alignment horizontal="centerContinuous"/>
    </xf>
    <xf numFmtId="0" fontId="15" fillId="3" borderId="1" xfId="0" applyFont="1" applyFill="1" applyBorder="1" applyAlignment="1">
      <alignment horizontal="centerContinuous"/>
    </xf>
    <xf numFmtId="1" fontId="15" fillId="3" borderId="1" xfId="0" applyNumberFormat="1" applyFont="1" applyFill="1" applyBorder="1" applyAlignment="1">
      <alignment horizontal="centerContinuous"/>
    </xf>
    <xf numFmtId="0" fontId="15" fillId="3" borderId="0" xfId="0" applyFont="1" applyFill="1" applyAlignment="1">
      <alignment horizontal="centerContinuous"/>
    </xf>
    <xf numFmtId="0" fontId="15" fillId="0" borderId="0" xfId="0" applyFont="1"/>
    <xf numFmtId="0" fontId="14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15" fillId="6" borderId="0" xfId="0" applyFont="1" applyFill="1" applyAlignment="1">
      <alignment horizontal="centerContinuous"/>
    </xf>
    <xf numFmtId="1" fontId="15" fillId="6" borderId="0" xfId="0" applyNumberFormat="1" applyFont="1" applyFill="1" applyAlignment="1">
      <alignment horizontal="centerContinuous"/>
    </xf>
    <xf numFmtId="0" fontId="14" fillId="6" borderId="0" xfId="0" applyFont="1" applyFill="1" applyAlignment="1">
      <alignment horizontal="centerContinuous"/>
    </xf>
    <xf numFmtId="0" fontId="14" fillId="4" borderId="0" xfId="0" applyFont="1" applyFill="1" applyAlignment="1">
      <alignment horizontal="centerContinuous"/>
    </xf>
    <xf numFmtId="0" fontId="14" fillId="4" borderId="0" xfId="0" applyFont="1" applyFill="1" applyAlignment="1">
      <alignment horizontal="centerContinuous" wrapText="1"/>
    </xf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26">
    <dxf>
      <font>
        <color rgb="FFFF0000"/>
      </font>
    </dxf>
    <dxf>
      <font>
        <color rgb="FFFF0000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name val="Aptos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Marketing_Spend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Revenue</c:v>
          </c:tx>
          <c:spPr>
            <a:ln w="28575">
              <a:noFill/>
            </a:ln>
          </c:spPr>
          <c:xVal>
            <c:numRef>
              <c:f>univariate_regression!$B$3:$B$102</c:f>
              <c:numCache>
                <c:formatCode>General</c:formatCode>
                <c:ptCount val="100"/>
                <c:pt idx="0">
                  <c:v>726</c:v>
                </c:pt>
                <c:pt idx="1">
                  <c:v>357</c:v>
                </c:pt>
                <c:pt idx="2">
                  <c:v>304</c:v>
                </c:pt>
                <c:pt idx="3">
                  <c:v>596</c:v>
                </c:pt>
                <c:pt idx="4">
                  <c:v>747</c:v>
                </c:pt>
                <c:pt idx="5">
                  <c:v>480</c:v>
                </c:pt>
                <c:pt idx="6">
                  <c:v>982</c:v>
                </c:pt>
                <c:pt idx="7">
                  <c:v>716</c:v>
                </c:pt>
                <c:pt idx="8">
                  <c:v>532</c:v>
                </c:pt>
                <c:pt idx="9">
                  <c:v>452</c:v>
                </c:pt>
                <c:pt idx="10">
                  <c:v>408</c:v>
                </c:pt>
                <c:pt idx="11">
                  <c:v>756</c:v>
                </c:pt>
                <c:pt idx="12">
                  <c:v>494</c:v>
                </c:pt>
                <c:pt idx="13">
                  <c:v>153</c:v>
                </c:pt>
                <c:pt idx="14">
                  <c:v>458</c:v>
                </c:pt>
                <c:pt idx="15">
                  <c:v>764</c:v>
                </c:pt>
                <c:pt idx="16">
                  <c:v>264</c:v>
                </c:pt>
                <c:pt idx="17">
                  <c:v>257</c:v>
                </c:pt>
                <c:pt idx="18">
                  <c:v>578</c:v>
                </c:pt>
                <c:pt idx="19">
                  <c:v>578</c:v>
                </c:pt>
                <c:pt idx="20">
                  <c:v>670</c:v>
                </c:pt>
                <c:pt idx="21">
                  <c:v>864</c:v>
                </c:pt>
                <c:pt idx="22">
                  <c:v>752</c:v>
                </c:pt>
                <c:pt idx="23">
                  <c:v>649</c:v>
                </c:pt>
                <c:pt idx="24">
                  <c:v>750</c:v>
                </c:pt>
                <c:pt idx="25">
                  <c:v>390</c:v>
                </c:pt>
                <c:pt idx="26">
                  <c:v>425</c:v>
                </c:pt>
                <c:pt idx="27">
                  <c:v>305</c:v>
                </c:pt>
                <c:pt idx="28">
                  <c:v>364</c:v>
                </c:pt>
                <c:pt idx="29">
                  <c:v>667</c:v>
                </c:pt>
                <c:pt idx="30">
                  <c:v>182</c:v>
                </c:pt>
                <c:pt idx="31">
                  <c:v>490</c:v>
                </c:pt>
                <c:pt idx="32">
                  <c:v>487</c:v>
                </c:pt>
                <c:pt idx="33">
                  <c:v>544</c:v>
                </c:pt>
                <c:pt idx="34">
                  <c:v>483</c:v>
                </c:pt>
                <c:pt idx="35">
                  <c:v>381</c:v>
                </c:pt>
                <c:pt idx="36">
                  <c:v>483</c:v>
                </c:pt>
                <c:pt idx="37">
                  <c:v>904</c:v>
                </c:pt>
                <c:pt idx="38">
                  <c:v>949</c:v>
                </c:pt>
                <c:pt idx="39">
                  <c:v>551</c:v>
                </c:pt>
                <c:pt idx="40">
                  <c:v>661</c:v>
                </c:pt>
                <c:pt idx="41">
                  <c:v>204</c:v>
                </c:pt>
                <c:pt idx="42">
                  <c:v>385</c:v>
                </c:pt>
                <c:pt idx="43">
                  <c:v>473</c:v>
                </c:pt>
                <c:pt idx="44">
                  <c:v>879</c:v>
                </c:pt>
                <c:pt idx="45">
                  <c:v>325</c:v>
                </c:pt>
                <c:pt idx="46">
                  <c:v>534</c:v>
                </c:pt>
                <c:pt idx="47">
                  <c:v>987</c:v>
                </c:pt>
                <c:pt idx="48">
                  <c:v>567</c:v>
                </c:pt>
                <c:pt idx="49">
                  <c:v>651</c:v>
                </c:pt>
                <c:pt idx="50">
                  <c:v>208</c:v>
                </c:pt>
                <c:pt idx="51">
                  <c:v>843</c:v>
                </c:pt>
                <c:pt idx="52">
                  <c:v>642</c:v>
                </c:pt>
                <c:pt idx="53">
                  <c:v>590</c:v>
                </c:pt>
                <c:pt idx="54">
                  <c:v>408</c:v>
                </c:pt>
                <c:pt idx="55">
                  <c:v>373</c:v>
                </c:pt>
                <c:pt idx="56">
                  <c:v>475</c:v>
                </c:pt>
                <c:pt idx="57">
                  <c:v>713</c:v>
                </c:pt>
                <c:pt idx="58">
                  <c:v>887</c:v>
                </c:pt>
                <c:pt idx="59">
                  <c:v>559</c:v>
                </c:pt>
                <c:pt idx="60">
                  <c:v>702</c:v>
                </c:pt>
                <c:pt idx="61">
                  <c:v>627</c:v>
                </c:pt>
                <c:pt idx="62">
                  <c:v>662</c:v>
                </c:pt>
                <c:pt idx="63">
                  <c:v>707</c:v>
                </c:pt>
                <c:pt idx="64">
                  <c:v>858</c:v>
                </c:pt>
                <c:pt idx="65">
                  <c:v>174</c:v>
                </c:pt>
                <c:pt idx="66">
                  <c:v>787</c:v>
                </c:pt>
                <c:pt idx="67">
                  <c:v>319</c:v>
                </c:pt>
                <c:pt idx="68">
                  <c:v>274</c:v>
                </c:pt>
                <c:pt idx="69">
                  <c:v>615</c:v>
                </c:pt>
                <c:pt idx="70">
                  <c:v>186</c:v>
                </c:pt>
                <c:pt idx="71">
                  <c:v>896</c:v>
                </c:pt>
                <c:pt idx="72">
                  <c:v>664</c:v>
                </c:pt>
                <c:pt idx="73">
                  <c:v>751</c:v>
                </c:pt>
                <c:pt idx="74">
                  <c:v>114</c:v>
                </c:pt>
                <c:pt idx="75">
                  <c:v>634</c:v>
                </c:pt>
                <c:pt idx="76">
                  <c:v>601</c:v>
                </c:pt>
                <c:pt idx="77">
                  <c:v>243</c:v>
                </c:pt>
                <c:pt idx="78">
                  <c:v>237</c:v>
                </c:pt>
                <c:pt idx="79">
                  <c:v>725</c:v>
                </c:pt>
                <c:pt idx="80">
                  <c:v>386</c:v>
                </c:pt>
                <c:pt idx="81">
                  <c:v>722</c:v>
                </c:pt>
                <c:pt idx="82">
                  <c:v>598</c:v>
                </c:pt>
                <c:pt idx="83">
                  <c:v>450</c:v>
                </c:pt>
                <c:pt idx="84">
                  <c:v>932</c:v>
                </c:pt>
                <c:pt idx="85">
                  <c:v>857</c:v>
                </c:pt>
                <c:pt idx="86">
                  <c:v>421</c:v>
                </c:pt>
                <c:pt idx="87">
                  <c:v>139</c:v>
                </c:pt>
                <c:pt idx="88">
                  <c:v>374</c:v>
                </c:pt>
                <c:pt idx="89">
                  <c:v>458</c:v>
                </c:pt>
                <c:pt idx="90">
                  <c:v>734</c:v>
                </c:pt>
                <c:pt idx="91">
                  <c:v>995</c:v>
                </c:pt>
                <c:pt idx="92">
                  <c:v>420</c:v>
                </c:pt>
                <c:pt idx="93">
                  <c:v>786</c:v>
                </c:pt>
                <c:pt idx="94">
                  <c:v>633</c:v>
                </c:pt>
                <c:pt idx="95">
                  <c:v>722</c:v>
                </c:pt>
                <c:pt idx="96">
                  <c:v>236</c:v>
                </c:pt>
                <c:pt idx="97">
                  <c:v>458</c:v>
                </c:pt>
                <c:pt idx="98">
                  <c:v>316</c:v>
                </c:pt>
                <c:pt idx="99">
                  <c:v>409</c:v>
                </c:pt>
              </c:numCache>
            </c:numRef>
          </c:xVal>
          <c:yVal>
            <c:numRef>
              <c:f>univariate_regression!$C$3:$C$102</c:f>
              <c:numCache>
                <c:formatCode>General</c:formatCode>
                <c:ptCount val="100"/>
                <c:pt idx="0">
                  <c:v>42468</c:v>
                </c:pt>
                <c:pt idx="1">
                  <c:v>17112</c:v>
                </c:pt>
                <c:pt idx="2">
                  <c:v>27029</c:v>
                </c:pt>
                <c:pt idx="3">
                  <c:v>37162</c:v>
                </c:pt>
                <c:pt idx="4">
                  <c:v>32008</c:v>
                </c:pt>
                <c:pt idx="5">
                  <c:v>24585</c:v>
                </c:pt>
                <c:pt idx="6">
                  <c:v>63939</c:v>
                </c:pt>
                <c:pt idx="7">
                  <c:v>50748</c:v>
                </c:pt>
                <c:pt idx="8">
                  <c:v>24638</c:v>
                </c:pt>
                <c:pt idx="9">
                  <c:v>31361</c:v>
                </c:pt>
                <c:pt idx="10">
                  <c:v>36740</c:v>
                </c:pt>
                <c:pt idx="11">
                  <c:v>51311</c:v>
                </c:pt>
                <c:pt idx="12">
                  <c:v>34534</c:v>
                </c:pt>
                <c:pt idx="13">
                  <c:v>6412</c:v>
                </c:pt>
                <c:pt idx="14">
                  <c:v>30078</c:v>
                </c:pt>
                <c:pt idx="15">
                  <c:v>41215</c:v>
                </c:pt>
                <c:pt idx="16">
                  <c:v>24979</c:v>
                </c:pt>
                <c:pt idx="17">
                  <c:v>23011</c:v>
                </c:pt>
                <c:pt idx="18">
                  <c:v>35024</c:v>
                </c:pt>
                <c:pt idx="19">
                  <c:v>34504</c:v>
                </c:pt>
                <c:pt idx="20">
                  <c:v>37226</c:v>
                </c:pt>
                <c:pt idx="21">
                  <c:v>57818</c:v>
                </c:pt>
                <c:pt idx="22">
                  <c:v>43482</c:v>
                </c:pt>
                <c:pt idx="23">
                  <c:v>37935</c:v>
                </c:pt>
                <c:pt idx="24">
                  <c:v>49967</c:v>
                </c:pt>
                <c:pt idx="25">
                  <c:v>26680</c:v>
                </c:pt>
                <c:pt idx="26">
                  <c:v>30604</c:v>
                </c:pt>
                <c:pt idx="27">
                  <c:v>15485</c:v>
                </c:pt>
                <c:pt idx="28">
                  <c:v>23385</c:v>
                </c:pt>
                <c:pt idx="29">
                  <c:v>38505</c:v>
                </c:pt>
                <c:pt idx="30">
                  <c:v>8206</c:v>
                </c:pt>
                <c:pt idx="31">
                  <c:v>36337</c:v>
                </c:pt>
                <c:pt idx="32">
                  <c:v>31488</c:v>
                </c:pt>
                <c:pt idx="33">
                  <c:v>20937</c:v>
                </c:pt>
                <c:pt idx="34">
                  <c:v>20151</c:v>
                </c:pt>
                <c:pt idx="35">
                  <c:v>27216</c:v>
                </c:pt>
                <c:pt idx="36">
                  <c:v>31633</c:v>
                </c:pt>
                <c:pt idx="37">
                  <c:v>49822</c:v>
                </c:pt>
                <c:pt idx="38">
                  <c:v>48910</c:v>
                </c:pt>
                <c:pt idx="39">
                  <c:v>23094</c:v>
                </c:pt>
                <c:pt idx="40">
                  <c:v>41275</c:v>
                </c:pt>
                <c:pt idx="41">
                  <c:v>14302</c:v>
                </c:pt>
                <c:pt idx="42">
                  <c:v>7349</c:v>
                </c:pt>
                <c:pt idx="43">
                  <c:v>24121</c:v>
                </c:pt>
                <c:pt idx="44">
                  <c:v>43435</c:v>
                </c:pt>
                <c:pt idx="45">
                  <c:v>9016</c:v>
                </c:pt>
                <c:pt idx="46">
                  <c:v>33438</c:v>
                </c:pt>
                <c:pt idx="47">
                  <c:v>59495</c:v>
                </c:pt>
                <c:pt idx="48">
                  <c:v>39235</c:v>
                </c:pt>
                <c:pt idx="49">
                  <c:v>21460</c:v>
                </c:pt>
                <c:pt idx="50">
                  <c:v>12419</c:v>
                </c:pt>
                <c:pt idx="51">
                  <c:v>39400</c:v>
                </c:pt>
                <c:pt idx="52">
                  <c:v>43849</c:v>
                </c:pt>
                <c:pt idx="53">
                  <c:v>29783</c:v>
                </c:pt>
                <c:pt idx="54">
                  <c:v>22624</c:v>
                </c:pt>
                <c:pt idx="55">
                  <c:v>35912</c:v>
                </c:pt>
                <c:pt idx="56">
                  <c:v>29290</c:v>
                </c:pt>
                <c:pt idx="57">
                  <c:v>34900</c:v>
                </c:pt>
                <c:pt idx="58">
                  <c:v>45228</c:v>
                </c:pt>
                <c:pt idx="59">
                  <c:v>28299</c:v>
                </c:pt>
                <c:pt idx="60">
                  <c:v>39666</c:v>
                </c:pt>
                <c:pt idx="61">
                  <c:v>30587</c:v>
                </c:pt>
                <c:pt idx="62">
                  <c:v>31751</c:v>
                </c:pt>
                <c:pt idx="63">
                  <c:v>46713</c:v>
                </c:pt>
                <c:pt idx="64">
                  <c:v>55814</c:v>
                </c:pt>
                <c:pt idx="65">
                  <c:v>10588</c:v>
                </c:pt>
                <c:pt idx="66">
                  <c:v>45836</c:v>
                </c:pt>
                <c:pt idx="67">
                  <c:v>18769</c:v>
                </c:pt>
                <c:pt idx="68">
                  <c:v>14125</c:v>
                </c:pt>
                <c:pt idx="69">
                  <c:v>35373</c:v>
                </c:pt>
                <c:pt idx="70">
                  <c:v>16888</c:v>
                </c:pt>
                <c:pt idx="71">
                  <c:v>59072</c:v>
                </c:pt>
                <c:pt idx="72">
                  <c:v>33124</c:v>
                </c:pt>
                <c:pt idx="73">
                  <c:v>33571</c:v>
                </c:pt>
                <c:pt idx="74">
                  <c:v>7171</c:v>
                </c:pt>
                <c:pt idx="75">
                  <c:v>34543</c:v>
                </c:pt>
                <c:pt idx="76">
                  <c:v>29737</c:v>
                </c:pt>
                <c:pt idx="77">
                  <c:v>22331</c:v>
                </c:pt>
                <c:pt idx="78">
                  <c:v>22287</c:v>
                </c:pt>
                <c:pt idx="79">
                  <c:v>37267</c:v>
                </c:pt>
                <c:pt idx="80">
                  <c:v>14571</c:v>
                </c:pt>
                <c:pt idx="81">
                  <c:v>41813</c:v>
                </c:pt>
                <c:pt idx="82">
                  <c:v>33621</c:v>
                </c:pt>
                <c:pt idx="83">
                  <c:v>22295</c:v>
                </c:pt>
                <c:pt idx="84">
                  <c:v>58677</c:v>
                </c:pt>
                <c:pt idx="85">
                  <c:v>45041</c:v>
                </c:pt>
                <c:pt idx="86">
                  <c:v>27244</c:v>
                </c:pt>
                <c:pt idx="87">
                  <c:v>13962</c:v>
                </c:pt>
                <c:pt idx="88">
                  <c:v>7184</c:v>
                </c:pt>
                <c:pt idx="89">
                  <c:v>34596</c:v>
                </c:pt>
                <c:pt idx="90">
                  <c:v>45339</c:v>
                </c:pt>
                <c:pt idx="91">
                  <c:v>50182</c:v>
                </c:pt>
                <c:pt idx="92">
                  <c:v>34957</c:v>
                </c:pt>
                <c:pt idx="93">
                  <c:v>42521</c:v>
                </c:pt>
                <c:pt idx="94">
                  <c:v>44209</c:v>
                </c:pt>
                <c:pt idx="95">
                  <c:v>35365</c:v>
                </c:pt>
                <c:pt idx="96">
                  <c:v>16841</c:v>
                </c:pt>
                <c:pt idx="97">
                  <c:v>13429</c:v>
                </c:pt>
                <c:pt idx="98">
                  <c:v>13349</c:v>
                </c:pt>
                <c:pt idx="99">
                  <c:v>28757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30-F747-BA42-3D8BBB5F7A6B}"/>
            </c:ext>
          </c:extLst>
        </c:ser>
        <c:ser>
          <c:idx val="1"/>
          <c:order val="1"/>
          <c:tx>
            <c:v>Predicted Revenue</c:v>
          </c:tx>
          <c:spPr>
            <a:ln w="28575">
              <a:noFill/>
            </a:ln>
          </c:spPr>
          <c:xVal>
            <c:numRef>
              <c:f>univariate_regression!$B$3:$B$102</c:f>
              <c:numCache>
                <c:formatCode>General</c:formatCode>
                <c:ptCount val="100"/>
                <c:pt idx="0">
                  <c:v>726</c:v>
                </c:pt>
                <c:pt idx="1">
                  <c:v>357</c:v>
                </c:pt>
                <c:pt idx="2">
                  <c:v>304</c:v>
                </c:pt>
                <c:pt idx="3">
                  <c:v>596</c:v>
                </c:pt>
                <c:pt idx="4">
                  <c:v>747</c:v>
                </c:pt>
                <c:pt idx="5">
                  <c:v>480</c:v>
                </c:pt>
                <c:pt idx="6">
                  <c:v>982</c:v>
                </c:pt>
                <c:pt idx="7">
                  <c:v>716</c:v>
                </c:pt>
                <c:pt idx="8">
                  <c:v>532</c:v>
                </c:pt>
                <c:pt idx="9">
                  <c:v>452</c:v>
                </c:pt>
                <c:pt idx="10">
                  <c:v>408</c:v>
                </c:pt>
                <c:pt idx="11">
                  <c:v>756</c:v>
                </c:pt>
                <c:pt idx="12">
                  <c:v>494</c:v>
                </c:pt>
                <c:pt idx="13">
                  <c:v>153</c:v>
                </c:pt>
                <c:pt idx="14">
                  <c:v>458</c:v>
                </c:pt>
                <c:pt idx="15">
                  <c:v>764</c:v>
                </c:pt>
                <c:pt idx="16">
                  <c:v>264</c:v>
                </c:pt>
                <c:pt idx="17">
                  <c:v>257</c:v>
                </c:pt>
                <c:pt idx="18">
                  <c:v>578</c:v>
                </c:pt>
                <c:pt idx="19">
                  <c:v>578</c:v>
                </c:pt>
                <c:pt idx="20">
                  <c:v>670</c:v>
                </c:pt>
                <c:pt idx="21">
                  <c:v>864</c:v>
                </c:pt>
                <c:pt idx="22">
                  <c:v>752</c:v>
                </c:pt>
                <c:pt idx="23">
                  <c:v>649</c:v>
                </c:pt>
                <c:pt idx="24">
                  <c:v>750</c:v>
                </c:pt>
                <c:pt idx="25">
                  <c:v>390</c:v>
                </c:pt>
                <c:pt idx="26">
                  <c:v>425</c:v>
                </c:pt>
                <c:pt idx="27">
                  <c:v>305</c:v>
                </c:pt>
                <c:pt idx="28">
                  <c:v>364</c:v>
                </c:pt>
                <c:pt idx="29">
                  <c:v>667</c:v>
                </c:pt>
                <c:pt idx="30">
                  <c:v>182</c:v>
                </c:pt>
                <c:pt idx="31">
                  <c:v>490</c:v>
                </c:pt>
                <c:pt idx="32">
                  <c:v>487</c:v>
                </c:pt>
                <c:pt idx="33">
                  <c:v>544</c:v>
                </c:pt>
                <c:pt idx="34">
                  <c:v>483</c:v>
                </c:pt>
                <c:pt idx="35">
                  <c:v>381</c:v>
                </c:pt>
                <c:pt idx="36">
                  <c:v>483</c:v>
                </c:pt>
                <c:pt idx="37">
                  <c:v>904</c:v>
                </c:pt>
                <c:pt idx="38">
                  <c:v>949</c:v>
                </c:pt>
                <c:pt idx="39">
                  <c:v>551</c:v>
                </c:pt>
                <c:pt idx="40">
                  <c:v>661</c:v>
                </c:pt>
                <c:pt idx="41">
                  <c:v>204</c:v>
                </c:pt>
                <c:pt idx="42">
                  <c:v>385</c:v>
                </c:pt>
                <c:pt idx="43">
                  <c:v>473</c:v>
                </c:pt>
                <c:pt idx="44">
                  <c:v>879</c:v>
                </c:pt>
                <c:pt idx="45">
                  <c:v>325</c:v>
                </c:pt>
                <c:pt idx="46">
                  <c:v>534</c:v>
                </c:pt>
                <c:pt idx="47">
                  <c:v>987</c:v>
                </c:pt>
                <c:pt idx="48">
                  <c:v>567</c:v>
                </c:pt>
                <c:pt idx="49">
                  <c:v>651</c:v>
                </c:pt>
                <c:pt idx="50">
                  <c:v>208</c:v>
                </c:pt>
                <c:pt idx="51">
                  <c:v>843</c:v>
                </c:pt>
                <c:pt idx="52">
                  <c:v>642</c:v>
                </c:pt>
                <c:pt idx="53">
                  <c:v>590</c:v>
                </c:pt>
                <c:pt idx="54">
                  <c:v>408</c:v>
                </c:pt>
                <c:pt idx="55">
                  <c:v>373</c:v>
                </c:pt>
                <c:pt idx="56">
                  <c:v>475</c:v>
                </c:pt>
                <c:pt idx="57">
                  <c:v>713</c:v>
                </c:pt>
                <c:pt idx="58">
                  <c:v>887</c:v>
                </c:pt>
                <c:pt idx="59">
                  <c:v>559</c:v>
                </c:pt>
                <c:pt idx="60">
                  <c:v>702</c:v>
                </c:pt>
                <c:pt idx="61">
                  <c:v>627</c:v>
                </c:pt>
                <c:pt idx="62">
                  <c:v>662</c:v>
                </c:pt>
                <c:pt idx="63">
                  <c:v>707</c:v>
                </c:pt>
                <c:pt idx="64">
                  <c:v>858</c:v>
                </c:pt>
                <c:pt idx="65">
                  <c:v>174</c:v>
                </c:pt>
                <c:pt idx="66">
                  <c:v>787</c:v>
                </c:pt>
                <c:pt idx="67">
                  <c:v>319</c:v>
                </c:pt>
                <c:pt idx="68">
                  <c:v>274</c:v>
                </c:pt>
                <c:pt idx="69">
                  <c:v>615</c:v>
                </c:pt>
                <c:pt idx="70">
                  <c:v>186</c:v>
                </c:pt>
                <c:pt idx="71">
                  <c:v>896</c:v>
                </c:pt>
                <c:pt idx="72">
                  <c:v>664</c:v>
                </c:pt>
                <c:pt idx="73">
                  <c:v>751</c:v>
                </c:pt>
                <c:pt idx="74">
                  <c:v>114</c:v>
                </c:pt>
                <c:pt idx="75">
                  <c:v>634</c:v>
                </c:pt>
                <c:pt idx="76">
                  <c:v>601</c:v>
                </c:pt>
                <c:pt idx="77">
                  <c:v>243</c:v>
                </c:pt>
                <c:pt idx="78">
                  <c:v>237</c:v>
                </c:pt>
                <c:pt idx="79">
                  <c:v>725</c:v>
                </c:pt>
                <c:pt idx="80">
                  <c:v>386</c:v>
                </c:pt>
                <c:pt idx="81">
                  <c:v>722</c:v>
                </c:pt>
                <c:pt idx="82">
                  <c:v>598</c:v>
                </c:pt>
                <c:pt idx="83">
                  <c:v>450</c:v>
                </c:pt>
                <c:pt idx="84">
                  <c:v>932</c:v>
                </c:pt>
                <c:pt idx="85">
                  <c:v>857</c:v>
                </c:pt>
                <c:pt idx="86">
                  <c:v>421</c:v>
                </c:pt>
                <c:pt idx="87">
                  <c:v>139</c:v>
                </c:pt>
                <c:pt idx="88">
                  <c:v>374</c:v>
                </c:pt>
                <c:pt idx="89">
                  <c:v>458</c:v>
                </c:pt>
                <c:pt idx="90">
                  <c:v>734</c:v>
                </c:pt>
                <c:pt idx="91">
                  <c:v>995</c:v>
                </c:pt>
                <c:pt idx="92">
                  <c:v>420</c:v>
                </c:pt>
                <c:pt idx="93">
                  <c:v>786</c:v>
                </c:pt>
                <c:pt idx="94">
                  <c:v>633</c:v>
                </c:pt>
                <c:pt idx="95">
                  <c:v>722</c:v>
                </c:pt>
                <c:pt idx="96">
                  <c:v>236</c:v>
                </c:pt>
                <c:pt idx="97">
                  <c:v>458</c:v>
                </c:pt>
                <c:pt idx="98">
                  <c:v>316</c:v>
                </c:pt>
                <c:pt idx="99">
                  <c:v>409</c:v>
                </c:pt>
              </c:numCache>
            </c:numRef>
          </c:xVal>
          <c:yVal>
            <c:numRef>
              <c:f>univariate_regression!$F$27:$F$126</c:f>
              <c:numCache>
                <c:formatCode>General</c:formatCode>
                <c:ptCount val="100"/>
                <c:pt idx="0">
                  <c:v>41197.049492332255</c:v>
                </c:pt>
                <c:pt idx="1">
                  <c:v>21654.707792351648</c:v>
                </c:pt>
                <c:pt idx="2">
                  <c:v>18847.813185037357</c:v>
                </c:pt>
                <c:pt idx="3">
                  <c:v>34312.213663070797</c:v>
                </c:pt>
                <c:pt idx="4">
                  <c:v>42309.215280136035</c:v>
                </c:pt>
                <c:pt idx="5">
                  <c:v>28168.821692345184</c:v>
                </c:pt>
                <c:pt idx="6">
                  <c:v>54754.880048416366</c:v>
                </c:pt>
                <c:pt idx="7">
                  <c:v>40667.446736235222</c:v>
                </c:pt>
                <c:pt idx="8">
                  <c:v>30922.75602404977</c:v>
                </c:pt>
                <c:pt idx="9">
                  <c:v>26685.933975273485</c:v>
                </c:pt>
                <c:pt idx="10">
                  <c:v>24355.681848446529</c:v>
                </c:pt>
                <c:pt idx="11">
                  <c:v>42785.857760623367</c:v>
                </c:pt>
                <c:pt idx="12">
                  <c:v>28910.265550881035</c:v>
                </c:pt>
                <c:pt idx="13">
                  <c:v>10850.811567972123</c:v>
                </c:pt>
                <c:pt idx="14">
                  <c:v>27003.695628931706</c:v>
                </c:pt>
                <c:pt idx="15">
                  <c:v>43209.53996550099</c:v>
                </c:pt>
                <c:pt idx="16">
                  <c:v>16729.402160649217</c:v>
                </c:pt>
                <c:pt idx="17">
                  <c:v>16358.680231381291</c:v>
                </c:pt>
                <c:pt idx="18">
                  <c:v>33358.928702096135</c:v>
                </c:pt>
                <c:pt idx="19">
                  <c:v>33358.928702096135</c:v>
                </c:pt>
                <c:pt idx="20">
                  <c:v>38231.274058188857</c:v>
                </c:pt>
                <c:pt idx="21">
                  <c:v>48505.56752647135</c:v>
                </c:pt>
                <c:pt idx="22">
                  <c:v>42574.016658184548</c:v>
                </c:pt>
                <c:pt idx="23">
                  <c:v>37119.108270385084</c:v>
                </c:pt>
                <c:pt idx="24">
                  <c:v>42468.096106965146</c:v>
                </c:pt>
                <c:pt idx="25">
                  <c:v>23402.396887471863</c:v>
                </c:pt>
                <c:pt idx="26">
                  <c:v>25256.006533811487</c:v>
                </c:pt>
                <c:pt idx="27">
                  <c:v>18900.773460647062</c:v>
                </c:pt>
                <c:pt idx="28">
                  <c:v>22025.429721619574</c:v>
                </c:pt>
                <c:pt idx="29">
                  <c:v>38072.393231359747</c:v>
                </c:pt>
                <c:pt idx="30">
                  <c:v>12386.659560653527</c:v>
                </c:pt>
                <c:pt idx="31">
                  <c:v>28698.42444844222</c:v>
                </c:pt>
                <c:pt idx="32">
                  <c:v>28539.543621613109</c:v>
                </c:pt>
                <c:pt idx="33">
                  <c:v>31558.279331366211</c:v>
                </c:pt>
                <c:pt idx="34">
                  <c:v>28327.702519174294</c:v>
                </c:pt>
                <c:pt idx="35">
                  <c:v>22925.754406984532</c:v>
                </c:pt>
                <c:pt idx="36">
                  <c:v>28327.702519174294</c:v>
                </c:pt>
                <c:pt idx="37">
                  <c:v>50623.978550859487</c:v>
                </c:pt>
                <c:pt idx="38">
                  <c:v>53007.190953296151</c:v>
                </c:pt>
                <c:pt idx="39">
                  <c:v>31929.001260634137</c:v>
                </c:pt>
                <c:pt idx="40">
                  <c:v>37754.631577701526</c:v>
                </c:pt>
                <c:pt idx="41">
                  <c:v>13551.785624067004</c:v>
                </c:pt>
                <c:pt idx="42">
                  <c:v>23137.595509423347</c:v>
                </c:pt>
                <c:pt idx="43">
                  <c:v>27798.099763077258</c:v>
                </c:pt>
                <c:pt idx="44">
                  <c:v>49299.971660616902</c:v>
                </c:pt>
                <c:pt idx="45">
                  <c:v>19959.978972841134</c:v>
                </c:pt>
                <c:pt idx="46">
                  <c:v>31028.676575269175</c:v>
                </c:pt>
                <c:pt idx="47">
                  <c:v>55019.681426464886</c:v>
                </c:pt>
                <c:pt idx="48">
                  <c:v>32776.365670389394</c:v>
                </c:pt>
                <c:pt idx="49">
                  <c:v>37225.028821604494</c:v>
                </c:pt>
                <c:pt idx="50">
                  <c:v>13763.626726505818</c:v>
                </c:pt>
                <c:pt idx="51">
                  <c:v>47393.40173866757</c:v>
                </c:pt>
                <c:pt idx="52">
                  <c:v>36748.386341117162</c:v>
                </c:pt>
                <c:pt idx="53">
                  <c:v>33994.452009412576</c:v>
                </c:pt>
                <c:pt idx="54">
                  <c:v>24355.681848446529</c:v>
                </c:pt>
                <c:pt idx="55">
                  <c:v>22502.072202106905</c:v>
                </c:pt>
                <c:pt idx="56">
                  <c:v>27904.020314296667</c:v>
                </c:pt>
                <c:pt idx="57">
                  <c:v>40508.565909406112</c:v>
                </c:pt>
                <c:pt idx="58">
                  <c:v>49723.653865494533</c:v>
                </c:pt>
                <c:pt idx="59">
                  <c:v>32352.683465511764</c:v>
                </c:pt>
                <c:pt idx="60">
                  <c:v>39926.002877699371</c:v>
                </c:pt>
                <c:pt idx="61">
                  <c:v>35953.982206971603</c:v>
                </c:pt>
                <c:pt idx="62">
                  <c:v>37807.591853311227</c:v>
                </c:pt>
                <c:pt idx="63">
                  <c:v>40190.804255747891</c:v>
                </c:pt>
                <c:pt idx="64">
                  <c:v>48187.805872813129</c:v>
                </c:pt>
                <c:pt idx="65">
                  <c:v>11962.977355775898</c:v>
                </c:pt>
                <c:pt idx="66">
                  <c:v>44427.626304524172</c:v>
                </c:pt>
                <c:pt idx="67">
                  <c:v>19642.217319182913</c:v>
                </c:pt>
                <c:pt idx="68">
                  <c:v>17259.004916746253</c:v>
                </c:pt>
                <c:pt idx="69">
                  <c:v>35318.458899655161</c:v>
                </c:pt>
                <c:pt idx="70">
                  <c:v>12598.50066309234</c:v>
                </c:pt>
                <c:pt idx="71">
                  <c:v>50200.296345981864</c:v>
                </c:pt>
                <c:pt idx="72">
                  <c:v>37913.512404530637</c:v>
                </c:pt>
                <c:pt idx="73">
                  <c:v>42521.056382574847</c:v>
                </c:pt>
                <c:pt idx="74">
                  <c:v>8785.3608191936837</c:v>
                </c:pt>
                <c:pt idx="75">
                  <c:v>36324.704136239532</c:v>
                </c:pt>
                <c:pt idx="76">
                  <c:v>34577.015041119317</c:v>
                </c:pt>
                <c:pt idx="77">
                  <c:v>15617.236372845442</c:v>
                </c:pt>
                <c:pt idx="78">
                  <c:v>15299.474719187221</c:v>
                </c:pt>
                <c:pt idx="79">
                  <c:v>41144.089216722554</c:v>
                </c:pt>
                <c:pt idx="80">
                  <c:v>23190.555785033052</c:v>
                </c:pt>
                <c:pt idx="81">
                  <c:v>40985.208389893443</c:v>
                </c:pt>
                <c:pt idx="82">
                  <c:v>34418.134214290199</c:v>
                </c:pt>
                <c:pt idx="83">
                  <c:v>26580.013424054076</c:v>
                </c:pt>
                <c:pt idx="84">
                  <c:v>52106.866267931189</c:v>
                </c:pt>
                <c:pt idx="85">
                  <c:v>48134.845597203421</c:v>
                </c:pt>
                <c:pt idx="86">
                  <c:v>25044.165431372676</c:v>
                </c:pt>
                <c:pt idx="87">
                  <c:v>10109.367709436274</c:v>
                </c:pt>
                <c:pt idx="88">
                  <c:v>22555.032477716606</c:v>
                </c:pt>
                <c:pt idx="89">
                  <c:v>27003.695628931706</c:v>
                </c:pt>
                <c:pt idx="90">
                  <c:v>41620.731697209885</c:v>
                </c:pt>
                <c:pt idx="91">
                  <c:v>55443.363631342516</c:v>
                </c:pt>
                <c:pt idx="92">
                  <c:v>24991.205155762971</c:v>
                </c:pt>
                <c:pt idx="93">
                  <c:v>44374.666028914471</c:v>
                </c:pt>
                <c:pt idx="94">
                  <c:v>36271.743860629824</c:v>
                </c:pt>
                <c:pt idx="95">
                  <c:v>40985.208389893443</c:v>
                </c:pt>
                <c:pt idx="96">
                  <c:v>15246.514443577518</c:v>
                </c:pt>
                <c:pt idx="97">
                  <c:v>27003.695628931706</c:v>
                </c:pt>
                <c:pt idx="98">
                  <c:v>19483.336492353803</c:v>
                </c:pt>
                <c:pt idx="99">
                  <c:v>24408.64212405623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30-F747-BA42-3D8BBB5F7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802528"/>
        <c:axId val="938321824"/>
      </c:scatterChart>
      <c:valAx>
        <c:axId val="93780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Marketing_Spend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8321824"/>
        <c:crosses val="autoZero"/>
        <c:crossBetween val="midCat"/>
      </c:valAx>
      <c:valAx>
        <c:axId val="93832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802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139700</xdr:rowOff>
    </xdr:from>
    <xdr:to>
      <xdr:col>13</xdr:col>
      <xdr:colOff>38100</xdr:colOff>
      <xdr:row>33</xdr:row>
      <xdr:rowOff>50800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95D8683-778D-4947-8139-F26F7996927D}"/>
            </a:ext>
          </a:extLst>
        </xdr:cNvPr>
        <xdr:cNvSpPr/>
      </xdr:nvSpPr>
      <xdr:spPr>
        <a:xfrm>
          <a:off x="4102100" y="419100"/>
          <a:ext cx="11188700" cy="772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15</xdr:row>
      <xdr:rowOff>88900</xdr:rowOff>
    </xdr:from>
    <xdr:to>
      <xdr:col>21</xdr:col>
      <xdr:colOff>88900</xdr:colOff>
      <xdr:row>24</xdr:row>
      <xdr:rowOff>25400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C0C6487-5C8B-074A-ABEC-7515308BB274}"/>
            </a:ext>
          </a:extLst>
        </xdr:cNvPr>
        <xdr:cNvSpPr/>
      </xdr:nvSpPr>
      <xdr:spPr>
        <a:xfrm>
          <a:off x="15748000" y="3784600"/>
          <a:ext cx="6197600" cy="214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400" b="1">
              <a:solidFill>
                <a:sysClr val="windowText" lastClr="000000"/>
              </a:solidFill>
            </a:rPr>
            <a:t>Bài 1:</a:t>
          </a:r>
          <a:br>
            <a:rPr lang="vi-VN" sz="1400">
              <a:solidFill>
                <a:sysClr val="windowText" lastClr="000000"/>
              </a:solidFill>
            </a:rPr>
          </a:br>
          <a:r>
            <a:rPr lang="vi-VN" sz="1400">
              <a:solidFill>
                <a:sysClr val="windowText" lastClr="000000"/>
              </a:solidFill>
            </a:rPr>
            <a:t>Sử dụng dữ liệu trong bảng "Raw Data" và công cụ Data &gt; Data Analysis. Thực hiện các bước sau:</a:t>
          </a:r>
        </a:p>
        <a:p>
          <a:pPr algn="l"/>
          <a:r>
            <a:rPr lang="vi-VN" sz="1400">
              <a:solidFill>
                <a:sysClr val="windowText" lastClr="000000"/>
              </a:solidFill>
            </a:rPr>
            <a:t>・Chọn mục Regression để bắt đầu phân tích hồi quy.</a:t>
          </a:r>
        </a:p>
        <a:p>
          <a:pPr algn="l"/>
          <a:endParaRPr lang="vi-VN" sz="1400">
            <a:solidFill>
              <a:sysClr val="windowText" lastClr="000000"/>
            </a:solidFill>
          </a:endParaRPr>
        </a:p>
        <a:p>
          <a:pPr algn="l"/>
          <a:r>
            <a:rPr lang="vi-VN" sz="1400">
              <a:solidFill>
                <a:sysClr val="windowText" lastClr="000000"/>
              </a:solidFill>
            </a:rPr>
            <a:t>Thiết lập:</a:t>
          </a:r>
        </a:p>
        <a:p>
          <a:pPr algn="l"/>
          <a:r>
            <a:rPr lang="vi-VN" sz="1400">
              <a:solidFill>
                <a:sysClr val="windowText" lastClr="000000"/>
              </a:solidFill>
            </a:rPr>
            <a:t>・Input Y Range: chọn cột Revenue (Doanh thu).</a:t>
          </a:r>
        </a:p>
        <a:p>
          <a:pPr algn="l"/>
          <a:r>
            <a:rPr lang="vi-VN" sz="1400">
              <a:solidFill>
                <a:sysClr val="windowText" lastClr="000000"/>
              </a:solidFill>
            </a:rPr>
            <a:t>・Input X Range: chọn cột Marketing_Spend (Chi phí Marketing).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38100</xdr:colOff>
      <xdr:row>17</xdr:row>
      <xdr:rowOff>76200</xdr:rowOff>
    </xdr:from>
    <xdr:to>
      <xdr:col>13</xdr:col>
      <xdr:colOff>495300</xdr:colOff>
      <xdr:row>19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A77B4C1-731B-966C-1949-0DB7ABBB8816}"/>
            </a:ext>
          </a:extLst>
        </xdr:cNvPr>
        <xdr:cNvCxnSpPr>
          <a:stCxn id="4" idx="1"/>
          <a:endCxn id="3" idx="3"/>
        </xdr:cNvCxnSpPr>
      </xdr:nvCxnSpPr>
      <xdr:spPr>
        <a:xfrm flipH="1" flipV="1">
          <a:off x="15290800" y="4279900"/>
          <a:ext cx="457200" cy="5778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12700</xdr:rowOff>
    </xdr:from>
    <xdr:to>
      <xdr:col>20</xdr:col>
      <xdr:colOff>25400</xdr:colOff>
      <xdr:row>29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6F9E16-6B63-8941-A3D8-B164CB2FB837}"/>
            </a:ext>
          </a:extLst>
        </xdr:cNvPr>
        <xdr:cNvSpPr/>
      </xdr:nvSpPr>
      <xdr:spPr>
        <a:xfrm>
          <a:off x="13322300" y="292100"/>
          <a:ext cx="10439400" cy="5930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177800</xdr:colOff>
      <xdr:row>3</xdr:row>
      <xdr:rowOff>152400</xdr:rowOff>
    </xdr:from>
    <xdr:to>
      <xdr:col>25</xdr:col>
      <xdr:colOff>1600200</xdr:colOff>
      <xdr:row>19</xdr:row>
      <xdr:rowOff>50800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4791DD5-9FB6-F14E-A656-5E35CC326B71}"/>
            </a:ext>
          </a:extLst>
        </xdr:cNvPr>
        <xdr:cNvSpPr/>
      </xdr:nvSpPr>
      <xdr:spPr>
        <a:xfrm>
          <a:off x="24739600" y="838200"/>
          <a:ext cx="6197600" cy="3213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400" b="1">
              <a:solidFill>
                <a:sysClr val="windowText" lastClr="000000"/>
              </a:solidFill>
            </a:rPr>
            <a:t>Bài 2:</a:t>
          </a:r>
          <a:br>
            <a:rPr lang="vi-VN" sz="1400">
              <a:solidFill>
                <a:sysClr val="windowText" lastClr="000000"/>
              </a:solidFill>
            </a:rPr>
          </a:br>
          <a:r>
            <a:rPr lang="vi-VN" sz="1400">
              <a:solidFill>
                <a:sysClr val="windowText" lastClr="000000"/>
              </a:solidFill>
            </a:rPr>
            <a:t>Sử dụng dữ liệu trong bảng "Raw Data" và công cụ Data &gt; Data Analysis để thực hiện phân tích hồi quy. Các bước thực hiện như sau:</a:t>
          </a:r>
        </a:p>
        <a:p>
          <a:pPr algn="l"/>
          <a:endParaRPr lang="vi-VN" sz="1400">
            <a:solidFill>
              <a:sysClr val="windowText" lastClr="000000"/>
            </a:solidFill>
          </a:endParaRPr>
        </a:p>
        <a:p>
          <a:pPr algn="l"/>
          <a:r>
            <a:rPr lang="vi-VN" sz="1400">
              <a:solidFill>
                <a:sysClr val="windowText" lastClr="000000"/>
              </a:solidFill>
            </a:rPr>
            <a:t>・Chọn mục Regression để bắt đầu phân tích.</a:t>
          </a:r>
        </a:p>
        <a:p>
          <a:pPr algn="l"/>
          <a:endParaRPr lang="vi-VN" sz="1400">
            <a:solidFill>
              <a:sysClr val="windowText" lastClr="000000"/>
            </a:solidFill>
          </a:endParaRPr>
        </a:p>
        <a:p>
          <a:pPr algn="l"/>
          <a:r>
            <a:rPr lang="vi-VN" sz="1400">
              <a:solidFill>
                <a:sysClr val="windowText" lastClr="000000"/>
              </a:solidFill>
            </a:rPr>
            <a:t>Thiết lập:</a:t>
          </a:r>
        </a:p>
        <a:p>
          <a:pPr algn="l"/>
          <a:r>
            <a:rPr lang="vi-VN" sz="1400">
              <a:solidFill>
                <a:sysClr val="windowText" lastClr="000000"/>
              </a:solidFill>
            </a:rPr>
            <a:t>・Input Y Range: chọn cột Revenue (Doanh thu).</a:t>
          </a:r>
        </a:p>
        <a:p>
          <a:pPr algn="l"/>
          <a:r>
            <a:rPr lang="vi-VN" sz="1400">
              <a:solidFill>
                <a:sysClr val="windowText" lastClr="000000"/>
              </a:solidFill>
            </a:rPr>
            <a:t>・Input X Range: chọn một hoặc nhiều cột có giá trị số, ví dụ:</a:t>
          </a:r>
          <a:r>
            <a:rPr lang="ja-JP" altLang="en-US" sz="1400">
              <a:solidFill>
                <a:sysClr val="windowText" lastClr="000000"/>
              </a:solidFill>
            </a:rPr>
            <a:t>　</a:t>
          </a:r>
          <a:r>
            <a:rPr lang="vi-VN" sz="1400">
              <a:solidFill>
                <a:sysClr val="windowText" lastClr="000000"/>
              </a:solidFill>
            </a:rPr>
            <a:t>Marketing_Spend, Discount_Ratio,...</a:t>
          </a:r>
        </a:p>
        <a:p>
          <a:pPr algn="l"/>
          <a:endParaRPr lang="vi-VN" sz="1400">
            <a:solidFill>
              <a:sysClr val="windowText" lastClr="000000"/>
            </a:solidFill>
          </a:endParaRPr>
        </a:p>
        <a:p>
          <a:pPr algn="l"/>
          <a:r>
            <a:rPr lang="vi-VN" sz="1400">
              <a:solidFill>
                <a:sysClr val="windowText" lastClr="000000"/>
              </a:solidFill>
            </a:rPr>
            <a:t>Thực hiện phân tích để đánh giá mối quan hệ giữa các biến X và biến Y.</a:t>
          </a:r>
        </a:p>
      </xdr:txBody>
    </xdr:sp>
    <xdr:clientData/>
  </xdr:twoCellAnchor>
  <xdr:twoCellAnchor>
    <xdr:from>
      <xdr:col>20</xdr:col>
      <xdr:colOff>25400</xdr:colOff>
      <xdr:row>11</xdr:row>
      <xdr:rowOff>107950</xdr:rowOff>
    </xdr:from>
    <xdr:to>
      <xdr:col>21</xdr:col>
      <xdr:colOff>177800</xdr:colOff>
      <xdr:row>15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7BEFDB-0FD6-C89F-FCE6-98301FD71C92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23761700" y="2444750"/>
          <a:ext cx="977900" cy="8128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1</xdr:row>
      <xdr:rowOff>101600</xdr:rowOff>
    </xdr:from>
    <xdr:to>
      <xdr:col>12</xdr:col>
      <xdr:colOff>685800</xdr:colOff>
      <xdr:row>11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298BFD-B191-7629-1576-15D822AB4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I HA NGUYEN" refreshedDate="45768.342415046296" createdVersion="8" refreshedVersion="8" minRefreshableVersion="3" recordCount="100" xr:uid="{93BB2D69-3645-534F-93C6-0BED3216C18A}">
  <cacheSource type="worksheet">
    <worksheetSource ref="A2:I102" sheet="multivariate_regression"/>
  </cacheSource>
  <cacheFields count="9">
    <cacheField name="Product_ID" numFmtId="0">
      <sharedItems/>
    </cacheField>
    <cacheField name="Price" numFmtId="0">
      <sharedItems containsSemiMixedTypes="0" containsString="0" containsNumber="1" minValue="114.516286025515" maxValue="995.82263383061604"/>
    </cacheField>
    <cacheField name="Discount_Ratio" numFmtId="0">
      <sharedItems containsSemiMixedTypes="0" containsString="0" containsNumber="1" minValue="5.0672016143580197E-2" maxValue="0.297086354820705"/>
    </cacheField>
    <cacheField name="Is_Near_Station" numFmtId="0">
      <sharedItems containsSemiMixedTypes="0" containsString="0" containsNumber="1" containsInteger="1" minValue="0" maxValue="1"/>
    </cacheField>
    <cacheField name="Store_Location" numFmtId="0">
      <sharedItems count="4">
        <s v="Quận 1"/>
        <s v="Quận 3"/>
        <s v="Quận 4"/>
        <s v="Quận 2"/>
      </sharedItems>
    </cacheField>
    <cacheField name="Day_of_Week" numFmtId="0">
      <sharedItems count="5">
        <s v="Thu"/>
        <s v="Tue"/>
        <s v="Wed"/>
        <s v="Fri"/>
        <s v="Mon"/>
      </sharedItems>
    </cacheField>
    <cacheField name="Store_Area" numFmtId="0">
      <sharedItems containsSemiMixedTypes="0" containsString="0" containsNumber="1" minValue="51.158733110910703" maxValue="199.62293917396499"/>
    </cacheField>
    <cacheField name="Num_Employees" numFmtId="0">
      <sharedItems containsSemiMixedTypes="0" containsString="0" containsNumber="1" containsInteger="1" minValue="2" maxValue="9"/>
    </cacheField>
    <cacheField name="Revenue" numFmtId="0">
      <sharedItems containsSemiMixedTypes="0" containsString="0" containsNumber="1" containsInteger="1" minValue="6412" maxValue="639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SP001"/>
    <n v="726.82226703807498"/>
    <n v="0.178282038549751"/>
    <n v="1"/>
    <x v="0"/>
    <x v="0"/>
    <n v="122.555372136592"/>
    <n v="8"/>
    <n v="42468"/>
  </r>
  <r>
    <s v="SP002"/>
    <n v="357.52540145534198"/>
    <n v="0.21665613754101801"/>
    <n v="1"/>
    <x v="1"/>
    <x v="0"/>
    <n v="197.03457251508601"/>
    <n v="8"/>
    <n v="17112"/>
  </r>
  <r>
    <s v="SP003"/>
    <n v="304.166308207783"/>
    <n v="7.6477121264203501E-2"/>
    <n v="0"/>
    <x v="2"/>
    <x v="1"/>
    <n v="164.19720015906501"/>
    <n v="8"/>
    <n v="27029"/>
  </r>
  <r>
    <s v="SP004"/>
    <n v="596.183292174602"/>
    <n v="8.2723737666020203E-2"/>
    <n v="1"/>
    <x v="3"/>
    <x v="2"/>
    <n v="63.6216234064131"/>
    <n v="9"/>
    <n v="37162"/>
  </r>
  <r>
    <s v="SP005"/>
    <n v="747.52207280700702"/>
    <n v="0.130495151617077"/>
    <n v="0"/>
    <x v="0"/>
    <x v="3"/>
    <n v="130.59454094078001"/>
    <n v="8"/>
    <n v="32008"/>
  </r>
  <r>
    <s v="SP006"/>
    <n v="480.79581411201502"/>
    <n v="0.215391084166561"/>
    <n v="1"/>
    <x v="1"/>
    <x v="2"/>
    <n v="151.69010534637599"/>
    <n v="7"/>
    <n v="24585"/>
  </r>
  <r>
    <s v="SP007"/>
    <n v="982.68777854615405"/>
    <n v="0.261626556317681"/>
    <n v="1"/>
    <x v="2"/>
    <x v="3"/>
    <n v="161.027089643924"/>
    <n v="8"/>
    <n v="63939"/>
  </r>
  <r>
    <s v="SP008"/>
    <n v="716.34676472637705"/>
    <n v="0.18831433619917801"/>
    <n v="1"/>
    <x v="2"/>
    <x v="3"/>
    <n v="144.13348777516401"/>
    <n v="8"/>
    <n v="50748"/>
  </r>
  <r>
    <s v="SP009"/>
    <n v="532.83871133592504"/>
    <n v="0.26361312188112601"/>
    <n v="0"/>
    <x v="3"/>
    <x v="3"/>
    <n v="182.49257035682899"/>
    <n v="2"/>
    <n v="24638"/>
  </r>
  <r>
    <s v="SP010"/>
    <n v="452.905766374736"/>
    <n v="0.14620945281893999"/>
    <n v="1"/>
    <x v="2"/>
    <x v="1"/>
    <n v="169.97907125530099"/>
    <n v="4"/>
    <n v="31361"/>
  </r>
  <r>
    <s v="SP011"/>
    <n v="408.86021453578201"/>
    <n v="0.12919697427959501"/>
    <n v="1"/>
    <x v="2"/>
    <x v="0"/>
    <n v="133.09141829131599"/>
    <n v="3"/>
    <n v="36740"/>
  </r>
  <r>
    <s v="SP012"/>
    <n v="756.14473664563695"/>
    <n v="0.13856616889792001"/>
    <n v="1"/>
    <x v="2"/>
    <x v="4"/>
    <n v="180.57824065380899"/>
    <n v="5"/>
    <n v="51311"/>
  </r>
  <r>
    <s v="SP013"/>
    <n v="494.71502021166202"/>
    <n v="9.2770457301274797E-2"/>
    <n v="1"/>
    <x v="0"/>
    <x v="0"/>
    <n v="111.380702295921"/>
    <n v="8"/>
    <n v="34534"/>
  </r>
  <r>
    <s v="SP014"/>
    <n v="153.71010694861201"/>
    <n v="0.25727815862547299"/>
    <n v="1"/>
    <x v="1"/>
    <x v="2"/>
    <n v="60.082562807981198"/>
    <n v="9"/>
    <n v="6412"/>
  </r>
  <r>
    <s v="SP015"/>
    <n v="458.23982979738798"/>
    <n v="0.134667711478582"/>
    <n v="0"/>
    <x v="2"/>
    <x v="3"/>
    <n v="71.172285517326301"/>
    <n v="7"/>
    <n v="30078"/>
  </r>
  <r>
    <s v="SP016"/>
    <n v="764.19586515883202"/>
    <n v="0.18809251882351799"/>
    <n v="0"/>
    <x v="1"/>
    <x v="2"/>
    <n v="199.62293917396499"/>
    <n v="4"/>
    <n v="41215"/>
  </r>
  <r>
    <s v="SP017"/>
    <n v="264.24255740814999"/>
    <n v="0.19463786702720801"/>
    <n v="1"/>
    <x v="2"/>
    <x v="2"/>
    <n v="79.534289751685506"/>
    <n v="4"/>
    <n v="24979"/>
  </r>
  <r>
    <s v="SP018"/>
    <n v="257.90658053274302"/>
    <n v="0.18038326484933301"/>
    <n v="1"/>
    <x v="3"/>
    <x v="0"/>
    <n v="183.18269361416"/>
    <n v="4"/>
    <n v="23011"/>
  </r>
  <r>
    <s v="SP019"/>
    <n v="578.39623645765505"/>
    <n v="5.0672016143580197E-2"/>
    <n v="1"/>
    <x v="1"/>
    <x v="4"/>
    <n v="147.17701331073701"/>
    <n v="7"/>
    <n v="35024"/>
  </r>
  <r>
    <s v="SP020"/>
    <n v="578.64482838718004"/>
    <n v="0.297086354820705"/>
    <n v="1"/>
    <x v="2"/>
    <x v="3"/>
    <n v="54.1564096696248"/>
    <n v="9"/>
    <n v="34504"/>
  </r>
  <r>
    <s v="SP021"/>
    <n v="670.960862696189"/>
    <n v="0.27633539391540202"/>
    <n v="1"/>
    <x v="0"/>
    <x v="4"/>
    <n v="145.57198002944801"/>
    <n v="7"/>
    <n v="37226"/>
  </r>
  <r>
    <s v="SP022"/>
    <n v="864.48861467001097"/>
    <n v="0.101908965299081"/>
    <n v="1"/>
    <x v="2"/>
    <x v="4"/>
    <n v="181.53619140670099"/>
    <n v="6"/>
    <n v="57818"/>
  </r>
  <r>
    <s v="SP023"/>
    <n v="752.00979237457204"/>
    <n v="0.12312235319810599"/>
    <n v="1"/>
    <x v="1"/>
    <x v="1"/>
    <n v="74.8458583645847"/>
    <n v="7"/>
    <n v="43482"/>
  </r>
  <r>
    <s v="SP024"/>
    <n v="649.92115960982505"/>
    <n v="0.18000253826812099"/>
    <n v="1"/>
    <x v="0"/>
    <x v="2"/>
    <n v="85.078349529893401"/>
    <n v="2"/>
    <n v="37935"/>
  </r>
  <r>
    <s v="SP025"/>
    <n v="750.19904431319901"/>
    <n v="0.27547784316516799"/>
    <n v="1"/>
    <x v="2"/>
    <x v="4"/>
    <n v="89.1688271707621"/>
    <n v="7"/>
    <n v="49967"/>
  </r>
  <r>
    <s v="SP026"/>
    <n v="390.66302246786"/>
    <n v="0.29590772122793102"/>
    <n v="1"/>
    <x v="3"/>
    <x v="3"/>
    <n v="98.402413226486402"/>
    <n v="8"/>
    <n v="26680"/>
  </r>
  <r>
    <s v="SP027"/>
    <n v="425.60979006008301"/>
    <n v="0.114385516038521"/>
    <n v="1"/>
    <x v="3"/>
    <x v="2"/>
    <n v="163.178145553859"/>
    <n v="9"/>
    <n v="30604"/>
  </r>
  <r>
    <s v="SP028"/>
    <n v="305.43690779105998"/>
    <n v="0.19108976073119499"/>
    <n v="1"/>
    <x v="0"/>
    <x v="0"/>
    <n v="62.678561332912103"/>
    <n v="8"/>
    <n v="15485"/>
  </r>
  <r>
    <s v="SP029"/>
    <n v="364.34264174994598"/>
    <n v="0.25174217103429503"/>
    <n v="1"/>
    <x v="0"/>
    <x v="4"/>
    <n v="198.62161643243999"/>
    <n v="7"/>
    <n v="23385"/>
  </r>
  <r>
    <s v="SP030"/>
    <n v="667.87851146903904"/>
    <n v="0.14859251348819399"/>
    <n v="0"/>
    <x v="2"/>
    <x v="4"/>
    <n v="72.344976502013495"/>
    <n v="4"/>
    <n v="38505"/>
  </r>
  <r>
    <s v="SP031"/>
    <n v="182.89444595056801"/>
    <n v="0.23276825896113901"/>
    <n v="0"/>
    <x v="2"/>
    <x v="0"/>
    <n v="181.30309432226699"/>
    <n v="7"/>
    <n v="8206"/>
  </r>
  <r>
    <s v="SP032"/>
    <n v="490.33105541157499"/>
    <n v="9.0267253607303699E-2"/>
    <n v="1"/>
    <x v="3"/>
    <x v="0"/>
    <n v="55.8902885892225"/>
    <n v="5"/>
    <n v="36337"/>
  </r>
  <r>
    <s v="SP033"/>
    <n v="487.77648699667901"/>
    <n v="0.20017464195839699"/>
    <n v="1"/>
    <x v="0"/>
    <x v="2"/>
    <n v="66.880823195223101"/>
    <n v="4"/>
    <n v="31488"/>
  </r>
  <r>
    <s v="SP034"/>
    <n v="544.31658788527602"/>
    <n v="0.26646611457581598"/>
    <n v="1"/>
    <x v="1"/>
    <x v="0"/>
    <n v="93.626806975875994"/>
    <n v="3"/>
    <n v="20937"/>
  </r>
  <r>
    <s v="SP035"/>
    <n v="483.247261266245"/>
    <n v="0.29588040230088902"/>
    <n v="0"/>
    <x v="3"/>
    <x v="4"/>
    <n v="185.44895027541901"/>
    <n v="5"/>
    <n v="20151"/>
  </r>
  <r>
    <s v="SP036"/>
    <n v="381.03510067521898"/>
    <n v="6.9841447594503905E-2"/>
    <n v="0"/>
    <x v="2"/>
    <x v="1"/>
    <n v="188.04846591151099"/>
    <n v="4"/>
    <n v="27216"/>
  </r>
  <r>
    <s v="SP037"/>
    <n v="483.71617626652699"/>
    <n v="0.15708681867523699"/>
    <n v="1"/>
    <x v="3"/>
    <x v="2"/>
    <n v="53.038217444755297"/>
    <n v="7"/>
    <n v="31633"/>
  </r>
  <r>
    <s v="SP038"/>
    <n v="904.05024680542101"/>
    <n v="0.101135714886607"/>
    <n v="0"/>
    <x v="2"/>
    <x v="1"/>
    <n v="164.292210354481"/>
    <n v="7"/>
    <n v="49822"/>
  </r>
  <r>
    <s v="SP039"/>
    <n v="949.74401638349195"/>
    <n v="0.16265912262968399"/>
    <n v="0"/>
    <x v="2"/>
    <x v="3"/>
    <n v="97.456139165122295"/>
    <n v="9"/>
    <n v="48910"/>
  </r>
  <r>
    <s v="SP040"/>
    <n v="551.65300829590296"/>
    <n v="0.18694089315721399"/>
    <n v="0"/>
    <x v="0"/>
    <x v="3"/>
    <n v="112.88042455420199"/>
    <n v="4"/>
    <n v="23094"/>
  </r>
  <r>
    <s v="SP041"/>
    <n v="661.55765661290002"/>
    <n v="7.3331677592455194E-2"/>
    <n v="0"/>
    <x v="2"/>
    <x v="1"/>
    <n v="135.17241485684599"/>
    <n v="7"/>
    <n v="41275"/>
  </r>
  <r>
    <s v="SP042"/>
    <n v="204.056555571366"/>
    <n v="0.12421519387016999"/>
    <n v="1"/>
    <x v="0"/>
    <x v="0"/>
    <n v="154.79415053854899"/>
    <n v="6"/>
    <n v="14302"/>
  </r>
  <r>
    <s v="SP043"/>
    <n v="385.55693363828902"/>
    <n v="0.28189606003803702"/>
    <n v="0"/>
    <x v="0"/>
    <x v="0"/>
    <n v="54.709454746341301"/>
    <n v="7"/>
    <n v="7349"/>
  </r>
  <r>
    <s v="SP044"/>
    <n v="473.34359075826899"/>
    <n v="0.19225093285754899"/>
    <n v="0"/>
    <x v="0"/>
    <x v="0"/>
    <n v="51.163943351053298"/>
    <n v="5"/>
    <n v="24121"/>
  </r>
  <r>
    <s v="SP045"/>
    <n v="879.67824209502896"/>
    <n v="0.164352999380903"/>
    <n v="0"/>
    <x v="3"/>
    <x v="2"/>
    <n v="162.066602168401"/>
    <n v="7"/>
    <n v="43435"/>
  </r>
  <r>
    <s v="SP046"/>
    <n v="325.409828856856"/>
    <n v="0.23838149769952899"/>
    <n v="0"/>
    <x v="1"/>
    <x v="1"/>
    <n v="195.18178414132001"/>
    <n v="6"/>
    <n v="9016"/>
  </r>
  <r>
    <s v="SP047"/>
    <n v="534.73083783643403"/>
    <n v="0.23546553796050901"/>
    <n v="1"/>
    <x v="2"/>
    <x v="3"/>
    <n v="93.514912172118898"/>
    <n v="3"/>
    <n v="33438"/>
  </r>
  <r>
    <s v="SP048"/>
    <n v="987.00380704963504"/>
    <n v="6.21447582110672E-2"/>
    <n v="0"/>
    <x v="3"/>
    <x v="1"/>
    <n v="191.31990395089301"/>
    <n v="9"/>
    <n v="59495"/>
  </r>
  <r>
    <s v="SP049"/>
    <n v="567.53660733382799"/>
    <n v="0.22717434886068699"/>
    <n v="1"/>
    <x v="3"/>
    <x v="3"/>
    <n v="138.66923710793299"/>
    <n v="7"/>
    <n v="39235"/>
  </r>
  <r>
    <s v="SP050"/>
    <n v="651.60507318667101"/>
    <n v="0.259810836951271"/>
    <n v="0"/>
    <x v="1"/>
    <x v="0"/>
    <n v="70.309986774044106"/>
    <n v="6"/>
    <n v="21460"/>
  </r>
  <r>
    <s v="SP051"/>
    <n v="208.56579939129099"/>
    <n v="9.14844710517385E-2"/>
    <n v="1"/>
    <x v="0"/>
    <x v="2"/>
    <n v="63.224328493457499"/>
    <n v="4"/>
    <n v="12419"/>
  </r>
  <r>
    <s v="SP052"/>
    <n v="843.70672045615004"/>
    <n v="0.24524948449998901"/>
    <n v="0"/>
    <x v="0"/>
    <x v="2"/>
    <n v="144.422946415083"/>
    <n v="4"/>
    <n v="39400"/>
  </r>
  <r>
    <s v="SP053"/>
    <n v="642.75411556983499"/>
    <n v="0.12163415418227499"/>
    <n v="0"/>
    <x v="3"/>
    <x v="3"/>
    <n v="125.695330333558"/>
    <n v="3"/>
    <n v="43849"/>
  </r>
  <r>
    <s v="SP054"/>
    <n v="590.56120581981895"/>
    <n v="0.126617438332389"/>
    <n v="0"/>
    <x v="0"/>
    <x v="3"/>
    <n v="128.346420238219"/>
    <n v="6"/>
    <n v="29783"/>
  </r>
  <r>
    <s v="SP055"/>
    <n v="408.48745039687799"/>
    <n v="0.21631536633742099"/>
    <n v="0"/>
    <x v="3"/>
    <x v="0"/>
    <n v="144.26563270386799"/>
    <n v="3"/>
    <n v="22624"/>
  </r>
  <r>
    <s v="SP056"/>
    <n v="373.70871012446599"/>
    <n v="7.7848042901928899E-2"/>
    <n v="1"/>
    <x v="3"/>
    <x v="2"/>
    <n v="83.812010907247299"/>
    <n v="9"/>
    <n v="35912"/>
  </r>
  <r>
    <s v="SP057"/>
    <n v="475.319989922231"/>
    <n v="0.21621811220082399"/>
    <n v="1"/>
    <x v="0"/>
    <x v="1"/>
    <n v="89.283234766294498"/>
    <n v="9"/>
    <n v="29290"/>
  </r>
  <r>
    <s v="SP058"/>
    <n v="713.17068921351699"/>
    <n v="0.27196419816905598"/>
    <n v="0"/>
    <x v="2"/>
    <x v="2"/>
    <n v="134.37108234169901"/>
    <n v="8"/>
    <n v="34900"/>
  </r>
  <r>
    <s v="SP059"/>
    <n v="887.91115761565698"/>
    <n v="0.22407781705885199"/>
    <n v="1"/>
    <x v="0"/>
    <x v="0"/>
    <n v="108.724253386475"/>
    <n v="9"/>
    <n v="45228"/>
  </r>
  <r>
    <s v="SP060"/>
    <n v="559.38010373020995"/>
    <n v="0.16008196916635201"/>
    <n v="0"/>
    <x v="0"/>
    <x v="3"/>
    <n v="156.201135739714"/>
    <n v="9"/>
    <n v="28299"/>
  </r>
  <r>
    <s v="SP061"/>
    <n v="702.38240466604498"/>
    <n v="0.159553596094306"/>
    <n v="1"/>
    <x v="0"/>
    <x v="1"/>
    <n v="82.031411150484701"/>
    <n v="9"/>
    <n v="39666"/>
  </r>
  <r>
    <s v="SP062"/>
    <n v="627.34289730599198"/>
    <n v="0.24127402380982699"/>
    <n v="0"/>
    <x v="0"/>
    <x v="3"/>
    <n v="92.817804013954202"/>
    <n v="9"/>
    <n v="30587"/>
  </r>
  <r>
    <s v="SP063"/>
    <n v="662.41315188604005"/>
    <n v="0.191410500306471"/>
    <n v="1"/>
    <x v="1"/>
    <x v="0"/>
    <n v="177.15179937488099"/>
    <n v="8"/>
    <n v="31751"/>
  </r>
  <r>
    <s v="SP064"/>
    <n v="707.22014588904199"/>
    <n v="7.1226040797954401E-2"/>
    <n v="1"/>
    <x v="0"/>
    <x v="0"/>
    <n v="119.236788142167"/>
    <n v="3"/>
    <n v="46713"/>
  </r>
  <r>
    <s v="SP065"/>
    <n v="858.10819385823197"/>
    <n v="0.19566777196535101"/>
    <n v="1"/>
    <x v="2"/>
    <x v="3"/>
    <n v="61.158596201296398"/>
    <n v="9"/>
    <n v="55814"/>
  </r>
  <r>
    <s v="SP066"/>
    <n v="174.875489499195"/>
    <n v="0.25371092572335202"/>
    <n v="0"/>
    <x v="2"/>
    <x v="1"/>
    <n v="179.00321117305299"/>
    <n v="5"/>
    <n v="10588"/>
  </r>
  <r>
    <s v="SP067"/>
    <n v="787.31455729900404"/>
    <n v="0.13426659586190201"/>
    <n v="1"/>
    <x v="1"/>
    <x v="4"/>
    <n v="113.044160483105"/>
    <n v="9"/>
    <n v="45836"/>
  </r>
  <r>
    <s v="SP068"/>
    <n v="319.29973708318698"/>
    <n v="0.28189414489384701"/>
    <n v="0"/>
    <x v="2"/>
    <x v="1"/>
    <n v="128.73818991033599"/>
    <n v="9"/>
    <n v="18769"/>
  </r>
  <r>
    <s v="SP069"/>
    <n v="274.80066452089397"/>
    <n v="0.23767925008579199"/>
    <n v="0"/>
    <x v="2"/>
    <x v="3"/>
    <n v="147.75533491421001"/>
    <n v="9"/>
    <n v="14125"/>
  </r>
  <r>
    <s v="SP070"/>
    <n v="615.21126174232597"/>
    <n v="0.19351595628749099"/>
    <n v="0"/>
    <x v="3"/>
    <x v="1"/>
    <n v="105.65612839246501"/>
    <n v="5"/>
    <n v="35373"/>
  </r>
  <r>
    <s v="SP071"/>
    <n v="186.141264951148"/>
    <n v="0.23791099719823"/>
    <n v="0"/>
    <x v="2"/>
    <x v="0"/>
    <n v="197.919169383623"/>
    <n v="6"/>
    <n v="16888"/>
  </r>
  <r>
    <s v="SP072"/>
    <n v="896.79414364762602"/>
    <n v="6.9787240184551305E-2"/>
    <n v="1"/>
    <x v="3"/>
    <x v="1"/>
    <n v="91.598545287490197"/>
    <n v="4"/>
    <n v="59072"/>
  </r>
  <r>
    <s v="SP073"/>
    <n v="664.52407484614196"/>
    <n v="0.26484726892015298"/>
    <n v="1"/>
    <x v="0"/>
    <x v="3"/>
    <n v="152.20673149713099"/>
    <n v="4"/>
    <n v="33124"/>
  </r>
  <r>
    <s v="SP074"/>
    <n v="751.07472237095897"/>
    <n v="0.25537602830014"/>
    <n v="1"/>
    <x v="1"/>
    <x v="1"/>
    <n v="131.78158869912099"/>
    <n v="4"/>
    <n v="33571"/>
  </r>
  <r>
    <s v="SP075"/>
    <n v="114.516286025515"/>
    <n v="0.27746791490255202"/>
    <n v="0"/>
    <x v="2"/>
    <x v="2"/>
    <n v="129.06725598742599"/>
    <n v="3"/>
    <n v="7171"/>
  </r>
  <r>
    <s v="SP076"/>
    <n v="634.98869150053804"/>
    <n v="8.2157799377345006E-2"/>
    <n v="0"/>
    <x v="0"/>
    <x v="4"/>
    <n v="51.158733110910703"/>
    <n v="5"/>
    <n v="34543"/>
  </r>
  <r>
    <s v="SP077"/>
    <n v="601.10667315486"/>
    <n v="7.0445021773496305E-2"/>
    <n v="0"/>
    <x v="0"/>
    <x v="3"/>
    <n v="163.63511966875501"/>
    <n v="7"/>
    <n v="29737"/>
  </r>
  <r>
    <s v="SP078"/>
    <n v="243.06367973024999"/>
    <n v="8.4603893195397503E-2"/>
    <n v="1"/>
    <x v="3"/>
    <x v="4"/>
    <n v="80.242179697194103"/>
    <n v="7"/>
    <n v="22331"/>
  </r>
  <r>
    <s v="SP079"/>
    <n v="237.76346361229599"/>
    <n v="0.14984467752569999"/>
    <n v="1"/>
    <x v="3"/>
    <x v="0"/>
    <n v="161.05553754030501"/>
    <n v="3"/>
    <n v="22287"/>
  </r>
  <r>
    <s v="SP080"/>
    <n v="725.97657589382004"/>
    <n v="0.156076715270248"/>
    <n v="1"/>
    <x v="0"/>
    <x v="4"/>
    <n v="67.213200383246303"/>
    <n v="4"/>
    <n v="37267"/>
  </r>
  <r>
    <s v="SP081"/>
    <n v="386.88978374368901"/>
    <n v="0.19055459468272601"/>
    <n v="0"/>
    <x v="1"/>
    <x v="3"/>
    <n v="116.87338690446801"/>
    <n v="9"/>
    <n v="14571"/>
  </r>
  <r>
    <s v="SP082"/>
    <n v="722.77326597863805"/>
    <n v="8.0560887408126294E-2"/>
    <n v="0"/>
    <x v="3"/>
    <x v="0"/>
    <n v="91.767845750009599"/>
    <n v="9"/>
    <n v="41813"/>
  </r>
  <r>
    <s v="SP083"/>
    <n v="598.94492474599497"/>
    <n v="0.100349875345343"/>
    <n v="0"/>
    <x v="2"/>
    <x v="4"/>
    <n v="81.563319483856603"/>
    <n v="2"/>
    <n v="33621"/>
  </r>
  <r>
    <s v="SP084"/>
    <n v="450.05551671082998"/>
    <n v="0.25291108707100501"/>
    <n v="0"/>
    <x v="3"/>
    <x v="3"/>
    <n v="104.766366114598"/>
    <n v="6"/>
    <n v="22295"/>
  </r>
  <r>
    <s v="SP085"/>
    <n v="932.61924065258802"/>
    <n v="0.16699689351418701"/>
    <n v="1"/>
    <x v="2"/>
    <x v="3"/>
    <n v="169.36770187341301"/>
    <n v="8"/>
    <n v="58677"/>
  </r>
  <r>
    <s v="SP086"/>
    <n v="857.50299722144496"/>
    <n v="0.251984552370903"/>
    <n v="0"/>
    <x v="3"/>
    <x v="2"/>
    <n v="63.466523947610199"/>
    <n v="8"/>
    <n v="45041"/>
  </r>
  <r>
    <s v="SP087"/>
    <n v="421.65781001485902"/>
    <n v="5.1856594636153303E-2"/>
    <n v="1"/>
    <x v="1"/>
    <x v="4"/>
    <n v="149.13994287769401"/>
    <n v="8"/>
    <n v="27244"/>
  </r>
  <r>
    <s v="SP088"/>
    <n v="139.23231741913699"/>
    <n v="0.187898181495601"/>
    <n v="1"/>
    <x v="1"/>
    <x v="2"/>
    <n v="83.447077294622801"/>
    <n v="9"/>
    <n v="13962"/>
  </r>
  <r>
    <s v="SP089"/>
    <n v="374.29126606998801"/>
    <n v="0.28298303701916999"/>
    <n v="0"/>
    <x v="1"/>
    <x v="1"/>
    <n v="119.12608656955901"/>
    <n v="2"/>
    <n v="7184"/>
  </r>
  <r>
    <s v="SP090"/>
    <n v="458.36711372618299"/>
    <n v="0.19554386478646801"/>
    <n v="1"/>
    <x v="2"/>
    <x v="3"/>
    <n v="143.08675517651201"/>
    <n v="9"/>
    <n v="34596"/>
  </r>
  <r>
    <s v="SP091"/>
    <n v="734.46294740622602"/>
    <n v="0.101523931861319"/>
    <n v="0"/>
    <x v="2"/>
    <x v="0"/>
    <n v="74.001621613729498"/>
    <n v="2"/>
    <n v="45339"/>
  </r>
  <r>
    <s v="SP092"/>
    <n v="995.82263383061604"/>
    <n v="0.22943939056988899"/>
    <n v="0"/>
    <x v="3"/>
    <x v="3"/>
    <n v="189.27585366087601"/>
    <n v="8"/>
    <n v="50182"/>
  </r>
  <r>
    <s v="SP093"/>
    <n v="420.323379145714"/>
    <n v="0.14474646242472899"/>
    <n v="1"/>
    <x v="2"/>
    <x v="3"/>
    <n v="147.536507609897"/>
    <n v="2"/>
    <n v="34957"/>
  </r>
  <r>
    <s v="SP094"/>
    <n v="786.29303240689103"/>
    <n v="0.217095986814865"/>
    <n v="0"/>
    <x v="3"/>
    <x v="1"/>
    <n v="134.427707333841"/>
    <n v="8"/>
    <n v="42521"/>
  </r>
  <r>
    <s v="SP095"/>
    <n v="633.85922490599899"/>
    <n v="5.73299307234428E-2"/>
    <n v="0"/>
    <x v="3"/>
    <x v="0"/>
    <n v="130.42400009083201"/>
    <n v="5"/>
    <n v="44209"/>
  </r>
  <r>
    <s v="SP096"/>
    <n v="722.53161883016003"/>
    <n v="0.208975089837839"/>
    <n v="0"/>
    <x v="2"/>
    <x v="2"/>
    <n v="160.849409674681"/>
    <n v="3"/>
    <n v="35365"/>
  </r>
  <r>
    <s v="SP097"/>
    <n v="236.01470711327201"/>
    <n v="5.8049483734481003E-2"/>
    <n v="1"/>
    <x v="1"/>
    <x v="3"/>
    <n v="191.351057959727"/>
    <n v="8"/>
    <n v="16841"/>
  </r>
  <r>
    <s v="SP098"/>
    <n v="458.98866345354099"/>
    <n v="0.236195163785441"/>
    <n v="0"/>
    <x v="1"/>
    <x v="2"/>
    <n v="90.435027377629396"/>
    <n v="8"/>
    <n v="13429"/>
  </r>
  <r>
    <s v="SP099"/>
    <n v="316.770307951262"/>
    <n v="0.16822825055961399"/>
    <n v="0"/>
    <x v="1"/>
    <x v="2"/>
    <n v="57.901563060655398"/>
    <n v="8"/>
    <n v="13349"/>
  </r>
  <r>
    <s v="SP100"/>
    <n v="409.110412643492"/>
    <n v="8.0438588868263397E-2"/>
    <n v="0"/>
    <x v="2"/>
    <x v="0"/>
    <n v="75.639126839541106"/>
    <n v="6"/>
    <n v="287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2E526-83D5-9742-B873-435E3F4FDBB8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9" firstHeaderRow="1" firstDataRow="1" firstDataCol="1"/>
  <pivotFields count="9">
    <pivotField dataField="1"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roduct_ID" fld="0" subtotal="count" baseField="0" baseItem="0"/>
  </dataFields>
  <formats count="12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4" type="button" dataOnly="0" labelOnly="1" outline="0" axis="axisRow" fieldPosition="0"/>
    </format>
    <format dxfId="10">
      <pivotArea dataOnly="0" labelOnly="1" fieldPosition="0">
        <references count="1">
          <reference field="4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4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8FA4E-6D89-7D4E-A26A-46A57D1D9EDD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2:L18" firstHeaderRow="1" firstDataRow="1" firstDataCol="1"/>
  <pivotFields count="9">
    <pivotField dataField="1" showAll="0"/>
    <pivotField showAll="0"/>
    <pivotField showAll="0"/>
    <pivotField showAll="0"/>
    <pivotField showAll="0">
      <items count="5">
        <item x="0"/>
        <item x="3"/>
        <item x="1"/>
        <item x="2"/>
        <item t="default"/>
      </items>
    </pivotField>
    <pivotField axis="axisRow" showAll="0">
      <items count="6">
        <item x="4"/>
        <item x="1"/>
        <item x="2"/>
        <item x="0"/>
        <item x="3"/>
        <item t="default"/>
      </items>
    </pivotField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Product_ID" fld="0" subtotal="count" baseField="0" baseItem="0"/>
  </dataFields>
  <formats count="12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5" type="button" dataOnly="0" labelOnly="1" outline="0" axis="axisRow" fieldPosition="0"/>
    </format>
    <format dxfId="22">
      <pivotArea dataOnly="0" labelOnly="1" fieldPosition="0">
        <references count="1">
          <reference field="5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5" type="button" dataOnly="0" labelOnly="1" outline="0" axis="axisRow" fieldPosition="0"/>
    </format>
    <format dxfId="16">
      <pivotArea dataOnly="0" labelOnly="1" fieldPosition="0">
        <references count="1">
          <reference field="5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5597-1CD8-434F-A4BB-1EF46B87EED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5A6F-6D7C-5F41-84F4-B0C71401082C}">
  <sheetPr>
    <tabColor rgb="FFFFC000"/>
  </sheetPr>
  <dimension ref="A1:M127"/>
  <sheetViews>
    <sheetView showGridLines="0" tabSelected="1" topLeftCell="D1" zoomScaleNormal="100" workbookViewId="0">
      <selection activeCell="Q8" sqref="Q8"/>
    </sheetView>
  </sheetViews>
  <sheetFormatPr baseColWidth="10" defaultRowHeight="19" x14ac:dyDescent="0.25"/>
  <cols>
    <col min="1" max="1" width="12.83203125" style="12" bestFit="1" customWidth="1"/>
    <col min="2" max="2" width="19.5" style="12" bestFit="1" customWidth="1"/>
    <col min="3" max="3" width="10.5" style="12" bestFit="1" customWidth="1"/>
    <col min="4" max="4" width="10.83203125" style="12"/>
    <col min="5" max="5" width="21.6640625" style="12" bestFit="1" customWidth="1"/>
    <col min="6" max="6" width="20.5" style="12" bestFit="1" customWidth="1"/>
    <col min="7" max="7" width="16.83203125" style="12" bestFit="1" customWidth="1"/>
    <col min="8" max="8" width="14" style="12" bestFit="1" customWidth="1"/>
    <col min="9" max="9" width="14.1640625" style="12" bestFit="1" customWidth="1"/>
    <col min="10" max="10" width="15.6640625" style="12" bestFit="1" customWidth="1"/>
    <col min="11" max="11" width="14" style="12" bestFit="1" customWidth="1"/>
    <col min="12" max="13" width="14.83203125" style="12" bestFit="1" customWidth="1"/>
    <col min="14" max="16384" width="10.83203125" style="12"/>
  </cols>
  <sheetData>
    <row r="1" spans="1:13" ht="22" x14ac:dyDescent="0.3">
      <c r="A1" s="23" t="s">
        <v>90</v>
      </c>
      <c r="B1" s="13"/>
      <c r="C1" s="13"/>
      <c r="E1" s="23" t="s">
        <v>91</v>
      </c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24" t="s">
        <v>81</v>
      </c>
      <c r="B2" s="25" t="s">
        <v>174</v>
      </c>
      <c r="C2" s="26" t="s">
        <v>82</v>
      </c>
    </row>
    <row r="3" spans="1:13" x14ac:dyDescent="0.25">
      <c r="A3" s="14" t="s">
        <v>0</v>
      </c>
      <c r="B3" s="15">
        <v>726</v>
      </c>
      <c r="C3" s="16">
        <v>42468</v>
      </c>
      <c r="E3" s="64" t="s">
        <v>175</v>
      </c>
    </row>
    <row r="4" spans="1:13" ht="20" thickBot="1" x14ac:dyDescent="0.3">
      <c r="A4" s="14" t="s">
        <v>1</v>
      </c>
      <c r="B4" s="15">
        <v>357</v>
      </c>
      <c r="C4" s="16">
        <v>17112</v>
      </c>
    </row>
    <row r="5" spans="1:13" x14ac:dyDescent="0.25">
      <c r="A5" s="14" t="s">
        <v>2</v>
      </c>
      <c r="B5" s="15">
        <v>304</v>
      </c>
      <c r="C5" s="16">
        <v>27029</v>
      </c>
      <c r="E5" s="17"/>
      <c r="F5" s="17"/>
    </row>
    <row r="6" spans="1:13" x14ac:dyDescent="0.25">
      <c r="A6" s="14" t="s">
        <v>3</v>
      </c>
      <c r="B6" s="15">
        <v>596</v>
      </c>
      <c r="C6" s="16">
        <v>37162</v>
      </c>
    </row>
    <row r="7" spans="1:13" x14ac:dyDescent="0.25">
      <c r="A7" s="14" t="s">
        <v>4</v>
      </c>
      <c r="B7" s="15">
        <v>747</v>
      </c>
      <c r="C7" s="16">
        <v>32008</v>
      </c>
    </row>
    <row r="8" spans="1:13" x14ac:dyDescent="0.25">
      <c r="A8" s="14" t="s">
        <v>5</v>
      </c>
      <c r="B8" s="15">
        <v>480</v>
      </c>
      <c r="C8" s="16">
        <v>24585</v>
      </c>
    </row>
    <row r="9" spans="1:13" x14ac:dyDescent="0.25">
      <c r="A9" s="14" t="s">
        <v>6</v>
      </c>
      <c r="B9" s="15">
        <v>982</v>
      </c>
      <c r="C9" s="16">
        <v>63939</v>
      </c>
    </row>
    <row r="10" spans="1:13" ht="20" thickBot="1" x14ac:dyDescent="0.3">
      <c r="A10" s="14" t="s">
        <v>7</v>
      </c>
      <c r="B10" s="15">
        <v>716</v>
      </c>
      <c r="C10" s="16">
        <v>50748</v>
      </c>
      <c r="E10" s="18"/>
      <c r="F10" s="18"/>
    </row>
    <row r="11" spans="1:13" x14ac:dyDescent="0.25">
      <c r="A11" s="14" t="s">
        <v>8</v>
      </c>
      <c r="B11" s="15">
        <v>532</v>
      </c>
      <c r="C11" s="16">
        <v>24638</v>
      </c>
    </row>
    <row r="12" spans="1:13" ht="20" thickBot="1" x14ac:dyDescent="0.3">
      <c r="A12" s="14" t="s">
        <v>9</v>
      </c>
      <c r="B12" s="15">
        <v>452</v>
      </c>
      <c r="C12" s="16">
        <v>31361</v>
      </c>
    </row>
    <row r="13" spans="1:13" x14ac:dyDescent="0.25">
      <c r="A13" s="14" t="s">
        <v>10</v>
      </c>
      <c r="B13" s="15">
        <v>408</v>
      </c>
      <c r="C13" s="16">
        <v>36740</v>
      </c>
      <c r="E13" s="19"/>
      <c r="F13" s="19"/>
      <c r="G13" s="19"/>
      <c r="H13" s="19"/>
      <c r="I13" s="19"/>
      <c r="J13" s="19"/>
    </row>
    <row r="14" spans="1:13" x14ac:dyDescent="0.25">
      <c r="A14" s="14" t="s">
        <v>11</v>
      </c>
      <c r="B14" s="15">
        <v>756</v>
      </c>
      <c r="C14" s="16">
        <v>51311</v>
      </c>
    </row>
    <row r="15" spans="1:13" x14ac:dyDescent="0.25">
      <c r="A15" s="14" t="s">
        <v>12</v>
      </c>
      <c r="B15" s="15">
        <v>494</v>
      </c>
      <c r="C15" s="16">
        <v>34534</v>
      </c>
    </row>
    <row r="16" spans="1:13" ht="20" thickBot="1" x14ac:dyDescent="0.3">
      <c r="A16" s="14" t="s">
        <v>13</v>
      </c>
      <c r="B16" s="15">
        <v>153</v>
      </c>
      <c r="C16" s="16">
        <v>6412</v>
      </c>
      <c r="E16" s="18"/>
      <c r="F16" s="18"/>
      <c r="G16" s="18"/>
      <c r="H16" s="18"/>
      <c r="I16" s="18"/>
      <c r="J16" s="18"/>
    </row>
    <row r="17" spans="1:13" ht="20" thickBot="1" x14ac:dyDescent="0.3">
      <c r="A17" s="14" t="s">
        <v>14</v>
      </c>
      <c r="B17" s="15">
        <v>458</v>
      </c>
      <c r="C17" s="16">
        <v>30078</v>
      </c>
    </row>
    <row r="18" spans="1:13" x14ac:dyDescent="0.25">
      <c r="A18" s="14" t="s">
        <v>15</v>
      </c>
      <c r="B18" s="15">
        <v>764</v>
      </c>
      <c r="C18" s="16">
        <v>41215</v>
      </c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25">
      <c r="A19" s="14" t="s">
        <v>16</v>
      </c>
      <c r="B19" s="15">
        <v>264</v>
      </c>
      <c r="C19" s="16">
        <v>24979</v>
      </c>
    </row>
    <row r="20" spans="1:13" ht="20" thickBot="1" x14ac:dyDescent="0.3">
      <c r="A20" s="14" t="s">
        <v>17</v>
      </c>
      <c r="B20" s="15">
        <v>257</v>
      </c>
      <c r="C20" s="16">
        <v>23011</v>
      </c>
      <c r="E20" s="18"/>
      <c r="F20" s="18"/>
      <c r="G20" s="18"/>
      <c r="H20" s="18"/>
      <c r="I20" s="18"/>
      <c r="J20" s="18"/>
      <c r="K20" s="18"/>
      <c r="L20" s="18"/>
      <c r="M20" s="18"/>
    </row>
    <row r="21" spans="1:13" x14ac:dyDescent="0.25">
      <c r="A21" s="14" t="s">
        <v>18</v>
      </c>
      <c r="B21" s="15">
        <v>578</v>
      </c>
      <c r="C21" s="16">
        <v>35024</v>
      </c>
    </row>
    <row r="22" spans="1:13" x14ac:dyDescent="0.25">
      <c r="A22" s="14" t="s">
        <v>19</v>
      </c>
      <c r="B22" s="15">
        <v>578</v>
      </c>
      <c r="C22" s="16">
        <v>34504</v>
      </c>
    </row>
    <row r="23" spans="1:13" x14ac:dyDescent="0.25">
      <c r="A23" s="14" t="s">
        <v>20</v>
      </c>
      <c r="B23" s="15">
        <v>670</v>
      </c>
      <c r="C23" s="16">
        <v>37226</v>
      </c>
    </row>
    <row r="24" spans="1:13" x14ac:dyDescent="0.25">
      <c r="A24" s="14" t="s">
        <v>21</v>
      </c>
      <c r="B24" s="15">
        <v>864</v>
      </c>
      <c r="C24" s="16">
        <v>57818</v>
      </c>
    </row>
    <row r="25" spans="1:13" ht="20" thickBot="1" x14ac:dyDescent="0.3">
      <c r="A25" s="14" t="s">
        <v>22</v>
      </c>
      <c r="B25" s="15">
        <v>752</v>
      </c>
      <c r="C25" s="16">
        <v>43482</v>
      </c>
    </row>
    <row r="26" spans="1:13" x14ac:dyDescent="0.25">
      <c r="A26" s="14" t="s">
        <v>23</v>
      </c>
      <c r="B26" s="15">
        <v>649</v>
      </c>
      <c r="C26" s="16">
        <v>37935</v>
      </c>
      <c r="E26" s="19"/>
      <c r="F26" s="19"/>
      <c r="G26" s="19"/>
    </row>
    <row r="27" spans="1:13" x14ac:dyDescent="0.25">
      <c r="A27" s="14" t="s">
        <v>24</v>
      </c>
      <c r="B27" s="15">
        <v>750</v>
      </c>
      <c r="C27" s="16">
        <v>49967</v>
      </c>
    </row>
    <row r="28" spans="1:13" x14ac:dyDescent="0.25">
      <c r="A28" s="14" t="s">
        <v>25</v>
      </c>
      <c r="B28" s="15">
        <v>390</v>
      </c>
      <c r="C28" s="16">
        <v>26680</v>
      </c>
    </row>
    <row r="29" spans="1:13" x14ac:dyDescent="0.25">
      <c r="A29" s="14" t="s">
        <v>26</v>
      </c>
      <c r="B29" s="15">
        <v>425</v>
      </c>
      <c r="C29" s="16">
        <v>30604</v>
      </c>
    </row>
    <row r="30" spans="1:13" x14ac:dyDescent="0.25">
      <c r="A30" s="14" t="s">
        <v>27</v>
      </c>
      <c r="B30" s="15">
        <v>305</v>
      </c>
      <c r="C30" s="16">
        <v>15485</v>
      </c>
    </row>
    <row r="31" spans="1:13" x14ac:dyDescent="0.25">
      <c r="A31" s="14" t="s">
        <v>28</v>
      </c>
      <c r="B31" s="15">
        <v>364</v>
      </c>
      <c r="C31" s="16">
        <v>23385</v>
      </c>
    </row>
    <row r="32" spans="1:13" x14ac:dyDescent="0.25">
      <c r="A32" s="14" t="s">
        <v>29</v>
      </c>
      <c r="B32" s="15">
        <v>667</v>
      </c>
      <c r="C32" s="16">
        <v>38505</v>
      </c>
    </row>
    <row r="33" spans="1:3" x14ac:dyDescent="0.25">
      <c r="A33" s="14" t="s">
        <v>30</v>
      </c>
      <c r="B33" s="15">
        <v>182</v>
      </c>
      <c r="C33" s="16">
        <v>8206</v>
      </c>
    </row>
    <row r="34" spans="1:3" x14ac:dyDescent="0.25">
      <c r="A34" s="14" t="s">
        <v>31</v>
      </c>
      <c r="B34" s="15">
        <v>490</v>
      </c>
      <c r="C34" s="16">
        <v>36337</v>
      </c>
    </row>
    <row r="35" spans="1:3" x14ac:dyDescent="0.25">
      <c r="A35" s="14" t="s">
        <v>32</v>
      </c>
      <c r="B35" s="15">
        <v>487</v>
      </c>
      <c r="C35" s="16">
        <v>31488</v>
      </c>
    </row>
    <row r="36" spans="1:3" x14ac:dyDescent="0.25">
      <c r="A36" s="14" t="s">
        <v>33</v>
      </c>
      <c r="B36" s="15">
        <v>544</v>
      </c>
      <c r="C36" s="16">
        <v>20937</v>
      </c>
    </row>
    <row r="37" spans="1:3" x14ac:dyDescent="0.25">
      <c r="A37" s="14" t="s">
        <v>34</v>
      </c>
      <c r="B37" s="15">
        <v>483</v>
      </c>
      <c r="C37" s="16">
        <v>20151</v>
      </c>
    </row>
    <row r="38" spans="1:3" x14ac:dyDescent="0.25">
      <c r="A38" s="14" t="s">
        <v>35</v>
      </c>
      <c r="B38" s="15">
        <v>381</v>
      </c>
      <c r="C38" s="16">
        <v>27216</v>
      </c>
    </row>
    <row r="39" spans="1:3" x14ac:dyDescent="0.25">
      <c r="A39" s="14" t="s">
        <v>36</v>
      </c>
      <c r="B39" s="15">
        <v>483</v>
      </c>
      <c r="C39" s="16">
        <v>31633</v>
      </c>
    </row>
    <row r="40" spans="1:3" x14ac:dyDescent="0.25">
      <c r="A40" s="14" t="s">
        <v>37</v>
      </c>
      <c r="B40" s="15">
        <v>904</v>
      </c>
      <c r="C40" s="16">
        <v>49822</v>
      </c>
    </row>
    <row r="41" spans="1:3" x14ac:dyDescent="0.25">
      <c r="A41" s="14" t="s">
        <v>38</v>
      </c>
      <c r="B41" s="15">
        <v>949</v>
      </c>
      <c r="C41" s="16">
        <v>48910</v>
      </c>
    </row>
    <row r="42" spans="1:3" x14ac:dyDescent="0.25">
      <c r="A42" s="14" t="s">
        <v>39</v>
      </c>
      <c r="B42" s="15">
        <v>551</v>
      </c>
      <c r="C42" s="16">
        <v>23094</v>
      </c>
    </row>
    <row r="43" spans="1:3" x14ac:dyDescent="0.25">
      <c r="A43" s="14" t="s">
        <v>40</v>
      </c>
      <c r="B43" s="15">
        <v>661</v>
      </c>
      <c r="C43" s="16">
        <v>41275</v>
      </c>
    </row>
    <row r="44" spans="1:3" x14ac:dyDescent="0.25">
      <c r="A44" s="14" t="s">
        <v>41</v>
      </c>
      <c r="B44" s="15">
        <v>204</v>
      </c>
      <c r="C44" s="16">
        <v>14302</v>
      </c>
    </row>
    <row r="45" spans="1:3" x14ac:dyDescent="0.25">
      <c r="A45" s="14" t="s">
        <v>42</v>
      </c>
      <c r="B45" s="15">
        <v>385</v>
      </c>
      <c r="C45" s="16">
        <v>7349</v>
      </c>
    </row>
    <row r="46" spans="1:3" x14ac:dyDescent="0.25">
      <c r="A46" s="14" t="s">
        <v>43</v>
      </c>
      <c r="B46" s="15">
        <v>473</v>
      </c>
      <c r="C46" s="16">
        <v>24121</v>
      </c>
    </row>
    <row r="47" spans="1:3" x14ac:dyDescent="0.25">
      <c r="A47" s="14" t="s">
        <v>44</v>
      </c>
      <c r="B47" s="15">
        <v>879</v>
      </c>
      <c r="C47" s="16">
        <v>43435</v>
      </c>
    </row>
    <row r="48" spans="1:3" x14ac:dyDescent="0.25">
      <c r="A48" s="14" t="s">
        <v>45</v>
      </c>
      <c r="B48" s="15">
        <v>325</v>
      </c>
      <c r="C48" s="16">
        <v>9016</v>
      </c>
    </row>
    <row r="49" spans="1:3" x14ac:dyDescent="0.25">
      <c r="A49" s="14" t="s">
        <v>46</v>
      </c>
      <c r="B49" s="15">
        <v>534</v>
      </c>
      <c r="C49" s="16">
        <v>33438</v>
      </c>
    </row>
    <row r="50" spans="1:3" x14ac:dyDescent="0.25">
      <c r="A50" s="14" t="s">
        <v>47</v>
      </c>
      <c r="B50" s="15">
        <v>987</v>
      </c>
      <c r="C50" s="16">
        <v>59495</v>
      </c>
    </row>
    <row r="51" spans="1:3" x14ac:dyDescent="0.25">
      <c r="A51" s="14" t="s">
        <v>48</v>
      </c>
      <c r="B51" s="15">
        <v>567</v>
      </c>
      <c r="C51" s="16">
        <v>39235</v>
      </c>
    </row>
    <row r="52" spans="1:3" x14ac:dyDescent="0.25">
      <c r="A52" s="14" t="s">
        <v>49</v>
      </c>
      <c r="B52" s="15">
        <v>651</v>
      </c>
      <c r="C52" s="16">
        <v>21460</v>
      </c>
    </row>
    <row r="53" spans="1:3" x14ac:dyDescent="0.25">
      <c r="A53" s="14" t="s">
        <v>93</v>
      </c>
      <c r="B53" s="15">
        <v>208</v>
      </c>
      <c r="C53" s="16">
        <v>12419</v>
      </c>
    </row>
    <row r="54" spans="1:3" x14ac:dyDescent="0.25">
      <c r="A54" s="14" t="s">
        <v>94</v>
      </c>
      <c r="B54" s="15">
        <v>843</v>
      </c>
      <c r="C54" s="16">
        <v>39400</v>
      </c>
    </row>
    <row r="55" spans="1:3" x14ac:dyDescent="0.25">
      <c r="A55" s="14" t="s">
        <v>95</v>
      </c>
      <c r="B55" s="15">
        <v>642</v>
      </c>
      <c r="C55" s="16">
        <v>43849</v>
      </c>
    </row>
    <row r="56" spans="1:3" x14ac:dyDescent="0.25">
      <c r="A56" s="14" t="s">
        <v>96</v>
      </c>
      <c r="B56" s="15">
        <v>590</v>
      </c>
      <c r="C56" s="16">
        <v>29783</v>
      </c>
    </row>
    <row r="57" spans="1:3" x14ac:dyDescent="0.25">
      <c r="A57" s="14" t="s">
        <v>97</v>
      </c>
      <c r="B57" s="15">
        <v>408</v>
      </c>
      <c r="C57" s="16">
        <v>22624</v>
      </c>
    </row>
    <row r="58" spans="1:3" x14ac:dyDescent="0.25">
      <c r="A58" s="14" t="s">
        <v>98</v>
      </c>
      <c r="B58" s="15">
        <v>373</v>
      </c>
      <c r="C58" s="16">
        <v>35912</v>
      </c>
    </row>
    <row r="59" spans="1:3" x14ac:dyDescent="0.25">
      <c r="A59" s="14" t="s">
        <v>99</v>
      </c>
      <c r="B59" s="15">
        <v>475</v>
      </c>
      <c r="C59" s="16">
        <v>29290</v>
      </c>
    </row>
    <row r="60" spans="1:3" x14ac:dyDescent="0.25">
      <c r="A60" s="14" t="s">
        <v>100</v>
      </c>
      <c r="B60" s="15">
        <v>713</v>
      </c>
      <c r="C60" s="16">
        <v>34900</v>
      </c>
    </row>
    <row r="61" spans="1:3" x14ac:dyDescent="0.25">
      <c r="A61" s="14" t="s">
        <v>101</v>
      </c>
      <c r="B61" s="15">
        <v>887</v>
      </c>
      <c r="C61" s="16">
        <v>45228</v>
      </c>
    </row>
    <row r="62" spans="1:3" x14ac:dyDescent="0.25">
      <c r="A62" s="14" t="s">
        <v>102</v>
      </c>
      <c r="B62" s="15">
        <v>559</v>
      </c>
      <c r="C62" s="16">
        <v>28299</v>
      </c>
    </row>
    <row r="63" spans="1:3" x14ac:dyDescent="0.25">
      <c r="A63" s="14" t="s">
        <v>103</v>
      </c>
      <c r="B63" s="15">
        <v>702</v>
      </c>
      <c r="C63" s="16">
        <v>39666</v>
      </c>
    </row>
    <row r="64" spans="1:3" x14ac:dyDescent="0.25">
      <c r="A64" s="14" t="s">
        <v>104</v>
      </c>
      <c r="B64" s="15">
        <v>627</v>
      </c>
      <c r="C64" s="16">
        <v>30587</v>
      </c>
    </row>
    <row r="65" spans="1:3" x14ac:dyDescent="0.25">
      <c r="A65" s="14" t="s">
        <v>105</v>
      </c>
      <c r="B65" s="15">
        <v>662</v>
      </c>
      <c r="C65" s="16">
        <v>31751</v>
      </c>
    </row>
    <row r="66" spans="1:3" x14ac:dyDescent="0.25">
      <c r="A66" s="14" t="s">
        <v>106</v>
      </c>
      <c r="B66" s="15">
        <v>707</v>
      </c>
      <c r="C66" s="16">
        <v>46713</v>
      </c>
    </row>
    <row r="67" spans="1:3" x14ac:dyDescent="0.25">
      <c r="A67" s="14" t="s">
        <v>107</v>
      </c>
      <c r="B67" s="15">
        <v>858</v>
      </c>
      <c r="C67" s="16">
        <v>55814</v>
      </c>
    </row>
    <row r="68" spans="1:3" x14ac:dyDescent="0.25">
      <c r="A68" s="14" t="s">
        <v>108</v>
      </c>
      <c r="B68" s="15">
        <v>174</v>
      </c>
      <c r="C68" s="16">
        <v>10588</v>
      </c>
    </row>
    <row r="69" spans="1:3" x14ac:dyDescent="0.25">
      <c r="A69" s="14" t="s">
        <v>109</v>
      </c>
      <c r="B69" s="15">
        <v>787</v>
      </c>
      <c r="C69" s="16">
        <v>45836</v>
      </c>
    </row>
    <row r="70" spans="1:3" x14ac:dyDescent="0.25">
      <c r="A70" s="14" t="s">
        <v>110</v>
      </c>
      <c r="B70" s="15">
        <v>319</v>
      </c>
      <c r="C70" s="16">
        <v>18769</v>
      </c>
    </row>
    <row r="71" spans="1:3" x14ac:dyDescent="0.25">
      <c r="A71" s="14" t="s">
        <v>111</v>
      </c>
      <c r="B71" s="15">
        <v>274</v>
      </c>
      <c r="C71" s="16">
        <v>14125</v>
      </c>
    </row>
    <row r="72" spans="1:3" x14ac:dyDescent="0.25">
      <c r="A72" s="14" t="s">
        <v>112</v>
      </c>
      <c r="B72" s="15">
        <v>615</v>
      </c>
      <c r="C72" s="16">
        <v>35373</v>
      </c>
    </row>
    <row r="73" spans="1:3" x14ac:dyDescent="0.25">
      <c r="A73" s="14" t="s">
        <v>113</v>
      </c>
      <c r="B73" s="15">
        <v>186</v>
      </c>
      <c r="C73" s="16">
        <v>16888</v>
      </c>
    </row>
    <row r="74" spans="1:3" x14ac:dyDescent="0.25">
      <c r="A74" s="14" t="s">
        <v>114</v>
      </c>
      <c r="B74" s="15">
        <v>896</v>
      </c>
      <c r="C74" s="16">
        <v>59072</v>
      </c>
    </row>
    <row r="75" spans="1:3" x14ac:dyDescent="0.25">
      <c r="A75" s="14" t="s">
        <v>115</v>
      </c>
      <c r="B75" s="15">
        <v>664</v>
      </c>
      <c r="C75" s="16">
        <v>33124</v>
      </c>
    </row>
    <row r="76" spans="1:3" x14ac:dyDescent="0.25">
      <c r="A76" s="14" t="s">
        <v>116</v>
      </c>
      <c r="B76" s="15">
        <v>751</v>
      </c>
      <c r="C76" s="16">
        <v>33571</v>
      </c>
    </row>
    <row r="77" spans="1:3" x14ac:dyDescent="0.25">
      <c r="A77" s="14" t="s">
        <v>117</v>
      </c>
      <c r="B77" s="15">
        <v>114</v>
      </c>
      <c r="C77" s="16">
        <v>7171</v>
      </c>
    </row>
    <row r="78" spans="1:3" x14ac:dyDescent="0.25">
      <c r="A78" s="14" t="s">
        <v>118</v>
      </c>
      <c r="B78" s="15">
        <v>634</v>
      </c>
      <c r="C78" s="16">
        <v>34543</v>
      </c>
    </row>
    <row r="79" spans="1:3" x14ac:dyDescent="0.25">
      <c r="A79" s="14" t="s">
        <v>119</v>
      </c>
      <c r="B79" s="15">
        <v>601</v>
      </c>
      <c r="C79" s="16">
        <v>29737</v>
      </c>
    </row>
    <row r="80" spans="1:3" x14ac:dyDescent="0.25">
      <c r="A80" s="14" t="s">
        <v>120</v>
      </c>
      <c r="B80" s="15">
        <v>243</v>
      </c>
      <c r="C80" s="16">
        <v>22331</v>
      </c>
    </row>
    <row r="81" spans="1:3" x14ac:dyDescent="0.25">
      <c r="A81" s="14" t="s">
        <v>121</v>
      </c>
      <c r="B81" s="15">
        <v>237</v>
      </c>
      <c r="C81" s="16">
        <v>22287</v>
      </c>
    </row>
    <row r="82" spans="1:3" x14ac:dyDescent="0.25">
      <c r="A82" s="14" t="s">
        <v>122</v>
      </c>
      <c r="B82" s="15">
        <v>725</v>
      </c>
      <c r="C82" s="16">
        <v>37267</v>
      </c>
    </row>
    <row r="83" spans="1:3" x14ac:dyDescent="0.25">
      <c r="A83" s="14" t="s">
        <v>123</v>
      </c>
      <c r="B83" s="15">
        <v>386</v>
      </c>
      <c r="C83" s="16">
        <v>14571</v>
      </c>
    </row>
    <row r="84" spans="1:3" x14ac:dyDescent="0.25">
      <c r="A84" s="14" t="s">
        <v>124</v>
      </c>
      <c r="B84" s="15">
        <v>722</v>
      </c>
      <c r="C84" s="16">
        <v>41813</v>
      </c>
    </row>
    <row r="85" spans="1:3" x14ac:dyDescent="0.25">
      <c r="A85" s="14" t="s">
        <v>125</v>
      </c>
      <c r="B85" s="15">
        <v>598</v>
      </c>
      <c r="C85" s="16">
        <v>33621</v>
      </c>
    </row>
    <row r="86" spans="1:3" x14ac:dyDescent="0.25">
      <c r="A86" s="14" t="s">
        <v>126</v>
      </c>
      <c r="B86" s="15">
        <v>450</v>
      </c>
      <c r="C86" s="16">
        <v>22295</v>
      </c>
    </row>
    <row r="87" spans="1:3" x14ac:dyDescent="0.25">
      <c r="A87" s="14" t="s">
        <v>127</v>
      </c>
      <c r="B87" s="15">
        <v>932</v>
      </c>
      <c r="C87" s="16">
        <v>58677</v>
      </c>
    </row>
    <row r="88" spans="1:3" x14ac:dyDescent="0.25">
      <c r="A88" s="14" t="s">
        <v>128</v>
      </c>
      <c r="B88" s="15">
        <v>857</v>
      </c>
      <c r="C88" s="16">
        <v>45041</v>
      </c>
    </row>
    <row r="89" spans="1:3" x14ac:dyDescent="0.25">
      <c r="A89" s="14" t="s">
        <v>129</v>
      </c>
      <c r="B89" s="15">
        <v>421</v>
      </c>
      <c r="C89" s="16">
        <v>27244</v>
      </c>
    </row>
    <row r="90" spans="1:3" x14ac:dyDescent="0.25">
      <c r="A90" s="14" t="s">
        <v>130</v>
      </c>
      <c r="B90" s="15">
        <v>139</v>
      </c>
      <c r="C90" s="16">
        <v>13962</v>
      </c>
    </row>
    <row r="91" spans="1:3" x14ac:dyDescent="0.25">
      <c r="A91" s="14" t="s">
        <v>131</v>
      </c>
      <c r="B91" s="15">
        <v>374</v>
      </c>
      <c r="C91" s="16">
        <v>7184</v>
      </c>
    </row>
    <row r="92" spans="1:3" x14ac:dyDescent="0.25">
      <c r="A92" s="14" t="s">
        <v>132</v>
      </c>
      <c r="B92" s="15">
        <v>458</v>
      </c>
      <c r="C92" s="16">
        <v>34596</v>
      </c>
    </row>
    <row r="93" spans="1:3" x14ac:dyDescent="0.25">
      <c r="A93" s="14" t="s">
        <v>133</v>
      </c>
      <c r="B93" s="15">
        <v>734</v>
      </c>
      <c r="C93" s="16">
        <v>45339</v>
      </c>
    </row>
    <row r="94" spans="1:3" x14ac:dyDescent="0.25">
      <c r="A94" s="14" t="s">
        <v>134</v>
      </c>
      <c r="B94" s="15">
        <v>995</v>
      </c>
      <c r="C94" s="16">
        <v>50182</v>
      </c>
    </row>
    <row r="95" spans="1:3" x14ac:dyDescent="0.25">
      <c r="A95" s="14" t="s">
        <v>135</v>
      </c>
      <c r="B95" s="15">
        <v>420</v>
      </c>
      <c r="C95" s="16">
        <v>34957</v>
      </c>
    </row>
    <row r="96" spans="1:3" x14ac:dyDescent="0.25">
      <c r="A96" s="14" t="s">
        <v>136</v>
      </c>
      <c r="B96" s="15">
        <v>786</v>
      </c>
      <c r="C96" s="16">
        <v>42521</v>
      </c>
    </row>
    <row r="97" spans="1:3" x14ac:dyDescent="0.25">
      <c r="A97" s="14" t="s">
        <v>137</v>
      </c>
      <c r="B97" s="15">
        <v>633</v>
      </c>
      <c r="C97" s="16">
        <v>44209</v>
      </c>
    </row>
    <row r="98" spans="1:3" x14ac:dyDescent="0.25">
      <c r="A98" s="14" t="s">
        <v>138</v>
      </c>
      <c r="B98" s="15">
        <v>722</v>
      </c>
      <c r="C98" s="16">
        <v>35365</v>
      </c>
    </row>
    <row r="99" spans="1:3" x14ac:dyDescent="0.25">
      <c r="A99" s="14" t="s">
        <v>139</v>
      </c>
      <c r="B99" s="15">
        <v>236</v>
      </c>
      <c r="C99" s="16">
        <v>16841</v>
      </c>
    </row>
    <row r="100" spans="1:3" x14ac:dyDescent="0.25">
      <c r="A100" s="14" t="s">
        <v>140</v>
      </c>
      <c r="B100" s="15">
        <v>458</v>
      </c>
      <c r="C100" s="16">
        <v>13429</v>
      </c>
    </row>
    <row r="101" spans="1:3" x14ac:dyDescent="0.25">
      <c r="A101" s="14" t="s">
        <v>141</v>
      </c>
      <c r="B101" s="15">
        <v>316</v>
      </c>
      <c r="C101" s="16">
        <v>13349</v>
      </c>
    </row>
    <row r="102" spans="1:3" x14ac:dyDescent="0.25">
      <c r="A102" s="20" t="s">
        <v>142</v>
      </c>
      <c r="B102" s="21">
        <v>409</v>
      </c>
      <c r="C102" s="22">
        <v>28757</v>
      </c>
    </row>
    <row r="126" spans="5:7" ht="20" thickBot="1" x14ac:dyDescent="0.3">
      <c r="E126" s="18"/>
      <c r="F126" s="18"/>
      <c r="G126" s="18"/>
    </row>
    <row r="127" spans="5:7" ht="20" thickBot="1" x14ac:dyDescent="0.3">
      <c r="E127" s="18"/>
      <c r="F127" s="18"/>
      <c r="G127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3D1D-E3F3-3448-80E5-3C063F01820A}">
  <sheetPr>
    <tabColor rgb="FFFFC000"/>
  </sheetPr>
  <dimension ref="A1:T102"/>
  <sheetViews>
    <sheetView showGridLines="0" topLeftCell="L1" workbookViewId="0">
      <selection activeCell="V21" sqref="V21"/>
    </sheetView>
  </sheetViews>
  <sheetFormatPr baseColWidth="10" defaultRowHeight="16" x14ac:dyDescent="0.2"/>
  <cols>
    <col min="1" max="1" width="14.1640625" style="10" customWidth="1"/>
    <col min="2" max="2" width="18" style="10" bestFit="1" customWidth="1"/>
    <col min="3" max="3" width="18.1640625" style="51" customWidth="1"/>
    <col min="4" max="4" width="18.83203125" style="10" customWidth="1"/>
    <col min="5" max="5" width="18" style="10" customWidth="1"/>
    <col min="6" max="6" width="16.83203125" style="10" customWidth="1"/>
    <col min="7" max="7" width="14.5" style="10" customWidth="1"/>
    <col min="8" max="8" width="19.83203125" style="10" customWidth="1"/>
    <col min="9" max="9" width="14.33203125" style="10" bestFit="1" customWidth="1"/>
    <col min="10" max="11" width="10.83203125" style="10"/>
    <col min="12" max="12" width="23.5" style="10" bestFit="1" customWidth="1"/>
    <col min="13" max="15" width="12.83203125" style="10" customWidth="1"/>
    <col min="16" max="16" width="23.1640625" style="29" bestFit="1" customWidth="1"/>
    <col min="17" max="20" width="13" style="10" bestFit="1" customWidth="1"/>
    <col min="21" max="21" width="10.83203125" style="10"/>
    <col min="22" max="22" width="23.5" style="10" bestFit="1" customWidth="1"/>
    <col min="23" max="23" width="11" style="10" bestFit="1" customWidth="1"/>
    <col min="24" max="24" width="9.5" style="10" bestFit="1" customWidth="1"/>
    <col min="25" max="25" width="18.6640625" style="10" bestFit="1" customWidth="1"/>
    <col min="26" max="26" width="39.83203125" style="10" bestFit="1" customWidth="1"/>
    <col min="27" max="16384" width="10.83203125" style="10"/>
  </cols>
  <sheetData>
    <row r="1" spans="1:20" s="56" customFormat="1" ht="22" x14ac:dyDescent="0.3">
      <c r="A1" s="52" t="s">
        <v>90</v>
      </c>
      <c r="B1" s="53"/>
      <c r="C1" s="53"/>
      <c r="D1" s="53"/>
      <c r="E1" s="53"/>
      <c r="F1" s="54"/>
      <c r="G1" s="55"/>
      <c r="H1" s="55"/>
      <c r="I1" s="55"/>
      <c r="K1" s="58"/>
      <c r="L1" s="62" t="s">
        <v>91</v>
      </c>
      <c r="M1" s="62"/>
      <c r="N1" s="62"/>
      <c r="O1" s="62"/>
      <c r="P1" s="63"/>
      <c r="Q1" s="62"/>
      <c r="R1" s="62"/>
      <c r="S1" s="62"/>
      <c r="T1" s="62"/>
    </row>
    <row r="2" spans="1:20" x14ac:dyDescent="0.2">
      <c r="A2" s="1" t="s">
        <v>81</v>
      </c>
      <c r="B2" s="2" t="s">
        <v>174</v>
      </c>
      <c r="C2" s="27" t="s">
        <v>86</v>
      </c>
      <c r="D2" s="2" t="s">
        <v>88</v>
      </c>
      <c r="E2" s="2" t="s">
        <v>87</v>
      </c>
      <c r="F2" s="2" t="s">
        <v>143</v>
      </c>
      <c r="G2" s="2" t="s">
        <v>144</v>
      </c>
      <c r="H2" s="2" t="s">
        <v>145</v>
      </c>
      <c r="I2" s="3" t="s">
        <v>82</v>
      </c>
    </row>
    <row r="3" spans="1:20" x14ac:dyDescent="0.2">
      <c r="A3" s="4" t="s">
        <v>0</v>
      </c>
      <c r="B3" s="5">
        <v>726</v>
      </c>
      <c r="C3" s="30">
        <v>0.18</v>
      </c>
      <c r="D3" s="5">
        <v>1</v>
      </c>
      <c r="E3" s="5" t="s">
        <v>50</v>
      </c>
      <c r="F3" s="5" t="s">
        <v>146</v>
      </c>
      <c r="G3" s="5">
        <v>123</v>
      </c>
      <c r="H3" s="5">
        <v>8</v>
      </c>
      <c r="I3" s="6">
        <v>42468</v>
      </c>
      <c r="L3" s="65" t="s">
        <v>175</v>
      </c>
    </row>
    <row r="4" spans="1:20" ht="17" thickBot="1" x14ac:dyDescent="0.25">
      <c r="A4" s="4" t="s">
        <v>1</v>
      </c>
      <c r="B4" s="5">
        <v>357</v>
      </c>
      <c r="C4" s="30">
        <v>0.22</v>
      </c>
      <c r="D4" s="5">
        <v>1</v>
      </c>
      <c r="E4" s="5" t="s">
        <v>53</v>
      </c>
      <c r="F4" s="5" t="s">
        <v>146</v>
      </c>
      <c r="G4" s="5">
        <v>198</v>
      </c>
      <c r="H4" s="5">
        <v>8</v>
      </c>
      <c r="I4" s="6">
        <v>17112</v>
      </c>
    </row>
    <row r="5" spans="1:20" x14ac:dyDescent="0.2">
      <c r="A5" s="4" t="s">
        <v>2</v>
      </c>
      <c r="B5" s="5">
        <v>304</v>
      </c>
      <c r="C5" s="30">
        <v>0.08</v>
      </c>
      <c r="D5" s="5">
        <v>0</v>
      </c>
      <c r="E5" s="5" t="s">
        <v>52</v>
      </c>
      <c r="F5" s="5" t="s">
        <v>147</v>
      </c>
      <c r="G5" s="5">
        <v>165</v>
      </c>
      <c r="H5" s="5">
        <v>8</v>
      </c>
      <c r="I5" s="6">
        <v>27029</v>
      </c>
      <c r="L5" s="34"/>
      <c r="M5" s="34"/>
    </row>
    <row r="6" spans="1:20" x14ac:dyDescent="0.2">
      <c r="A6" s="4" t="s">
        <v>3</v>
      </c>
      <c r="B6" s="5">
        <v>596</v>
      </c>
      <c r="C6" s="30">
        <v>0.08</v>
      </c>
      <c r="D6" s="5">
        <v>1</v>
      </c>
      <c r="E6" s="5" t="s">
        <v>51</v>
      </c>
      <c r="F6" s="5" t="s">
        <v>148</v>
      </c>
      <c r="G6" s="5">
        <v>64</v>
      </c>
      <c r="H6" s="5">
        <v>9</v>
      </c>
      <c r="I6" s="6">
        <v>37162</v>
      </c>
    </row>
    <row r="7" spans="1:20" x14ac:dyDescent="0.2">
      <c r="A7" s="4" t="s">
        <v>4</v>
      </c>
      <c r="B7" s="5">
        <v>747</v>
      </c>
      <c r="C7" s="30">
        <v>0.13</v>
      </c>
      <c r="D7" s="5">
        <v>0</v>
      </c>
      <c r="E7" s="5" t="s">
        <v>50</v>
      </c>
      <c r="F7" s="5" t="s">
        <v>149</v>
      </c>
      <c r="G7" s="5">
        <v>131</v>
      </c>
      <c r="H7" s="5">
        <v>8</v>
      </c>
      <c r="I7" s="6">
        <v>32008</v>
      </c>
      <c r="L7" s="35"/>
      <c r="M7" s="35"/>
    </row>
    <row r="8" spans="1:20" x14ac:dyDescent="0.2">
      <c r="A8" s="4" t="s">
        <v>5</v>
      </c>
      <c r="B8" s="5">
        <v>480</v>
      </c>
      <c r="C8" s="30">
        <v>0.22</v>
      </c>
      <c r="D8" s="5">
        <v>1</v>
      </c>
      <c r="E8" s="5" t="s">
        <v>53</v>
      </c>
      <c r="F8" s="5" t="s">
        <v>148</v>
      </c>
      <c r="G8" s="5">
        <v>152</v>
      </c>
      <c r="H8" s="5">
        <v>7</v>
      </c>
      <c r="I8" s="6">
        <v>24585</v>
      </c>
    </row>
    <row r="9" spans="1:20" x14ac:dyDescent="0.2">
      <c r="A9" s="4" t="s">
        <v>6</v>
      </c>
      <c r="B9" s="5">
        <v>982</v>
      </c>
      <c r="C9" s="30">
        <v>0.26</v>
      </c>
      <c r="D9" s="5">
        <v>1</v>
      </c>
      <c r="E9" s="5" t="s">
        <v>52</v>
      </c>
      <c r="F9" s="5" t="s">
        <v>149</v>
      </c>
      <c r="G9" s="5">
        <v>162</v>
      </c>
      <c r="H9" s="5">
        <v>8</v>
      </c>
      <c r="I9" s="6">
        <v>63939</v>
      </c>
    </row>
    <row r="10" spans="1:20" ht="17" thickBot="1" x14ac:dyDescent="0.25">
      <c r="A10" s="4" t="s">
        <v>7</v>
      </c>
      <c r="B10" s="5">
        <v>716</v>
      </c>
      <c r="C10" s="30">
        <v>0.19</v>
      </c>
      <c r="D10" s="5">
        <v>1</v>
      </c>
      <c r="E10" s="5" t="s">
        <v>52</v>
      </c>
      <c r="F10" s="5" t="s">
        <v>149</v>
      </c>
      <c r="G10" s="5">
        <v>145</v>
      </c>
      <c r="H10" s="5">
        <v>8</v>
      </c>
      <c r="I10" s="6">
        <v>50748</v>
      </c>
      <c r="L10" s="36"/>
      <c r="M10" s="36"/>
    </row>
    <row r="11" spans="1:20" x14ac:dyDescent="0.2">
      <c r="A11" s="4" t="s">
        <v>8</v>
      </c>
      <c r="B11" s="5">
        <v>532</v>
      </c>
      <c r="C11" s="30">
        <v>0.26</v>
      </c>
      <c r="D11" s="5">
        <v>0</v>
      </c>
      <c r="E11" s="5" t="s">
        <v>51</v>
      </c>
      <c r="F11" s="5" t="s">
        <v>149</v>
      </c>
      <c r="G11" s="5">
        <v>183</v>
      </c>
      <c r="H11" s="5">
        <v>2</v>
      </c>
      <c r="I11" s="6">
        <v>24638</v>
      </c>
    </row>
    <row r="12" spans="1:20" ht="17" thickBot="1" x14ac:dyDescent="0.25">
      <c r="A12" s="4" t="s">
        <v>9</v>
      </c>
      <c r="B12" s="5">
        <v>452</v>
      </c>
      <c r="C12" s="30">
        <v>0.15</v>
      </c>
      <c r="D12" s="5">
        <v>1</v>
      </c>
      <c r="E12" s="5" t="s">
        <v>52</v>
      </c>
      <c r="F12" s="5" t="s">
        <v>147</v>
      </c>
      <c r="G12" s="5">
        <v>170</v>
      </c>
      <c r="H12" s="5">
        <v>4</v>
      </c>
      <c r="I12" s="6">
        <v>31361</v>
      </c>
    </row>
    <row r="13" spans="1:20" x14ac:dyDescent="0.2">
      <c r="A13" s="4" t="s">
        <v>10</v>
      </c>
      <c r="B13" s="5">
        <v>408</v>
      </c>
      <c r="C13" s="30">
        <v>0.13</v>
      </c>
      <c r="D13" s="5">
        <v>1</v>
      </c>
      <c r="E13" s="5" t="s">
        <v>52</v>
      </c>
      <c r="F13" s="5" t="s">
        <v>146</v>
      </c>
      <c r="G13" s="5">
        <v>134</v>
      </c>
      <c r="H13" s="5">
        <v>3</v>
      </c>
      <c r="I13" s="6">
        <v>36740</v>
      </c>
      <c r="L13" s="37"/>
      <c r="M13" s="37"/>
      <c r="N13" s="37"/>
      <c r="O13" s="37"/>
      <c r="P13" s="38"/>
      <c r="Q13" s="37"/>
    </row>
    <row r="14" spans="1:20" x14ac:dyDescent="0.2">
      <c r="A14" s="4" t="s">
        <v>11</v>
      </c>
      <c r="B14" s="5">
        <v>756</v>
      </c>
      <c r="C14" s="30">
        <v>0.14000000000000001</v>
      </c>
      <c r="D14" s="5">
        <v>1</v>
      </c>
      <c r="E14" s="5" t="s">
        <v>52</v>
      </c>
      <c r="F14" s="5" t="s">
        <v>150</v>
      </c>
      <c r="G14" s="5">
        <v>181</v>
      </c>
      <c r="H14" s="5">
        <v>5</v>
      </c>
      <c r="I14" s="6">
        <v>51311</v>
      </c>
    </row>
    <row r="15" spans="1:20" x14ac:dyDescent="0.2">
      <c r="A15" s="4" t="s">
        <v>12</v>
      </c>
      <c r="B15" s="5">
        <v>494</v>
      </c>
      <c r="C15" s="30">
        <v>0.09</v>
      </c>
      <c r="D15" s="5">
        <v>1</v>
      </c>
      <c r="E15" s="5" t="s">
        <v>50</v>
      </c>
      <c r="F15" s="5" t="s">
        <v>146</v>
      </c>
      <c r="G15" s="5">
        <v>112</v>
      </c>
      <c r="H15" s="5">
        <v>8</v>
      </c>
      <c r="I15" s="6">
        <v>34534</v>
      </c>
    </row>
    <row r="16" spans="1:20" ht="17" thickBot="1" x14ac:dyDescent="0.25">
      <c r="A16" s="4" t="s">
        <v>13</v>
      </c>
      <c r="B16" s="5">
        <v>153</v>
      </c>
      <c r="C16" s="30">
        <v>0.26</v>
      </c>
      <c r="D16" s="5">
        <v>1</v>
      </c>
      <c r="E16" s="5" t="s">
        <v>53</v>
      </c>
      <c r="F16" s="5" t="s">
        <v>148</v>
      </c>
      <c r="G16" s="5">
        <v>61</v>
      </c>
      <c r="H16" s="5">
        <v>9</v>
      </c>
      <c r="I16" s="6">
        <v>6412</v>
      </c>
      <c r="L16" s="36"/>
      <c r="M16" s="36"/>
      <c r="N16" s="36"/>
      <c r="O16" s="36"/>
      <c r="P16" s="39"/>
      <c r="Q16" s="36"/>
    </row>
    <row r="17" spans="1:20" ht="17" thickBot="1" x14ac:dyDescent="0.25">
      <c r="A17" s="4" t="s">
        <v>14</v>
      </c>
      <c r="B17" s="5">
        <v>458</v>
      </c>
      <c r="C17" s="30">
        <v>0.13</v>
      </c>
      <c r="D17" s="5">
        <v>0</v>
      </c>
      <c r="E17" s="5" t="s">
        <v>52</v>
      </c>
      <c r="F17" s="5" t="s">
        <v>149</v>
      </c>
      <c r="G17" s="5">
        <v>72</v>
      </c>
      <c r="H17" s="5">
        <v>7</v>
      </c>
      <c r="I17" s="6">
        <v>30078</v>
      </c>
    </row>
    <row r="18" spans="1:20" x14ac:dyDescent="0.2">
      <c r="A18" s="4" t="s">
        <v>15</v>
      </c>
      <c r="B18" s="5">
        <v>764</v>
      </c>
      <c r="C18" s="30">
        <v>0.19</v>
      </c>
      <c r="D18" s="5">
        <v>0</v>
      </c>
      <c r="E18" s="5" t="s">
        <v>53</v>
      </c>
      <c r="F18" s="5" t="s">
        <v>148</v>
      </c>
      <c r="G18" s="5">
        <v>200</v>
      </c>
      <c r="H18" s="5">
        <v>4</v>
      </c>
      <c r="I18" s="6">
        <v>41215</v>
      </c>
      <c r="L18" s="37"/>
      <c r="M18" s="37"/>
      <c r="N18" s="37"/>
      <c r="O18" s="37"/>
      <c r="P18" s="38"/>
      <c r="Q18" s="37"/>
      <c r="R18" s="37"/>
      <c r="S18" s="37"/>
      <c r="T18" s="37"/>
    </row>
    <row r="19" spans="1:20" x14ac:dyDescent="0.2">
      <c r="A19" s="4" t="s">
        <v>16</v>
      </c>
      <c r="B19" s="5">
        <v>264</v>
      </c>
      <c r="C19" s="30">
        <v>0.19</v>
      </c>
      <c r="D19" s="5">
        <v>1</v>
      </c>
      <c r="E19" s="5" t="s">
        <v>52</v>
      </c>
      <c r="F19" s="5" t="s">
        <v>148</v>
      </c>
      <c r="G19" s="5">
        <v>80</v>
      </c>
      <c r="H19" s="5">
        <v>4</v>
      </c>
      <c r="I19" s="6">
        <v>24979</v>
      </c>
      <c r="L19" s="40"/>
      <c r="M19" s="40"/>
      <c r="N19" s="40"/>
      <c r="O19" s="40"/>
      <c r="P19" s="41"/>
      <c r="Q19" s="40"/>
      <c r="R19" s="40"/>
      <c r="S19" s="40"/>
      <c r="T19" s="40"/>
    </row>
    <row r="20" spans="1:20" x14ac:dyDescent="0.2">
      <c r="A20" s="4" t="s">
        <v>17</v>
      </c>
      <c r="B20" s="5">
        <v>257</v>
      </c>
      <c r="C20" s="30">
        <v>0.18</v>
      </c>
      <c r="D20" s="5">
        <v>1</v>
      </c>
      <c r="E20" s="5" t="s">
        <v>51</v>
      </c>
      <c r="F20" s="5" t="s">
        <v>146</v>
      </c>
      <c r="G20" s="5">
        <v>184</v>
      </c>
      <c r="H20" s="5">
        <v>4</v>
      </c>
      <c r="I20" s="6">
        <v>23011</v>
      </c>
    </row>
    <row r="21" spans="1:20" x14ac:dyDescent="0.2">
      <c r="A21" s="4" t="s">
        <v>18</v>
      </c>
      <c r="B21" s="5">
        <v>578</v>
      </c>
      <c r="C21" s="30">
        <v>0.05</v>
      </c>
      <c r="D21" s="5">
        <v>1</v>
      </c>
      <c r="E21" s="5" t="s">
        <v>53</v>
      </c>
      <c r="F21" s="5" t="s">
        <v>150</v>
      </c>
      <c r="G21" s="5">
        <v>148</v>
      </c>
      <c r="H21" s="5">
        <v>7</v>
      </c>
      <c r="I21" s="6">
        <v>35024</v>
      </c>
    </row>
    <row r="22" spans="1:20" x14ac:dyDescent="0.2">
      <c r="A22" s="4" t="s">
        <v>19</v>
      </c>
      <c r="B22" s="5">
        <v>578</v>
      </c>
      <c r="C22" s="30">
        <v>0.3</v>
      </c>
      <c r="D22" s="5">
        <v>1</v>
      </c>
      <c r="E22" s="5" t="s">
        <v>52</v>
      </c>
      <c r="F22" s="5" t="s">
        <v>149</v>
      </c>
      <c r="G22" s="5">
        <v>55</v>
      </c>
      <c r="H22" s="5">
        <v>9</v>
      </c>
      <c r="I22" s="6">
        <v>34504</v>
      </c>
    </row>
    <row r="23" spans="1:20" x14ac:dyDescent="0.2">
      <c r="A23" s="4" t="s">
        <v>20</v>
      </c>
      <c r="B23" s="5">
        <v>670</v>
      </c>
      <c r="C23" s="30">
        <v>0.28000000000000003</v>
      </c>
      <c r="D23" s="5">
        <v>1</v>
      </c>
      <c r="E23" s="5" t="s">
        <v>50</v>
      </c>
      <c r="F23" s="5" t="s">
        <v>150</v>
      </c>
      <c r="G23" s="5">
        <v>146</v>
      </c>
      <c r="H23" s="5">
        <v>7</v>
      </c>
      <c r="I23" s="6">
        <v>37226</v>
      </c>
    </row>
    <row r="24" spans="1:20" x14ac:dyDescent="0.2">
      <c r="A24" s="4" t="s">
        <v>21</v>
      </c>
      <c r="B24" s="5">
        <v>864</v>
      </c>
      <c r="C24" s="30">
        <v>0.1</v>
      </c>
      <c r="D24" s="5">
        <v>1</v>
      </c>
      <c r="E24" s="5" t="s">
        <v>52</v>
      </c>
      <c r="F24" s="5" t="s">
        <v>150</v>
      </c>
      <c r="G24" s="5">
        <v>182</v>
      </c>
      <c r="H24" s="5">
        <v>6</v>
      </c>
      <c r="I24" s="6">
        <v>57818</v>
      </c>
    </row>
    <row r="25" spans="1:20" x14ac:dyDescent="0.2">
      <c r="A25" s="4" t="s">
        <v>22</v>
      </c>
      <c r="B25" s="5">
        <v>752</v>
      </c>
      <c r="C25" s="30">
        <v>0.12</v>
      </c>
      <c r="D25" s="5">
        <v>1</v>
      </c>
      <c r="E25" s="5" t="s">
        <v>53</v>
      </c>
      <c r="F25" s="5" t="s">
        <v>147</v>
      </c>
      <c r="G25" s="5">
        <v>75</v>
      </c>
      <c r="H25" s="5">
        <v>7</v>
      </c>
      <c r="I25" s="6">
        <v>43482</v>
      </c>
    </row>
    <row r="26" spans="1:20" x14ac:dyDescent="0.2">
      <c r="A26" s="4" t="s">
        <v>23</v>
      </c>
      <c r="B26" s="5">
        <v>649</v>
      </c>
      <c r="C26" s="30">
        <v>0.18</v>
      </c>
      <c r="D26" s="5">
        <v>1</v>
      </c>
      <c r="E26" s="5" t="s">
        <v>50</v>
      </c>
      <c r="F26" s="5" t="s">
        <v>148</v>
      </c>
      <c r="G26" s="5">
        <v>86</v>
      </c>
      <c r="H26" s="5">
        <v>2</v>
      </c>
      <c r="I26" s="6">
        <v>37935</v>
      </c>
    </row>
    <row r="27" spans="1:20" x14ac:dyDescent="0.2">
      <c r="A27" s="4" t="s">
        <v>24</v>
      </c>
      <c r="B27" s="5">
        <v>750</v>
      </c>
      <c r="C27" s="30">
        <v>0.28000000000000003</v>
      </c>
      <c r="D27" s="5">
        <v>1</v>
      </c>
      <c r="E27" s="5" t="s">
        <v>52</v>
      </c>
      <c r="F27" s="5" t="s">
        <v>150</v>
      </c>
      <c r="G27" s="5">
        <v>90</v>
      </c>
      <c r="H27" s="5">
        <v>7</v>
      </c>
      <c r="I27" s="6">
        <v>49967</v>
      </c>
    </row>
    <row r="28" spans="1:20" ht="17" thickBot="1" x14ac:dyDescent="0.25">
      <c r="A28" s="4" t="s">
        <v>25</v>
      </c>
      <c r="B28" s="5">
        <v>390</v>
      </c>
      <c r="C28" s="30">
        <v>0.3</v>
      </c>
      <c r="D28" s="5">
        <v>1</v>
      </c>
      <c r="E28" s="5" t="s">
        <v>51</v>
      </c>
      <c r="F28" s="5" t="s">
        <v>149</v>
      </c>
      <c r="G28" s="5">
        <v>99</v>
      </c>
      <c r="H28" s="5">
        <v>8</v>
      </c>
      <c r="I28" s="6">
        <v>26680</v>
      </c>
      <c r="L28" s="42"/>
      <c r="M28" s="42"/>
      <c r="N28" s="42"/>
      <c r="O28" s="42"/>
      <c r="P28" s="43"/>
      <c r="Q28" s="42"/>
      <c r="R28" s="42"/>
      <c r="S28" s="42"/>
      <c r="T28" s="42"/>
    </row>
    <row r="29" spans="1:20" ht="17" thickTop="1" x14ac:dyDescent="0.2">
      <c r="A29" s="4" t="s">
        <v>26</v>
      </c>
      <c r="B29" s="5">
        <v>425</v>
      </c>
      <c r="C29" s="30">
        <v>0.11</v>
      </c>
      <c r="D29" s="5">
        <v>1</v>
      </c>
      <c r="E29" s="5" t="s">
        <v>51</v>
      </c>
      <c r="F29" s="5" t="s">
        <v>148</v>
      </c>
      <c r="G29" s="5">
        <v>164</v>
      </c>
      <c r="H29" s="5">
        <v>9</v>
      </c>
      <c r="I29" s="6">
        <v>30604</v>
      </c>
    </row>
    <row r="30" spans="1:20" x14ac:dyDescent="0.2">
      <c r="A30" s="4" t="s">
        <v>27</v>
      </c>
      <c r="B30" s="5">
        <v>305</v>
      </c>
      <c r="C30" s="30">
        <v>0.19</v>
      </c>
      <c r="D30" s="5">
        <v>1</v>
      </c>
      <c r="E30" s="5" t="s">
        <v>50</v>
      </c>
      <c r="F30" s="5" t="s">
        <v>146</v>
      </c>
      <c r="G30" s="5">
        <v>63</v>
      </c>
      <c r="H30" s="5">
        <v>8</v>
      </c>
      <c r="I30" s="6">
        <v>15485</v>
      </c>
      <c r="L30" s="11"/>
    </row>
    <row r="31" spans="1:20" x14ac:dyDescent="0.2">
      <c r="A31" s="4" t="s">
        <v>28</v>
      </c>
      <c r="B31" s="5">
        <v>364</v>
      </c>
      <c r="C31" s="30">
        <v>0.25</v>
      </c>
      <c r="D31" s="5">
        <v>1</v>
      </c>
      <c r="E31" s="5" t="s">
        <v>50</v>
      </c>
      <c r="F31" s="5" t="s">
        <v>150</v>
      </c>
      <c r="G31" s="5">
        <v>199</v>
      </c>
      <c r="H31" s="5">
        <v>7</v>
      </c>
      <c r="I31" s="6">
        <v>23385</v>
      </c>
      <c r="P31" s="10"/>
    </row>
    <row r="32" spans="1:20" x14ac:dyDescent="0.2">
      <c r="A32" s="4" t="s">
        <v>29</v>
      </c>
      <c r="B32" s="5">
        <v>667</v>
      </c>
      <c r="C32" s="30">
        <v>0.15</v>
      </c>
      <c r="D32" s="5">
        <v>0</v>
      </c>
      <c r="E32" s="5" t="s">
        <v>52</v>
      </c>
      <c r="F32" s="5" t="s">
        <v>150</v>
      </c>
      <c r="G32" s="5">
        <v>73</v>
      </c>
      <c r="H32" s="5">
        <v>4</v>
      </c>
      <c r="I32" s="6">
        <v>38505</v>
      </c>
      <c r="P32" s="10"/>
    </row>
    <row r="33" spans="1:16" x14ac:dyDescent="0.2">
      <c r="A33" s="4" t="s">
        <v>30</v>
      </c>
      <c r="B33" s="5">
        <v>182</v>
      </c>
      <c r="C33" s="30">
        <v>0.23</v>
      </c>
      <c r="D33" s="5">
        <v>0</v>
      </c>
      <c r="E33" s="5" t="s">
        <v>52</v>
      </c>
      <c r="F33" s="5" t="s">
        <v>146</v>
      </c>
      <c r="G33" s="5">
        <v>182</v>
      </c>
      <c r="H33" s="5">
        <v>7</v>
      </c>
      <c r="I33" s="6">
        <v>8206</v>
      </c>
      <c r="P33" s="10"/>
    </row>
    <row r="34" spans="1:16" x14ac:dyDescent="0.2">
      <c r="A34" s="4" t="s">
        <v>31</v>
      </c>
      <c r="B34" s="5">
        <v>490</v>
      </c>
      <c r="C34" s="30">
        <v>0.09</v>
      </c>
      <c r="D34" s="5">
        <v>1</v>
      </c>
      <c r="E34" s="5" t="s">
        <v>51</v>
      </c>
      <c r="F34" s="5" t="s">
        <v>146</v>
      </c>
      <c r="G34" s="5">
        <v>56</v>
      </c>
      <c r="H34" s="5">
        <v>5</v>
      </c>
      <c r="I34" s="6">
        <v>36337</v>
      </c>
      <c r="P34" s="10"/>
    </row>
    <row r="35" spans="1:16" x14ac:dyDescent="0.2">
      <c r="A35" s="4" t="s">
        <v>32</v>
      </c>
      <c r="B35" s="5">
        <v>487</v>
      </c>
      <c r="C35" s="30">
        <v>0.2</v>
      </c>
      <c r="D35" s="5">
        <v>1</v>
      </c>
      <c r="E35" s="5" t="s">
        <v>50</v>
      </c>
      <c r="F35" s="5" t="s">
        <v>148</v>
      </c>
      <c r="G35" s="5">
        <v>67</v>
      </c>
      <c r="H35" s="5">
        <v>4</v>
      </c>
      <c r="I35" s="6">
        <v>31488</v>
      </c>
      <c r="P35" s="10"/>
    </row>
    <row r="36" spans="1:16" x14ac:dyDescent="0.2">
      <c r="A36" s="4" t="s">
        <v>33</v>
      </c>
      <c r="B36" s="5">
        <v>544</v>
      </c>
      <c r="C36" s="30">
        <v>0.27</v>
      </c>
      <c r="D36" s="5">
        <v>1</v>
      </c>
      <c r="E36" s="5" t="s">
        <v>53</v>
      </c>
      <c r="F36" s="5" t="s">
        <v>146</v>
      </c>
      <c r="G36" s="5">
        <v>94</v>
      </c>
      <c r="H36" s="5">
        <v>3</v>
      </c>
      <c r="I36" s="6">
        <v>20937</v>
      </c>
      <c r="P36" s="10"/>
    </row>
    <row r="37" spans="1:16" x14ac:dyDescent="0.2">
      <c r="A37" s="4" t="s">
        <v>34</v>
      </c>
      <c r="B37" s="5">
        <v>483</v>
      </c>
      <c r="C37" s="30">
        <v>0.3</v>
      </c>
      <c r="D37" s="5">
        <v>0</v>
      </c>
      <c r="E37" s="5" t="s">
        <v>51</v>
      </c>
      <c r="F37" s="5" t="s">
        <v>150</v>
      </c>
      <c r="G37" s="5">
        <v>186</v>
      </c>
      <c r="H37" s="5">
        <v>5</v>
      </c>
      <c r="I37" s="6">
        <v>20151</v>
      </c>
      <c r="P37" s="10"/>
    </row>
    <row r="38" spans="1:16" x14ac:dyDescent="0.2">
      <c r="A38" s="4" t="s">
        <v>35</v>
      </c>
      <c r="B38" s="5">
        <v>381</v>
      </c>
      <c r="C38" s="30">
        <v>7.0000000000000007E-2</v>
      </c>
      <c r="D38" s="5">
        <v>0</v>
      </c>
      <c r="E38" s="5" t="s">
        <v>52</v>
      </c>
      <c r="F38" s="5" t="s">
        <v>147</v>
      </c>
      <c r="G38" s="5">
        <v>189</v>
      </c>
      <c r="H38" s="5">
        <v>4</v>
      </c>
      <c r="I38" s="6">
        <v>27216</v>
      </c>
      <c r="P38" s="10"/>
    </row>
    <row r="39" spans="1:16" x14ac:dyDescent="0.2">
      <c r="A39" s="4" t="s">
        <v>36</v>
      </c>
      <c r="B39" s="5">
        <v>483</v>
      </c>
      <c r="C39" s="30">
        <v>0.16</v>
      </c>
      <c r="D39" s="5">
        <v>1</v>
      </c>
      <c r="E39" s="5" t="s">
        <v>51</v>
      </c>
      <c r="F39" s="5" t="s">
        <v>148</v>
      </c>
      <c r="G39" s="5">
        <v>54</v>
      </c>
      <c r="H39" s="5">
        <v>7</v>
      </c>
      <c r="I39" s="6">
        <v>31633</v>
      </c>
      <c r="P39" s="10"/>
    </row>
    <row r="40" spans="1:16" x14ac:dyDescent="0.2">
      <c r="A40" s="4" t="s">
        <v>37</v>
      </c>
      <c r="B40" s="5">
        <v>904</v>
      </c>
      <c r="C40" s="30">
        <v>0.1</v>
      </c>
      <c r="D40" s="5">
        <v>0</v>
      </c>
      <c r="E40" s="5" t="s">
        <v>52</v>
      </c>
      <c r="F40" s="5" t="s">
        <v>147</v>
      </c>
      <c r="G40" s="5">
        <v>165</v>
      </c>
      <c r="H40" s="5">
        <v>7</v>
      </c>
      <c r="I40" s="6">
        <v>49822</v>
      </c>
      <c r="P40" s="10"/>
    </row>
    <row r="41" spans="1:16" x14ac:dyDescent="0.2">
      <c r="A41" s="4" t="s">
        <v>38</v>
      </c>
      <c r="B41" s="5">
        <v>949</v>
      </c>
      <c r="C41" s="30">
        <v>0.16</v>
      </c>
      <c r="D41" s="5">
        <v>0</v>
      </c>
      <c r="E41" s="5" t="s">
        <v>52</v>
      </c>
      <c r="F41" s="5" t="s">
        <v>149</v>
      </c>
      <c r="G41" s="5">
        <v>98</v>
      </c>
      <c r="H41" s="5">
        <v>9</v>
      </c>
      <c r="I41" s="6">
        <v>48910</v>
      </c>
      <c r="P41" s="10"/>
    </row>
    <row r="42" spans="1:16" x14ac:dyDescent="0.2">
      <c r="A42" s="4" t="s">
        <v>39</v>
      </c>
      <c r="B42" s="5">
        <v>551</v>
      </c>
      <c r="C42" s="30">
        <v>0.19</v>
      </c>
      <c r="D42" s="5">
        <v>0</v>
      </c>
      <c r="E42" s="5" t="s">
        <v>50</v>
      </c>
      <c r="F42" s="5" t="s">
        <v>149</v>
      </c>
      <c r="G42" s="5">
        <v>113</v>
      </c>
      <c r="H42" s="5">
        <v>4</v>
      </c>
      <c r="I42" s="6">
        <v>23094</v>
      </c>
      <c r="P42" s="10"/>
    </row>
    <row r="43" spans="1:16" x14ac:dyDescent="0.2">
      <c r="A43" s="4" t="s">
        <v>40</v>
      </c>
      <c r="B43" s="5">
        <v>661</v>
      </c>
      <c r="C43" s="30">
        <v>7.0000000000000007E-2</v>
      </c>
      <c r="D43" s="5">
        <v>0</v>
      </c>
      <c r="E43" s="5" t="s">
        <v>52</v>
      </c>
      <c r="F43" s="5" t="s">
        <v>147</v>
      </c>
      <c r="G43" s="5">
        <v>136</v>
      </c>
      <c r="H43" s="5">
        <v>7</v>
      </c>
      <c r="I43" s="6">
        <v>41275</v>
      </c>
    </row>
    <row r="44" spans="1:16" x14ac:dyDescent="0.2">
      <c r="A44" s="4" t="s">
        <v>41</v>
      </c>
      <c r="B44" s="5">
        <v>204</v>
      </c>
      <c r="C44" s="30">
        <v>0.12</v>
      </c>
      <c r="D44" s="5">
        <v>1</v>
      </c>
      <c r="E44" s="5" t="s">
        <v>50</v>
      </c>
      <c r="F44" s="5" t="s">
        <v>146</v>
      </c>
      <c r="G44" s="5">
        <v>155</v>
      </c>
      <c r="H44" s="5">
        <v>6</v>
      </c>
      <c r="I44" s="6">
        <v>14302</v>
      </c>
    </row>
    <row r="45" spans="1:16" x14ac:dyDescent="0.2">
      <c r="A45" s="4" t="s">
        <v>42</v>
      </c>
      <c r="B45" s="5">
        <v>385</v>
      </c>
      <c r="C45" s="30">
        <v>0.28000000000000003</v>
      </c>
      <c r="D45" s="5">
        <v>0</v>
      </c>
      <c r="E45" s="5" t="s">
        <v>50</v>
      </c>
      <c r="F45" s="5" t="s">
        <v>146</v>
      </c>
      <c r="G45" s="5">
        <v>55</v>
      </c>
      <c r="H45" s="5">
        <v>7</v>
      </c>
      <c r="I45" s="6">
        <v>7349</v>
      </c>
    </row>
    <row r="46" spans="1:16" x14ac:dyDescent="0.2">
      <c r="A46" s="4" t="s">
        <v>43</v>
      </c>
      <c r="B46" s="5">
        <v>473</v>
      </c>
      <c r="C46" s="30">
        <v>0.19</v>
      </c>
      <c r="D46" s="5">
        <v>0</v>
      </c>
      <c r="E46" s="5" t="s">
        <v>50</v>
      </c>
      <c r="F46" s="5" t="s">
        <v>146</v>
      </c>
      <c r="G46" s="5">
        <v>52</v>
      </c>
      <c r="H46" s="5">
        <v>5</v>
      </c>
      <c r="I46" s="6">
        <v>24121</v>
      </c>
    </row>
    <row r="47" spans="1:16" x14ac:dyDescent="0.2">
      <c r="A47" s="4" t="s">
        <v>44</v>
      </c>
      <c r="B47" s="5">
        <v>879</v>
      </c>
      <c r="C47" s="30">
        <v>0.16</v>
      </c>
      <c r="D47" s="5">
        <v>0</v>
      </c>
      <c r="E47" s="5" t="s">
        <v>51</v>
      </c>
      <c r="F47" s="5" t="s">
        <v>148</v>
      </c>
      <c r="G47" s="5">
        <v>163</v>
      </c>
      <c r="H47" s="5">
        <v>7</v>
      </c>
      <c r="I47" s="6">
        <v>43435</v>
      </c>
    </row>
    <row r="48" spans="1:16" x14ac:dyDescent="0.2">
      <c r="A48" s="4" t="s">
        <v>45</v>
      </c>
      <c r="B48" s="5">
        <v>325</v>
      </c>
      <c r="C48" s="30">
        <v>0.24</v>
      </c>
      <c r="D48" s="5">
        <v>0</v>
      </c>
      <c r="E48" s="5" t="s">
        <v>53</v>
      </c>
      <c r="F48" s="5" t="s">
        <v>147</v>
      </c>
      <c r="G48" s="5">
        <v>196</v>
      </c>
      <c r="H48" s="5">
        <v>6</v>
      </c>
      <c r="I48" s="6">
        <v>9016</v>
      </c>
    </row>
    <row r="49" spans="1:9" x14ac:dyDescent="0.2">
      <c r="A49" s="4" t="s">
        <v>46</v>
      </c>
      <c r="B49" s="5">
        <v>534</v>
      </c>
      <c r="C49" s="30">
        <v>0.24</v>
      </c>
      <c r="D49" s="5">
        <v>1</v>
      </c>
      <c r="E49" s="5" t="s">
        <v>52</v>
      </c>
      <c r="F49" s="5" t="s">
        <v>149</v>
      </c>
      <c r="G49" s="5">
        <v>94</v>
      </c>
      <c r="H49" s="5">
        <v>3</v>
      </c>
      <c r="I49" s="6">
        <v>33438</v>
      </c>
    </row>
    <row r="50" spans="1:9" x14ac:dyDescent="0.2">
      <c r="A50" s="4" t="s">
        <v>47</v>
      </c>
      <c r="B50" s="5">
        <v>987</v>
      </c>
      <c r="C50" s="30">
        <v>0.06</v>
      </c>
      <c r="D50" s="5">
        <v>0</v>
      </c>
      <c r="E50" s="5" t="s">
        <v>51</v>
      </c>
      <c r="F50" s="5" t="s">
        <v>147</v>
      </c>
      <c r="G50" s="5">
        <v>192</v>
      </c>
      <c r="H50" s="5">
        <v>9</v>
      </c>
      <c r="I50" s="6">
        <v>59495</v>
      </c>
    </row>
    <row r="51" spans="1:9" x14ac:dyDescent="0.2">
      <c r="A51" s="4" t="s">
        <v>48</v>
      </c>
      <c r="B51" s="5">
        <v>567</v>
      </c>
      <c r="C51" s="30">
        <v>0.23</v>
      </c>
      <c r="D51" s="5">
        <v>1</v>
      </c>
      <c r="E51" s="5" t="s">
        <v>51</v>
      </c>
      <c r="F51" s="5" t="s">
        <v>149</v>
      </c>
      <c r="G51" s="5">
        <v>139</v>
      </c>
      <c r="H51" s="5">
        <v>7</v>
      </c>
      <c r="I51" s="6">
        <v>39235</v>
      </c>
    </row>
    <row r="52" spans="1:9" x14ac:dyDescent="0.2">
      <c r="A52" s="4" t="s">
        <v>49</v>
      </c>
      <c r="B52" s="5">
        <v>651</v>
      </c>
      <c r="C52" s="30">
        <v>0.26</v>
      </c>
      <c r="D52" s="5">
        <v>0</v>
      </c>
      <c r="E52" s="5" t="s">
        <v>53</v>
      </c>
      <c r="F52" s="5" t="s">
        <v>146</v>
      </c>
      <c r="G52" s="5">
        <v>71</v>
      </c>
      <c r="H52" s="5">
        <v>6</v>
      </c>
      <c r="I52" s="6">
        <v>21460</v>
      </c>
    </row>
    <row r="53" spans="1:9" x14ac:dyDescent="0.2">
      <c r="A53" s="4" t="s">
        <v>93</v>
      </c>
      <c r="B53" s="5">
        <v>208</v>
      </c>
      <c r="C53" s="30">
        <v>0.09</v>
      </c>
      <c r="D53" s="5">
        <v>1</v>
      </c>
      <c r="E53" s="5" t="s">
        <v>50</v>
      </c>
      <c r="F53" s="5" t="s">
        <v>148</v>
      </c>
      <c r="G53" s="5">
        <v>64</v>
      </c>
      <c r="H53" s="5">
        <v>4</v>
      </c>
      <c r="I53" s="6">
        <v>12419</v>
      </c>
    </row>
    <row r="54" spans="1:9" x14ac:dyDescent="0.2">
      <c r="A54" s="4" t="s">
        <v>94</v>
      </c>
      <c r="B54" s="5">
        <v>843</v>
      </c>
      <c r="C54" s="30">
        <v>0.25</v>
      </c>
      <c r="D54" s="5">
        <v>0</v>
      </c>
      <c r="E54" s="5" t="s">
        <v>50</v>
      </c>
      <c r="F54" s="5" t="s">
        <v>148</v>
      </c>
      <c r="G54" s="5">
        <v>145</v>
      </c>
      <c r="H54" s="5">
        <v>4</v>
      </c>
      <c r="I54" s="6">
        <v>39400</v>
      </c>
    </row>
    <row r="55" spans="1:9" x14ac:dyDescent="0.2">
      <c r="A55" s="4" t="s">
        <v>95</v>
      </c>
      <c r="B55" s="5">
        <v>642</v>
      </c>
      <c r="C55" s="30">
        <v>0.12</v>
      </c>
      <c r="D55" s="5">
        <v>0</v>
      </c>
      <c r="E55" s="5" t="s">
        <v>51</v>
      </c>
      <c r="F55" s="5" t="s">
        <v>149</v>
      </c>
      <c r="G55" s="5">
        <v>126</v>
      </c>
      <c r="H55" s="5">
        <v>3</v>
      </c>
      <c r="I55" s="6">
        <v>43849</v>
      </c>
    </row>
    <row r="56" spans="1:9" x14ac:dyDescent="0.2">
      <c r="A56" s="4" t="s">
        <v>96</v>
      </c>
      <c r="B56" s="5">
        <v>590</v>
      </c>
      <c r="C56" s="30">
        <v>0.13</v>
      </c>
      <c r="D56" s="5">
        <v>0</v>
      </c>
      <c r="E56" s="5" t="s">
        <v>50</v>
      </c>
      <c r="F56" s="5" t="s">
        <v>149</v>
      </c>
      <c r="G56" s="5">
        <v>129</v>
      </c>
      <c r="H56" s="5">
        <v>6</v>
      </c>
      <c r="I56" s="6">
        <v>29783</v>
      </c>
    </row>
    <row r="57" spans="1:9" x14ac:dyDescent="0.2">
      <c r="A57" s="4" t="s">
        <v>97</v>
      </c>
      <c r="B57" s="5">
        <v>408</v>
      </c>
      <c r="C57" s="30">
        <v>0.22</v>
      </c>
      <c r="D57" s="5">
        <v>0</v>
      </c>
      <c r="E57" s="5" t="s">
        <v>51</v>
      </c>
      <c r="F57" s="5" t="s">
        <v>146</v>
      </c>
      <c r="G57" s="5">
        <v>145</v>
      </c>
      <c r="H57" s="5">
        <v>3</v>
      </c>
      <c r="I57" s="6">
        <v>22624</v>
      </c>
    </row>
    <row r="58" spans="1:9" x14ac:dyDescent="0.2">
      <c r="A58" s="4" t="s">
        <v>98</v>
      </c>
      <c r="B58" s="5">
        <v>373</v>
      </c>
      <c r="C58" s="30">
        <v>0.08</v>
      </c>
      <c r="D58" s="5">
        <v>1</v>
      </c>
      <c r="E58" s="5" t="s">
        <v>51</v>
      </c>
      <c r="F58" s="5" t="s">
        <v>148</v>
      </c>
      <c r="G58" s="5">
        <v>84</v>
      </c>
      <c r="H58" s="5">
        <v>9</v>
      </c>
      <c r="I58" s="6">
        <v>35912</v>
      </c>
    </row>
    <row r="59" spans="1:9" x14ac:dyDescent="0.2">
      <c r="A59" s="4" t="s">
        <v>99</v>
      </c>
      <c r="B59" s="5">
        <v>475</v>
      </c>
      <c r="C59" s="30">
        <v>0.22</v>
      </c>
      <c r="D59" s="5">
        <v>1</v>
      </c>
      <c r="E59" s="5" t="s">
        <v>50</v>
      </c>
      <c r="F59" s="5" t="s">
        <v>147</v>
      </c>
      <c r="G59" s="5">
        <v>90</v>
      </c>
      <c r="H59" s="5">
        <v>9</v>
      </c>
      <c r="I59" s="6">
        <v>29290</v>
      </c>
    </row>
    <row r="60" spans="1:9" x14ac:dyDescent="0.2">
      <c r="A60" s="4" t="s">
        <v>100</v>
      </c>
      <c r="B60" s="5">
        <v>713</v>
      </c>
      <c r="C60" s="30">
        <v>0.27</v>
      </c>
      <c r="D60" s="5">
        <v>0</v>
      </c>
      <c r="E60" s="5" t="s">
        <v>52</v>
      </c>
      <c r="F60" s="5" t="s">
        <v>148</v>
      </c>
      <c r="G60" s="5">
        <v>135</v>
      </c>
      <c r="H60" s="5">
        <v>8</v>
      </c>
      <c r="I60" s="6">
        <v>34900</v>
      </c>
    </row>
    <row r="61" spans="1:9" x14ac:dyDescent="0.2">
      <c r="A61" s="4" t="s">
        <v>101</v>
      </c>
      <c r="B61" s="5">
        <v>887</v>
      </c>
      <c r="C61" s="30">
        <v>0.22</v>
      </c>
      <c r="D61" s="5">
        <v>1</v>
      </c>
      <c r="E61" s="5" t="s">
        <v>50</v>
      </c>
      <c r="F61" s="5" t="s">
        <v>146</v>
      </c>
      <c r="G61" s="5">
        <v>109</v>
      </c>
      <c r="H61" s="5">
        <v>9</v>
      </c>
      <c r="I61" s="6">
        <v>45228</v>
      </c>
    </row>
    <row r="62" spans="1:9" x14ac:dyDescent="0.2">
      <c r="A62" s="4" t="s">
        <v>102</v>
      </c>
      <c r="B62" s="5">
        <v>559</v>
      </c>
      <c r="C62" s="30">
        <v>0.16</v>
      </c>
      <c r="D62" s="5">
        <v>0</v>
      </c>
      <c r="E62" s="5" t="s">
        <v>50</v>
      </c>
      <c r="F62" s="5" t="s">
        <v>149</v>
      </c>
      <c r="G62" s="5">
        <v>157</v>
      </c>
      <c r="H62" s="5">
        <v>9</v>
      </c>
      <c r="I62" s="6">
        <v>28299</v>
      </c>
    </row>
    <row r="63" spans="1:9" x14ac:dyDescent="0.2">
      <c r="A63" s="4" t="s">
        <v>103</v>
      </c>
      <c r="B63" s="5">
        <v>702</v>
      </c>
      <c r="C63" s="30">
        <v>0.16</v>
      </c>
      <c r="D63" s="5">
        <v>1</v>
      </c>
      <c r="E63" s="5" t="s">
        <v>50</v>
      </c>
      <c r="F63" s="5" t="s">
        <v>147</v>
      </c>
      <c r="G63" s="5">
        <v>83</v>
      </c>
      <c r="H63" s="5">
        <v>9</v>
      </c>
      <c r="I63" s="6">
        <v>39666</v>
      </c>
    </row>
    <row r="64" spans="1:9" x14ac:dyDescent="0.2">
      <c r="A64" s="4" t="s">
        <v>104</v>
      </c>
      <c r="B64" s="5">
        <v>627</v>
      </c>
      <c r="C64" s="30">
        <v>0.24</v>
      </c>
      <c r="D64" s="5">
        <v>0</v>
      </c>
      <c r="E64" s="5" t="s">
        <v>50</v>
      </c>
      <c r="F64" s="5" t="s">
        <v>149</v>
      </c>
      <c r="G64" s="5">
        <v>93</v>
      </c>
      <c r="H64" s="5">
        <v>9</v>
      </c>
      <c r="I64" s="6">
        <v>30587</v>
      </c>
    </row>
    <row r="65" spans="1:9" x14ac:dyDescent="0.2">
      <c r="A65" s="4" t="s">
        <v>105</v>
      </c>
      <c r="B65" s="5">
        <v>662</v>
      </c>
      <c r="C65" s="30">
        <v>0.19</v>
      </c>
      <c r="D65" s="5">
        <v>1</v>
      </c>
      <c r="E65" s="5" t="s">
        <v>53</v>
      </c>
      <c r="F65" s="5" t="s">
        <v>146</v>
      </c>
      <c r="G65" s="5">
        <v>178</v>
      </c>
      <c r="H65" s="5">
        <v>8</v>
      </c>
      <c r="I65" s="6">
        <v>31751</v>
      </c>
    </row>
    <row r="66" spans="1:9" x14ac:dyDescent="0.2">
      <c r="A66" s="4" t="s">
        <v>106</v>
      </c>
      <c r="B66" s="5">
        <v>707</v>
      </c>
      <c r="C66" s="30">
        <v>7.0000000000000007E-2</v>
      </c>
      <c r="D66" s="5">
        <v>1</v>
      </c>
      <c r="E66" s="5" t="s">
        <v>50</v>
      </c>
      <c r="F66" s="5" t="s">
        <v>146</v>
      </c>
      <c r="G66" s="5">
        <v>120</v>
      </c>
      <c r="H66" s="5">
        <v>3</v>
      </c>
      <c r="I66" s="6">
        <v>46713</v>
      </c>
    </row>
    <row r="67" spans="1:9" x14ac:dyDescent="0.2">
      <c r="A67" s="4" t="s">
        <v>107</v>
      </c>
      <c r="B67" s="5">
        <v>858</v>
      </c>
      <c r="C67" s="30">
        <v>0.2</v>
      </c>
      <c r="D67" s="5">
        <v>1</v>
      </c>
      <c r="E67" s="5" t="s">
        <v>52</v>
      </c>
      <c r="F67" s="5" t="s">
        <v>149</v>
      </c>
      <c r="G67" s="5">
        <v>62</v>
      </c>
      <c r="H67" s="5">
        <v>9</v>
      </c>
      <c r="I67" s="6">
        <v>55814</v>
      </c>
    </row>
    <row r="68" spans="1:9" x14ac:dyDescent="0.2">
      <c r="A68" s="4" t="s">
        <v>108</v>
      </c>
      <c r="B68" s="5">
        <v>174</v>
      </c>
      <c r="C68" s="30">
        <v>0.25</v>
      </c>
      <c r="D68" s="5">
        <v>0</v>
      </c>
      <c r="E68" s="5" t="s">
        <v>52</v>
      </c>
      <c r="F68" s="5" t="s">
        <v>147</v>
      </c>
      <c r="G68" s="5">
        <v>180</v>
      </c>
      <c r="H68" s="5">
        <v>5</v>
      </c>
      <c r="I68" s="6">
        <v>10588</v>
      </c>
    </row>
    <row r="69" spans="1:9" x14ac:dyDescent="0.2">
      <c r="A69" s="4" t="s">
        <v>109</v>
      </c>
      <c r="B69" s="5">
        <v>787</v>
      </c>
      <c r="C69" s="30">
        <v>0.13</v>
      </c>
      <c r="D69" s="5">
        <v>1</v>
      </c>
      <c r="E69" s="5" t="s">
        <v>53</v>
      </c>
      <c r="F69" s="5" t="s">
        <v>150</v>
      </c>
      <c r="G69" s="5">
        <v>114</v>
      </c>
      <c r="H69" s="5">
        <v>9</v>
      </c>
      <c r="I69" s="6">
        <v>45836</v>
      </c>
    </row>
    <row r="70" spans="1:9" x14ac:dyDescent="0.2">
      <c r="A70" s="4" t="s">
        <v>110</v>
      </c>
      <c r="B70" s="5">
        <v>319</v>
      </c>
      <c r="C70" s="30">
        <v>0.28000000000000003</v>
      </c>
      <c r="D70" s="5">
        <v>0</v>
      </c>
      <c r="E70" s="5" t="s">
        <v>52</v>
      </c>
      <c r="F70" s="5" t="s">
        <v>147</v>
      </c>
      <c r="G70" s="5">
        <v>129</v>
      </c>
      <c r="H70" s="5">
        <v>9</v>
      </c>
      <c r="I70" s="6">
        <v>18769</v>
      </c>
    </row>
    <row r="71" spans="1:9" x14ac:dyDescent="0.2">
      <c r="A71" s="4" t="s">
        <v>111</v>
      </c>
      <c r="B71" s="5">
        <v>274</v>
      </c>
      <c r="C71" s="30">
        <v>0.24</v>
      </c>
      <c r="D71" s="5">
        <v>0</v>
      </c>
      <c r="E71" s="5" t="s">
        <v>52</v>
      </c>
      <c r="F71" s="5" t="s">
        <v>149</v>
      </c>
      <c r="G71" s="5">
        <v>148</v>
      </c>
      <c r="H71" s="5">
        <v>9</v>
      </c>
      <c r="I71" s="6">
        <v>14125</v>
      </c>
    </row>
    <row r="72" spans="1:9" x14ac:dyDescent="0.2">
      <c r="A72" s="4" t="s">
        <v>112</v>
      </c>
      <c r="B72" s="5">
        <v>615</v>
      </c>
      <c r="C72" s="30">
        <v>0.19</v>
      </c>
      <c r="D72" s="5">
        <v>0</v>
      </c>
      <c r="E72" s="5" t="s">
        <v>51</v>
      </c>
      <c r="F72" s="5" t="s">
        <v>147</v>
      </c>
      <c r="G72" s="5">
        <v>106</v>
      </c>
      <c r="H72" s="5">
        <v>5</v>
      </c>
      <c r="I72" s="6">
        <v>35373</v>
      </c>
    </row>
    <row r="73" spans="1:9" x14ac:dyDescent="0.2">
      <c r="A73" s="4" t="s">
        <v>113</v>
      </c>
      <c r="B73" s="5">
        <v>186</v>
      </c>
      <c r="C73" s="30">
        <v>0.24</v>
      </c>
      <c r="D73" s="5">
        <v>0</v>
      </c>
      <c r="E73" s="5" t="s">
        <v>52</v>
      </c>
      <c r="F73" s="5" t="s">
        <v>146</v>
      </c>
      <c r="G73" s="5">
        <v>198</v>
      </c>
      <c r="H73" s="5">
        <v>6</v>
      </c>
      <c r="I73" s="6">
        <v>16888</v>
      </c>
    </row>
    <row r="74" spans="1:9" x14ac:dyDescent="0.2">
      <c r="A74" s="4" t="s">
        <v>114</v>
      </c>
      <c r="B74" s="5">
        <v>896</v>
      </c>
      <c r="C74" s="30">
        <v>7.0000000000000007E-2</v>
      </c>
      <c r="D74" s="5">
        <v>1</v>
      </c>
      <c r="E74" s="5" t="s">
        <v>51</v>
      </c>
      <c r="F74" s="5" t="s">
        <v>147</v>
      </c>
      <c r="G74" s="5">
        <v>92</v>
      </c>
      <c r="H74" s="5">
        <v>4</v>
      </c>
      <c r="I74" s="6">
        <v>59072</v>
      </c>
    </row>
    <row r="75" spans="1:9" x14ac:dyDescent="0.2">
      <c r="A75" s="4" t="s">
        <v>115</v>
      </c>
      <c r="B75" s="5">
        <v>664</v>
      </c>
      <c r="C75" s="30">
        <v>0.26</v>
      </c>
      <c r="D75" s="5">
        <v>1</v>
      </c>
      <c r="E75" s="5" t="s">
        <v>50</v>
      </c>
      <c r="F75" s="5" t="s">
        <v>149</v>
      </c>
      <c r="G75" s="5">
        <v>153</v>
      </c>
      <c r="H75" s="5">
        <v>4</v>
      </c>
      <c r="I75" s="6">
        <v>33124</v>
      </c>
    </row>
    <row r="76" spans="1:9" x14ac:dyDescent="0.2">
      <c r="A76" s="4" t="s">
        <v>116</v>
      </c>
      <c r="B76" s="5">
        <v>751</v>
      </c>
      <c r="C76" s="30">
        <v>0.26</v>
      </c>
      <c r="D76" s="5">
        <v>1</v>
      </c>
      <c r="E76" s="5" t="s">
        <v>53</v>
      </c>
      <c r="F76" s="5" t="s">
        <v>147</v>
      </c>
      <c r="G76" s="5">
        <v>132</v>
      </c>
      <c r="H76" s="5">
        <v>4</v>
      </c>
      <c r="I76" s="6">
        <v>33571</v>
      </c>
    </row>
    <row r="77" spans="1:9" x14ac:dyDescent="0.2">
      <c r="A77" s="4" t="s">
        <v>117</v>
      </c>
      <c r="B77" s="5">
        <v>114</v>
      </c>
      <c r="C77" s="30">
        <v>0.28000000000000003</v>
      </c>
      <c r="D77" s="5">
        <v>0</v>
      </c>
      <c r="E77" s="5" t="s">
        <v>52</v>
      </c>
      <c r="F77" s="5" t="s">
        <v>148</v>
      </c>
      <c r="G77" s="5">
        <v>130</v>
      </c>
      <c r="H77" s="5">
        <v>3</v>
      </c>
      <c r="I77" s="6">
        <v>7171</v>
      </c>
    </row>
    <row r="78" spans="1:9" x14ac:dyDescent="0.2">
      <c r="A78" s="4" t="s">
        <v>118</v>
      </c>
      <c r="B78" s="5">
        <v>634</v>
      </c>
      <c r="C78" s="30">
        <v>0.08</v>
      </c>
      <c r="D78" s="5">
        <v>0</v>
      </c>
      <c r="E78" s="5" t="s">
        <v>50</v>
      </c>
      <c r="F78" s="5" t="s">
        <v>150</v>
      </c>
      <c r="G78" s="5">
        <v>52</v>
      </c>
      <c r="H78" s="5">
        <v>5</v>
      </c>
      <c r="I78" s="6">
        <v>34543</v>
      </c>
    </row>
    <row r="79" spans="1:9" x14ac:dyDescent="0.2">
      <c r="A79" s="4" t="s">
        <v>119</v>
      </c>
      <c r="B79" s="5">
        <v>601</v>
      </c>
      <c r="C79" s="30">
        <v>7.0000000000000007E-2</v>
      </c>
      <c r="D79" s="5">
        <v>0</v>
      </c>
      <c r="E79" s="5" t="s">
        <v>50</v>
      </c>
      <c r="F79" s="5" t="s">
        <v>149</v>
      </c>
      <c r="G79" s="5">
        <v>164</v>
      </c>
      <c r="H79" s="5">
        <v>7</v>
      </c>
      <c r="I79" s="6">
        <v>29737</v>
      </c>
    </row>
    <row r="80" spans="1:9" x14ac:dyDescent="0.2">
      <c r="A80" s="4" t="s">
        <v>120</v>
      </c>
      <c r="B80" s="5">
        <v>243</v>
      </c>
      <c r="C80" s="30">
        <v>0.08</v>
      </c>
      <c r="D80" s="5">
        <v>1</v>
      </c>
      <c r="E80" s="5" t="s">
        <v>51</v>
      </c>
      <c r="F80" s="5" t="s">
        <v>150</v>
      </c>
      <c r="G80" s="5">
        <v>81</v>
      </c>
      <c r="H80" s="5">
        <v>7</v>
      </c>
      <c r="I80" s="6">
        <v>22331</v>
      </c>
    </row>
    <row r="81" spans="1:9" x14ac:dyDescent="0.2">
      <c r="A81" s="4" t="s">
        <v>121</v>
      </c>
      <c r="B81" s="5">
        <v>237</v>
      </c>
      <c r="C81" s="30">
        <v>0.15</v>
      </c>
      <c r="D81" s="5">
        <v>1</v>
      </c>
      <c r="E81" s="5" t="s">
        <v>51</v>
      </c>
      <c r="F81" s="5" t="s">
        <v>146</v>
      </c>
      <c r="G81" s="5">
        <v>162</v>
      </c>
      <c r="H81" s="5">
        <v>3</v>
      </c>
      <c r="I81" s="6">
        <v>22287</v>
      </c>
    </row>
    <row r="82" spans="1:9" x14ac:dyDescent="0.2">
      <c r="A82" s="4" t="s">
        <v>122</v>
      </c>
      <c r="B82" s="5">
        <v>725</v>
      </c>
      <c r="C82" s="30">
        <v>0.16</v>
      </c>
      <c r="D82" s="5">
        <v>1</v>
      </c>
      <c r="E82" s="5" t="s">
        <v>50</v>
      </c>
      <c r="F82" s="5" t="s">
        <v>150</v>
      </c>
      <c r="G82" s="5">
        <v>68</v>
      </c>
      <c r="H82" s="5">
        <v>4</v>
      </c>
      <c r="I82" s="6">
        <v>37267</v>
      </c>
    </row>
    <row r="83" spans="1:9" x14ac:dyDescent="0.2">
      <c r="A83" s="4" t="s">
        <v>123</v>
      </c>
      <c r="B83" s="5">
        <v>386</v>
      </c>
      <c r="C83" s="30">
        <v>0.19</v>
      </c>
      <c r="D83" s="5">
        <v>0</v>
      </c>
      <c r="E83" s="5" t="s">
        <v>53</v>
      </c>
      <c r="F83" s="5" t="s">
        <v>149</v>
      </c>
      <c r="G83" s="5">
        <v>117</v>
      </c>
      <c r="H83" s="5">
        <v>9</v>
      </c>
      <c r="I83" s="6">
        <v>14571</v>
      </c>
    </row>
    <row r="84" spans="1:9" x14ac:dyDescent="0.2">
      <c r="A84" s="4" t="s">
        <v>124</v>
      </c>
      <c r="B84" s="5">
        <v>722</v>
      </c>
      <c r="C84" s="30">
        <v>0.08</v>
      </c>
      <c r="D84" s="5">
        <v>0</v>
      </c>
      <c r="E84" s="5" t="s">
        <v>51</v>
      </c>
      <c r="F84" s="5" t="s">
        <v>146</v>
      </c>
      <c r="G84" s="5">
        <v>92</v>
      </c>
      <c r="H84" s="5">
        <v>9</v>
      </c>
      <c r="I84" s="6">
        <v>41813</v>
      </c>
    </row>
    <row r="85" spans="1:9" x14ac:dyDescent="0.2">
      <c r="A85" s="4" t="s">
        <v>125</v>
      </c>
      <c r="B85" s="5">
        <v>598</v>
      </c>
      <c r="C85" s="30">
        <v>0.1</v>
      </c>
      <c r="D85" s="5">
        <v>0</v>
      </c>
      <c r="E85" s="5" t="s">
        <v>52</v>
      </c>
      <c r="F85" s="5" t="s">
        <v>150</v>
      </c>
      <c r="G85" s="5">
        <v>82</v>
      </c>
      <c r="H85" s="5">
        <v>2</v>
      </c>
      <c r="I85" s="6">
        <v>33621</v>
      </c>
    </row>
    <row r="86" spans="1:9" x14ac:dyDescent="0.2">
      <c r="A86" s="4" t="s">
        <v>126</v>
      </c>
      <c r="B86" s="5">
        <v>450</v>
      </c>
      <c r="C86" s="30">
        <v>0.25</v>
      </c>
      <c r="D86" s="5">
        <v>0</v>
      </c>
      <c r="E86" s="5" t="s">
        <v>51</v>
      </c>
      <c r="F86" s="5" t="s">
        <v>149</v>
      </c>
      <c r="G86" s="5">
        <v>105</v>
      </c>
      <c r="H86" s="5">
        <v>6</v>
      </c>
      <c r="I86" s="6">
        <v>22295</v>
      </c>
    </row>
    <row r="87" spans="1:9" x14ac:dyDescent="0.2">
      <c r="A87" s="4" t="s">
        <v>127</v>
      </c>
      <c r="B87" s="5">
        <v>932</v>
      </c>
      <c r="C87" s="30">
        <v>0.17</v>
      </c>
      <c r="D87" s="5">
        <v>1</v>
      </c>
      <c r="E87" s="5" t="s">
        <v>52</v>
      </c>
      <c r="F87" s="5" t="s">
        <v>149</v>
      </c>
      <c r="G87" s="5">
        <v>170</v>
      </c>
      <c r="H87" s="5">
        <v>8</v>
      </c>
      <c r="I87" s="6">
        <v>58677</v>
      </c>
    </row>
    <row r="88" spans="1:9" x14ac:dyDescent="0.2">
      <c r="A88" s="4" t="s">
        <v>128</v>
      </c>
      <c r="B88" s="5">
        <v>857</v>
      </c>
      <c r="C88" s="30">
        <v>0.25</v>
      </c>
      <c r="D88" s="5">
        <v>0</v>
      </c>
      <c r="E88" s="5" t="s">
        <v>51</v>
      </c>
      <c r="F88" s="5" t="s">
        <v>148</v>
      </c>
      <c r="G88" s="5">
        <v>64</v>
      </c>
      <c r="H88" s="5">
        <v>8</v>
      </c>
      <c r="I88" s="6">
        <v>45041</v>
      </c>
    </row>
    <row r="89" spans="1:9" x14ac:dyDescent="0.2">
      <c r="A89" s="4" t="s">
        <v>129</v>
      </c>
      <c r="B89" s="5">
        <v>421</v>
      </c>
      <c r="C89" s="30">
        <v>0.05</v>
      </c>
      <c r="D89" s="5">
        <v>1</v>
      </c>
      <c r="E89" s="5" t="s">
        <v>53</v>
      </c>
      <c r="F89" s="5" t="s">
        <v>150</v>
      </c>
      <c r="G89" s="5">
        <v>150</v>
      </c>
      <c r="H89" s="5">
        <v>8</v>
      </c>
      <c r="I89" s="6">
        <v>27244</v>
      </c>
    </row>
    <row r="90" spans="1:9" x14ac:dyDescent="0.2">
      <c r="A90" s="4" t="s">
        <v>130</v>
      </c>
      <c r="B90" s="5">
        <v>139</v>
      </c>
      <c r="C90" s="30">
        <v>0.19</v>
      </c>
      <c r="D90" s="5">
        <v>1</v>
      </c>
      <c r="E90" s="5" t="s">
        <v>53</v>
      </c>
      <c r="F90" s="5" t="s">
        <v>148</v>
      </c>
      <c r="G90" s="5">
        <v>84</v>
      </c>
      <c r="H90" s="5">
        <v>9</v>
      </c>
      <c r="I90" s="6">
        <v>13962</v>
      </c>
    </row>
    <row r="91" spans="1:9" x14ac:dyDescent="0.2">
      <c r="A91" s="4" t="s">
        <v>131</v>
      </c>
      <c r="B91" s="5">
        <v>374</v>
      </c>
      <c r="C91" s="30">
        <v>0.28000000000000003</v>
      </c>
      <c r="D91" s="5">
        <v>0</v>
      </c>
      <c r="E91" s="5" t="s">
        <v>53</v>
      </c>
      <c r="F91" s="5" t="s">
        <v>147</v>
      </c>
      <c r="G91" s="5">
        <v>120</v>
      </c>
      <c r="H91" s="5">
        <v>2</v>
      </c>
      <c r="I91" s="6">
        <v>7184</v>
      </c>
    </row>
    <row r="92" spans="1:9" x14ac:dyDescent="0.2">
      <c r="A92" s="4" t="s">
        <v>132</v>
      </c>
      <c r="B92" s="5">
        <v>458</v>
      </c>
      <c r="C92" s="30">
        <v>0.2</v>
      </c>
      <c r="D92" s="5">
        <v>1</v>
      </c>
      <c r="E92" s="5" t="s">
        <v>52</v>
      </c>
      <c r="F92" s="5" t="s">
        <v>149</v>
      </c>
      <c r="G92" s="5">
        <v>144</v>
      </c>
      <c r="H92" s="5">
        <v>9</v>
      </c>
      <c r="I92" s="6">
        <v>34596</v>
      </c>
    </row>
    <row r="93" spans="1:9" x14ac:dyDescent="0.2">
      <c r="A93" s="4" t="s">
        <v>133</v>
      </c>
      <c r="B93" s="5">
        <v>734</v>
      </c>
      <c r="C93" s="30">
        <v>0.1</v>
      </c>
      <c r="D93" s="5">
        <v>0</v>
      </c>
      <c r="E93" s="5" t="s">
        <v>52</v>
      </c>
      <c r="F93" s="5" t="s">
        <v>146</v>
      </c>
      <c r="G93" s="5">
        <v>75</v>
      </c>
      <c r="H93" s="5">
        <v>2</v>
      </c>
      <c r="I93" s="6">
        <v>45339</v>
      </c>
    </row>
    <row r="94" spans="1:9" x14ac:dyDescent="0.2">
      <c r="A94" s="4" t="s">
        <v>134</v>
      </c>
      <c r="B94" s="5">
        <v>995</v>
      </c>
      <c r="C94" s="30">
        <v>0.23</v>
      </c>
      <c r="D94" s="5">
        <v>0</v>
      </c>
      <c r="E94" s="5" t="s">
        <v>51</v>
      </c>
      <c r="F94" s="5" t="s">
        <v>149</v>
      </c>
      <c r="G94" s="5">
        <v>190</v>
      </c>
      <c r="H94" s="5">
        <v>8</v>
      </c>
      <c r="I94" s="6">
        <v>50182</v>
      </c>
    </row>
    <row r="95" spans="1:9" x14ac:dyDescent="0.2">
      <c r="A95" s="4" t="s">
        <v>135</v>
      </c>
      <c r="B95" s="5">
        <v>420</v>
      </c>
      <c r="C95" s="30">
        <v>0.14000000000000001</v>
      </c>
      <c r="D95" s="5">
        <v>1</v>
      </c>
      <c r="E95" s="5" t="s">
        <v>52</v>
      </c>
      <c r="F95" s="5" t="s">
        <v>149</v>
      </c>
      <c r="G95" s="5">
        <v>148</v>
      </c>
      <c r="H95" s="5">
        <v>2</v>
      </c>
      <c r="I95" s="6">
        <v>34957</v>
      </c>
    </row>
    <row r="96" spans="1:9" x14ac:dyDescent="0.2">
      <c r="A96" s="4" t="s">
        <v>136</v>
      </c>
      <c r="B96" s="5">
        <v>786</v>
      </c>
      <c r="C96" s="30">
        <v>0.22</v>
      </c>
      <c r="D96" s="5">
        <v>0</v>
      </c>
      <c r="E96" s="5" t="s">
        <v>51</v>
      </c>
      <c r="F96" s="5" t="s">
        <v>147</v>
      </c>
      <c r="G96" s="5">
        <v>135</v>
      </c>
      <c r="H96" s="5">
        <v>8</v>
      </c>
      <c r="I96" s="6">
        <v>42521</v>
      </c>
    </row>
    <row r="97" spans="1:9" x14ac:dyDescent="0.2">
      <c r="A97" s="4" t="s">
        <v>137</v>
      </c>
      <c r="B97" s="5">
        <v>633</v>
      </c>
      <c r="C97" s="30">
        <v>0.06</v>
      </c>
      <c r="D97" s="5">
        <v>0</v>
      </c>
      <c r="E97" s="5" t="s">
        <v>51</v>
      </c>
      <c r="F97" s="5" t="s">
        <v>146</v>
      </c>
      <c r="G97" s="5">
        <v>131</v>
      </c>
      <c r="H97" s="5">
        <v>5</v>
      </c>
      <c r="I97" s="6">
        <v>44209</v>
      </c>
    </row>
    <row r="98" spans="1:9" x14ac:dyDescent="0.2">
      <c r="A98" s="4" t="s">
        <v>138</v>
      </c>
      <c r="B98" s="5">
        <v>722</v>
      </c>
      <c r="C98" s="30">
        <v>0.21</v>
      </c>
      <c r="D98" s="5">
        <v>0</v>
      </c>
      <c r="E98" s="5" t="s">
        <v>52</v>
      </c>
      <c r="F98" s="5" t="s">
        <v>148</v>
      </c>
      <c r="G98" s="5">
        <v>161</v>
      </c>
      <c r="H98" s="5">
        <v>3</v>
      </c>
      <c r="I98" s="6">
        <v>35365</v>
      </c>
    </row>
    <row r="99" spans="1:9" x14ac:dyDescent="0.2">
      <c r="A99" s="4" t="s">
        <v>139</v>
      </c>
      <c r="B99" s="5">
        <v>236</v>
      </c>
      <c r="C99" s="30">
        <v>0.06</v>
      </c>
      <c r="D99" s="5">
        <v>1</v>
      </c>
      <c r="E99" s="5" t="s">
        <v>53</v>
      </c>
      <c r="F99" s="5" t="s">
        <v>149</v>
      </c>
      <c r="G99" s="5">
        <v>192</v>
      </c>
      <c r="H99" s="5">
        <v>8</v>
      </c>
      <c r="I99" s="6">
        <v>16841</v>
      </c>
    </row>
    <row r="100" spans="1:9" x14ac:dyDescent="0.2">
      <c r="A100" s="4" t="s">
        <v>140</v>
      </c>
      <c r="B100" s="5">
        <v>458</v>
      </c>
      <c r="C100" s="30">
        <v>0.24</v>
      </c>
      <c r="D100" s="5">
        <v>0</v>
      </c>
      <c r="E100" s="5" t="s">
        <v>53</v>
      </c>
      <c r="F100" s="5" t="s">
        <v>148</v>
      </c>
      <c r="G100" s="5">
        <v>91</v>
      </c>
      <c r="H100" s="5">
        <v>8</v>
      </c>
      <c r="I100" s="6">
        <v>13429</v>
      </c>
    </row>
    <row r="101" spans="1:9" x14ac:dyDescent="0.2">
      <c r="A101" s="4" t="s">
        <v>141</v>
      </c>
      <c r="B101" s="5">
        <v>316</v>
      </c>
      <c r="C101" s="30">
        <v>0.17</v>
      </c>
      <c r="D101" s="5">
        <v>0</v>
      </c>
      <c r="E101" s="5" t="s">
        <v>53</v>
      </c>
      <c r="F101" s="5" t="s">
        <v>148</v>
      </c>
      <c r="G101" s="5">
        <v>58</v>
      </c>
      <c r="H101" s="5">
        <v>8</v>
      </c>
      <c r="I101" s="6">
        <v>13349</v>
      </c>
    </row>
    <row r="102" spans="1:9" x14ac:dyDescent="0.2">
      <c r="A102" s="7" t="s">
        <v>142</v>
      </c>
      <c r="B102" s="8">
        <v>409</v>
      </c>
      <c r="C102" s="50">
        <v>0.08</v>
      </c>
      <c r="D102" s="8">
        <v>0</v>
      </c>
      <c r="E102" s="8" t="s">
        <v>52</v>
      </c>
      <c r="F102" s="8" t="s">
        <v>146</v>
      </c>
      <c r="G102" s="8">
        <v>76</v>
      </c>
      <c r="H102" s="8">
        <v>6</v>
      </c>
      <c r="I102" s="9">
        <v>28757</v>
      </c>
    </row>
  </sheetData>
  <conditionalFormatting sqref="L19:M28 P19:P28">
    <cfRule type="expression" dxfId="1" priority="1" stopIfTrue="1">
      <formula>$P19 &lt; 0.05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169C-CFB6-9B4A-9579-CDA8C569641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A23-4239-CA4F-93B3-E5337491D745}">
  <sheetPr>
    <tabColor rgb="FF0070C0"/>
  </sheetPr>
  <dimension ref="A1:M127"/>
  <sheetViews>
    <sheetView showGridLines="0" zoomScaleNormal="100" workbookViewId="0">
      <selection activeCell="E3" sqref="E3"/>
    </sheetView>
  </sheetViews>
  <sheetFormatPr baseColWidth="10" defaultRowHeight="19" x14ac:dyDescent="0.25"/>
  <cols>
    <col min="1" max="1" width="12.83203125" style="12" bestFit="1" customWidth="1"/>
    <col min="2" max="2" width="19.5" style="12" bestFit="1" customWidth="1"/>
    <col min="3" max="3" width="10.5" style="12" bestFit="1" customWidth="1"/>
    <col min="4" max="4" width="10.83203125" style="12"/>
    <col min="5" max="5" width="21.6640625" style="12" bestFit="1" customWidth="1"/>
    <col min="6" max="6" width="20.5" style="12" bestFit="1" customWidth="1"/>
    <col min="7" max="7" width="16.83203125" style="12" bestFit="1" customWidth="1"/>
    <col min="8" max="8" width="14" style="12" bestFit="1" customWidth="1"/>
    <col min="9" max="9" width="14.1640625" style="12" bestFit="1" customWidth="1"/>
    <col min="10" max="10" width="15.6640625" style="12" bestFit="1" customWidth="1"/>
    <col min="11" max="11" width="14" style="12" bestFit="1" customWidth="1"/>
    <col min="12" max="13" width="14.83203125" style="12" bestFit="1" customWidth="1"/>
    <col min="14" max="16384" width="10.83203125" style="12"/>
  </cols>
  <sheetData>
    <row r="1" spans="1:13" ht="22" x14ac:dyDescent="0.3">
      <c r="A1" s="23" t="s">
        <v>90</v>
      </c>
      <c r="B1" s="13"/>
      <c r="C1" s="13"/>
      <c r="E1" s="23" t="s">
        <v>91</v>
      </c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24" t="s">
        <v>81</v>
      </c>
      <c r="B2" s="25" t="s">
        <v>174</v>
      </c>
      <c r="C2" s="26" t="s">
        <v>82</v>
      </c>
    </row>
    <row r="3" spans="1:13" x14ac:dyDescent="0.25">
      <c r="A3" s="14" t="s">
        <v>0</v>
      </c>
      <c r="B3" s="15">
        <v>726</v>
      </c>
      <c r="C3" s="16">
        <v>42468</v>
      </c>
      <c r="E3" s="12" t="s">
        <v>54</v>
      </c>
    </row>
    <row r="4" spans="1:13" ht="20" thickBot="1" x14ac:dyDescent="0.3">
      <c r="A4" s="14" t="s">
        <v>1</v>
      </c>
      <c r="B4" s="15">
        <v>357</v>
      </c>
      <c r="C4" s="16">
        <v>17112</v>
      </c>
    </row>
    <row r="5" spans="1:13" x14ac:dyDescent="0.25">
      <c r="A5" s="14" t="s">
        <v>2</v>
      </c>
      <c r="B5" s="15">
        <v>304</v>
      </c>
      <c r="C5" s="16">
        <v>27029</v>
      </c>
      <c r="E5" s="17" t="s">
        <v>55</v>
      </c>
      <c r="F5" s="17"/>
    </row>
    <row r="6" spans="1:13" x14ac:dyDescent="0.25">
      <c r="A6" s="14" t="s">
        <v>3</v>
      </c>
      <c r="B6" s="15">
        <v>596</v>
      </c>
      <c r="C6" s="16">
        <v>37162</v>
      </c>
      <c r="E6" s="12" t="s">
        <v>56</v>
      </c>
      <c r="F6" s="12">
        <v>0.87831947533997112</v>
      </c>
    </row>
    <row r="7" spans="1:13" x14ac:dyDescent="0.25">
      <c r="A7" s="14" t="s">
        <v>4</v>
      </c>
      <c r="B7" s="15">
        <v>747</v>
      </c>
      <c r="C7" s="16">
        <v>32008</v>
      </c>
      <c r="E7" s="12" t="s">
        <v>57</v>
      </c>
      <c r="F7" s="12">
        <v>0.77144510076148221</v>
      </c>
    </row>
    <row r="8" spans="1:13" x14ac:dyDescent="0.25">
      <c r="A8" s="14" t="s">
        <v>5</v>
      </c>
      <c r="B8" s="15">
        <v>480</v>
      </c>
      <c r="C8" s="16">
        <v>24585</v>
      </c>
      <c r="E8" s="12" t="s">
        <v>58</v>
      </c>
      <c r="F8" s="12">
        <v>0.76911290791210962</v>
      </c>
    </row>
    <row r="9" spans="1:13" x14ac:dyDescent="0.25">
      <c r="A9" s="14" t="s">
        <v>6</v>
      </c>
      <c r="B9" s="15">
        <v>982</v>
      </c>
      <c r="C9" s="16">
        <v>63939</v>
      </c>
      <c r="E9" s="12" t="s">
        <v>59</v>
      </c>
      <c r="F9" s="12">
        <v>6430.5708297042283</v>
      </c>
    </row>
    <row r="10" spans="1:13" ht="20" thickBot="1" x14ac:dyDescent="0.3">
      <c r="A10" s="14" t="s">
        <v>7</v>
      </c>
      <c r="B10" s="15">
        <v>716</v>
      </c>
      <c r="C10" s="16">
        <v>50748</v>
      </c>
      <c r="E10" s="18" t="s">
        <v>60</v>
      </c>
      <c r="F10" s="18">
        <v>100</v>
      </c>
    </row>
    <row r="11" spans="1:13" x14ac:dyDescent="0.25">
      <c r="A11" s="14" t="s">
        <v>8</v>
      </c>
      <c r="B11" s="15">
        <v>532</v>
      </c>
      <c r="C11" s="16">
        <v>24638</v>
      </c>
    </row>
    <row r="12" spans="1:13" ht="20" thickBot="1" x14ac:dyDescent="0.3">
      <c r="A12" s="14" t="s">
        <v>9</v>
      </c>
      <c r="B12" s="15">
        <v>452</v>
      </c>
      <c r="C12" s="16">
        <v>31361</v>
      </c>
      <c r="E12" s="12" t="s">
        <v>61</v>
      </c>
    </row>
    <row r="13" spans="1:13" x14ac:dyDescent="0.25">
      <c r="A13" s="14" t="s">
        <v>10</v>
      </c>
      <c r="B13" s="15">
        <v>408</v>
      </c>
      <c r="C13" s="16">
        <v>36740</v>
      </c>
      <c r="E13" s="19"/>
      <c r="F13" s="19" t="s">
        <v>66</v>
      </c>
      <c r="G13" s="19" t="s">
        <v>67</v>
      </c>
      <c r="H13" s="19" t="s">
        <v>68</v>
      </c>
      <c r="I13" s="19" t="s">
        <v>69</v>
      </c>
      <c r="J13" s="19" t="s">
        <v>70</v>
      </c>
    </row>
    <row r="14" spans="1:13" x14ac:dyDescent="0.25">
      <c r="A14" s="14" t="s">
        <v>11</v>
      </c>
      <c r="B14" s="15">
        <v>756</v>
      </c>
      <c r="C14" s="16">
        <v>51311</v>
      </c>
      <c r="E14" s="12" t="s">
        <v>62</v>
      </c>
      <c r="F14" s="12">
        <v>1</v>
      </c>
      <c r="G14" s="12">
        <v>13678536011.557388</v>
      </c>
      <c r="H14" s="12">
        <v>13678536011.557388</v>
      </c>
      <c r="I14" s="12">
        <v>330.78100765509339</v>
      </c>
      <c r="J14" s="12">
        <v>3.5548833816908949E-33</v>
      </c>
    </row>
    <row r="15" spans="1:13" x14ac:dyDescent="0.25">
      <c r="A15" s="14" t="s">
        <v>12</v>
      </c>
      <c r="B15" s="15">
        <v>494</v>
      </c>
      <c r="C15" s="16">
        <v>34534</v>
      </c>
      <c r="E15" s="12" t="s">
        <v>63</v>
      </c>
      <c r="F15" s="12">
        <v>98</v>
      </c>
      <c r="G15" s="12">
        <v>4052519637.1926074</v>
      </c>
      <c r="H15" s="12">
        <v>41352241.195842929</v>
      </c>
    </row>
    <row r="16" spans="1:13" ht="20" thickBot="1" x14ac:dyDescent="0.3">
      <c r="A16" s="14" t="s">
        <v>13</v>
      </c>
      <c r="B16" s="15">
        <v>153</v>
      </c>
      <c r="C16" s="16">
        <v>6412</v>
      </c>
      <c r="E16" s="18" t="s">
        <v>64</v>
      </c>
      <c r="F16" s="18">
        <v>99</v>
      </c>
      <c r="G16" s="18">
        <v>17731055648.749996</v>
      </c>
      <c r="H16" s="18"/>
      <c r="I16" s="18"/>
      <c r="J16" s="18"/>
    </row>
    <row r="17" spans="1:13" ht="20" thickBot="1" x14ac:dyDescent="0.3">
      <c r="A17" s="14" t="s">
        <v>14</v>
      </c>
      <c r="B17" s="15">
        <v>458</v>
      </c>
      <c r="C17" s="16">
        <v>30078</v>
      </c>
    </row>
    <row r="18" spans="1:13" x14ac:dyDescent="0.25">
      <c r="A18" s="14" t="s">
        <v>15</v>
      </c>
      <c r="B18" s="15">
        <v>764</v>
      </c>
      <c r="C18" s="16">
        <v>41215</v>
      </c>
      <c r="E18" s="19"/>
      <c r="F18" s="19" t="s">
        <v>71</v>
      </c>
      <c r="G18" s="19" t="s">
        <v>59</v>
      </c>
      <c r="H18" s="19" t="s">
        <v>72</v>
      </c>
      <c r="I18" s="19" t="s">
        <v>73</v>
      </c>
      <c r="J18" s="19" t="s">
        <v>74</v>
      </c>
      <c r="K18" s="19" t="s">
        <v>75</v>
      </c>
      <c r="L18" s="19" t="s">
        <v>76</v>
      </c>
      <c r="M18" s="19" t="s">
        <v>77</v>
      </c>
    </row>
    <row r="19" spans="1:13" x14ac:dyDescent="0.25">
      <c r="A19" s="14" t="s">
        <v>16</v>
      </c>
      <c r="B19" s="15">
        <v>264</v>
      </c>
      <c r="C19" s="16">
        <v>24979</v>
      </c>
      <c r="E19" s="12" t="s">
        <v>65</v>
      </c>
      <c r="F19" s="12">
        <v>2747.8893996874795</v>
      </c>
      <c r="G19" s="12">
        <v>1727.9440109020043</v>
      </c>
      <c r="H19" s="12">
        <v>1.5902652993097002</v>
      </c>
      <c r="I19" s="12">
        <v>0.11499592840432095</v>
      </c>
      <c r="J19" s="12">
        <v>-681.15925316039215</v>
      </c>
      <c r="K19" s="12">
        <v>6176.9380525353508</v>
      </c>
      <c r="L19" s="12">
        <v>-681.15925316039215</v>
      </c>
      <c r="M19" s="12">
        <v>6176.9380525353508</v>
      </c>
    </row>
    <row r="20" spans="1:13" ht="20" thickBot="1" x14ac:dyDescent="0.3">
      <c r="A20" s="14" t="s">
        <v>17</v>
      </c>
      <c r="B20" s="15">
        <v>257</v>
      </c>
      <c r="C20" s="16">
        <v>23011</v>
      </c>
      <c r="E20" s="18" t="s">
        <v>174</v>
      </c>
      <c r="F20" s="18">
        <v>52.960275609703551</v>
      </c>
      <c r="G20" s="18">
        <v>2.9119234483963186</v>
      </c>
      <c r="H20" s="18">
        <v>18.187385948923321</v>
      </c>
      <c r="I20" s="18">
        <v>3.5548833816908436E-33</v>
      </c>
      <c r="J20" s="18">
        <v>47.181658296340956</v>
      </c>
      <c r="K20" s="18">
        <v>58.738892923066146</v>
      </c>
      <c r="L20" s="18">
        <v>47.181658296340956</v>
      </c>
      <c r="M20" s="18">
        <v>58.738892923066146</v>
      </c>
    </row>
    <row r="21" spans="1:13" x14ac:dyDescent="0.25">
      <c r="A21" s="14" t="s">
        <v>18</v>
      </c>
      <c r="B21" s="15">
        <v>578</v>
      </c>
      <c r="C21" s="16">
        <v>35024</v>
      </c>
    </row>
    <row r="22" spans="1:13" x14ac:dyDescent="0.25">
      <c r="A22" s="14" t="s">
        <v>19</v>
      </c>
      <c r="B22" s="15">
        <v>578</v>
      </c>
      <c r="C22" s="16">
        <v>34504</v>
      </c>
    </row>
    <row r="23" spans="1:13" x14ac:dyDescent="0.25">
      <c r="A23" s="14" t="s">
        <v>20</v>
      </c>
      <c r="B23" s="15">
        <v>670</v>
      </c>
      <c r="C23" s="16">
        <v>37226</v>
      </c>
    </row>
    <row r="24" spans="1:13" x14ac:dyDescent="0.25">
      <c r="A24" s="14" t="s">
        <v>21</v>
      </c>
      <c r="B24" s="15">
        <v>864</v>
      </c>
      <c r="C24" s="16">
        <v>57818</v>
      </c>
      <c r="E24" s="12" t="s">
        <v>78</v>
      </c>
    </row>
    <row r="25" spans="1:13" ht="20" thickBot="1" x14ac:dyDescent="0.3">
      <c r="A25" s="14" t="s">
        <v>22</v>
      </c>
      <c r="B25" s="15">
        <v>752</v>
      </c>
      <c r="C25" s="16">
        <v>43482</v>
      </c>
    </row>
    <row r="26" spans="1:13" x14ac:dyDescent="0.25">
      <c r="A26" s="14" t="s">
        <v>23</v>
      </c>
      <c r="B26" s="15">
        <v>649</v>
      </c>
      <c r="C26" s="16">
        <v>37935</v>
      </c>
      <c r="E26" s="19" t="s">
        <v>79</v>
      </c>
      <c r="F26" s="19" t="s">
        <v>83</v>
      </c>
      <c r="G26" s="19" t="s">
        <v>80</v>
      </c>
    </row>
    <row r="27" spans="1:13" x14ac:dyDescent="0.25">
      <c r="A27" s="14" t="s">
        <v>24</v>
      </c>
      <c r="B27" s="15">
        <v>750</v>
      </c>
      <c r="C27" s="16">
        <v>49967</v>
      </c>
      <c r="E27" s="12">
        <v>1</v>
      </c>
      <c r="F27" s="12">
        <v>41197.049492332255</v>
      </c>
      <c r="G27" s="12">
        <v>1270.9505076677451</v>
      </c>
    </row>
    <row r="28" spans="1:13" x14ac:dyDescent="0.25">
      <c r="A28" s="14" t="s">
        <v>25</v>
      </c>
      <c r="B28" s="15">
        <v>390</v>
      </c>
      <c r="C28" s="16">
        <v>26680</v>
      </c>
      <c r="E28" s="12">
        <v>2</v>
      </c>
      <c r="F28" s="12">
        <v>21654.707792351648</v>
      </c>
      <c r="G28" s="12">
        <v>-4542.7077923516481</v>
      </c>
    </row>
    <row r="29" spans="1:13" x14ac:dyDescent="0.25">
      <c r="A29" s="14" t="s">
        <v>26</v>
      </c>
      <c r="B29" s="15">
        <v>425</v>
      </c>
      <c r="C29" s="16">
        <v>30604</v>
      </c>
      <c r="E29" s="12">
        <v>3</v>
      </c>
      <c r="F29" s="12">
        <v>18847.813185037357</v>
      </c>
      <c r="G29" s="12">
        <v>8181.1868149626425</v>
      </c>
    </row>
    <row r="30" spans="1:13" x14ac:dyDescent="0.25">
      <c r="A30" s="14" t="s">
        <v>27</v>
      </c>
      <c r="B30" s="15">
        <v>305</v>
      </c>
      <c r="C30" s="16">
        <v>15485</v>
      </c>
      <c r="E30" s="12">
        <v>4</v>
      </c>
      <c r="F30" s="12">
        <v>34312.213663070797</v>
      </c>
      <c r="G30" s="12">
        <v>2849.7863369292027</v>
      </c>
    </row>
    <row r="31" spans="1:13" x14ac:dyDescent="0.25">
      <c r="A31" s="14" t="s">
        <v>28</v>
      </c>
      <c r="B31" s="15">
        <v>364</v>
      </c>
      <c r="C31" s="16">
        <v>23385</v>
      </c>
      <c r="E31" s="12">
        <v>5</v>
      </c>
      <c r="F31" s="12">
        <v>42309.215280136035</v>
      </c>
      <c r="G31" s="12">
        <v>-10301.215280136035</v>
      </c>
    </row>
    <row r="32" spans="1:13" x14ac:dyDescent="0.25">
      <c r="A32" s="14" t="s">
        <v>29</v>
      </c>
      <c r="B32" s="15">
        <v>667</v>
      </c>
      <c r="C32" s="16">
        <v>38505</v>
      </c>
      <c r="E32" s="12">
        <v>6</v>
      </c>
      <c r="F32" s="12">
        <v>28168.821692345184</v>
      </c>
      <c r="G32" s="12">
        <v>-3583.8216923451837</v>
      </c>
    </row>
    <row r="33" spans="1:7" x14ac:dyDescent="0.25">
      <c r="A33" s="14" t="s">
        <v>30</v>
      </c>
      <c r="B33" s="15">
        <v>182</v>
      </c>
      <c r="C33" s="16">
        <v>8206</v>
      </c>
      <c r="E33" s="12">
        <v>7</v>
      </c>
      <c r="F33" s="12">
        <v>54754.880048416366</v>
      </c>
      <c r="G33" s="12">
        <v>9184.1199515836342</v>
      </c>
    </row>
    <row r="34" spans="1:7" x14ac:dyDescent="0.25">
      <c r="A34" s="14" t="s">
        <v>31</v>
      </c>
      <c r="B34" s="15">
        <v>490</v>
      </c>
      <c r="C34" s="16">
        <v>36337</v>
      </c>
      <c r="E34" s="12">
        <v>8</v>
      </c>
      <c r="F34" s="12">
        <v>40667.446736235222</v>
      </c>
      <c r="G34" s="12">
        <v>10080.553263764778</v>
      </c>
    </row>
    <row r="35" spans="1:7" x14ac:dyDescent="0.25">
      <c r="A35" s="14" t="s">
        <v>32</v>
      </c>
      <c r="B35" s="15">
        <v>487</v>
      </c>
      <c r="C35" s="16">
        <v>31488</v>
      </c>
      <c r="E35" s="12">
        <v>9</v>
      </c>
      <c r="F35" s="12">
        <v>30922.75602404977</v>
      </c>
      <c r="G35" s="12">
        <v>-6284.7560240497696</v>
      </c>
    </row>
    <row r="36" spans="1:7" x14ac:dyDescent="0.25">
      <c r="A36" s="14" t="s">
        <v>33</v>
      </c>
      <c r="B36" s="15">
        <v>544</v>
      </c>
      <c r="C36" s="16">
        <v>20937</v>
      </c>
      <c r="E36" s="12">
        <v>10</v>
      </c>
      <c r="F36" s="12">
        <v>26685.933975273485</v>
      </c>
      <c r="G36" s="12">
        <v>4675.066024726515</v>
      </c>
    </row>
    <row r="37" spans="1:7" x14ac:dyDescent="0.25">
      <c r="A37" s="14" t="s">
        <v>34</v>
      </c>
      <c r="B37" s="15">
        <v>483</v>
      </c>
      <c r="C37" s="16">
        <v>20151</v>
      </c>
      <c r="E37" s="12">
        <v>11</v>
      </c>
      <c r="F37" s="12">
        <v>24355.681848446529</v>
      </c>
      <c r="G37" s="12">
        <v>12384.318151553471</v>
      </c>
    </row>
    <row r="38" spans="1:7" x14ac:dyDescent="0.25">
      <c r="A38" s="14" t="s">
        <v>35</v>
      </c>
      <c r="B38" s="15">
        <v>381</v>
      </c>
      <c r="C38" s="16">
        <v>27216</v>
      </c>
      <c r="E38" s="12">
        <v>12</v>
      </c>
      <c r="F38" s="12">
        <v>42785.857760623367</v>
      </c>
      <c r="G38" s="12">
        <v>8525.1422393766334</v>
      </c>
    </row>
    <row r="39" spans="1:7" x14ac:dyDescent="0.25">
      <c r="A39" s="14" t="s">
        <v>36</v>
      </c>
      <c r="B39" s="15">
        <v>483</v>
      </c>
      <c r="C39" s="16">
        <v>31633</v>
      </c>
      <c r="E39" s="12">
        <v>13</v>
      </c>
      <c r="F39" s="12">
        <v>28910.265550881035</v>
      </c>
      <c r="G39" s="12">
        <v>5623.7344491189651</v>
      </c>
    </row>
    <row r="40" spans="1:7" x14ac:dyDescent="0.25">
      <c r="A40" s="14" t="s">
        <v>37</v>
      </c>
      <c r="B40" s="15">
        <v>904</v>
      </c>
      <c r="C40" s="16">
        <v>49822</v>
      </c>
      <c r="E40" s="12">
        <v>14</v>
      </c>
      <c r="F40" s="12">
        <v>10850.811567972123</v>
      </c>
      <c r="G40" s="12">
        <v>-4438.8115679721232</v>
      </c>
    </row>
    <row r="41" spans="1:7" x14ac:dyDescent="0.25">
      <c r="A41" s="14" t="s">
        <v>38</v>
      </c>
      <c r="B41" s="15">
        <v>949</v>
      </c>
      <c r="C41" s="16">
        <v>48910</v>
      </c>
      <c r="E41" s="12">
        <v>15</v>
      </c>
      <c r="F41" s="12">
        <v>27003.695628931706</v>
      </c>
      <c r="G41" s="12">
        <v>3074.3043710682941</v>
      </c>
    </row>
    <row r="42" spans="1:7" x14ac:dyDescent="0.25">
      <c r="A42" s="14" t="s">
        <v>39</v>
      </c>
      <c r="B42" s="15">
        <v>551</v>
      </c>
      <c r="C42" s="16">
        <v>23094</v>
      </c>
      <c r="E42" s="12">
        <v>16</v>
      </c>
      <c r="F42" s="12">
        <v>43209.53996550099</v>
      </c>
      <c r="G42" s="12">
        <v>-1994.5399655009896</v>
      </c>
    </row>
    <row r="43" spans="1:7" x14ac:dyDescent="0.25">
      <c r="A43" s="14" t="s">
        <v>40</v>
      </c>
      <c r="B43" s="15">
        <v>661</v>
      </c>
      <c r="C43" s="16">
        <v>41275</v>
      </c>
      <c r="E43" s="12">
        <v>17</v>
      </c>
      <c r="F43" s="12">
        <v>16729.402160649217</v>
      </c>
      <c r="G43" s="12">
        <v>8249.597839350783</v>
      </c>
    </row>
    <row r="44" spans="1:7" x14ac:dyDescent="0.25">
      <c r="A44" s="14" t="s">
        <v>41</v>
      </c>
      <c r="B44" s="15">
        <v>204</v>
      </c>
      <c r="C44" s="16">
        <v>14302</v>
      </c>
      <c r="E44" s="12">
        <v>18</v>
      </c>
      <c r="F44" s="12">
        <v>16358.680231381291</v>
      </c>
      <c r="G44" s="12">
        <v>6652.3197686187086</v>
      </c>
    </row>
    <row r="45" spans="1:7" x14ac:dyDescent="0.25">
      <c r="A45" s="14" t="s">
        <v>42</v>
      </c>
      <c r="B45" s="15">
        <v>385</v>
      </c>
      <c r="C45" s="16">
        <v>7349</v>
      </c>
      <c r="E45" s="12">
        <v>19</v>
      </c>
      <c r="F45" s="12">
        <v>33358.928702096135</v>
      </c>
      <c r="G45" s="12">
        <v>1665.0712979038653</v>
      </c>
    </row>
    <row r="46" spans="1:7" x14ac:dyDescent="0.25">
      <c r="A46" s="14" t="s">
        <v>43</v>
      </c>
      <c r="B46" s="15">
        <v>473</v>
      </c>
      <c r="C46" s="16">
        <v>24121</v>
      </c>
      <c r="E46" s="12">
        <v>20</v>
      </c>
      <c r="F46" s="12">
        <v>33358.928702096135</v>
      </c>
      <c r="G46" s="12">
        <v>1145.0712979038653</v>
      </c>
    </row>
    <row r="47" spans="1:7" x14ac:dyDescent="0.25">
      <c r="A47" s="14" t="s">
        <v>44</v>
      </c>
      <c r="B47" s="15">
        <v>879</v>
      </c>
      <c r="C47" s="16">
        <v>43435</v>
      </c>
      <c r="E47" s="12">
        <v>21</v>
      </c>
      <c r="F47" s="12">
        <v>38231.274058188857</v>
      </c>
      <c r="G47" s="12">
        <v>-1005.2740581888575</v>
      </c>
    </row>
    <row r="48" spans="1:7" x14ac:dyDescent="0.25">
      <c r="A48" s="14" t="s">
        <v>45</v>
      </c>
      <c r="B48" s="15">
        <v>325</v>
      </c>
      <c r="C48" s="16">
        <v>9016</v>
      </c>
      <c r="E48" s="12">
        <v>22</v>
      </c>
      <c r="F48" s="12">
        <v>48505.56752647135</v>
      </c>
      <c r="G48" s="12">
        <v>9312.43247352865</v>
      </c>
    </row>
    <row r="49" spans="1:7" x14ac:dyDescent="0.25">
      <c r="A49" s="14" t="s">
        <v>46</v>
      </c>
      <c r="B49" s="15">
        <v>534</v>
      </c>
      <c r="C49" s="16">
        <v>33438</v>
      </c>
      <c r="E49" s="12">
        <v>23</v>
      </c>
      <c r="F49" s="12">
        <v>42574.016658184548</v>
      </c>
      <c r="G49" s="12">
        <v>907.98334181545215</v>
      </c>
    </row>
    <row r="50" spans="1:7" x14ac:dyDescent="0.25">
      <c r="A50" s="14" t="s">
        <v>47</v>
      </c>
      <c r="B50" s="15">
        <v>987</v>
      </c>
      <c r="C50" s="16">
        <v>59495</v>
      </c>
      <c r="E50" s="12">
        <v>24</v>
      </c>
      <c r="F50" s="12">
        <v>37119.108270385084</v>
      </c>
      <c r="G50" s="12">
        <v>815.89172961491568</v>
      </c>
    </row>
    <row r="51" spans="1:7" x14ac:dyDescent="0.25">
      <c r="A51" s="14" t="s">
        <v>48</v>
      </c>
      <c r="B51" s="15">
        <v>567</v>
      </c>
      <c r="C51" s="16">
        <v>39235</v>
      </c>
      <c r="E51" s="12">
        <v>25</v>
      </c>
      <c r="F51" s="12">
        <v>42468.096106965146</v>
      </c>
      <c r="G51" s="12">
        <v>7498.9038930348543</v>
      </c>
    </row>
    <row r="52" spans="1:7" x14ac:dyDescent="0.25">
      <c r="A52" s="14" t="s">
        <v>49</v>
      </c>
      <c r="B52" s="15">
        <v>651</v>
      </c>
      <c r="C52" s="16">
        <v>21460</v>
      </c>
      <c r="E52" s="12">
        <v>26</v>
      </c>
      <c r="F52" s="12">
        <v>23402.396887471863</v>
      </c>
      <c r="G52" s="12">
        <v>3277.603112528137</v>
      </c>
    </row>
    <row r="53" spans="1:7" x14ac:dyDescent="0.25">
      <c r="A53" s="14" t="s">
        <v>93</v>
      </c>
      <c r="B53" s="15">
        <v>208</v>
      </c>
      <c r="C53" s="16">
        <v>12419</v>
      </c>
      <c r="E53" s="12">
        <v>27</v>
      </c>
      <c r="F53" s="12">
        <v>25256.006533811487</v>
      </c>
      <c r="G53" s="12">
        <v>5347.9934661885127</v>
      </c>
    </row>
    <row r="54" spans="1:7" x14ac:dyDescent="0.25">
      <c r="A54" s="14" t="s">
        <v>94</v>
      </c>
      <c r="B54" s="15">
        <v>843</v>
      </c>
      <c r="C54" s="16">
        <v>39400</v>
      </c>
      <c r="E54" s="12">
        <v>28</v>
      </c>
      <c r="F54" s="12">
        <v>18900.773460647062</v>
      </c>
      <c r="G54" s="12">
        <v>-3415.7734606470622</v>
      </c>
    </row>
    <row r="55" spans="1:7" x14ac:dyDescent="0.25">
      <c r="A55" s="14" t="s">
        <v>95</v>
      </c>
      <c r="B55" s="15">
        <v>642</v>
      </c>
      <c r="C55" s="16">
        <v>43849</v>
      </c>
      <c r="E55" s="12">
        <v>29</v>
      </c>
      <c r="F55" s="12">
        <v>22025.429721619574</v>
      </c>
      <c r="G55" s="12">
        <v>1359.5702783804263</v>
      </c>
    </row>
    <row r="56" spans="1:7" x14ac:dyDescent="0.25">
      <c r="A56" s="14" t="s">
        <v>96</v>
      </c>
      <c r="B56" s="15">
        <v>590</v>
      </c>
      <c r="C56" s="16">
        <v>29783</v>
      </c>
      <c r="E56" s="12">
        <v>30</v>
      </c>
      <c r="F56" s="12">
        <v>38072.393231359747</v>
      </c>
      <c r="G56" s="12">
        <v>432.60676864025299</v>
      </c>
    </row>
    <row r="57" spans="1:7" x14ac:dyDescent="0.25">
      <c r="A57" s="14" t="s">
        <v>97</v>
      </c>
      <c r="B57" s="15">
        <v>408</v>
      </c>
      <c r="C57" s="16">
        <v>22624</v>
      </c>
      <c r="E57" s="12">
        <v>31</v>
      </c>
      <c r="F57" s="12">
        <v>12386.659560653527</v>
      </c>
      <c r="G57" s="12">
        <v>-4180.6595606535266</v>
      </c>
    </row>
    <row r="58" spans="1:7" x14ac:dyDescent="0.25">
      <c r="A58" s="14" t="s">
        <v>98</v>
      </c>
      <c r="B58" s="15">
        <v>373</v>
      </c>
      <c r="C58" s="16">
        <v>35912</v>
      </c>
      <c r="E58" s="12">
        <v>32</v>
      </c>
      <c r="F58" s="12">
        <v>28698.42444844222</v>
      </c>
      <c r="G58" s="12">
        <v>7638.5755515577803</v>
      </c>
    </row>
    <row r="59" spans="1:7" x14ac:dyDescent="0.25">
      <c r="A59" s="14" t="s">
        <v>99</v>
      </c>
      <c r="B59" s="15">
        <v>475</v>
      </c>
      <c r="C59" s="16">
        <v>29290</v>
      </c>
      <c r="E59" s="12">
        <v>33</v>
      </c>
      <c r="F59" s="12">
        <v>28539.543621613109</v>
      </c>
      <c r="G59" s="12">
        <v>2948.4563783868907</v>
      </c>
    </row>
    <row r="60" spans="1:7" x14ac:dyDescent="0.25">
      <c r="A60" s="14" t="s">
        <v>100</v>
      </c>
      <c r="B60" s="15">
        <v>713</v>
      </c>
      <c r="C60" s="16">
        <v>34900</v>
      </c>
      <c r="E60" s="12">
        <v>34</v>
      </c>
      <c r="F60" s="12">
        <v>31558.279331366211</v>
      </c>
      <c r="G60" s="12">
        <v>-10621.279331366211</v>
      </c>
    </row>
    <row r="61" spans="1:7" x14ac:dyDescent="0.25">
      <c r="A61" s="14" t="s">
        <v>101</v>
      </c>
      <c r="B61" s="15">
        <v>887</v>
      </c>
      <c r="C61" s="16">
        <v>45228</v>
      </c>
      <c r="E61" s="12">
        <v>35</v>
      </c>
      <c r="F61" s="12">
        <v>28327.702519174294</v>
      </c>
      <c r="G61" s="12">
        <v>-8176.7025191742941</v>
      </c>
    </row>
    <row r="62" spans="1:7" x14ac:dyDescent="0.25">
      <c r="A62" s="14" t="s">
        <v>102</v>
      </c>
      <c r="B62" s="15">
        <v>559</v>
      </c>
      <c r="C62" s="16">
        <v>28299</v>
      </c>
      <c r="E62" s="12">
        <v>36</v>
      </c>
      <c r="F62" s="12">
        <v>22925.754406984532</v>
      </c>
      <c r="G62" s="12">
        <v>4290.2455930154683</v>
      </c>
    </row>
    <row r="63" spans="1:7" x14ac:dyDescent="0.25">
      <c r="A63" s="14" t="s">
        <v>103</v>
      </c>
      <c r="B63" s="15">
        <v>702</v>
      </c>
      <c r="C63" s="16">
        <v>39666</v>
      </c>
      <c r="E63" s="12">
        <v>37</v>
      </c>
      <c r="F63" s="12">
        <v>28327.702519174294</v>
      </c>
      <c r="G63" s="12">
        <v>3305.2974808257059</v>
      </c>
    </row>
    <row r="64" spans="1:7" x14ac:dyDescent="0.25">
      <c r="A64" s="14" t="s">
        <v>104</v>
      </c>
      <c r="B64" s="15">
        <v>627</v>
      </c>
      <c r="C64" s="16">
        <v>30587</v>
      </c>
      <c r="E64" s="12">
        <v>38</v>
      </c>
      <c r="F64" s="12">
        <v>50623.978550859487</v>
      </c>
      <c r="G64" s="12">
        <v>-801.97855085948686</v>
      </c>
    </row>
    <row r="65" spans="1:7" x14ac:dyDescent="0.25">
      <c r="A65" s="14" t="s">
        <v>105</v>
      </c>
      <c r="B65" s="15">
        <v>662</v>
      </c>
      <c r="C65" s="16">
        <v>31751</v>
      </c>
      <c r="E65" s="12">
        <v>39</v>
      </c>
      <c r="F65" s="12">
        <v>53007.190953296151</v>
      </c>
      <c r="G65" s="12">
        <v>-4097.1909532961508</v>
      </c>
    </row>
    <row r="66" spans="1:7" x14ac:dyDescent="0.25">
      <c r="A66" s="14" t="s">
        <v>106</v>
      </c>
      <c r="B66" s="15">
        <v>707</v>
      </c>
      <c r="C66" s="16">
        <v>46713</v>
      </c>
      <c r="E66" s="12">
        <v>40</v>
      </c>
      <c r="F66" s="12">
        <v>31929.001260634137</v>
      </c>
      <c r="G66" s="12">
        <v>-8835.001260634137</v>
      </c>
    </row>
    <row r="67" spans="1:7" x14ac:dyDescent="0.25">
      <c r="A67" s="14" t="s">
        <v>107</v>
      </c>
      <c r="B67" s="15">
        <v>858</v>
      </c>
      <c r="C67" s="16">
        <v>55814</v>
      </c>
      <c r="E67" s="12">
        <v>41</v>
      </c>
      <c r="F67" s="12">
        <v>37754.631577701526</v>
      </c>
      <c r="G67" s="12">
        <v>3520.3684222984739</v>
      </c>
    </row>
    <row r="68" spans="1:7" x14ac:dyDescent="0.25">
      <c r="A68" s="14" t="s">
        <v>108</v>
      </c>
      <c r="B68" s="15">
        <v>174</v>
      </c>
      <c r="C68" s="16">
        <v>10588</v>
      </c>
      <c r="E68" s="12">
        <v>42</v>
      </c>
      <c r="F68" s="12">
        <v>13551.785624067004</v>
      </c>
      <c r="G68" s="12">
        <v>750.21437593299561</v>
      </c>
    </row>
    <row r="69" spans="1:7" x14ac:dyDescent="0.25">
      <c r="A69" s="14" t="s">
        <v>109</v>
      </c>
      <c r="B69" s="15">
        <v>787</v>
      </c>
      <c r="C69" s="16">
        <v>45836</v>
      </c>
      <c r="E69" s="12">
        <v>43</v>
      </c>
      <c r="F69" s="12">
        <v>23137.595509423347</v>
      </c>
      <c r="G69" s="12">
        <v>-15788.595509423347</v>
      </c>
    </row>
    <row r="70" spans="1:7" x14ac:dyDescent="0.25">
      <c r="A70" s="14" t="s">
        <v>110</v>
      </c>
      <c r="B70" s="15">
        <v>319</v>
      </c>
      <c r="C70" s="16">
        <v>18769</v>
      </c>
      <c r="E70" s="12">
        <v>44</v>
      </c>
      <c r="F70" s="12">
        <v>27798.099763077258</v>
      </c>
      <c r="G70" s="12">
        <v>-3677.0997630772581</v>
      </c>
    </row>
    <row r="71" spans="1:7" x14ac:dyDescent="0.25">
      <c r="A71" s="14" t="s">
        <v>111</v>
      </c>
      <c r="B71" s="15">
        <v>274</v>
      </c>
      <c r="C71" s="16">
        <v>14125</v>
      </c>
      <c r="E71" s="12">
        <v>45</v>
      </c>
      <c r="F71" s="12">
        <v>49299.971660616902</v>
      </c>
      <c r="G71" s="12">
        <v>-5864.9716606169022</v>
      </c>
    </row>
    <row r="72" spans="1:7" x14ac:dyDescent="0.25">
      <c r="A72" s="14" t="s">
        <v>112</v>
      </c>
      <c r="B72" s="15">
        <v>615</v>
      </c>
      <c r="C72" s="16">
        <v>35373</v>
      </c>
      <c r="E72" s="12">
        <v>46</v>
      </c>
      <c r="F72" s="12">
        <v>19959.978972841134</v>
      </c>
      <c r="G72" s="12">
        <v>-10943.978972841134</v>
      </c>
    </row>
    <row r="73" spans="1:7" x14ac:dyDescent="0.25">
      <c r="A73" s="14" t="s">
        <v>113</v>
      </c>
      <c r="B73" s="15">
        <v>186</v>
      </c>
      <c r="C73" s="16">
        <v>16888</v>
      </c>
      <c r="E73" s="12">
        <v>47</v>
      </c>
      <c r="F73" s="12">
        <v>31028.676575269175</v>
      </c>
      <c r="G73" s="12">
        <v>2409.3234247308246</v>
      </c>
    </row>
    <row r="74" spans="1:7" x14ac:dyDescent="0.25">
      <c r="A74" s="14" t="s">
        <v>114</v>
      </c>
      <c r="B74" s="15">
        <v>896</v>
      </c>
      <c r="C74" s="16">
        <v>59072</v>
      </c>
      <c r="E74" s="12">
        <v>48</v>
      </c>
      <c r="F74" s="12">
        <v>55019.681426464886</v>
      </c>
      <c r="G74" s="12">
        <v>4475.3185735351144</v>
      </c>
    </row>
    <row r="75" spans="1:7" x14ac:dyDescent="0.25">
      <c r="A75" s="14" t="s">
        <v>115</v>
      </c>
      <c r="B75" s="15">
        <v>664</v>
      </c>
      <c r="C75" s="16">
        <v>33124</v>
      </c>
      <c r="E75" s="12">
        <v>49</v>
      </c>
      <c r="F75" s="12">
        <v>32776.365670389394</v>
      </c>
      <c r="G75" s="12">
        <v>6458.6343296106061</v>
      </c>
    </row>
    <row r="76" spans="1:7" x14ac:dyDescent="0.25">
      <c r="A76" s="14" t="s">
        <v>116</v>
      </c>
      <c r="B76" s="15">
        <v>751</v>
      </c>
      <c r="C76" s="16">
        <v>33571</v>
      </c>
      <c r="E76" s="12">
        <v>50</v>
      </c>
      <c r="F76" s="12">
        <v>37225.028821604494</v>
      </c>
      <c r="G76" s="12">
        <v>-15765.028821604494</v>
      </c>
    </row>
    <row r="77" spans="1:7" x14ac:dyDescent="0.25">
      <c r="A77" s="14" t="s">
        <v>117</v>
      </c>
      <c r="B77" s="15">
        <v>114</v>
      </c>
      <c r="C77" s="16">
        <v>7171</v>
      </c>
      <c r="E77" s="12">
        <v>51</v>
      </c>
      <c r="F77" s="12">
        <v>13763.626726505818</v>
      </c>
      <c r="G77" s="12">
        <v>-1344.6267265058177</v>
      </c>
    </row>
    <row r="78" spans="1:7" x14ac:dyDescent="0.25">
      <c r="A78" s="14" t="s">
        <v>118</v>
      </c>
      <c r="B78" s="15">
        <v>634</v>
      </c>
      <c r="C78" s="16">
        <v>34543</v>
      </c>
      <c r="E78" s="12">
        <v>52</v>
      </c>
      <c r="F78" s="12">
        <v>47393.40173866757</v>
      </c>
      <c r="G78" s="12">
        <v>-7993.4017386675696</v>
      </c>
    </row>
    <row r="79" spans="1:7" x14ac:dyDescent="0.25">
      <c r="A79" s="14" t="s">
        <v>119</v>
      </c>
      <c r="B79" s="15">
        <v>601</v>
      </c>
      <c r="C79" s="16">
        <v>29737</v>
      </c>
      <c r="E79" s="12">
        <v>53</v>
      </c>
      <c r="F79" s="12">
        <v>36748.386341117162</v>
      </c>
      <c r="G79" s="12">
        <v>7100.6136588828376</v>
      </c>
    </row>
    <row r="80" spans="1:7" x14ac:dyDescent="0.25">
      <c r="A80" s="14" t="s">
        <v>120</v>
      </c>
      <c r="B80" s="15">
        <v>243</v>
      </c>
      <c r="C80" s="16">
        <v>22331</v>
      </c>
      <c r="E80" s="12">
        <v>54</v>
      </c>
      <c r="F80" s="12">
        <v>33994.452009412576</v>
      </c>
      <c r="G80" s="12">
        <v>-4211.4520094125764</v>
      </c>
    </row>
    <row r="81" spans="1:7" x14ac:dyDescent="0.25">
      <c r="A81" s="14" t="s">
        <v>121</v>
      </c>
      <c r="B81" s="15">
        <v>237</v>
      </c>
      <c r="C81" s="16">
        <v>22287</v>
      </c>
      <c r="E81" s="12">
        <v>55</v>
      </c>
      <c r="F81" s="12">
        <v>24355.681848446529</v>
      </c>
      <c r="G81" s="12">
        <v>-1731.6818484465293</v>
      </c>
    </row>
    <row r="82" spans="1:7" x14ac:dyDescent="0.25">
      <c r="A82" s="14" t="s">
        <v>122</v>
      </c>
      <c r="B82" s="15">
        <v>725</v>
      </c>
      <c r="C82" s="16">
        <v>37267</v>
      </c>
      <c r="E82" s="12">
        <v>56</v>
      </c>
      <c r="F82" s="12">
        <v>22502.072202106905</v>
      </c>
      <c r="G82" s="12">
        <v>13409.927797893095</v>
      </c>
    </row>
    <row r="83" spans="1:7" x14ac:dyDescent="0.25">
      <c r="A83" s="14" t="s">
        <v>123</v>
      </c>
      <c r="B83" s="15">
        <v>386</v>
      </c>
      <c r="C83" s="16">
        <v>14571</v>
      </c>
      <c r="E83" s="12">
        <v>57</v>
      </c>
      <c r="F83" s="12">
        <v>27904.020314296667</v>
      </c>
      <c r="G83" s="12">
        <v>1385.9796857033325</v>
      </c>
    </row>
    <row r="84" spans="1:7" x14ac:dyDescent="0.25">
      <c r="A84" s="14" t="s">
        <v>124</v>
      </c>
      <c r="B84" s="15">
        <v>722</v>
      </c>
      <c r="C84" s="16">
        <v>41813</v>
      </c>
      <c r="E84" s="12">
        <v>58</v>
      </c>
      <c r="F84" s="12">
        <v>40508.565909406112</v>
      </c>
      <c r="G84" s="12">
        <v>-5608.565909406112</v>
      </c>
    </row>
    <row r="85" spans="1:7" x14ac:dyDescent="0.25">
      <c r="A85" s="14" t="s">
        <v>125</v>
      </c>
      <c r="B85" s="15">
        <v>598</v>
      </c>
      <c r="C85" s="16">
        <v>33621</v>
      </c>
      <c r="E85" s="12">
        <v>59</v>
      </c>
      <c r="F85" s="12">
        <v>49723.653865494533</v>
      </c>
      <c r="G85" s="12">
        <v>-4495.6538654945325</v>
      </c>
    </row>
    <row r="86" spans="1:7" x14ac:dyDescent="0.25">
      <c r="A86" s="14" t="s">
        <v>126</v>
      </c>
      <c r="B86" s="15">
        <v>450</v>
      </c>
      <c r="C86" s="16">
        <v>22295</v>
      </c>
      <c r="E86" s="12">
        <v>60</v>
      </c>
      <c r="F86" s="12">
        <v>32352.683465511764</v>
      </c>
      <c r="G86" s="12">
        <v>-4053.6834655117636</v>
      </c>
    </row>
    <row r="87" spans="1:7" x14ac:dyDescent="0.25">
      <c r="A87" s="14" t="s">
        <v>127</v>
      </c>
      <c r="B87" s="15">
        <v>932</v>
      </c>
      <c r="C87" s="16">
        <v>58677</v>
      </c>
      <c r="E87" s="12">
        <v>61</v>
      </c>
      <c r="F87" s="12">
        <v>39926.002877699371</v>
      </c>
      <c r="G87" s="12">
        <v>-260.00287769937131</v>
      </c>
    </row>
    <row r="88" spans="1:7" x14ac:dyDescent="0.25">
      <c r="A88" s="14" t="s">
        <v>128</v>
      </c>
      <c r="B88" s="15">
        <v>857</v>
      </c>
      <c r="C88" s="16">
        <v>45041</v>
      </c>
      <c r="E88" s="12">
        <v>62</v>
      </c>
      <c r="F88" s="12">
        <v>35953.982206971603</v>
      </c>
      <c r="G88" s="12">
        <v>-5366.9822069716029</v>
      </c>
    </row>
    <row r="89" spans="1:7" x14ac:dyDescent="0.25">
      <c r="A89" s="14" t="s">
        <v>129</v>
      </c>
      <c r="B89" s="15">
        <v>421</v>
      </c>
      <c r="C89" s="16">
        <v>27244</v>
      </c>
      <c r="E89" s="12">
        <v>63</v>
      </c>
      <c r="F89" s="12">
        <v>37807.591853311227</v>
      </c>
      <c r="G89" s="12">
        <v>-6056.5918533112272</v>
      </c>
    </row>
    <row r="90" spans="1:7" x14ac:dyDescent="0.25">
      <c r="A90" s="14" t="s">
        <v>130</v>
      </c>
      <c r="B90" s="15">
        <v>139</v>
      </c>
      <c r="C90" s="16">
        <v>13962</v>
      </c>
      <c r="E90" s="12">
        <v>64</v>
      </c>
      <c r="F90" s="12">
        <v>40190.804255747891</v>
      </c>
      <c r="G90" s="12">
        <v>6522.1957442521089</v>
      </c>
    </row>
    <row r="91" spans="1:7" x14ac:dyDescent="0.25">
      <c r="A91" s="14" t="s">
        <v>131</v>
      </c>
      <c r="B91" s="15">
        <v>374</v>
      </c>
      <c r="C91" s="16">
        <v>7184</v>
      </c>
      <c r="E91" s="12">
        <v>65</v>
      </c>
      <c r="F91" s="12">
        <v>48187.805872813129</v>
      </c>
      <c r="G91" s="12">
        <v>7626.1941271868709</v>
      </c>
    </row>
    <row r="92" spans="1:7" x14ac:dyDescent="0.25">
      <c r="A92" s="14" t="s">
        <v>132</v>
      </c>
      <c r="B92" s="15">
        <v>458</v>
      </c>
      <c r="C92" s="16">
        <v>34596</v>
      </c>
      <c r="E92" s="12">
        <v>66</v>
      </c>
      <c r="F92" s="12">
        <v>11962.977355775898</v>
      </c>
      <c r="G92" s="12">
        <v>-1374.9773557758981</v>
      </c>
    </row>
    <row r="93" spans="1:7" x14ac:dyDescent="0.25">
      <c r="A93" s="14" t="s">
        <v>133</v>
      </c>
      <c r="B93" s="15">
        <v>734</v>
      </c>
      <c r="C93" s="16">
        <v>45339</v>
      </c>
      <c r="E93" s="12">
        <v>67</v>
      </c>
      <c r="F93" s="12">
        <v>44427.626304524172</v>
      </c>
      <c r="G93" s="12">
        <v>1408.3736954758278</v>
      </c>
    </row>
    <row r="94" spans="1:7" x14ac:dyDescent="0.25">
      <c r="A94" s="14" t="s">
        <v>134</v>
      </c>
      <c r="B94" s="15">
        <v>995</v>
      </c>
      <c r="C94" s="16">
        <v>50182</v>
      </c>
      <c r="E94" s="12">
        <v>68</v>
      </c>
      <c r="F94" s="12">
        <v>19642.217319182913</v>
      </c>
      <c r="G94" s="12">
        <v>-873.21731918291334</v>
      </c>
    </row>
    <row r="95" spans="1:7" x14ac:dyDescent="0.25">
      <c r="A95" s="14" t="s">
        <v>135</v>
      </c>
      <c r="B95" s="15">
        <v>420</v>
      </c>
      <c r="C95" s="16">
        <v>34957</v>
      </c>
      <c r="E95" s="12">
        <v>69</v>
      </c>
      <c r="F95" s="12">
        <v>17259.004916746253</v>
      </c>
      <c r="G95" s="12">
        <v>-3134.004916746253</v>
      </c>
    </row>
    <row r="96" spans="1:7" x14ac:dyDescent="0.25">
      <c r="A96" s="14" t="s">
        <v>136</v>
      </c>
      <c r="B96" s="15">
        <v>786</v>
      </c>
      <c r="C96" s="16">
        <v>42521</v>
      </c>
      <c r="E96" s="12">
        <v>70</v>
      </c>
      <c r="F96" s="12">
        <v>35318.458899655161</v>
      </c>
      <c r="G96" s="12">
        <v>54.541100344838924</v>
      </c>
    </row>
    <row r="97" spans="1:7" x14ac:dyDescent="0.25">
      <c r="A97" s="14" t="s">
        <v>137</v>
      </c>
      <c r="B97" s="15">
        <v>633</v>
      </c>
      <c r="C97" s="16">
        <v>44209</v>
      </c>
      <c r="E97" s="12">
        <v>71</v>
      </c>
      <c r="F97" s="12">
        <v>12598.50066309234</v>
      </c>
      <c r="G97" s="12">
        <v>4289.4993369076601</v>
      </c>
    </row>
    <row r="98" spans="1:7" x14ac:dyDescent="0.25">
      <c r="A98" s="14" t="s">
        <v>138</v>
      </c>
      <c r="B98" s="15">
        <v>722</v>
      </c>
      <c r="C98" s="16">
        <v>35365</v>
      </c>
      <c r="E98" s="12">
        <v>72</v>
      </c>
      <c r="F98" s="12">
        <v>50200.296345981864</v>
      </c>
      <c r="G98" s="12">
        <v>8871.7036540181361</v>
      </c>
    </row>
    <row r="99" spans="1:7" x14ac:dyDescent="0.25">
      <c r="A99" s="14" t="s">
        <v>139</v>
      </c>
      <c r="B99" s="15">
        <v>236</v>
      </c>
      <c r="C99" s="16">
        <v>16841</v>
      </c>
      <c r="E99" s="12">
        <v>73</v>
      </c>
      <c r="F99" s="12">
        <v>37913.512404530637</v>
      </c>
      <c r="G99" s="12">
        <v>-4789.5124045306366</v>
      </c>
    </row>
    <row r="100" spans="1:7" x14ac:dyDescent="0.25">
      <c r="A100" s="14" t="s">
        <v>140</v>
      </c>
      <c r="B100" s="15">
        <v>458</v>
      </c>
      <c r="C100" s="16">
        <v>13429</v>
      </c>
      <c r="E100" s="12">
        <v>74</v>
      </c>
      <c r="F100" s="12">
        <v>42521.056382574847</v>
      </c>
      <c r="G100" s="12">
        <v>-8950.0563825748468</v>
      </c>
    </row>
    <row r="101" spans="1:7" x14ac:dyDescent="0.25">
      <c r="A101" s="14" t="s">
        <v>141</v>
      </c>
      <c r="B101" s="15">
        <v>316</v>
      </c>
      <c r="C101" s="16">
        <v>13349</v>
      </c>
      <c r="E101" s="12">
        <v>75</v>
      </c>
      <c r="F101" s="12">
        <v>8785.3608191936837</v>
      </c>
      <c r="G101" s="12">
        <v>-1614.3608191936837</v>
      </c>
    </row>
    <row r="102" spans="1:7" x14ac:dyDescent="0.25">
      <c r="A102" s="20" t="s">
        <v>142</v>
      </c>
      <c r="B102" s="21">
        <v>409</v>
      </c>
      <c r="C102" s="22">
        <v>28757</v>
      </c>
      <c r="E102" s="12">
        <v>76</v>
      </c>
      <c r="F102" s="12">
        <v>36324.704136239532</v>
      </c>
      <c r="G102" s="12">
        <v>-1781.7041362395321</v>
      </c>
    </row>
    <row r="103" spans="1:7" x14ac:dyDescent="0.25">
      <c r="E103" s="12">
        <v>77</v>
      </c>
      <c r="F103" s="12">
        <v>34577.015041119317</v>
      </c>
      <c r="G103" s="12">
        <v>-4840.0150411193172</v>
      </c>
    </row>
    <row r="104" spans="1:7" x14ac:dyDescent="0.25">
      <c r="E104" s="12">
        <v>78</v>
      </c>
      <c r="F104" s="12">
        <v>15617.236372845442</v>
      </c>
      <c r="G104" s="12">
        <v>6713.763627154558</v>
      </c>
    </row>
    <row r="105" spans="1:7" x14ac:dyDescent="0.25">
      <c r="E105" s="12">
        <v>79</v>
      </c>
      <c r="F105" s="12">
        <v>15299.474719187221</v>
      </c>
      <c r="G105" s="12">
        <v>6987.5252808127789</v>
      </c>
    </row>
    <row r="106" spans="1:7" x14ac:dyDescent="0.25">
      <c r="E106" s="12">
        <v>80</v>
      </c>
      <c r="F106" s="12">
        <v>41144.089216722554</v>
      </c>
      <c r="G106" s="12">
        <v>-3877.0892167225538</v>
      </c>
    </row>
    <row r="107" spans="1:7" x14ac:dyDescent="0.25">
      <c r="E107" s="12">
        <v>81</v>
      </c>
      <c r="F107" s="12">
        <v>23190.555785033052</v>
      </c>
      <c r="G107" s="12">
        <v>-8619.5557850330515</v>
      </c>
    </row>
    <row r="108" spans="1:7" x14ac:dyDescent="0.25">
      <c r="E108" s="12">
        <v>82</v>
      </c>
      <c r="F108" s="12">
        <v>40985.208389893443</v>
      </c>
      <c r="G108" s="12">
        <v>827.79161010655662</v>
      </c>
    </row>
    <row r="109" spans="1:7" x14ac:dyDescent="0.25">
      <c r="E109" s="12">
        <v>83</v>
      </c>
      <c r="F109" s="12">
        <v>34418.134214290199</v>
      </c>
      <c r="G109" s="12">
        <v>-797.13421429019945</v>
      </c>
    </row>
    <row r="110" spans="1:7" x14ac:dyDescent="0.25">
      <c r="E110" s="12">
        <v>84</v>
      </c>
      <c r="F110" s="12">
        <v>26580.013424054076</v>
      </c>
      <c r="G110" s="12">
        <v>-4285.0134240540756</v>
      </c>
    </row>
    <row r="111" spans="1:7" x14ac:dyDescent="0.25">
      <c r="E111" s="12">
        <v>85</v>
      </c>
      <c r="F111" s="12">
        <v>52106.866267931189</v>
      </c>
      <c r="G111" s="12">
        <v>6570.1337320688108</v>
      </c>
    </row>
    <row r="112" spans="1:7" x14ac:dyDescent="0.25">
      <c r="E112" s="12">
        <v>86</v>
      </c>
      <c r="F112" s="12">
        <v>48134.845597203421</v>
      </c>
      <c r="G112" s="12">
        <v>-3093.8455972034208</v>
      </c>
    </row>
    <row r="113" spans="5:7" x14ac:dyDescent="0.25">
      <c r="E113" s="12">
        <v>87</v>
      </c>
      <c r="F113" s="12">
        <v>25044.165431372676</v>
      </c>
      <c r="G113" s="12">
        <v>2199.8345686273242</v>
      </c>
    </row>
    <row r="114" spans="5:7" x14ac:dyDescent="0.25">
      <c r="E114" s="12">
        <v>88</v>
      </c>
      <c r="F114" s="12">
        <v>10109.367709436274</v>
      </c>
      <c r="G114" s="12">
        <v>3852.6322905637262</v>
      </c>
    </row>
    <row r="115" spans="5:7" x14ac:dyDescent="0.25">
      <c r="E115" s="12">
        <v>89</v>
      </c>
      <c r="F115" s="12">
        <v>22555.032477716606</v>
      </c>
      <c r="G115" s="12">
        <v>-15371.032477716606</v>
      </c>
    </row>
    <row r="116" spans="5:7" x14ac:dyDescent="0.25">
      <c r="E116" s="12">
        <v>90</v>
      </c>
      <c r="F116" s="12">
        <v>27003.695628931706</v>
      </c>
      <c r="G116" s="12">
        <v>7592.3043710682941</v>
      </c>
    </row>
    <row r="117" spans="5:7" x14ac:dyDescent="0.25">
      <c r="E117" s="12">
        <v>91</v>
      </c>
      <c r="F117" s="12">
        <v>41620.731697209885</v>
      </c>
      <c r="G117" s="12">
        <v>3718.2683027901148</v>
      </c>
    </row>
    <row r="118" spans="5:7" x14ac:dyDescent="0.25">
      <c r="E118" s="12">
        <v>92</v>
      </c>
      <c r="F118" s="12">
        <v>55443.363631342516</v>
      </c>
      <c r="G118" s="12">
        <v>-5261.3636313425159</v>
      </c>
    </row>
    <row r="119" spans="5:7" x14ac:dyDescent="0.25">
      <c r="E119" s="12">
        <v>93</v>
      </c>
      <c r="F119" s="12">
        <v>24991.205155762971</v>
      </c>
      <c r="G119" s="12">
        <v>9965.7948442370289</v>
      </c>
    </row>
    <row r="120" spans="5:7" x14ac:dyDescent="0.25">
      <c r="E120" s="12">
        <v>94</v>
      </c>
      <c r="F120" s="12">
        <v>44374.666028914471</v>
      </c>
      <c r="G120" s="12">
        <v>-1853.6660289144711</v>
      </c>
    </row>
    <row r="121" spans="5:7" x14ac:dyDescent="0.25">
      <c r="E121" s="12">
        <v>95</v>
      </c>
      <c r="F121" s="12">
        <v>36271.743860629824</v>
      </c>
      <c r="G121" s="12">
        <v>7937.2561393701762</v>
      </c>
    </row>
    <row r="122" spans="5:7" x14ac:dyDescent="0.25">
      <c r="E122" s="12">
        <v>96</v>
      </c>
      <c r="F122" s="12">
        <v>40985.208389893443</v>
      </c>
      <c r="G122" s="12">
        <v>-5620.2083898934434</v>
      </c>
    </row>
    <row r="123" spans="5:7" x14ac:dyDescent="0.25">
      <c r="E123" s="12">
        <v>97</v>
      </c>
      <c r="F123" s="12">
        <v>15246.514443577518</v>
      </c>
      <c r="G123" s="12">
        <v>1594.4855564224817</v>
      </c>
    </row>
    <row r="124" spans="5:7" x14ac:dyDescent="0.25">
      <c r="E124" s="12">
        <v>98</v>
      </c>
      <c r="F124" s="12">
        <v>27003.695628931706</v>
      </c>
      <c r="G124" s="12">
        <v>-13574.695628931706</v>
      </c>
    </row>
    <row r="125" spans="5:7" x14ac:dyDescent="0.25">
      <c r="E125" s="12">
        <v>99</v>
      </c>
      <c r="F125" s="12">
        <v>19483.336492353803</v>
      </c>
      <c r="G125" s="12">
        <v>-6134.3364923538029</v>
      </c>
    </row>
    <row r="126" spans="5:7" ht="20" thickBot="1" x14ac:dyDescent="0.3">
      <c r="E126" s="18">
        <v>100</v>
      </c>
      <c r="F126" s="18">
        <v>24408.64212405623</v>
      </c>
      <c r="G126" s="18">
        <v>4348.3578759437696</v>
      </c>
    </row>
    <row r="127" spans="5:7" ht="20" thickBot="1" x14ac:dyDescent="0.3">
      <c r="E127" s="18"/>
      <c r="F127" s="18"/>
      <c r="G127" s="1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E35A-56FC-7F43-BA06-A27D07A538C2}">
  <sheetPr>
    <tabColor rgb="FF0070C0"/>
  </sheetPr>
  <dimension ref="A1:AH102"/>
  <sheetViews>
    <sheetView showGridLines="0" workbookViewId="0">
      <selection activeCell="F35" sqref="F35"/>
    </sheetView>
  </sheetViews>
  <sheetFormatPr baseColWidth="10" defaultRowHeight="16" x14ac:dyDescent="0.2"/>
  <cols>
    <col min="1" max="1" width="14.1640625" style="10" customWidth="1"/>
    <col min="2" max="2" width="18" style="10" bestFit="1" customWidth="1"/>
    <col min="3" max="3" width="18.1640625" style="51" customWidth="1"/>
    <col min="4" max="4" width="18.83203125" style="10" customWidth="1"/>
    <col min="5" max="5" width="18" style="10" customWidth="1"/>
    <col min="6" max="6" width="16.83203125" style="10" customWidth="1"/>
    <col min="7" max="7" width="14.5" style="10" customWidth="1"/>
    <col min="8" max="8" width="19.83203125" style="10" customWidth="1"/>
    <col min="9" max="9" width="14.33203125" style="10" bestFit="1" customWidth="1"/>
    <col min="10" max="10" width="10.83203125" style="10"/>
    <col min="11" max="11" width="12.1640625" style="10" bestFit="1" customWidth="1"/>
    <col min="12" max="12" width="17.1640625" style="10" bestFit="1" customWidth="1"/>
    <col min="13" max="13" width="10.83203125" style="10"/>
    <col min="14" max="14" width="14.1640625" style="10" customWidth="1"/>
    <col min="15" max="15" width="14.33203125" style="10" bestFit="1" customWidth="1"/>
    <col min="16" max="16" width="18.1640625" style="51" customWidth="1"/>
    <col min="17" max="17" width="18.83203125" style="10" customWidth="1"/>
    <col min="18" max="18" width="16.83203125" style="10" customWidth="1"/>
    <col min="19" max="19" width="14.5" style="10" customWidth="1"/>
    <col min="20" max="20" width="19.83203125" style="10" customWidth="1"/>
    <col min="21" max="23" width="16.1640625" style="10" bestFit="1" customWidth="1"/>
    <col min="24" max="24" width="14.33203125" style="10" bestFit="1" customWidth="1"/>
    <col min="25" max="25" width="10.83203125" style="10"/>
    <col min="26" max="26" width="23.5" style="10" bestFit="1" customWidth="1"/>
    <col min="27" max="29" width="12.83203125" style="10" customWidth="1"/>
    <col min="30" max="30" width="23.1640625" style="29" bestFit="1" customWidth="1"/>
    <col min="31" max="34" width="13" style="10" bestFit="1" customWidth="1"/>
    <col min="35" max="35" width="10.83203125" style="10"/>
    <col min="36" max="36" width="23.5" style="10" bestFit="1" customWidth="1"/>
    <col min="37" max="37" width="11" style="10" bestFit="1" customWidth="1"/>
    <col min="38" max="38" width="9.5" style="10" bestFit="1" customWidth="1"/>
    <col min="39" max="39" width="18.6640625" style="10" bestFit="1" customWidth="1"/>
    <col min="40" max="40" width="39.83203125" style="10" bestFit="1" customWidth="1"/>
    <col min="41" max="16384" width="10.83203125" style="10"/>
  </cols>
  <sheetData>
    <row r="1" spans="1:34" s="56" customFormat="1" ht="22" x14ac:dyDescent="0.3">
      <c r="A1" s="52" t="s">
        <v>90</v>
      </c>
      <c r="B1" s="53"/>
      <c r="C1" s="53"/>
      <c r="D1" s="53"/>
      <c r="E1" s="53"/>
      <c r="F1" s="54"/>
      <c r="G1" s="55"/>
      <c r="H1" s="55"/>
      <c r="I1" s="55"/>
      <c r="L1" s="57" t="s">
        <v>92</v>
      </c>
      <c r="M1" s="58"/>
      <c r="N1" s="59"/>
      <c r="O1" s="59"/>
      <c r="P1" s="59"/>
      <c r="Q1" s="59"/>
      <c r="R1" s="59"/>
      <c r="S1" s="60"/>
      <c r="T1" s="59"/>
      <c r="U1" s="61"/>
      <c r="V1" s="59"/>
      <c r="W1" s="59"/>
      <c r="X1" s="59"/>
      <c r="Y1" s="58"/>
      <c r="Z1" s="62" t="s">
        <v>91</v>
      </c>
      <c r="AA1" s="62"/>
      <c r="AB1" s="62"/>
      <c r="AC1" s="62"/>
      <c r="AD1" s="63"/>
      <c r="AE1" s="62"/>
      <c r="AF1" s="62"/>
      <c r="AG1" s="62"/>
      <c r="AH1" s="62"/>
    </row>
    <row r="2" spans="1:34" x14ac:dyDescent="0.2">
      <c r="A2" s="1" t="s">
        <v>81</v>
      </c>
      <c r="B2" s="2" t="s">
        <v>174</v>
      </c>
      <c r="C2" s="27" t="s">
        <v>86</v>
      </c>
      <c r="D2" s="2" t="s">
        <v>88</v>
      </c>
      <c r="E2" s="2" t="s">
        <v>87</v>
      </c>
      <c r="F2" s="2" t="s">
        <v>143</v>
      </c>
      <c r="G2" s="2" t="s">
        <v>144</v>
      </c>
      <c r="H2" s="2" t="s">
        <v>145</v>
      </c>
      <c r="I2" s="3" t="s">
        <v>82</v>
      </c>
      <c r="N2" s="1" t="s">
        <v>81</v>
      </c>
      <c r="O2" s="2" t="s">
        <v>174</v>
      </c>
      <c r="P2" s="27" t="s">
        <v>86</v>
      </c>
      <c r="Q2" s="2" t="s">
        <v>88</v>
      </c>
      <c r="R2" s="2" t="s">
        <v>143</v>
      </c>
      <c r="S2" s="2" t="s">
        <v>144</v>
      </c>
      <c r="T2" s="2" t="s">
        <v>145</v>
      </c>
      <c r="U2" s="28" t="str">
        <f>$E$3 &amp; "_" &amp; K6</f>
        <v>Quận 1_Quận 2</v>
      </c>
      <c r="V2" s="28" t="str">
        <f>$E$3 &amp; "_" &amp; K7</f>
        <v>Quận 1_Quận 3</v>
      </c>
      <c r="W2" s="28" t="str">
        <f>$E$3 &amp; "_" &amp; K8</f>
        <v>Quận 1_Quận 4</v>
      </c>
      <c r="X2" s="3" t="s">
        <v>82</v>
      </c>
    </row>
    <row r="3" spans="1:34" x14ac:dyDescent="0.2">
      <c r="A3" s="4" t="s">
        <v>0</v>
      </c>
      <c r="B3" s="5">
        <v>726</v>
      </c>
      <c r="C3" s="30">
        <v>0.18</v>
      </c>
      <c r="D3" s="5">
        <v>1</v>
      </c>
      <c r="E3" s="5" t="s">
        <v>50</v>
      </c>
      <c r="F3" s="5" t="s">
        <v>146</v>
      </c>
      <c r="G3" s="5">
        <v>123</v>
      </c>
      <c r="H3" s="5">
        <v>8</v>
      </c>
      <c r="I3" s="6">
        <v>42468</v>
      </c>
      <c r="N3" s="4" t="s">
        <v>0</v>
      </c>
      <c r="O3" s="5">
        <v>726</v>
      </c>
      <c r="P3" s="30">
        <v>0.18</v>
      </c>
      <c r="Q3" s="5">
        <v>1</v>
      </c>
      <c r="R3" s="5" cm="1">
        <f t="array" ref="R3">_xlfn.IFS(F3=$K$13, 1, F3 = $K$14, 2, F3 = $K$15,  3, F3 = $K$16, 4, F3=$K$17, 5)</f>
        <v>4</v>
      </c>
      <c r="S3" s="5">
        <v>123</v>
      </c>
      <c r="T3" s="5">
        <v>8</v>
      </c>
      <c r="U3" s="31">
        <f>IF($E3 = $K$6, 1, 0)</f>
        <v>0</v>
      </c>
      <c r="V3" s="31">
        <f>IF($E3 = $K$7, 1, 0)</f>
        <v>0</v>
      </c>
      <c r="W3" s="31">
        <f>IF($E3 = $K$8, 1, 0)</f>
        <v>0</v>
      </c>
      <c r="X3" s="6">
        <v>42468</v>
      </c>
      <c r="Z3" s="11" t="s">
        <v>54</v>
      </c>
    </row>
    <row r="4" spans="1:34" ht="17" thickBot="1" x14ac:dyDescent="0.25">
      <c r="A4" s="4" t="s">
        <v>1</v>
      </c>
      <c r="B4" s="5">
        <v>357</v>
      </c>
      <c r="C4" s="30">
        <v>0.22</v>
      </c>
      <c r="D4" s="5">
        <v>1</v>
      </c>
      <c r="E4" s="5" t="s">
        <v>53</v>
      </c>
      <c r="F4" s="5" t="s">
        <v>146</v>
      </c>
      <c r="G4" s="5">
        <v>198</v>
      </c>
      <c r="H4" s="5">
        <v>8</v>
      </c>
      <c r="I4" s="6">
        <v>17112</v>
      </c>
      <c r="K4" s="32" t="s">
        <v>84</v>
      </c>
      <c r="L4" s="10" t="s">
        <v>89</v>
      </c>
      <c r="N4" s="4" t="s">
        <v>1</v>
      </c>
      <c r="O4" s="5">
        <v>357</v>
      </c>
      <c r="P4" s="30">
        <v>0.22</v>
      </c>
      <c r="Q4" s="5">
        <v>1</v>
      </c>
      <c r="R4" s="5" cm="1">
        <f t="array" ref="R4">_xlfn.IFS(F4=$K$13, 1, F4 = $K$14, 2, F4 = $K$15,  3, F4 = $K$16, 4, F4=$K$17, 5)</f>
        <v>4</v>
      </c>
      <c r="S4" s="5">
        <v>198</v>
      </c>
      <c r="T4" s="5">
        <v>8</v>
      </c>
      <c r="U4" s="31">
        <f t="shared" ref="U4:U67" si="0">IF($E4 = $K$6, 1, 0)</f>
        <v>0</v>
      </c>
      <c r="V4" s="31">
        <f t="shared" ref="V4:V67" si="1">IF($E4 = $K$7, 1, 0)</f>
        <v>1</v>
      </c>
      <c r="W4" s="31">
        <f t="shared" ref="W4:W67" si="2">IF($E4 = $K$8, 1, 0)</f>
        <v>0</v>
      </c>
      <c r="X4" s="6">
        <v>17112</v>
      </c>
    </row>
    <row r="5" spans="1:34" x14ac:dyDescent="0.2">
      <c r="A5" s="4" t="s">
        <v>2</v>
      </c>
      <c r="B5" s="5">
        <v>304</v>
      </c>
      <c r="C5" s="30">
        <v>0.08</v>
      </c>
      <c r="D5" s="5">
        <v>0</v>
      </c>
      <c r="E5" s="5" t="s">
        <v>52</v>
      </c>
      <c r="F5" s="5" t="s">
        <v>147</v>
      </c>
      <c r="G5" s="5">
        <v>165</v>
      </c>
      <c r="H5" s="5">
        <v>8</v>
      </c>
      <c r="I5" s="6">
        <v>27029</v>
      </c>
      <c r="K5" s="33" t="s">
        <v>50</v>
      </c>
      <c r="L5" s="10">
        <v>25</v>
      </c>
      <c r="N5" s="4" t="s">
        <v>2</v>
      </c>
      <c r="O5" s="5">
        <v>304</v>
      </c>
      <c r="P5" s="30">
        <v>0.08</v>
      </c>
      <c r="Q5" s="5">
        <v>0</v>
      </c>
      <c r="R5" s="5" cm="1">
        <f t="array" ref="R5">_xlfn.IFS(F5=$K$13, 1, F5 = $K$14, 2, F5 = $K$15,  3, F5 = $K$16, 4, F5=$K$17, 5)</f>
        <v>2</v>
      </c>
      <c r="S5" s="5">
        <v>165</v>
      </c>
      <c r="T5" s="5">
        <v>8</v>
      </c>
      <c r="U5" s="31">
        <f t="shared" si="0"/>
        <v>0</v>
      </c>
      <c r="V5" s="31">
        <f t="shared" si="1"/>
        <v>0</v>
      </c>
      <c r="W5" s="31">
        <f t="shared" si="2"/>
        <v>1</v>
      </c>
      <c r="X5" s="6">
        <v>27029</v>
      </c>
      <c r="Z5" s="34" t="s">
        <v>55</v>
      </c>
      <c r="AA5" s="34"/>
    </row>
    <row r="6" spans="1:34" x14ac:dyDescent="0.2">
      <c r="A6" s="4" t="s">
        <v>3</v>
      </c>
      <c r="B6" s="5">
        <v>596</v>
      </c>
      <c r="C6" s="30">
        <v>0.08</v>
      </c>
      <c r="D6" s="5">
        <v>1</v>
      </c>
      <c r="E6" s="5" t="s">
        <v>51</v>
      </c>
      <c r="F6" s="5" t="s">
        <v>148</v>
      </c>
      <c r="G6" s="5">
        <v>64</v>
      </c>
      <c r="H6" s="5">
        <v>9</v>
      </c>
      <c r="I6" s="6">
        <v>37162</v>
      </c>
      <c r="K6" s="33" t="s">
        <v>51</v>
      </c>
      <c r="L6" s="10">
        <v>24</v>
      </c>
      <c r="N6" s="4" t="s">
        <v>3</v>
      </c>
      <c r="O6" s="5">
        <v>596</v>
      </c>
      <c r="P6" s="30">
        <v>0.08</v>
      </c>
      <c r="Q6" s="5">
        <v>1</v>
      </c>
      <c r="R6" s="5" cm="1">
        <f t="array" ref="R6">_xlfn.IFS(F6=$K$13, 1, F6 = $K$14, 2, F6 = $K$15,  3, F6 = $K$16, 4, F6=$K$17, 5)</f>
        <v>3</v>
      </c>
      <c r="S6" s="5">
        <v>64</v>
      </c>
      <c r="T6" s="5">
        <v>9</v>
      </c>
      <c r="U6" s="31">
        <f t="shared" si="0"/>
        <v>1</v>
      </c>
      <c r="V6" s="31">
        <f t="shared" si="1"/>
        <v>0</v>
      </c>
      <c r="W6" s="31">
        <f t="shared" si="2"/>
        <v>0</v>
      </c>
      <c r="X6" s="6">
        <v>37162</v>
      </c>
      <c r="Z6" s="10" t="s">
        <v>56</v>
      </c>
      <c r="AA6" s="10">
        <v>0.97567544691143837</v>
      </c>
    </row>
    <row r="7" spans="1:34" x14ac:dyDescent="0.2">
      <c r="A7" s="4" t="s">
        <v>4</v>
      </c>
      <c r="B7" s="5">
        <v>747</v>
      </c>
      <c r="C7" s="30">
        <v>0.13</v>
      </c>
      <c r="D7" s="5">
        <v>0</v>
      </c>
      <c r="E7" s="5" t="s">
        <v>50</v>
      </c>
      <c r="F7" s="5" t="s">
        <v>149</v>
      </c>
      <c r="G7" s="5">
        <v>131</v>
      </c>
      <c r="H7" s="5">
        <v>8</v>
      </c>
      <c r="I7" s="6">
        <v>32008</v>
      </c>
      <c r="K7" s="33" t="s">
        <v>53</v>
      </c>
      <c r="L7" s="10">
        <v>19</v>
      </c>
      <c r="N7" s="4" t="s">
        <v>4</v>
      </c>
      <c r="O7" s="5">
        <v>747</v>
      </c>
      <c r="P7" s="30">
        <v>0.13</v>
      </c>
      <c r="Q7" s="5">
        <v>0</v>
      </c>
      <c r="R7" s="5" cm="1">
        <f t="array" ref="R7">_xlfn.IFS(F7=$K$13, 1, F7 = $K$14, 2, F7 = $K$15,  3, F7 = $K$16, 4, F7=$K$17, 5)</f>
        <v>5</v>
      </c>
      <c r="S7" s="5">
        <v>131</v>
      </c>
      <c r="T7" s="5">
        <v>8</v>
      </c>
      <c r="U7" s="31">
        <f t="shared" si="0"/>
        <v>0</v>
      </c>
      <c r="V7" s="31">
        <f t="shared" si="1"/>
        <v>0</v>
      </c>
      <c r="W7" s="31">
        <f t="shared" si="2"/>
        <v>0</v>
      </c>
      <c r="X7" s="6">
        <v>32008</v>
      </c>
      <c r="Z7" s="35" t="s">
        <v>57</v>
      </c>
      <c r="AA7" s="35">
        <v>0.95194257770583501</v>
      </c>
    </row>
    <row r="8" spans="1:34" x14ac:dyDescent="0.2">
      <c r="A8" s="4" t="s">
        <v>5</v>
      </c>
      <c r="B8" s="5">
        <v>480</v>
      </c>
      <c r="C8" s="30">
        <v>0.22</v>
      </c>
      <c r="D8" s="5">
        <v>1</v>
      </c>
      <c r="E8" s="5" t="s">
        <v>53</v>
      </c>
      <c r="F8" s="5" t="s">
        <v>148</v>
      </c>
      <c r="G8" s="5">
        <v>152</v>
      </c>
      <c r="H8" s="5">
        <v>7</v>
      </c>
      <c r="I8" s="6">
        <v>24585</v>
      </c>
      <c r="K8" s="33" t="s">
        <v>52</v>
      </c>
      <c r="L8" s="10">
        <v>32</v>
      </c>
      <c r="N8" s="4" t="s">
        <v>5</v>
      </c>
      <c r="O8" s="5">
        <v>480</v>
      </c>
      <c r="P8" s="30">
        <v>0.22</v>
      </c>
      <c r="Q8" s="5">
        <v>1</v>
      </c>
      <c r="R8" s="5" cm="1">
        <f t="array" ref="R8">_xlfn.IFS(F8=$K$13, 1, F8 = $K$14, 2, F8 = $K$15,  3, F8 = $K$16, 4, F8=$K$17, 5)</f>
        <v>3</v>
      </c>
      <c r="S8" s="5">
        <v>152</v>
      </c>
      <c r="T8" s="5">
        <v>7</v>
      </c>
      <c r="U8" s="31">
        <f t="shared" si="0"/>
        <v>0</v>
      </c>
      <c r="V8" s="31">
        <f t="shared" si="1"/>
        <v>1</v>
      </c>
      <c r="W8" s="31">
        <f t="shared" si="2"/>
        <v>0</v>
      </c>
      <c r="X8" s="6">
        <v>24585</v>
      </c>
      <c r="Z8" s="10" t="s">
        <v>58</v>
      </c>
      <c r="AA8" s="10">
        <v>0.94713683547641858</v>
      </c>
    </row>
    <row r="9" spans="1:34" x14ac:dyDescent="0.2">
      <c r="A9" s="4" t="s">
        <v>6</v>
      </c>
      <c r="B9" s="5">
        <v>982</v>
      </c>
      <c r="C9" s="30">
        <v>0.26</v>
      </c>
      <c r="D9" s="5">
        <v>1</v>
      </c>
      <c r="E9" s="5" t="s">
        <v>52</v>
      </c>
      <c r="F9" s="5" t="s">
        <v>149</v>
      </c>
      <c r="G9" s="5">
        <v>162</v>
      </c>
      <c r="H9" s="5">
        <v>8</v>
      </c>
      <c r="I9" s="6">
        <v>63939</v>
      </c>
      <c r="K9" s="33" t="s">
        <v>85</v>
      </c>
      <c r="L9" s="10">
        <v>100</v>
      </c>
      <c r="N9" s="4" t="s">
        <v>6</v>
      </c>
      <c r="O9" s="5">
        <v>982</v>
      </c>
      <c r="P9" s="30">
        <v>0.26</v>
      </c>
      <c r="Q9" s="5">
        <v>1</v>
      </c>
      <c r="R9" s="5" cm="1">
        <f t="array" ref="R9">_xlfn.IFS(F9=$K$13, 1, F9 = $K$14, 2, F9 = $K$15,  3, F9 = $K$16, 4, F9=$K$17, 5)</f>
        <v>5</v>
      </c>
      <c r="S9" s="5">
        <v>162</v>
      </c>
      <c r="T9" s="5">
        <v>8</v>
      </c>
      <c r="U9" s="31">
        <f t="shared" si="0"/>
        <v>0</v>
      </c>
      <c r="V9" s="31">
        <f t="shared" si="1"/>
        <v>0</v>
      </c>
      <c r="W9" s="31">
        <f t="shared" si="2"/>
        <v>1</v>
      </c>
      <c r="X9" s="6">
        <v>63939</v>
      </c>
      <c r="Z9" s="10" t="s">
        <v>59</v>
      </c>
      <c r="AA9" s="10">
        <v>3076.9913679027404</v>
      </c>
    </row>
    <row r="10" spans="1:34" ht="17" thickBot="1" x14ac:dyDescent="0.25">
      <c r="A10" s="4" t="s">
        <v>7</v>
      </c>
      <c r="B10" s="5">
        <v>716</v>
      </c>
      <c r="C10" s="30">
        <v>0.19</v>
      </c>
      <c r="D10" s="5">
        <v>1</v>
      </c>
      <c r="E10" s="5" t="s">
        <v>52</v>
      </c>
      <c r="F10" s="5" t="s">
        <v>149</v>
      </c>
      <c r="G10" s="5">
        <v>145</v>
      </c>
      <c r="H10" s="5">
        <v>8</v>
      </c>
      <c r="I10" s="6">
        <v>50748</v>
      </c>
      <c r="N10" s="4" t="s">
        <v>7</v>
      </c>
      <c r="O10" s="5">
        <v>716</v>
      </c>
      <c r="P10" s="30">
        <v>0.19</v>
      </c>
      <c r="Q10" s="5">
        <v>1</v>
      </c>
      <c r="R10" s="5" cm="1">
        <f t="array" ref="R10">_xlfn.IFS(F10=$K$13, 1, F10 = $K$14, 2, F10 = $K$15,  3, F10 = $K$16, 4, F10=$K$17, 5)</f>
        <v>5</v>
      </c>
      <c r="S10" s="5">
        <v>145</v>
      </c>
      <c r="T10" s="5">
        <v>8</v>
      </c>
      <c r="U10" s="31">
        <f t="shared" si="0"/>
        <v>0</v>
      </c>
      <c r="V10" s="31">
        <f t="shared" si="1"/>
        <v>0</v>
      </c>
      <c r="W10" s="31">
        <f t="shared" si="2"/>
        <v>1</v>
      </c>
      <c r="X10" s="6">
        <v>50748</v>
      </c>
      <c r="Z10" s="36" t="s">
        <v>60</v>
      </c>
      <c r="AA10" s="36">
        <v>100</v>
      </c>
    </row>
    <row r="11" spans="1:34" x14ac:dyDescent="0.2">
      <c r="A11" s="4" t="s">
        <v>8</v>
      </c>
      <c r="B11" s="5">
        <v>532</v>
      </c>
      <c r="C11" s="30">
        <v>0.26</v>
      </c>
      <c r="D11" s="5">
        <v>0</v>
      </c>
      <c r="E11" s="5" t="s">
        <v>51</v>
      </c>
      <c r="F11" s="5" t="s">
        <v>149</v>
      </c>
      <c r="G11" s="5">
        <v>183</v>
      </c>
      <c r="H11" s="5">
        <v>2</v>
      </c>
      <c r="I11" s="6">
        <v>24638</v>
      </c>
      <c r="N11" s="4" t="s">
        <v>8</v>
      </c>
      <c r="O11" s="5">
        <v>532</v>
      </c>
      <c r="P11" s="30">
        <v>0.26</v>
      </c>
      <c r="Q11" s="5">
        <v>0</v>
      </c>
      <c r="R11" s="5" cm="1">
        <f t="array" ref="R11">_xlfn.IFS(F11=$K$13, 1, F11 = $K$14, 2, F11 = $K$15,  3, F11 = $K$16, 4, F11=$K$17, 5)</f>
        <v>5</v>
      </c>
      <c r="S11" s="5">
        <v>183</v>
      </c>
      <c r="T11" s="5">
        <v>2</v>
      </c>
      <c r="U11" s="31">
        <f t="shared" si="0"/>
        <v>1</v>
      </c>
      <c r="V11" s="31">
        <f t="shared" si="1"/>
        <v>0</v>
      </c>
      <c r="W11" s="31">
        <f t="shared" si="2"/>
        <v>0</v>
      </c>
      <c r="X11" s="6">
        <v>24638</v>
      </c>
    </row>
    <row r="12" spans="1:34" ht="17" thickBot="1" x14ac:dyDescent="0.25">
      <c r="A12" s="4" t="s">
        <v>9</v>
      </c>
      <c r="B12" s="5">
        <v>452</v>
      </c>
      <c r="C12" s="30">
        <v>0.15</v>
      </c>
      <c r="D12" s="5">
        <v>1</v>
      </c>
      <c r="E12" s="5" t="s">
        <v>52</v>
      </c>
      <c r="F12" s="5" t="s">
        <v>147</v>
      </c>
      <c r="G12" s="5">
        <v>170</v>
      </c>
      <c r="H12" s="5">
        <v>4</v>
      </c>
      <c r="I12" s="6">
        <v>31361</v>
      </c>
      <c r="K12" s="32" t="s">
        <v>84</v>
      </c>
      <c r="L12" s="10" t="s">
        <v>89</v>
      </c>
      <c r="N12" s="4" t="s">
        <v>9</v>
      </c>
      <c r="O12" s="5">
        <v>452</v>
      </c>
      <c r="P12" s="30">
        <v>0.15</v>
      </c>
      <c r="Q12" s="5">
        <v>1</v>
      </c>
      <c r="R12" s="5" cm="1">
        <f t="array" ref="R12">_xlfn.IFS(F12=$K$13, 1, F12 = $K$14, 2, F12 = $K$15,  3, F12 = $K$16, 4, F12=$K$17, 5)</f>
        <v>2</v>
      </c>
      <c r="S12" s="5">
        <v>170</v>
      </c>
      <c r="T12" s="5">
        <v>4</v>
      </c>
      <c r="U12" s="31">
        <f t="shared" si="0"/>
        <v>0</v>
      </c>
      <c r="V12" s="31">
        <f t="shared" si="1"/>
        <v>0</v>
      </c>
      <c r="W12" s="31">
        <f t="shared" si="2"/>
        <v>1</v>
      </c>
      <c r="X12" s="6">
        <v>31361</v>
      </c>
      <c r="Z12" s="10" t="s">
        <v>61</v>
      </c>
    </row>
    <row r="13" spans="1:34" ht="17" x14ac:dyDescent="0.2">
      <c r="A13" s="4" t="s">
        <v>10</v>
      </c>
      <c r="B13" s="5">
        <v>408</v>
      </c>
      <c r="C13" s="30">
        <v>0.13</v>
      </c>
      <c r="D13" s="5">
        <v>1</v>
      </c>
      <c r="E13" s="5" t="s">
        <v>52</v>
      </c>
      <c r="F13" s="5" t="s">
        <v>146</v>
      </c>
      <c r="G13" s="5">
        <v>134</v>
      </c>
      <c r="H13" s="5">
        <v>3</v>
      </c>
      <c r="I13" s="6">
        <v>36740</v>
      </c>
      <c r="K13" s="33" t="s">
        <v>150</v>
      </c>
      <c r="L13" s="10">
        <v>14</v>
      </c>
      <c r="N13" s="4" t="s">
        <v>10</v>
      </c>
      <c r="O13" s="5">
        <v>408</v>
      </c>
      <c r="P13" s="30">
        <v>0.13</v>
      </c>
      <c r="Q13" s="5">
        <v>1</v>
      </c>
      <c r="R13" s="5" cm="1">
        <f t="array" ref="R13">_xlfn.IFS(F13=$K$13, 1, F13 = $K$14, 2, F13 = $K$15,  3, F13 = $K$16, 4, F13=$K$17, 5)</f>
        <v>4</v>
      </c>
      <c r="S13" s="5">
        <v>134</v>
      </c>
      <c r="T13" s="5">
        <v>3</v>
      </c>
      <c r="U13" s="31">
        <f t="shared" si="0"/>
        <v>0</v>
      </c>
      <c r="V13" s="31">
        <f t="shared" si="1"/>
        <v>0</v>
      </c>
      <c r="W13" s="31">
        <f t="shared" si="2"/>
        <v>1</v>
      </c>
      <c r="X13" s="6">
        <v>36740</v>
      </c>
      <c r="Z13" s="37"/>
      <c r="AA13" s="37" t="s">
        <v>66</v>
      </c>
      <c r="AB13" s="37" t="s">
        <v>67</v>
      </c>
      <c r="AC13" s="37" t="s">
        <v>68</v>
      </c>
      <c r="AD13" s="38" t="s">
        <v>69</v>
      </c>
      <c r="AE13" s="37" t="s">
        <v>70</v>
      </c>
    </row>
    <row r="14" spans="1:34" x14ac:dyDescent="0.2">
      <c r="A14" s="4" t="s">
        <v>11</v>
      </c>
      <c r="B14" s="5">
        <v>756</v>
      </c>
      <c r="C14" s="30">
        <v>0.14000000000000001</v>
      </c>
      <c r="D14" s="5">
        <v>1</v>
      </c>
      <c r="E14" s="5" t="s">
        <v>52</v>
      </c>
      <c r="F14" s="5" t="s">
        <v>150</v>
      </c>
      <c r="G14" s="5">
        <v>181</v>
      </c>
      <c r="H14" s="5">
        <v>5</v>
      </c>
      <c r="I14" s="6">
        <v>51311</v>
      </c>
      <c r="K14" s="33" t="s">
        <v>147</v>
      </c>
      <c r="L14" s="10">
        <v>17</v>
      </c>
      <c r="N14" s="4" t="s">
        <v>11</v>
      </c>
      <c r="O14" s="5">
        <v>756</v>
      </c>
      <c r="P14" s="30">
        <v>0.14000000000000001</v>
      </c>
      <c r="Q14" s="5">
        <v>1</v>
      </c>
      <c r="R14" s="5" cm="1">
        <f t="array" ref="R14">_xlfn.IFS(F14=$K$13, 1, F14 = $K$14, 2, F14 = $K$15,  3, F14 = $K$16, 4, F14=$K$17, 5)</f>
        <v>1</v>
      </c>
      <c r="S14" s="5">
        <v>181</v>
      </c>
      <c r="T14" s="5">
        <v>5</v>
      </c>
      <c r="U14" s="31">
        <f t="shared" si="0"/>
        <v>0</v>
      </c>
      <c r="V14" s="31">
        <f t="shared" si="1"/>
        <v>0</v>
      </c>
      <c r="W14" s="31">
        <f t="shared" si="2"/>
        <v>1</v>
      </c>
      <c r="X14" s="6">
        <v>51311</v>
      </c>
      <c r="Z14" s="10" t="s">
        <v>62</v>
      </c>
      <c r="AA14" s="10">
        <v>9</v>
      </c>
      <c r="AB14" s="10">
        <v>16878946819.716679</v>
      </c>
      <c r="AC14" s="10">
        <v>1875438535.5240755</v>
      </c>
      <c r="AD14" s="29">
        <v>198.08440242152099</v>
      </c>
      <c r="AE14" s="10">
        <v>2.5146131818665385E-55</v>
      </c>
    </row>
    <row r="15" spans="1:34" x14ac:dyDescent="0.2">
      <c r="A15" s="4" t="s">
        <v>12</v>
      </c>
      <c r="B15" s="5">
        <v>494</v>
      </c>
      <c r="C15" s="30">
        <v>0.09</v>
      </c>
      <c r="D15" s="5">
        <v>1</v>
      </c>
      <c r="E15" s="5" t="s">
        <v>50</v>
      </c>
      <c r="F15" s="5" t="s">
        <v>146</v>
      </c>
      <c r="G15" s="5">
        <v>112</v>
      </c>
      <c r="H15" s="5">
        <v>8</v>
      </c>
      <c r="I15" s="6">
        <v>34534</v>
      </c>
      <c r="K15" s="33" t="s">
        <v>148</v>
      </c>
      <c r="L15" s="10">
        <v>20</v>
      </c>
      <c r="N15" s="4" t="s">
        <v>12</v>
      </c>
      <c r="O15" s="5">
        <v>494</v>
      </c>
      <c r="P15" s="30">
        <v>0.09</v>
      </c>
      <c r="Q15" s="5">
        <v>1</v>
      </c>
      <c r="R15" s="5" cm="1">
        <f t="array" ref="R15">_xlfn.IFS(F15=$K$13, 1, F15 = $K$14, 2, F15 = $K$15,  3, F15 = $K$16, 4, F15=$K$17, 5)</f>
        <v>4</v>
      </c>
      <c r="S15" s="5">
        <v>112</v>
      </c>
      <c r="T15" s="5">
        <v>8</v>
      </c>
      <c r="U15" s="31">
        <f t="shared" si="0"/>
        <v>0</v>
      </c>
      <c r="V15" s="31">
        <f t="shared" si="1"/>
        <v>0</v>
      </c>
      <c r="W15" s="31">
        <f t="shared" si="2"/>
        <v>0</v>
      </c>
      <c r="X15" s="6">
        <v>34534</v>
      </c>
      <c r="Z15" s="10" t="s">
        <v>63</v>
      </c>
      <c r="AA15" s="10">
        <v>90</v>
      </c>
      <c r="AB15" s="10">
        <v>852108829.03331804</v>
      </c>
      <c r="AC15" s="10">
        <v>9467875.8781479783</v>
      </c>
    </row>
    <row r="16" spans="1:34" ht="17" thickBot="1" x14ac:dyDescent="0.25">
      <c r="A16" s="4" t="s">
        <v>13</v>
      </c>
      <c r="B16" s="5">
        <v>153</v>
      </c>
      <c r="C16" s="30">
        <v>0.26</v>
      </c>
      <c r="D16" s="5">
        <v>1</v>
      </c>
      <c r="E16" s="5" t="s">
        <v>53</v>
      </c>
      <c r="F16" s="5" t="s">
        <v>148</v>
      </c>
      <c r="G16" s="5">
        <v>61</v>
      </c>
      <c r="H16" s="5">
        <v>9</v>
      </c>
      <c r="I16" s="6">
        <v>6412</v>
      </c>
      <c r="K16" s="33" t="s">
        <v>146</v>
      </c>
      <c r="L16" s="10">
        <v>23</v>
      </c>
      <c r="N16" s="4" t="s">
        <v>13</v>
      </c>
      <c r="O16" s="5">
        <v>153</v>
      </c>
      <c r="P16" s="30">
        <v>0.26</v>
      </c>
      <c r="Q16" s="5">
        <v>1</v>
      </c>
      <c r="R16" s="5" cm="1">
        <f t="array" ref="R16">_xlfn.IFS(F16=$K$13, 1, F16 = $K$14, 2, F16 = $K$15,  3, F16 = $K$16, 4, F16=$K$17, 5)</f>
        <v>3</v>
      </c>
      <c r="S16" s="5">
        <v>61</v>
      </c>
      <c r="T16" s="5">
        <v>9</v>
      </c>
      <c r="U16" s="31">
        <f t="shared" si="0"/>
        <v>0</v>
      </c>
      <c r="V16" s="31">
        <f t="shared" si="1"/>
        <v>1</v>
      </c>
      <c r="W16" s="31">
        <f t="shared" si="2"/>
        <v>0</v>
      </c>
      <c r="X16" s="6">
        <v>6412</v>
      </c>
      <c r="Z16" s="36" t="s">
        <v>64</v>
      </c>
      <c r="AA16" s="36">
        <v>99</v>
      </c>
      <c r="AB16" s="36">
        <v>17731055648.749996</v>
      </c>
      <c r="AC16" s="36"/>
      <c r="AD16" s="39"/>
      <c r="AE16" s="36"/>
    </row>
    <row r="17" spans="1:34" ht="17" thickBot="1" x14ac:dyDescent="0.25">
      <c r="A17" s="4" t="s">
        <v>14</v>
      </c>
      <c r="B17" s="5">
        <v>458</v>
      </c>
      <c r="C17" s="30">
        <v>0.13</v>
      </c>
      <c r="D17" s="5">
        <v>0</v>
      </c>
      <c r="E17" s="5" t="s">
        <v>52</v>
      </c>
      <c r="F17" s="5" t="s">
        <v>149</v>
      </c>
      <c r="G17" s="5">
        <v>72</v>
      </c>
      <c r="H17" s="5">
        <v>7</v>
      </c>
      <c r="I17" s="6">
        <v>30078</v>
      </c>
      <c r="K17" s="33" t="s">
        <v>149</v>
      </c>
      <c r="L17" s="10">
        <v>26</v>
      </c>
      <c r="N17" s="4" t="s">
        <v>14</v>
      </c>
      <c r="O17" s="5">
        <v>458</v>
      </c>
      <c r="P17" s="30">
        <v>0.13</v>
      </c>
      <c r="Q17" s="5">
        <v>0</v>
      </c>
      <c r="R17" s="5" cm="1">
        <f t="array" ref="R17">_xlfn.IFS(F17=$K$13, 1, F17 = $K$14, 2, F17 = $K$15,  3, F17 = $K$16, 4, F17=$K$17, 5)</f>
        <v>5</v>
      </c>
      <c r="S17" s="5">
        <v>72</v>
      </c>
      <c r="T17" s="5">
        <v>7</v>
      </c>
      <c r="U17" s="31">
        <f t="shared" si="0"/>
        <v>0</v>
      </c>
      <c r="V17" s="31">
        <f t="shared" si="1"/>
        <v>0</v>
      </c>
      <c r="W17" s="31">
        <f t="shared" si="2"/>
        <v>1</v>
      </c>
      <c r="X17" s="6">
        <v>30078</v>
      </c>
    </row>
    <row r="18" spans="1:34" ht="17" x14ac:dyDescent="0.2">
      <c r="A18" s="4" t="s">
        <v>15</v>
      </c>
      <c r="B18" s="5">
        <v>764</v>
      </c>
      <c r="C18" s="30">
        <v>0.19</v>
      </c>
      <c r="D18" s="5">
        <v>0</v>
      </c>
      <c r="E18" s="5" t="s">
        <v>53</v>
      </c>
      <c r="F18" s="5" t="s">
        <v>148</v>
      </c>
      <c r="G18" s="5">
        <v>200</v>
      </c>
      <c r="H18" s="5">
        <v>4</v>
      </c>
      <c r="I18" s="6">
        <v>41215</v>
      </c>
      <c r="K18" s="33" t="s">
        <v>85</v>
      </c>
      <c r="L18" s="10">
        <v>100</v>
      </c>
      <c r="N18" s="4" t="s">
        <v>15</v>
      </c>
      <c r="O18" s="5">
        <v>764</v>
      </c>
      <c r="P18" s="30">
        <v>0.19</v>
      </c>
      <c r="Q18" s="5">
        <v>0</v>
      </c>
      <c r="R18" s="5" cm="1">
        <f t="array" ref="R18">_xlfn.IFS(F18=$K$13, 1, F18 = $K$14, 2, F18 = $K$15,  3, F18 = $K$16, 4, F18=$K$17, 5)</f>
        <v>3</v>
      </c>
      <c r="S18" s="5">
        <v>200</v>
      </c>
      <c r="T18" s="5">
        <v>4</v>
      </c>
      <c r="U18" s="31">
        <f t="shared" si="0"/>
        <v>0</v>
      </c>
      <c r="V18" s="31">
        <f t="shared" si="1"/>
        <v>1</v>
      </c>
      <c r="W18" s="31">
        <f t="shared" si="2"/>
        <v>0</v>
      </c>
      <c r="X18" s="6">
        <v>41215</v>
      </c>
      <c r="Z18" s="37"/>
      <c r="AA18" s="37" t="s">
        <v>71</v>
      </c>
      <c r="AB18" s="37" t="s">
        <v>59</v>
      </c>
      <c r="AC18" s="37" t="s">
        <v>72</v>
      </c>
      <c r="AD18" s="38" t="s">
        <v>73</v>
      </c>
      <c r="AE18" s="37" t="s">
        <v>74</v>
      </c>
      <c r="AF18" s="37" t="s">
        <v>75</v>
      </c>
      <c r="AG18" s="37" t="s">
        <v>76</v>
      </c>
      <c r="AH18" s="37" t="s">
        <v>77</v>
      </c>
    </row>
    <row r="19" spans="1:34" x14ac:dyDescent="0.2">
      <c r="A19" s="4" t="s">
        <v>16</v>
      </c>
      <c r="B19" s="5">
        <v>264</v>
      </c>
      <c r="C19" s="30">
        <v>0.19</v>
      </c>
      <c r="D19" s="5">
        <v>1</v>
      </c>
      <c r="E19" s="5" t="s">
        <v>52</v>
      </c>
      <c r="F19" s="5" t="s">
        <v>148</v>
      </c>
      <c r="G19" s="5">
        <v>80</v>
      </c>
      <c r="H19" s="5">
        <v>4</v>
      </c>
      <c r="I19" s="6">
        <v>24979</v>
      </c>
      <c r="N19" s="4" t="s">
        <v>16</v>
      </c>
      <c r="O19" s="5">
        <v>264</v>
      </c>
      <c r="P19" s="30">
        <v>0.19</v>
      </c>
      <c r="Q19" s="5">
        <v>1</v>
      </c>
      <c r="R19" s="5" cm="1">
        <f t="array" ref="R19">_xlfn.IFS(F19=$K$13, 1, F19 = $K$14, 2, F19 = $K$15,  3, F19 = $K$16, 4, F19=$K$17, 5)</f>
        <v>3</v>
      </c>
      <c r="S19" s="5">
        <v>80</v>
      </c>
      <c r="T19" s="5">
        <v>4</v>
      </c>
      <c r="U19" s="31">
        <f t="shared" si="0"/>
        <v>0</v>
      </c>
      <c r="V19" s="31">
        <f t="shared" si="1"/>
        <v>0</v>
      </c>
      <c r="W19" s="31">
        <f t="shared" si="2"/>
        <v>1</v>
      </c>
      <c r="X19" s="6">
        <v>24979</v>
      </c>
      <c r="Z19" s="40" t="s">
        <v>65</v>
      </c>
      <c r="AA19" s="40">
        <v>2096.8553863414072</v>
      </c>
      <c r="AB19" s="40">
        <v>1877.3465757419312</v>
      </c>
      <c r="AC19" s="40">
        <v>1.1169250331483016</v>
      </c>
      <c r="AD19" s="41">
        <v>0.26699932141884647</v>
      </c>
      <c r="AE19" s="40">
        <v>-1632.8212597624931</v>
      </c>
      <c r="AF19" s="40">
        <v>5826.5320324453078</v>
      </c>
      <c r="AG19" s="40">
        <v>-1632.8212597624931</v>
      </c>
      <c r="AH19" s="40">
        <v>5826.5320324453078</v>
      </c>
    </row>
    <row r="20" spans="1:34" x14ac:dyDescent="0.2">
      <c r="A20" s="4" t="s">
        <v>17</v>
      </c>
      <c r="B20" s="5">
        <v>257</v>
      </c>
      <c r="C20" s="30">
        <v>0.18</v>
      </c>
      <c r="D20" s="5">
        <v>1</v>
      </c>
      <c r="E20" s="5" t="s">
        <v>51</v>
      </c>
      <c r="F20" s="5" t="s">
        <v>146</v>
      </c>
      <c r="G20" s="5">
        <v>184</v>
      </c>
      <c r="H20" s="5">
        <v>4</v>
      </c>
      <c r="I20" s="6">
        <v>23011</v>
      </c>
      <c r="N20" s="4" t="s">
        <v>17</v>
      </c>
      <c r="O20" s="5">
        <v>257</v>
      </c>
      <c r="P20" s="30">
        <v>0.18</v>
      </c>
      <c r="Q20" s="5">
        <v>1</v>
      </c>
      <c r="R20" s="5" cm="1">
        <f t="array" ref="R20">_xlfn.IFS(F20=$K$13, 1, F20 = $K$14, 2, F20 = $K$15,  3, F20 = $K$16, 4, F20=$K$17, 5)</f>
        <v>4</v>
      </c>
      <c r="S20" s="5">
        <v>184</v>
      </c>
      <c r="T20" s="5">
        <v>4</v>
      </c>
      <c r="U20" s="31">
        <f t="shared" si="0"/>
        <v>1</v>
      </c>
      <c r="V20" s="31">
        <f t="shared" si="1"/>
        <v>0</v>
      </c>
      <c r="W20" s="31">
        <f t="shared" si="2"/>
        <v>0</v>
      </c>
      <c r="X20" s="6">
        <v>23011</v>
      </c>
      <c r="Z20" s="10" t="s">
        <v>174</v>
      </c>
      <c r="AA20" s="10">
        <v>50.937277541098481</v>
      </c>
      <c r="AB20" s="10">
        <v>1.4294455551938579</v>
      </c>
      <c r="AC20" s="10">
        <v>35.634290061638964</v>
      </c>
      <c r="AD20" s="29">
        <v>7.4584197822332941E-55</v>
      </c>
      <c r="AE20" s="10">
        <v>48.097434449272676</v>
      </c>
      <c r="AF20" s="10">
        <v>53.777120632924287</v>
      </c>
      <c r="AG20" s="10">
        <v>48.097434449272676</v>
      </c>
      <c r="AH20" s="10">
        <v>53.777120632924287</v>
      </c>
    </row>
    <row r="21" spans="1:34" x14ac:dyDescent="0.2">
      <c r="A21" s="4" t="s">
        <v>18</v>
      </c>
      <c r="B21" s="5">
        <v>578</v>
      </c>
      <c r="C21" s="30">
        <v>0.05</v>
      </c>
      <c r="D21" s="5">
        <v>1</v>
      </c>
      <c r="E21" s="5" t="s">
        <v>53</v>
      </c>
      <c r="F21" s="5" t="s">
        <v>150</v>
      </c>
      <c r="G21" s="5">
        <v>148</v>
      </c>
      <c r="H21" s="5">
        <v>7</v>
      </c>
      <c r="I21" s="6">
        <v>35024</v>
      </c>
      <c r="N21" s="4" t="s">
        <v>18</v>
      </c>
      <c r="O21" s="5">
        <v>578</v>
      </c>
      <c r="P21" s="30">
        <v>0.05</v>
      </c>
      <c r="Q21" s="5">
        <v>1</v>
      </c>
      <c r="R21" s="5" cm="1">
        <f t="array" ref="R21">_xlfn.IFS(F21=$K$13, 1, F21 = $K$14, 2, F21 = $K$15,  3, F21 = $K$16, 4, F21=$K$17, 5)</f>
        <v>1</v>
      </c>
      <c r="S21" s="5">
        <v>148</v>
      </c>
      <c r="T21" s="5">
        <v>7</v>
      </c>
      <c r="U21" s="31">
        <f t="shared" si="0"/>
        <v>0</v>
      </c>
      <c r="V21" s="31">
        <f t="shared" si="1"/>
        <v>1</v>
      </c>
      <c r="W21" s="31">
        <f t="shared" si="2"/>
        <v>0</v>
      </c>
      <c r="X21" s="6">
        <v>35024</v>
      </c>
      <c r="Z21" s="10" t="s">
        <v>86</v>
      </c>
      <c r="AA21" s="10">
        <v>-36378.911491227758</v>
      </c>
      <c r="AB21" s="10">
        <v>4398.6861652711077</v>
      </c>
      <c r="AC21" s="10">
        <v>-8.2704039625399339</v>
      </c>
      <c r="AD21" s="29">
        <v>1.127031516756406E-12</v>
      </c>
      <c r="AE21" s="10">
        <v>-45117.669308317774</v>
      </c>
      <c r="AF21" s="10">
        <v>-27640.153674137746</v>
      </c>
      <c r="AG21" s="10">
        <v>-45117.669308317774</v>
      </c>
      <c r="AH21" s="10">
        <v>-27640.153674137746</v>
      </c>
    </row>
    <row r="22" spans="1:34" x14ac:dyDescent="0.2">
      <c r="A22" s="4" t="s">
        <v>19</v>
      </c>
      <c r="B22" s="5">
        <v>578</v>
      </c>
      <c r="C22" s="30">
        <v>0.3</v>
      </c>
      <c r="D22" s="5">
        <v>1</v>
      </c>
      <c r="E22" s="5" t="s">
        <v>52</v>
      </c>
      <c r="F22" s="5" t="s">
        <v>149</v>
      </c>
      <c r="G22" s="5">
        <v>55</v>
      </c>
      <c r="H22" s="5">
        <v>9</v>
      </c>
      <c r="I22" s="6">
        <v>34504</v>
      </c>
      <c r="N22" s="4" t="s">
        <v>19</v>
      </c>
      <c r="O22" s="5">
        <v>578</v>
      </c>
      <c r="P22" s="30">
        <v>0.3</v>
      </c>
      <c r="Q22" s="5">
        <v>1</v>
      </c>
      <c r="R22" s="5" cm="1">
        <f t="array" ref="R22">_xlfn.IFS(F22=$K$13, 1, F22 = $K$14, 2, F22 = $K$15,  3, F22 = $K$16, 4, F22=$K$17, 5)</f>
        <v>5</v>
      </c>
      <c r="S22" s="5">
        <v>55</v>
      </c>
      <c r="T22" s="5">
        <v>9</v>
      </c>
      <c r="U22" s="31">
        <f t="shared" si="0"/>
        <v>0</v>
      </c>
      <c r="V22" s="31">
        <f t="shared" si="1"/>
        <v>0</v>
      </c>
      <c r="W22" s="31">
        <f t="shared" si="2"/>
        <v>1</v>
      </c>
      <c r="X22" s="6">
        <v>34504</v>
      </c>
      <c r="Z22" s="10" t="s">
        <v>88</v>
      </c>
      <c r="AA22" s="10">
        <v>6974.5627999086437</v>
      </c>
      <c r="AB22" s="10">
        <v>632.4947376105406</v>
      </c>
      <c r="AC22" s="10">
        <v>11.027068503775029</v>
      </c>
      <c r="AD22" s="29">
        <v>2.1554292685773535E-18</v>
      </c>
      <c r="AE22" s="10">
        <v>5718.0016075686699</v>
      </c>
      <c r="AF22" s="10">
        <v>8231.1239922486166</v>
      </c>
      <c r="AG22" s="10">
        <v>5718.0016075686699</v>
      </c>
      <c r="AH22" s="10">
        <v>8231.1239922486166</v>
      </c>
    </row>
    <row r="23" spans="1:34" x14ac:dyDescent="0.2">
      <c r="A23" s="4" t="s">
        <v>20</v>
      </c>
      <c r="B23" s="5">
        <v>670</v>
      </c>
      <c r="C23" s="30">
        <v>0.28000000000000003</v>
      </c>
      <c r="D23" s="5">
        <v>1</v>
      </c>
      <c r="E23" s="5" t="s">
        <v>50</v>
      </c>
      <c r="F23" s="5" t="s">
        <v>150</v>
      </c>
      <c r="G23" s="5">
        <v>146</v>
      </c>
      <c r="H23" s="5">
        <v>7</v>
      </c>
      <c r="I23" s="6">
        <v>37226</v>
      </c>
      <c r="N23" s="4" t="s">
        <v>20</v>
      </c>
      <c r="O23" s="5">
        <v>670</v>
      </c>
      <c r="P23" s="30">
        <v>0.28000000000000003</v>
      </c>
      <c r="Q23" s="5">
        <v>1</v>
      </c>
      <c r="R23" s="5" cm="1">
        <f t="array" ref="R23">_xlfn.IFS(F23=$K$13, 1, F23 = $K$14, 2, F23 = $K$15,  3, F23 = $K$16, 4, F23=$K$17, 5)</f>
        <v>1</v>
      </c>
      <c r="S23" s="5">
        <v>146</v>
      </c>
      <c r="T23" s="5">
        <v>7</v>
      </c>
      <c r="U23" s="31">
        <f t="shared" si="0"/>
        <v>0</v>
      </c>
      <c r="V23" s="31">
        <f t="shared" si="1"/>
        <v>0</v>
      </c>
      <c r="W23" s="31">
        <f t="shared" si="2"/>
        <v>0</v>
      </c>
      <c r="X23" s="6">
        <v>37226</v>
      </c>
      <c r="Z23" s="10" t="s">
        <v>143</v>
      </c>
      <c r="AA23" s="10">
        <v>22.999461281781276</v>
      </c>
      <c r="AB23" s="10">
        <v>230.70587345596863</v>
      </c>
      <c r="AC23" s="10">
        <v>9.9691702414203331E-2</v>
      </c>
      <c r="AD23" s="29">
        <v>0.92081081461917191</v>
      </c>
      <c r="AE23" s="10">
        <v>-435.33802390401775</v>
      </c>
      <c r="AF23" s="10">
        <v>481.33694646758028</v>
      </c>
      <c r="AG23" s="10">
        <v>-435.33802390401775</v>
      </c>
      <c r="AH23" s="10">
        <v>481.33694646758028</v>
      </c>
    </row>
    <row r="24" spans="1:34" x14ac:dyDescent="0.2">
      <c r="A24" s="4" t="s">
        <v>21</v>
      </c>
      <c r="B24" s="5">
        <v>864</v>
      </c>
      <c r="C24" s="30">
        <v>0.1</v>
      </c>
      <c r="D24" s="5">
        <v>1</v>
      </c>
      <c r="E24" s="5" t="s">
        <v>52</v>
      </c>
      <c r="F24" s="5" t="s">
        <v>150</v>
      </c>
      <c r="G24" s="5">
        <v>182</v>
      </c>
      <c r="H24" s="5">
        <v>6</v>
      </c>
      <c r="I24" s="6">
        <v>57818</v>
      </c>
      <c r="N24" s="4" t="s">
        <v>21</v>
      </c>
      <c r="O24" s="5">
        <v>864</v>
      </c>
      <c r="P24" s="30">
        <v>0.1</v>
      </c>
      <c r="Q24" s="5">
        <v>1</v>
      </c>
      <c r="R24" s="5" cm="1">
        <f t="array" ref="R24">_xlfn.IFS(F24=$K$13, 1, F24 = $K$14, 2, F24 = $K$15,  3, F24 = $K$16, 4, F24=$K$17, 5)</f>
        <v>1</v>
      </c>
      <c r="S24" s="5">
        <v>182</v>
      </c>
      <c r="T24" s="5">
        <v>6</v>
      </c>
      <c r="U24" s="31">
        <f t="shared" si="0"/>
        <v>0</v>
      </c>
      <c r="V24" s="31">
        <f t="shared" si="1"/>
        <v>0</v>
      </c>
      <c r="W24" s="31">
        <f t="shared" si="2"/>
        <v>1</v>
      </c>
      <c r="X24" s="6">
        <v>57818</v>
      </c>
      <c r="Z24" s="10" t="s">
        <v>144</v>
      </c>
      <c r="AA24" s="10">
        <v>6.8843754778843049</v>
      </c>
      <c r="AB24" s="10">
        <v>7.0745022452519741</v>
      </c>
      <c r="AC24" s="10">
        <v>0.97312506791622377</v>
      </c>
      <c r="AD24" s="29">
        <v>0.33309937445984772</v>
      </c>
      <c r="AE24" s="10">
        <v>-7.1703580209094646</v>
      </c>
      <c r="AF24" s="10">
        <v>20.939108976678074</v>
      </c>
      <c r="AG24" s="10">
        <v>-7.1703580209094646</v>
      </c>
      <c r="AH24" s="10">
        <v>20.939108976678074</v>
      </c>
    </row>
    <row r="25" spans="1:34" x14ac:dyDescent="0.2">
      <c r="A25" s="4" t="s">
        <v>22</v>
      </c>
      <c r="B25" s="5">
        <v>752</v>
      </c>
      <c r="C25" s="30">
        <v>0.12</v>
      </c>
      <c r="D25" s="5">
        <v>1</v>
      </c>
      <c r="E25" s="5" t="s">
        <v>53</v>
      </c>
      <c r="F25" s="5" t="s">
        <v>147</v>
      </c>
      <c r="G25" s="5">
        <v>75</v>
      </c>
      <c r="H25" s="5">
        <v>7</v>
      </c>
      <c r="I25" s="6">
        <v>43482</v>
      </c>
      <c r="N25" s="4" t="s">
        <v>22</v>
      </c>
      <c r="O25" s="5">
        <v>752</v>
      </c>
      <c r="P25" s="30">
        <v>0.12</v>
      </c>
      <c r="Q25" s="5">
        <v>1</v>
      </c>
      <c r="R25" s="5" cm="1">
        <f t="array" ref="R25">_xlfn.IFS(F25=$K$13, 1, F25 = $K$14, 2, F25 = $K$15,  3, F25 = $K$16, 4, F25=$K$17, 5)</f>
        <v>2</v>
      </c>
      <c r="S25" s="5">
        <v>75</v>
      </c>
      <c r="T25" s="5">
        <v>7</v>
      </c>
      <c r="U25" s="31">
        <f t="shared" si="0"/>
        <v>0</v>
      </c>
      <c r="V25" s="31">
        <f t="shared" si="1"/>
        <v>1</v>
      </c>
      <c r="W25" s="31">
        <f t="shared" si="2"/>
        <v>0</v>
      </c>
      <c r="X25" s="6">
        <v>43482</v>
      </c>
      <c r="Z25" s="10" t="s">
        <v>145</v>
      </c>
      <c r="AA25" s="10">
        <v>90.350445669235143</v>
      </c>
      <c r="AB25" s="10">
        <v>140.48894972065685</v>
      </c>
      <c r="AC25" s="10">
        <v>0.64311425097051911</v>
      </c>
      <c r="AD25" s="29">
        <v>0.52178517307763239</v>
      </c>
      <c r="AE25" s="10">
        <v>-188.75537399100611</v>
      </c>
      <c r="AF25" s="10">
        <v>369.45626532947642</v>
      </c>
      <c r="AG25" s="10">
        <v>-188.75537399100611</v>
      </c>
      <c r="AH25" s="10">
        <v>369.45626532947642</v>
      </c>
    </row>
    <row r="26" spans="1:34" x14ac:dyDescent="0.2">
      <c r="A26" s="4" t="s">
        <v>23</v>
      </c>
      <c r="B26" s="5">
        <v>649</v>
      </c>
      <c r="C26" s="30">
        <v>0.18</v>
      </c>
      <c r="D26" s="5">
        <v>1</v>
      </c>
      <c r="E26" s="5" t="s">
        <v>50</v>
      </c>
      <c r="F26" s="5" t="s">
        <v>148</v>
      </c>
      <c r="G26" s="5">
        <v>86</v>
      </c>
      <c r="H26" s="5">
        <v>2</v>
      </c>
      <c r="I26" s="6">
        <v>37935</v>
      </c>
      <c r="N26" s="4" t="s">
        <v>23</v>
      </c>
      <c r="O26" s="5">
        <v>649</v>
      </c>
      <c r="P26" s="30">
        <v>0.18</v>
      </c>
      <c r="Q26" s="5">
        <v>1</v>
      </c>
      <c r="R26" s="5" cm="1">
        <f t="array" ref="R26">_xlfn.IFS(F26=$K$13, 1, F26 = $K$14, 2, F26 = $K$15,  3, F26 = $K$16, 4, F26=$K$17, 5)</f>
        <v>3</v>
      </c>
      <c r="S26" s="5">
        <v>86</v>
      </c>
      <c r="T26" s="5">
        <v>2</v>
      </c>
      <c r="U26" s="31">
        <f t="shared" si="0"/>
        <v>0</v>
      </c>
      <c r="V26" s="31">
        <f t="shared" si="1"/>
        <v>0</v>
      </c>
      <c r="W26" s="31">
        <f t="shared" si="2"/>
        <v>0</v>
      </c>
      <c r="X26" s="6">
        <v>37935</v>
      </c>
      <c r="Z26" s="10" t="s">
        <v>151</v>
      </c>
      <c r="AA26" s="10">
        <v>5390.5055632694284</v>
      </c>
      <c r="AB26" s="10">
        <v>892.07988316289232</v>
      </c>
      <c r="AC26" s="10">
        <v>6.0426265237113643</v>
      </c>
      <c r="AD26" s="29">
        <v>3.3672568403811947E-8</v>
      </c>
      <c r="AE26" s="10">
        <v>3618.2331711157149</v>
      </c>
      <c r="AF26" s="10">
        <v>7162.777955423142</v>
      </c>
      <c r="AG26" s="10">
        <v>3618.2331711157149</v>
      </c>
      <c r="AH26" s="10">
        <v>7162.777955423142</v>
      </c>
    </row>
    <row r="27" spans="1:34" x14ac:dyDescent="0.2">
      <c r="A27" s="4" t="s">
        <v>24</v>
      </c>
      <c r="B27" s="5">
        <v>750</v>
      </c>
      <c r="C27" s="30">
        <v>0.28000000000000003</v>
      </c>
      <c r="D27" s="5">
        <v>1</v>
      </c>
      <c r="E27" s="5" t="s">
        <v>52</v>
      </c>
      <c r="F27" s="5" t="s">
        <v>150</v>
      </c>
      <c r="G27" s="5">
        <v>90</v>
      </c>
      <c r="H27" s="5">
        <v>7</v>
      </c>
      <c r="I27" s="6">
        <v>49967</v>
      </c>
      <c r="N27" s="4" t="s">
        <v>24</v>
      </c>
      <c r="O27" s="5">
        <v>750</v>
      </c>
      <c r="P27" s="30">
        <v>0.28000000000000003</v>
      </c>
      <c r="Q27" s="5">
        <v>1</v>
      </c>
      <c r="R27" s="5" cm="1">
        <f t="array" ref="R27">_xlfn.IFS(F27=$K$13, 1, F27 = $K$14, 2, F27 = $K$15,  3, F27 = $K$16, 4, F27=$K$17, 5)</f>
        <v>1</v>
      </c>
      <c r="S27" s="5">
        <v>90</v>
      </c>
      <c r="T27" s="5">
        <v>7</v>
      </c>
      <c r="U27" s="31">
        <f t="shared" si="0"/>
        <v>0</v>
      </c>
      <c r="V27" s="31">
        <f t="shared" si="1"/>
        <v>0</v>
      </c>
      <c r="W27" s="31">
        <f t="shared" si="2"/>
        <v>1</v>
      </c>
      <c r="X27" s="6">
        <v>49967</v>
      </c>
      <c r="Z27" s="10" t="s">
        <v>152</v>
      </c>
      <c r="AA27" s="10">
        <v>-2682.1711495006111</v>
      </c>
      <c r="AB27" s="10">
        <v>975.19119781667393</v>
      </c>
      <c r="AC27" s="10">
        <v>-2.7504054133237084</v>
      </c>
      <c r="AD27" s="29">
        <v>7.1951046449727817E-3</v>
      </c>
      <c r="AE27" s="10">
        <v>-4619.5586745214132</v>
      </c>
      <c r="AF27" s="10">
        <v>-744.78362447980919</v>
      </c>
      <c r="AG27" s="10">
        <v>-4619.5586745214132</v>
      </c>
      <c r="AH27" s="10">
        <v>-744.78362447980919</v>
      </c>
    </row>
    <row r="28" spans="1:34" ht="17" thickBot="1" x14ac:dyDescent="0.25">
      <c r="A28" s="4" t="s">
        <v>25</v>
      </c>
      <c r="B28" s="5">
        <v>390</v>
      </c>
      <c r="C28" s="30">
        <v>0.3</v>
      </c>
      <c r="D28" s="5">
        <v>1</v>
      </c>
      <c r="E28" s="5" t="s">
        <v>51</v>
      </c>
      <c r="F28" s="5" t="s">
        <v>149</v>
      </c>
      <c r="G28" s="5">
        <v>99</v>
      </c>
      <c r="H28" s="5">
        <v>8</v>
      </c>
      <c r="I28" s="6">
        <v>26680</v>
      </c>
      <c r="N28" s="4" t="s">
        <v>25</v>
      </c>
      <c r="O28" s="5">
        <v>390</v>
      </c>
      <c r="P28" s="30">
        <v>0.3</v>
      </c>
      <c r="Q28" s="5">
        <v>1</v>
      </c>
      <c r="R28" s="5" cm="1">
        <f t="array" ref="R28">_xlfn.IFS(F28=$K$13, 1, F28 = $K$14, 2, F28 = $K$15,  3, F28 = $K$16, 4, F28=$K$17, 5)</f>
        <v>5</v>
      </c>
      <c r="S28" s="5">
        <v>99</v>
      </c>
      <c r="T28" s="5">
        <v>8</v>
      </c>
      <c r="U28" s="31">
        <f t="shared" si="0"/>
        <v>1</v>
      </c>
      <c r="V28" s="31">
        <f t="shared" si="1"/>
        <v>0</v>
      </c>
      <c r="W28" s="31">
        <f t="shared" si="2"/>
        <v>0</v>
      </c>
      <c r="X28" s="6">
        <v>26680</v>
      </c>
      <c r="Z28" s="42" t="s">
        <v>153</v>
      </c>
      <c r="AA28" s="42">
        <v>7118.0135256630992</v>
      </c>
      <c r="AB28" s="42">
        <v>843.12624755821309</v>
      </c>
      <c r="AC28" s="42">
        <v>8.4424053293058474</v>
      </c>
      <c r="AD28" s="43">
        <v>4.9618889861697583E-13</v>
      </c>
      <c r="AE28" s="42">
        <v>5442.9960750400915</v>
      </c>
      <c r="AF28" s="42">
        <v>8793.030976286107</v>
      </c>
      <c r="AG28" s="42">
        <v>5442.9960750400915</v>
      </c>
      <c r="AH28" s="42">
        <v>8793.030976286107</v>
      </c>
    </row>
    <row r="29" spans="1:34" ht="17" thickTop="1" x14ac:dyDescent="0.2">
      <c r="A29" s="4" t="s">
        <v>26</v>
      </c>
      <c r="B29" s="5">
        <v>425</v>
      </c>
      <c r="C29" s="30">
        <v>0.11</v>
      </c>
      <c r="D29" s="5">
        <v>1</v>
      </c>
      <c r="E29" s="5" t="s">
        <v>51</v>
      </c>
      <c r="F29" s="5" t="s">
        <v>148</v>
      </c>
      <c r="G29" s="5">
        <v>164</v>
      </c>
      <c r="H29" s="5">
        <v>9</v>
      </c>
      <c r="I29" s="6">
        <v>30604</v>
      </c>
      <c r="N29" s="4" t="s">
        <v>26</v>
      </c>
      <c r="O29" s="5">
        <v>425</v>
      </c>
      <c r="P29" s="30">
        <v>0.11</v>
      </c>
      <c r="Q29" s="5">
        <v>1</v>
      </c>
      <c r="R29" s="5" cm="1">
        <f t="array" ref="R29">_xlfn.IFS(F29=$K$13, 1, F29 = $K$14, 2, F29 = $K$15,  3, F29 = $K$16, 4, F29=$K$17, 5)</f>
        <v>3</v>
      </c>
      <c r="S29" s="5">
        <v>164</v>
      </c>
      <c r="T29" s="5">
        <v>9</v>
      </c>
      <c r="U29" s="31">
        <f t="shared" si="0"/>
        <v>1</v>
      </c>
      <c r="V29" s="31">
        <f t="shared" si="1"/>
        <v>0</v>
      </c>
      <c r="W29" s="31">
        <f t="shared" si="2"/>
        <v>0</v>
      </c>
      <c r="X29" s="6">
        <v>30604</v>
      </c>
    </row>
    <row r="30" spans="1:34" x14ac:dyDescent="0.2">
      <c r="A30" s="4" t="s">
        <v>27</v>
      </c>
      <c r="B30" s="5">
        <v>305</v>
      </c>
      <c r="C30" s="30">
        <v>0.19</v>
      </c>
      <c r="D30" s="5">
        <v>1</v>
      </c>
      <c r="E30" s="5" t="s">
        <v>50</v>
      </c>
      <c r="F30" s="5" t="s">
        <v>146</v>
      </c>
      <c r="G30" s="5">
        <v>63</v>
      </c>
      <c r="H30" s="5">
        <v>8</v>
      </c>
      <c r="I30" s="6">
        <v>15485</v>
      </c>
      <c r="N30" s="4" t="s">
        <v>27</v>
      </c>
      <c r="O30" s="5">
        <v>305</v>
      </c>
      <c r="P30" s="30">
        <v>0.19</v>
      </c>
      <c r="Q30" s="5">
        <v>1</v>
      </c>
      <c r="R30" s="5" cm="1">
        <f t="array" ref="R30">_xlfn.IFS(F30=$K$13, 1, F30 = $K$14, 2, F30 = $K$15,  3, F30 = $K$16, 4, F30=$K$17, 5)</f>
        <v>4</v>
      </c>
      <c r="S30" s="5">
        <v>63</v>
      </c>
      <c r="T30" s="5">
        <v>8</v>
      </c>
      <c r="U30" s="31">
        <f t="shared" si="0"/>
        <v>0</v>
      </c>
      <c r="V30" s="31">
        <f t="shared" si="1"/>
        <v>0</v>
      </c>
      <c r="W30" s="31">
        <f t="shared" si="2"/>
        <v>0</v>
      </c>
      <c r="X30" s="6">
        <v>15485</v>
      </c>
      <c r="Z30" s="11" t="s">
        <v>170</v>
      </c>
    </row>
    <row r="31" spans="1:34" ht="34" x14ac:dyDescent="0.2">
      <c r="A31" s="4" t="s">
        <v>28</v>
      </c>
      <c r="B31" s="5">
        <v>364</v>
      </c>
      <c r="C31" s="30">
        <v>0.25</v>
      </c>
      <c r="D31" s="5">
        <v>1</v>
      </c>
      <c r="E31" s="5" t="s">
        <v>50</v>
      </c>
      <c r="F31" s="5" t="s">
        <v>150</v>
      </c>
      <c r="G31" s="5">
        <v>199</v>
      </c>
      <c r="H31" s="5">
        <v>7</v>
      </c>
      <c r="I31" s="6">
        <v>23385</v>
      </c>
      <c r="N31" s="4" t="s">
        <v>28</v>
      </c>
      <c r="O31" s="5">
        <v>364</v>
      </c>
      <c r="P31" s="30">
        <v>0.25</v>
      </c>
      <c r="Q31" s="5">
        <v>1</v>
      </c>
      <c r="R31" s="5" cm="1">
        <f t="array" ref="R31">_xlfn.IFS(F31=$K$13, 1, F31 = $K$14, 2, F31 = $K$15,  3, F31 = $K$16, 4, F31=$K$17, 5)</f>
        <v>1</v>
      </c>
      <c r="S31" s="5">
        <v>199</v>
      </c>
      <c r="T31" s="5">
        <v>7</v>
      </c>
      <c r="U31" s="31">
        <f t="shared" si="0"/>
        <v>0</v>
      </c>
      <c r="V31" s="31">
        <f t="shared" si="1"/>
        <v>0</v>
      </c>
      <c r="W31" s="31">
        <f t="shared" si="2"/>
        <v>0</v>
      </c>
      <c r="X31" s="6">
        <v>23385</v>
      </c>
      <c r="Z31" s="44" t="s">
        <v>154</v>
      </c>
      <c r="AA31" s="44" t="s">
        <v>155</v>
      </c>
      <c r="AB31" s="44" t="s">
        <v>73</v>
      </c>
      <c r="AC31" s="45" t="s">
        <v>173</v>
      </c>
      <c r="AD31" s="45" t="s">
        <v>156</v>
      </c>
    </row>
    <row r="32" spans="1:34" ht="34" x14ac:dyDescent="0.2">
      <c r="A32" s="4" t="s">
        <v>29</v>
      </c>
      <c r="B32" s="5">
        <v>667</v>
      </c>
      <c r="C32" s="30">
        <v>0.15</v>
      </c>
      <c r="D32" s="5">
        <v>0</v>
      </c>
      <c r="E32" s="5" t="s">
        <v>52</v>
      </c>
      <c r="F32" s="5" t="s">
        <v>150</v>
      </c>
      <c r="G32" s="5">
        <v>73</v>
      </c>
      <c r="H32" s="5">
        <v>4</v>
      </c>
      <c r="I32" s="6">
        <v>38505</v>
      </c>
      <c r="N32" s="4" t="s">
        <v>29</v>
      </c>
      <c r="O32" s="5">
        <v>667</v>
      </c>
      <c r="P32" s="30">
        <v>0.15</v>
      </c>
      <c r="Q32" s="5">
        <v>0</v>
      </c>
      <c r="R32" s="5" cm="1">
        <f t="array" ref="R32">_xlfn.IFS(F32=$K$13, 1, F32 = $K$14, 2, F32 = $K$15,  3, F32 = $K$16, 4, F32=$K$17, 5)</f>
        <v>1</v>
      </c>
      <c r="S32" s="5">
        <v>73</v>
      </c>
      <c r="T32" s="5">
        <v>4</v>
      </c>
      <c r="U32" s="31">
        <f t="shared" si="0"/>
        <v>0</v>
      </c>
      <c r="V32" s="31">
        <f t="shared" si="1"/>
        <v>0</v>
      </c>
      <c r="W32" s="31">
        <f t="shared" si="2"/>
        <v>1</v>
      </c>
      <c r="X32" s="6">
        <v>38505</v>
      </c>
      <c r="Z32" s="31" t="s">
        <v>65</v>
      </c>
      <c r="AA32" s="31">
        <v>2096.86</v>
      </c>
      <c r="AB32" s="31">
        <v>0.26700000000000002</v>
      </c>
      <c r="AC32" s="31" t="s">
        <v>171</v>
      </c>
      <c r="AD32" s="46" t="s">
        <v>157</v>
      </c>
    </row>
    <row r="33" spans="1:30" ht="34" x14ac:dyDescent="0.2">
      <c r="A33" s="4" t="s">
        <v>30</v>
      </c>
      <c r="B33" s="5">
        <v>182</v>
      </c>
      <c r="C33" s="30">
        <v>0.23</v>
      </c>
      <c r="D33" s="5">
        <v>0</v>
      </c>
      <c r="E33" s="5" t="s">
        <v>52</v>
      </c>
      <c r="F33" s="5" t="s">
        <v>146</v>
      </c>
      <c r="G33" s="5">
        <v>182</v>
      </c>
      <c r="H33" s="5">
        <v>7</v>
      </c>
      <c r="I33" s="6">
        <v>8206</v>
      </c>
      <c r="N33" s="4" t="s">
        <v>30</v>
      </c>
      <c r="O33" s="5">
        <v>182</v>
      </c>
      <c r="P33" s="30">
        <v>0.23</v>
      </c>
      <c r="Q33" s="5">
        <v>0</v>
      </c>
      <c r="R33" s="5" cm="1">
        <f t="array" ref="R33">_xlfn.IFS(F33=$K$13, 1, F33 = $K$14, 2, F33 = $K$15,  3, F33 = $K$16, 4, F33=$K$17, 5)</f>
        <v>4</v>
      </c>
      <c r="S33" s="5">
        <v>182</v>
      </c>
      <c r="T33" s="5">
        <v>7</v>
      </c>
      <c r="U33" s="31">
        <f t="shared" si="0"/>
        <v>0</v>
      </c>
      <c r="V33" s="31">
        <f t="shared" si="1"/>
        <v>0</v>
      </c>
      <c r="W33" s="31">
        <f t="shared" si="2"/>
        <v>1</v>
      </c>
      <c r="X33" s="6">
        <v>8206</v>
      </c>
      <c r="Z33" s="47" t="s">
        <v>174</v>
      </c>
      <c r="AA33" s="31">
        <v>50.94</v>
      </c>
      <c r="AB33" s="48">
        <v>7.4600000000000006E-55</v>
      </c>
      <c r="AC33" s="47" t="s">
        <v>172</v>
      </c>
      <c r="AD33" s="46" t="s">
        <v>158</v>
      </c>
    </row>
    <row r="34" spans="1:30" ht="34" x14ac:dyDescent="0.2">
      <c r="A34" s="4" t="s">
        <v>31</v>
      </c>
      <c r="B34" s="5">
        <v>490</v>
      </c>
      <c r="C34" s="30">
        <v>0.09</v>
      </c>
      <c r="D34" s="5">
        <v>1</v>
      </c>
      <c r="E34" s="5" t="s">
        <v>51</v>
      </c>
      <c r="F34" s="5" t="s">
        <v>146</v>
      </c>
      <c r="G34" s="5">
        <v>56</v>
      </c>
      <c r="H34" s="5">
        <v>5</v>
      </c>
      <c r="I34" s="6">
        <v>36337</v>
      </c>
      <c r="N34" s="4" t="s">
        <v>31</v>
      </c>
      <c r="O34" s="5">
        <v>490</v>
      </c>
      <c r="P34" s="30">
        <v>0.09</v>
      </c>
      <c r="Q34" s="5">
        <v>1</v>
      </c>
      <c r="R34" s="5" cm="1">
        <f t="array" ref="R34">_xlfn.IFS(F34=$K$13, 1, F34 = $K$14, 2, F34 = $K$15,  3, F34 = $K$16, 4, F34=$K$17, 5)</f>
        <v>4</v>
      </c>
      <c r="S34" s="5">
        <v>56</v>
      </c>
      <c r="T34" s="5">
        <v>5</v>
      </c>
      <c r="U34" s="31">
        <f t="shared" si="0"/>
        <v>1</v>
      </c>
      <c r="V34" s="31">
        <f t="shared" si="1"/>
        <v>0</v>
      </c>
      <c r="W34" s="31">
        <f t="shared" si="2"/>
        <v>0</v>
      </c>
      <c r="X34" s="6">
        <v>36337</v>
      </c>
      <c r="Z34" s="47" t="s">
        <v>86</v>
      </c>
      <c r="AA34" s="49">
        <v>-36378.910000000003</v>
      </c>
      <c r="AB34" s="48">
        <v>1.13E-12</v>
      </c>
      <c r="AC34" s="47" t="s">
        <v>172</v>
      </c>
      <c r="AD34" s="46" t="s">
        <v>159</v>
      </c>
    </row>
    <row r="35" spans="1:30" ht="34" x14ac:dyDescent="0.2">
      <c r="A35" s="4" t="s">
        <v>32</v>
      </c>
      <c r="B35" s="5">
        <v>487</v>
      </c>
      <c r="C35" s="30">
        <v>0.2</v>
      </c>
      <c r="D35" s="5">
        <v>1</v>
      </c>
      <c r="E35" s="5" t="s">
        <v>50</v>
      </c>
      <c r="F35" s="5" t="s">
        <v>148</v>
      </c>
      <c r="G35" s="5">
        <v>67</v>
      </c>
      <c r="H35" s="5">
        <v>4</v>
      </c>
      <c r="I35" s="6">
        <v>31488</v>
      </c>
      <c r="N35" s="4" t="s">
        <v>32</v>
      </c>
      <c r="O35" s="5">
        <v>487</v>
      </c>
      <c r="P35" s="30">
        <v>0.2</v>
      </c>
      <c r="Q35" s="5">
        <v>1</v>
      </c>
      <c r="R35" s="5" cm="1">
        <f t="array" ref="R35">_xlfn.IFS(F35=$K$13, 1, F35 = $K$14, 2, F35 = $K$15,  3, F35 = $K$16, 4, F35=$K$17, 5)</f>
        <v>3</v>
      </c>
      <c r="S35" s="5">
        <v>67</v>
      </c>
      <c r="T35" s="5">
        <v>4</v>
      </c>
      <c r="U35" s="31">
        <f t="shared" si="0"/>
        <v>0</v>
      </c>
      <c r="V35" s="31">
        <f t="shared" si="1"/>
        <v>0</v>
      </c>
      <c r="W35" s="31">
        <f t="shared" si="2"/>
        <v>0</v>
      </c>
      <c r="X35" s="6">
        <v>31488</v>
      </c>
      <c r="Z35" s="47" t="s">
        <v>88</v>
      </c>
      <c r="AA35" s="31">
        <v>6974.56</v>
      </c>
      <c r="AB35" s="48">
        <v>2.1500000000000001E-18</v>
      </c>
      <c r="AC35" s="47" t="s">
        <v>172</v>
      </c>
      <c r="AD35" s="46" t="s">
        <v>160</v>
      </c>
    </row>
    <row r="36" spans="1:30" ht="34" x14ac:dyDescent="0.2">
      <c r="A36" s="4" t="s">
        <v>33</v>
      </c>
      <c r="B36" s="5">
        <v>544</v>
      </c>
      <c r="C36" s="30">
        <v>0.27</v>
      </c>
      <c r="D36" s="5">
        <v>1</v>
      </c>
      <c r="E36" s="5" t="s">
        <v>53</v>
      </c>
      <c r="F36" s="5" t="s">
        <v>146</v>
      </c>
      <c r="G36" s="5">
        <v>94</v>
      </c>
      <c r="H36" s="5">
        <v>3</v>
      </c>
      <c r="I36" s="6">
        <v>20937</v>
      </c>
      <c r="N36" s="4" t="s">
        <v>33</v>
      </c>
      <c r="O36" s="5">
        <v>544</v>
      </c>
      <c r="P36" s="30">
        <v>0.27</v>
      </c>
      <c r="Q36" s="5">
        <v>1</v>
      </c>
      <c r="R36" s="5" cm="1">
        <f t="array" ref="R36">_xlfn.IFS(F36=$K$13, 1, F36 = $K$14, 2, F36 = $K$15,  3, F36 = $K$16, 4, F36=$K$17, 5)</f>
        <v>4</v>
      </c>
      <c r="S36" s="5">
        <v>94</v>
      </c>
      <c r="T36" s="5">
        <v>3</v>
      </c>
      <c r="U36" s="31">
        <f t="shared" si="0"/>
        <v>0</v>
      </c>
      <c r="V36" s="31">
        <f t="shared" si="1"/>
        <v>1</v>
      </c>
      <c r="W36" s="31">
        <f t="shared" si="2"/>
        <v>0</v>
      </c>
      <c r="X36" s="6">
        <v>20937</v>
      </c>
      <c r="Z36" s="31" t="s">
        <v>143</v>
      </c>
      <c r="AA36" s="31">
        <v>23</v>
      </c>
      <c r="AB36" s="31">
        <v>0.92</v>
      </c>
      <c r="AC36" s="31" t="s">
        <v>171</v>
      </c>
      <c r="AD36" s="46" t="s">
        <v>161</v>
      </c>
    </row>
    <row r="37" spans="1:30" ht="34" x14ac:dyDescent="0.2">
      <c r="A37" s="4" t="s">
        <v>34</v>
      </c>
      <c r="B37" s="5">
        <v>483</v>
      </c>
      <c r="C37" s="30">
        <v>0.3</v>
      </c>
      <c r="D37" s="5">
        <v>0</v>
      </c>
      <c r="E37" s="5" t="s">
        <v>51</v>
      </c>
      <c r="F37" s="5" t="s">
        <v>150</v>
      </c>
      <c r="G37" s="5">
        <v>186</v>
      </c>
      <c r="H37" s="5">
        <v>5</v>
      </c>
      <c r="I37" s="6">
        <v>20151</v>
      </c>
      <c r="N37" s="4" t="s">
        <v>34</v>
      </c>
      <c r="O37" s="5">
        <v>483</v>
      </c>
      <c r="P37" s="30">
        <v>0.3</v>
      </c>
      <c r="Q37" s="5">
        <v>0</v>
      </c>
      <c r="R37" s="5" cm="1">
        <f t="array" ref="R37">_xlfn.IFS(F37=$K$13, 1, F37 = $K$14, 2, F37 = $K$15,  3, F37 = $K$16, 4, F37=$K$17, 5)</f>
        <v>1</v>
      </c>
      <c r="S37" s="5">
        <v>186</v>
      </c>
      <c r="T37" s="5">
        <v>5</v>
      </c>
      <c r="U37" s="31">
        <f t="shared" si="0"/>
        <v>1</v>
      </c>
      <c r="V37" s="31">
        <f t="shared" si="1"/>
        <v>0</v>
      </c>
      <c r="W37" s="31">
        <f t="shared" si="2"/>
        <v>0</v>
      </c>
      <c r="X37" s="6">
        <v>20151</v>
      </c>
      <c r="Z37" s="31" t="s">
        <v>144</v>
      </c>
      <c r="AA37" s="31">
        <v>6.88</v>
      </c>
      <c r="AB37" s="31">
        <v>0.33</v>
      </c>
      <c r="AC37" s="31" t="s">
        <v>171</v>
      </c>
      <c r="AD37" s="46" t="s">
        <v>162</v>
      </c>
    </row>
    <row r="38" spans="1:30" ht="34" x14ac:dyDescent="0.2">
      <c r="A38" s="4" t="s">
        <v>35</v>
      </c>
      <c r="B38" s="5">
        <v>381</v>
      </c>
      <c r="C38" s="30">
        <v>7.0000000000000007E-2</v>
      </c>
      <c r="D38" s="5">
        <v>0</v>
      </c>
      <c r="E38" s="5" t="s">
        <v>52</v>
      </c>
      <c r="F38" s="5" t="s">
        <v>147</v>
      </c>
      <c r="G38" s="5">
        <v>189</v>
      </c>
      <c r="H38" s="5">
        <v>4</v>
      </c>
      <c r="I38" s="6">
        <v>27216</v>
      </c>
      <c r="N38" s="4" t="s">
        <v>35</v>
      </c>
      <c r="O38" s="5">
        <v>381</v>
      </c>
      <c r="P38" s="30">
        <v>7.0000000000000007E-2</v>
      </c>
      <c r="Q38" s="5">
        <v>0</v>
      </c>
      <c r="R38" s="5" cm="1">
        <f t="array" ref="R38">_xlfn.IFS(F38=$K$13, 1, F38 = $K$14, 2, F38 = $K$15,  3, F38 = $K$16, 4, F38=$K$17, 5)</f>
        <v>2</v>
      </c>
      <c r="S38" s="5">
        <v>189</v>
      </c>
      <c r="T38" s="5">
        <v>4</v>
      </c>
      <c r="U38" s="31">
        <f t="shared" si="0"/>
        <v>0</v>
      </c>
      <c r="V38" s="31">
        <f t="shared" si="1"/>
        <v>0</v>
      </c>
      <c r="W38" s="31">
        <f t="shared" si="2"/>
        <v>1</v>
      </c>
      <c r="X38" s="6">
        <v>27216</v>
      </c>
      <c r="Z38" s="31" t="s">
        <v>145</v>
      </c>
      <c r="AA38" s="31">
        <v>90.35</v>
      </c>
      <c r="AB38" s="31">
        <v>0.52</v>
      </c>
      <c r="AC38" s="31" t="s">
        <v>171</v>
      </c>
      <c r="AD38" s="46" t="s">
        <v>163</v>
      </c>
    </row>
    <row r="39" spans="1:30" ht="34" x14ac:dyDescent="0.2">
      <c r="A39" s="4" t="s">
        <v>36</v>
      </c>
      <c r="B39" s="5">
        <v>483</v>
      </c>
      <c r="C39" s="30">
        <v>0.16</v>
      </c>
      <c r="D39" s="5">
        <v>1</v>
      </c>
      <c r="E39" s="5" t="s">
        <v>51</v>
      </c>
      <c r="F39" s="5" t="s">
        <v>148</v>
      </c>
      <c r="G39" s="5">
        <v>54</v>
      </c>
      <c r="H39" s="5">
        <v>7</v>
      </c>
      <c r="I39" s="6">
        <v>31633</v>
      </c>
      <c r="N39" s="4" t="s">
        <v>36</v>
      </c>
      <c r="O39" s="5">
        <v>483</v>
      </c>
      <c r="P39" s="30">
        <v>0.16</v>
      </c>
      <c r="Q39" s="5">
        <v>1</v>
      </c>
      <c r="R39" s="5" cm="1">
        <f t="array" ref="R39">_xlfn.IFS(F39=$K$13, 1, F39 = $K$14, 2, F39 = $K$15,  3, F39 = $K$16, 4, F39=$K$17, 5)</f>
        <v>3</v>
      </c>
      <c r="S39" s="5">
        <v>54</v>
      </c>
      <c r="T39" s="5">
        <v>7</v>
      </c>
      <c r="U39" s="31">
        <f t="shared" si="0"/>
        <v>1</v>
      </c>
      <c r="V39" s="31">
        <f t="shared" si="1"/>
        <v>0</v>
      </c>
      <c r="W39" s="31">
        <f t="shared" si="2"/>
        <v>0</v>
      </c>
      <c r="X39" s="6">
        <v>31633</v>
      </c>
      <c r="Z39" s="47" t="s">
        <v>164</v>
      </c>
      <c r="AA39" s="31">
        <v>5390.51</v>
      </c>
      <c r="AB39" s="48">
        <v>3.3699999999999997E-8</v>
      </c>
      <c r="AC39" s="47" t="s">
        <v>172</v>
      </c>
      <c r="AD39" s="46" t="s">
        <v>165</v>
      </c>
    </row>
    <row r="40" spans="1:30" ht="34" x14ac:dyDescent="0.2">
      <c r="A40" s="4" t="s">
        <v>37</v>
      </c>
      <c r="B40" s="5">
        <v>904</v>
      </c>
      <c r="C40" s="30">
        <v>0.1</v>
      </c>
      <c r="D40" s="5">
        <v>0</v>
      </c>
      <c r="E40" s="5" t="s">
        <v>52</v>
      </c>
      <c r="F40" s="5" t="s">
        <v>147</v>
      </c>
      <c r="G40" s="5">
        <v>165</v>
      </c>
      <c r="H40" s="5">
        <v>7</v>
      </c>
      <c r="I40" s="6">
        <v>49822</v>
      </c>
      <c r="N40" s="4" t="s">
        <v>37</v>
      </c>
      <c r="O40" s="5">
        <v>904</v>
      </c>
      <c r="P40" s="30">
        <v>0.1</v>
      </c>
      <c r="Q40" s="5">
        <v>0</v>
      </c>
      <c r="R40" s="5" cm="1">
        <f t="array" ref="R40">_xlfn.IFS(F40=$K$13, 1, F40 = $K$14, 2, F40 = $K$15,  3, F40 = $K$16, 4, F40=$K$17, 5)</f>
        <v>2</v>
      </c>
      <c r="S40" s="5">
        <v>165</v>
      </c>
      <c r="T40" s="5">
        <v>7</v>
      </c>
      <c r="U40" s="31">
        <f t="shared" si="0"/>
        <v>0</v>
      </c>
      <c r="V40" s="31">
        <f t="shared" si="1"/>
        <v>0</v>
      </c>
      <c r="W40" s="31">
        <f t="shared" si="2"/>
        <v>1</v>
      </c>
      <c r="X40" s="6">
        <v>49822</v>
      </c>
      <c r="Z40" s="47" t="s">
        <v>166</v>
      </c>
      <c r="AA40" s="31">
        <v>-2682.17</v>
      </c>
      <c r="AB40" s="31">
        <v>7.0000000000000001E-3</v>
      </c>
      <c r="AC40" s="47" t="s">
        <v>172</v>
      </c>
      <c r="AD40" s="46" t="s">
        <v>167</v>
      </c>
    </row>
    <row r="41" spans="1:30" ht="34" x14ac:dyDescent="0.2">
      <c r="A41" s="4" t="s">
        <v>38</v>
      </c>
      <c r="B41" s="5">
        <v>949</v>
      </c>
      <c r="C41" s="30">
        <v>0.16</v>
      </c>
      <c r="D41" s="5">
        <v>0</v>
      </c>
      <c r="E41" s="5" t="s">
        <v>52</v>
      </c>
      <c r="F41" s="5" t="s">
        <v>149</v>
      </c>
      <c r="G41" s="5">
        <v>98</v>
      </c>
      <c r="H41" s="5">
        <v>9</v>
      </c>
      <c r="I41" s="6">
        <v>48910</v>
      </c>
      <c r="N41" s="4" t="s">
        <v>38</v>
      </c>
      <c r="O41" s="5">
        <v>949</v>
      </c>
      <c r="P41" s="30">
        <v>0.16</v>
      </c>
      <c r="Q41" s="5">
        <v>0</v>
      </c>
      <c r="R41" s="5" cm="1">
        <f t="array" ref="R41">_xlfn.IFS(F41=$K$13, 1, F41 = $K$14, 2, F41 = $K$15,  3, F41 = $K$16, 4, F41=$K$17, 5)</f>
        <v>5</v>
      </c>
      <c r="S41" s="5">
        <v>98</v>
      </c>
      <c r="T41" s="5">
        <v>9</v>
      </c>
      <c r="U41" s="31">
        <f t="shared" si="0"/>
        <v>0</v>
      </c>
      <c r="V41" s="31">
        <f t="shared" si="1"/>
        <v>0</v>
      </c>
      <c r="W41" s="31">
        <f t="shared" si="2"/>
        <v>1</v>
      </c>
      <c r="X41" s="6">
        <v>48910</v>
      </c>
      <c r="Z41" s="47" t="s">
        <v>168</v>
      </c>
      <c r="AA41" s="31">
        <v>7118.01</v>
      </c>
      <c r="AB41" s="48">
        <v>4.9600000000000001E-13</v>
      </c>
      <c r="AC41" s="47" t="s">
        <v>172</v>
      </c>
      <c r="AD41" s="46" t="s">
        <v>169</v>
      </c>
    </row>
    <row r="42" spans="1:30" x14ac:dyDescent="0.2">
      <c r="A42" s="4" t="s">
        <v>39</v>
      </c>
      <c r="B42" s="5">
        <v>551</v>
      </c>
      <c r="C42" s="30">
        <v>0.19</v>
      </c>
      <c r="D42" s="5">
        <v>0</v>
      </c>
      <c r="E42" s="5" t="s">
        <v>50</v>
      </c>
      <c r="F42" s="5" t="s">
        <v>149</v>
      </c>
      <c r="G42" s="5">
        <v>113</v>
      </c>
      <c r="H42" s="5">
        <v>4</v>
      </c>
      <c r="I42" s="6">
        <v>23094</v>
      </c>
      <c r="N42" s="4" t="s">
        <v>39</v>
      </c>
      <c r="O42" s="5">
        <v>551</v>
      </c>
      <c r="P42" s="30">
        <v>0.19</v>
      </c>
      <c r="Q42" s="5">
        <v>0</v>
      </c>
      <c r="R42" s="5" cm="1">
        <f t="array" ref="R42">_xlfn.IFS(F42=$K$13, 1, F42 = $K$14, 2, F42 = $K$15,  3, F42 = $K$16, 4, F42=$K$17, 5)</f>
        <v>5</v>
      </c>
      <c r="S42" s="5">
        <v>113</v>
      </c>
      <c r="T42" s="5">
        <v>4</v>
      </c>
      <c r="U42" s="31">
        <f t="shared" si="0"/>
        <v>0</v>
      </c>
      <c r="V42" s="31">
        <f t="shared" si="1"/>
        <v>0</v>
      </c>
      <c r="W42" s="31">
        <f t="shared" si="2"/>
        <v>0</v>
      </c>
      <c r="X42" s="6">
        <v>23094</v>
      </c>
    </row>
    <row r="43" spans="1:30" x14ac:dyDescent="0.2">
      <c r="A43" s="4" t="s">
        <v>40</v>
      </c>
      <c r="B43" s="5">
        <v>661</v>
      </c>
      <c r="C43" s="30">
        <v>7.0000000000000007E-2</v>
      </c>
      <c r="D43" s="5">
        <v>0</v>
      </c>
      <c r="E43" s="5" t="s">
        <v>52</v>
      </c>
      <c r="F43" s="5" t="s">
        <v>147</v>
      </c>
      <c r="G43" s="5">
        <v>136</v>
      </c>
      <c r="H43" s="5">
        <v>7</v>
      </c>
      <c r="I43" s="6">
        <v>41275</v>
      </c>
      <c r="N43" s="4" t="s">
        <v>40</v>
      </c>
      <c r="O43" s="5">
        <v>661</v>
      </c>
      <c r="P43" s="30">
        <v>7.0000000000000007E-2</v>
      </c>
      <c r="Q43" s="5">
        <v>0</v>
      </c>
      <c r="R43" s="5" cm="1">
        <f t="array" ref="R43">_xlfn.IFS(F43=$K$13, 1, F43 = $K$14, 2, F43 = $K$15,  3, F43 = $K$16, 4, F43=$K$17, 5)</f>
        <v>2</v>
      </c>
      <c r="S43" s="5">
        <v>136</v>
      </c>
      <c r="T43" s="5">
        <v>7</v>
      </c>
      <c r="U43" s="31">
        <f t="shared" si="0"/>
        <v>0</v>
      </c>
      <c r="V43" s="31">
        <f t="shared" si="1"/>
        <v>0</v>
      </c>
      <c r="W43" s="31">
        <f t="shared" si="2"/>
        <v>1</v>
      </c>
      <c r="X43" s="6">
        <v>41275</v>
      </c>
    </row>
    <row r="44" spans="1:30" x14ac:dyDescent="0.2">
      <c r="A44" s="4" t="s">
        <v>41</v>
      </c>
      <c r="B44" s="5">
        <v>204</v>
      </c>
      <c r="C44" s="30">
        <v>0.12</v>
      </c>
      <c r="D44" s="5">
        <v>1</v>
      </c>
      <c r="E44" s="5" t="s">
        <v>50</v>
      </c>
      <c r="F44" s="5" t="s">
        <v>146</v>
      </c>
      <c r="G44" s="5">
        <v>155</v>
      </c>
      <c r="H44" s="5">
        <v>6</v>
      </c>
      <c r="I44" s="6">
        <v>14302</v>
      </c>
      <c r="N44" s="4" t="s">
        <v>41</v>
      </c>
      <c r="O44" s="5">
        <v>204</v>
      </c>
      <c r="P44" s="30">
        <v>0.12</v>
      </c>
      <c r="Q44" s="5">
        <v>1</v>
      </c>
      <c r="R44" s="5" cm="1">
        <f t="array" ref="R44">_xlfn.IFS(F44=$K$13, 1, F44 = $K$14, 2, F44 = $K$15,  3, F44 = $K$16, 4, F44=$K$17, 5)</f>
        <v>4</v>
      </c>
      <c r="S44" s="5">
        <v>155</v>
      </c>
      <c r="T44" s="5">
        <v>6</v>
      </c>
      <c r="U44" s="31">
        <f t="shared" si="0"/>
        <v>0</v>
      </c>
      <c r="V44" s="31">
        <f t="shared" si="1"/>
        <v>0</v>
      </c>
      <c r="W44" s="31">
        <f t="shared" si="2"/>
        <v>0</v>
      </c>
      <c r="X44" s="6">
        <v>14302</v>
      </c>
    </row>
    <row r="45" spans="1:30" x14ac:dyDescent="0.2">
      <c r="A45" s="4" t="s">
        <v>42</v>
      </c>
      <c r="B45" s="5">
        <v>385</v>
      </c>
      <c r="C45" s="30">
        <v>0.28000000000000003</v>
      </c>
      <c r="D45" s="5">
        <v>0</v>
      </c>
      <c r="E45" s="5" t="s">
        <v>50</v>
      </c>
      <c r="F45" s="5" t="s">
        <v>146</v>
      </c>
      <c r="G45" s="5">
        <v>55</v>
      </c>
      <c r="H45" s="5">
        <v>7</v>
      </c>
      <c r="I45" s="6">
        <v>7349</v>
      </c>
      <c r="N45" s="4" t="s">
        <v>42</v>
      </c>
      <c r="O45" s="5">
        <v>385</v>
      </c>
      <c r="P45" s="30">
        <v>0.28000000000000003</v>
      </c>
      <c r="Q45" s="5">
        <v>0</v>
      </c>
      <c r="R45" s="5" cm="1">
        <f t="array" ref="R45">_xlfn.IFS(F45=$K$13, 1, F45 = $K$14, 2, F45 = $K$15,  3, F45 = $K$16, 4, F45=$K$17, 5)</f>
        <v>4</v>
      </c>
      <c r="S45" s="5">
        <v>55</v>
      </c>
      <c r="T45" s="5">
        <v>7</v>
      </c>
      <c r="U45" s="31">
        <f t="shared" si="0"/>
        <v>0</v>
      </c>
      <c r="V45" s="31">
        <f t="shared" si="1"/>
        <v>0</v>
      </c>
      <c r="W45" s="31">
        <f t="shared" si="2"/>
        <v>0</v>
      </c>
      <c r="X45" s="6">
        <v>7349</v>
      </c>
    </row>
    <row r="46" spans="1:30" x14ac:dyDescent="0.2">
      <c r="A46" s="4" t="s">
        <v>43</v>
      </c>
      <c r="B46" s="5">
        <v>473</v>
      </c>
      <c r="C46" s="30">
        <v>0.19</v>
      </c>
      <c r="D46" s="5">
        <v>0</v>
      </c>
      <c r="E46" s="5" t="s">
        <v>50</v>
      </c>
      <c r="F46" s="5" t="s">
        <v>146</v>
      </c>
      <c r="G46" s="5">
        <v>52</v>
      </c>
      <c r="H46" s="5">
        <v>5</v>
      </c>
      <c r="I46" s="6">
        <v>24121</v>
      </c>
      <c r="N46" s="4" t="s">
        <v>43</v>
      </c>
      <c r="O46" s="5">
        <v>473</v>
      </c>
      <c r="P46" s="30">
        <v>0.19</v>
      </c>
      <c r="Q46" s="5">
        <v>0</v>
      </c>
      <c r="R46" s="5" cm="1">
        <f t="array" ref="R46">_xlfn.IFS(F46=$K$13, 1, F46 = $K$14, 2, F46 = $K$15,  3, F46 = $K$16, 4, F46=$K$17, 5)</f>
        <v>4</v>
      </c>
      <c r="S46" s="5">
        <v>52</v>
      </c>
      <c r="T46" s="5">
        <v>5</v>
      </c>
      <c r="U46" s="31">
        <f t="shared" si="0"/>
        <v>0</v>
      </c>
      <c r="V46" s="31">
        <f t="shared" si="1"/>
        <v>0</v>
      </c>
      <c r="W46" s="31">
        <f t="shared" si="2"/>
        <v>0</v>
      </c>
      <c r="X46" s="6">
        <v>24121</v>
      </c>
    </row>
    <row r="47" spans="1:30" x14ac:dyDescent="0.2">
      <c r="A47" s="4" t="s">
        <v>44</v>
      </c>
      <c r="B47" s="5">
        <v>879</v>
      </c>
      <c r="C47" s="30">
        <v>0.16</v>
      </c>
      <c r="D47" s="5">
        <v>0</v>
      </c>
      <c r="E47" s="5" t="s">
        <v>51</v>
      </c>
      <c r="F47" s="5" t="s">
        <v>148</v>
      </c>
      <c r="G47" s="5">
        <v>163</v>
      </c>
      <c r="H47" s="5">
        <v>7</v>
      </c>
      <c r="I47" s="6">
        <v>43435</v>
      </c>
      <c r="N47" s="4" t="s">
        <v>44</v>
      </c>
      <c r="O47" s="5">
        <v>879</v>
      </c>
      <c r="P47" s="30">
        <v>0.16</v>
      </c>
      <c r="Q47" s="5">
        <v>0</v>
      </c>
      <c r="R47" s="5" cm="1">
        <f t="array" ref="R47">_xlfn.IFS(F47=$K$13, 1, F47 = $K$14, 2, F47 = $K$15,  3, F47 = $K$16, 4, F47=$K$17, 5)</f>
        <v>3</v>
      </c>
      <c r="S47" s="5">
        <v>163</v>
      </c>
      <c r="T47" s="5">
        <v>7</v>
      </c>
      <c r="U47" s="31">
        <f t="shared" si="0"/>
        <v>1</v>
      </c>
      <c r="V47" s="31">
        <f t="shared" si="1"/>
        <v>0</v>
      </c>
      <c r="W47" s="31">
        <f t="shared" si="2"/>
        <v>0</v>
      </c>
      <c r="X47" s="6">
        <v>43435</v>
      </c>
    </row>
    <row r="48" spans="1:30" x14ac:dyDescent="0.2">
      <c r="A48" s="4" t="s">
        <v>45</v>
      </c>
      <c r="B48" s="5">
        <v>325</v>
      </c>
      <c r="C48" s="30">
        <v>0.24</v>
      </c>
      <c r="D48" s="5">
        <v>0</v>
      </c>
      <c r="E48" s="5" t="s">
        <v>53</v>
      </c>
      <c r="F48" s="5" t="s">
        <v>147</v>
      </c>
      <c r="G48" s="5">
        <v>196</v>
      </c>
      <c r="H48" s="5">
        <v>6</v>
      </c>
      <c r="I48" s="6">
        <v>9016</v>
      </c>
      <c r="N48" s="4" t="s">
        <v>45</v>
      </c>
      <c r="O48" s="5">
        <v>325</v>
      </c>
      <c r="P48" s="30">
        <v>0.24</v>
      </c>
      <c r="Q48" s="5">
        <v>0</v>
      </c>
      <c r="R48" s="5" cm="1">
        <f t="array" ref="R48">_xlfn.IFS(F48=$K$13, 1, F48 = $K$14, 2, F48 = $K$15,  3, F48 = $K$16, 4, F48=$K$17, 5)</f>
        <v>2</v>
      </c>
      <c r="S48" s="5">
        <v>196</v>
      </c>
      <c r="T48" s="5">
        <v>6</v>
      </c>
      <c r="U48" s="31">
        <f t="shared" si="0"/>
        <v>0</v>
      </c>
      <c r="V48" s="31">
        <f t="shared" si="1"/>
        <v>1</v>
      </c>
      <c r="W48" s="31">
        <f t="shared" si="2"/>
        <v>0</v>
      </c>
      <c r="X48" s="6">
        <v>9016</v>
      </c>
    </row>
    <row r="49" spans="1:24" x14ac:dyDescent="0.2">
      <c r="A49" s="4" t="s">
        <v>46</v>
      </c>
      <c r="B49" s="5">
        <v>534</v>
      </c>
      <c r="C49" s="30">
        <v>0.24</v>
      </c>
      <c r="D49" s="5">
        <v>1</v>
      </c>
      <c r="E49" s="5" t="s">
        <v>52</v>
      </c>
      <c r="F49" s="5" t="s">
        <v>149</v>
      </c>
      <c r="G49" s="5">
        <v>94</v>
      </c>
      <c r="H49" s="5">
        <v>3</v>
      </c>
      <c r="I49" s="6">
        <v>33438</v>
      </c>
      <c r="N49" s="4" t="s">
        <v>46</v>
      </c>
      <c r="O49" s="5">
        <v>534</v>
      </c>
      <c r="P49" s="30">
        <v>0.24</v>
      </c>
      <c r="Q49" s="5">
        <v>1</v>
      </c>
      <c r="R49" s="5" cm="1">
        <f t="array" ref="R49">_xlfn.IFS(F49=$K$13, 1, F49 = $K$14, 2, F49 = $K$15,  3, F49 = $K$16, 4, F49=$K$17, 5)</f>
        <v>5</v>
      </c>
      <c r="S49" s="5">
        <v>94</v>
      </c>
      <c r="T49" s="5">
        <v>3</v>
      </c>
      <c r="U49" s="31">
        <f t="shared" si="0"/>
        <v>0</v>
      </c>
      <c r="V49" s="31">
        <f t="shared" si="1"/>
        <v>0</v>
      </c>
      <c r="W49" s="31">
        <f t="shared" si="2"/>
        <v>1</v>
      </c>
      <c r="X49" s="6">
        <v>33438</v>
      </c>
    </row>
    <row r="50" spans="1:24" x14ac:dyDescent="0.2">
      <c r="A50" s="4" t="s">
        <v>47</v>
      </c>
      <c r="B50" s="5">
        <v>987</v>
      </c>
      <c r="C50" s="30">
        <v>0.06</v>
      </c>
      <c r="D50" s="5">
        <v>0</v>
      </c>
      <c r="E50" s="5" t="s">
        <v>51</v>
      </c>
      <c r="F50" s="5" t="s">
        <v>147</v>
      </c>
      <c r="G50" s="5">
        <v>192</v>
      </c>
      <c r="H50" s="5">
        <v>9</v>
      </c>
      <c r="I50" s="6">
        <v>59495</v>
      </c>
      <c r="N50" s="4" t="s">
        <v>47</v>
      </c>
      <c r="O50" s="5">
        <v>987</v>
      </c>
      <c r="P50" s="30">
        <v>0.06</v>
      </c>
      <c r="Q50" s="5">
        <v>0</v>
      </c>
      <c r="R50" s="5" cm="1">
        <f t="array" ref="R50">_xlfn.IFS(F50=$K$13, 1, F50 = $K$14, 2, F50 = $K$15,  3, F50 = $K$16, 4, F50=$K$17, 5)</f>
        <v>2</v>
      </c>
      <c r="S50" s="5">
        <v>192</v>
      </c>
      <c r="T50" s="5">
        <v>9</v>
      </c>
      <c r="U50" s="31">
        <f t="shared" si="0"/>
        <v>1</v>
      </c>
      <c r="V50" s="31">
        <f t="shared" si="1"/>
        <v>0</v>
      </c>
      <c r="W50" s="31">
        <f t="shared" si="2"/>
        <v>0</v>
      </c>
      <c r="X50" s="6">
        <v>59495</v>
      </c>
    </row>
    <row r="51" spans="1:24" x14ac:dyDescent="0.2">
      <c r="A51" s="4" t="s">
        <v>48</v>
      </c>
      <c r="B51" s="5">
        <v>567</v>
      </c>
      <c r="C51" s="30">
        <v>0.23</v>
      </c>
      <c r="D51" s="5">
        <v>1</v>
      </c>
      <c r="E51" s="5" t="s">
        <v>51</v>
      </c>
      <c r="F51" s="5" t="s">
        <v>149</v>
      </c>
      <c r="G51" s="5">
        <v>139</v>
      </c>
      <c r="H51" s="5">
        <v>7</v>
      </c>
      <c r="I51" s="6">
        <v>39235</v>
      </c>
      <c r="N51" s="4" t="s">
        <v>48</v>
      </c>
      <c r="O51" s="5">
        <v>567</v>
      </c>
      <c r="P51" s="30">
        <v>0.23</v>
      </c>
      <c r="Q51" s="5">
        <v>1</v>
      </c>
      <c r="R51" s="5" cm="1">
        <f t="array" ref="R51">_xlfn.IFS(F51=$K$13, 1, F51 = $K$14, 2, F51 = $K$15,  3, F51 = $K$16, 4, F51=$K$17, 5)</f>
        <v>5</v>
      </c>
      <c r="S51" s="5">
        <v>139</v>
      </c>
      <c r="T51" s="5">
        <v>7</v>
      </c>
      <c r="U51" s="31">
        <f t="shared" si="0"/>
        <v>1</v>
      </c>
      <c r="V51" s="31">
        <f t="shared" si="1"/>
        <v>0</v>
      </c>
      <c r="W51" s="31">
        <f t="shared" si="2"/>
        <v>0</v>
      </c>
      <c r="X51" s="6">
        <v>39235</v>
      </c>
    </row>
    <row r="52" spans="1:24" x14ac:dyDescent="0.2">
      <c r="A52" s="4" t="s">
        <v>49</v>
      </c>
      <c r="B52" s="5">
        <v>651</v>
      </c>
      <c r="C52" s="30">
        <v>0.26</v>
      </c>
      <c r="D52" s="5">
        <v>0</v>
      </c>
      <c r="E52" s="5" t="s">
        <v>53</v>
      </c>
      <c r="F52" s="5" t="s">
        <v>146</v>
      </c>
      <c r="G52" s="5">
        <v>71</v>
      </c>
      <c r="H52" s="5">
        <v>6</v>
      </c>
      <c r="I52" s="6">
        <v>21460</v>
      </c>
      <c r="N52" s="4" t="s">
        <v>49</v>
      </c>
      <c r="O52" s="5">
        <v>651</v>
      </c>
      <c r="P52" s="30">
        <v>0.26</v>
      </c>
      <c r="Q52" s="5">
        <v>0</v>
      </c>
      <c r="R52" s="5" cm="1">
        <f t="array" ref="R52">_xlfn.IFS(F52=$K$13, 1, F52 = $K$14, 2, F52 = $K$15,  3, F52 = $K$16, 4, F52=$K$17, 5)</f>
        <v>4</v>
      </c>
      <c r="S52" s="5">
        <v>71</v>
      </c>
      <c r="T52" s="5">
        <v>6</v>
      </c>
      <c r="U52" s="31">
        <f t="shared" si="0"/>
        <v>0</v>
      </c>
      <c r="V52" s="31">
        <f t="shared" si="1"/>
        <v>1</v>
      </c>
      <c r="W52" s="31">
        <f t="shared" si="2"/>
        <v>0</v>
      </c>
      <c r="X52" s="6">
        <v>21460</v>
      </c>
    </row>
    <row r="53" spans="1:24" x14ac:dyDescent="0.2">
      <c r="A53" s="4" t="s">
        <v>93</v>
      </c>
      <c r="B53" s="5">
        <v>208</v>
      </c>
      <c r="C53" s="30">
        <v>0.09</v>
      </c>
      <c r="D53" s="5">
        <v>1</v>
      </c>
      <c r="E53" s="5" t="s">
        <v>50</v>
      </c>
      <c r="F53" s="5" t="s">
        <v>148</v>
      </c>
      <c r="G53" s="5">
        <v>64</v>
      </c>
      <c r="H53" s="5">
        <v>4</v>
      </c>
      <c r="I53" s="6">
        <v>12419</v>
      </c>
      <c r="N53" s="4" t="s">
        <v>93</v>
      </c>
      <c r="O53" s="5">
        <v>208</v>
      </c>
      <c r="P53" s="30">
        <v>0.09</v>
      </c>
      <c r="Q53" s="5">
        <v>1</v>
      </c>
      <c r="R53" s="5" cm="1">
        <f t="array" ref="R53">_xlfn.IFS(F53=$K$13, 1, F53 = $K$14, 2, F53 = $K$15,  3, F53 = $K$16, 4, F53=$K$17, 5)</f>
        <v>3</v>
      </c>
      <c r="S53" s="5">
        <v>64</v>
      </c>
      <c r="T53" s="5">
        <v>4</v>
      </c>
      <c r="U53" s="31">
        <f t="shared" si="0"/>
        <v>0</v>
      </c>
      <c r="V53" s="31">
        <f t="shared" si="1"/>
        <v>0</v>
      </c>
      <c r="W53" s="31">
        <f t="shared" si="2"/>
        <v>0</v>
      </c>
      <c r="X53" s="6">
        <v>12419</v>
      </c>
    </row>
    <row r="54" spans="1:24" x14ac:dyDescent="0.2">
      <c r="A54" s="4" t="s">
        <v>94</v>
      </c>
      <c r="B54" s="5">
        <v>843</v>
      </c>
      <c r="C54" s="30">
        <v>0.25</v>
      </c>
      <c r="D54" s="5">
        <v>0</v>
      </c>
      <c r="E54" s="5" t="s">
        <v>50</v>
      </c>
      <c r="F54" s="5" t="s">
        <v>148</v>
      </c>
      <c r="G54" s="5">
        <v>145</v>
      </c>
      <c r="H54" s="5">
        <v>4</v>
      </c>
      <c r="I54" s="6">
        <v>39400</v>
      </c>
      <c r="N54" s="4" t="s">
        <v>94</v>
      </c>
      <c r="O54" s="5">
        <v>843</v>
      </c>
      <c r="P54" s="30">
        <v>0.25</v>
      </c>
      <c r="Q54" s="5">
        <v>0</v>
      </c>
      <c r="R54" s="5" cm="1">
        <f t="array" ref="R54">_xlfn.IFS(F54=$K$13, 1, F54 = $K$14, 2, F54 = $K$15,  3, F54 = $K$16, 4, F54=$K$17, 5)</f>
        <v>3</v>
      </c>
      <c r="S54" s="5">
        <v>145</v>
      </c>
      <c r="T54" s="5">
        <v>4</v>
      </c>
      <c r="U54" s="31">
        <f t="shared" si="0"/>
        <v>0</v>
      </c>
      <c r="V54" s="31">
        <f t="shared" si="1"/>
        <v>0</v>
      </c>
      <c r="W54" s="31">
        <f t="shared" si="2"/>
        <v>0</v>
      </c>
      <c r="X54" s="6">
        <v>39400</v>
      </c>
    </row>
    <row r="55" spans="1:24" x14ac:dyDescent="0.2">
      <c r="A55" s="4" t="s">
        <v>95</v>
      </c>
      <c r="B55" s="5">
        <v>642</v>
      </c>
      <c r="C55" s="30">
        <v>0.12</v>
      </c>
      <c r="D55" s="5">
        <v>0</v>
      </c>
      <c r="E55" s="5" t="s">
        <v>51</v>
      </c>
      <c r="F55" s="5" t="s">
        <v>149</v>
      </c>
      <c r="G55" s="5">
        <v>126</v>
      </c>
      <c r="H55" s="5">
        <v>3</v>
      </c>
      <c r="I55" s="6">
        <v>43849</v>
      </c>
      <c r="N55" s="4" t="s">
        <v>95</v>
      </c>
      <c r="O55" s="5">
        <v>642</v>
      </c>
      <c r="P55" s="30">
        <v>0.12</v>
      </c>
      <c r="Q55" s="5">
        <v>0</v>
      </c>
      <c r="R55" s="5" cm="1">
        <f t="array" ref="R55">_xlfn.IFS(F55=$K$13, 1, F55 = $K$14, 2, F55 = $K$15,  3, F55 = $K$16, 4, F55=$K$17, 5)</f>
        <v>5</v>
      </c>
      <c r="S55" s="5">
        <v>126</v>
      </c>
      <c r="T55" s="5">
        <v>3</v>
      </c>
      <c r="U55" s="31">
        <f t="shared" si="0"/>
        <v>1</v>
      </c>
      <c r="V55" s="31">
        <f t="shared" si="1"/>
        <v>0</v>
      </c>
      <c r="W55" s="31">
        <f t="shared" si="2"/>
        <v>0</v>
      </c>
      <c r="X55" s="6">
        <v>43849</v>
      </c>
    </row>
    <row r="56" spans="1:24" x14ac:dyDescent="0.2">
      <c r="A56" s="4" t="s">
        <v>96</v>
      </c>
      <c r="B56" s="5">
        <v>590</v>
      </c>
      <c r="C56" s="30">
        <v>0.13</v>
      </c>
      <c r="D56" s="5">
        <v>0</v>
      </c>
      <c r="E56" s="5" t="s">
        <v>50</v>
      </c>
      <c r="F56" s="5" t="s">
        <v>149</v>
      </c>
      <c r="G56" s="5">
        <v>129</v>
      </c>
      <c r="H56" s="5">
        <v>6</v>
      </c>
      <c r="I56" s="6">
        <v>29783</v>
      </c>
      <c r="N56" s="4" t="s">
        <v>96</v>
      </c>
      <c r="O56" s="5">
        <v>590</v>
      </c>
      <c r="P56" s="30">
        <v>0.13</v>
      </c>
      <c r="Q56" s="5">
        <v>0</v>
      </c>
      <c r="R56" s="5" cm="1">
        <f t="array" ref="R56">_xlfn.IFS(F56=$K$13, 1, F56 = $K$14, 2, F56 = $K$15,  3, F56 = $K$16, 4, F56=$K$17, 5)</f>
        <v>5</v>
      </c>
      <c r="S56" s="5">
        <v>129</v>
      </c>
      <c r="T56" s="5">
        <v>6</v>
      </c>
      <c r="U56" s="31">
        <f t="shared" si="0"/>
        <v>0</v>
      </c>
      <c r="V56" s="31">
        <f t="shared" si="1"/>
        <v>0</v>
      </c>
      <c r="W56" s="31">
        <f t="shared" si="2"/>
        <v>0</v>
      </c>
      <c r="X56" s="6">
        <v>29783</v>
      </c>
    </row>
    <row r="57" spans="1:24" x14ac:dyDescent="0.2">
      <c r="A57" s="4" t="s">
        <v>97</v>
      </c>
      <c r="B57" s="5">
        <v>408</v>
      </c>
      <c r="C57" s="30">
        <v>0.22</v>
      </c>
      <c r="D57" s="5">
        <v>0</v>
      </c>
      <c r="E57" s="5" t="s">
        <v>51</v>
      </c>
      <c r="F57" s="5" t="s">
        <v>146</v>
      </c>
      <c r="G57" s="5">
        <v>145</v>
      </c>
      <c r="H57" s="5">
        <v>3</v>
      </c>
      <c r="I57" s="6">
        <v>22624</v>
      </c>
      <c r="N57" s="4" t="s">
        <v>97</v>
      </c>
      <c r="O57" s="5">
        <v>408</v>
      </c>
      <c r="P57" s="30">
        <v>0.22</v>
      </c>
      <c r="Q57" s="5">
        <v>0</v>
      </c>
      <c r="R57" s="5" cm="1">
        <f t="array" ref="R57">_xlfn.IFS(F57=$K$13, 1, F57 = $K$14, 2, F57 = $K$15,  3, F57 = $K$16, 4, F57=$K$17, 5)</f>
        <v>4</v>
      </c>
      <c r="S57" s="5">
        <v>145</v>
      </c>
      <c r="T57" s="5">
        <v>3</v>
      </c>
      <c r="U57" s="31">
        <f t="shared" si="0"/>
        <v>1</v>
      </c>
      <c r="V57" s="31">
        <f t="shared" si="1"/>
        <v>0</v>
      </c>
      <c r="W57" s="31">
        <f t="shared" si="2"/>
        <v>0</v>
      </c>
      <c r="X57" s="6">
        <v>22624</v>
      </c>
    </row>
    <row r="58" spans="1:24" x14ac:dyDescent="0.2">
      <c r="A58" s="4" t="s">
        <v>98</v>
      </c>
      <c r="B58" s="5">
        <v>373</v>
      </c>
      <c r="C58" s="30">
        <v>0.08</v>
      </c>
      <c r="D58" s="5">
        <v>1</v>
      </c>
      <c r="E58" s="5" t="s">
        <v>51</v>
      </c>
      <c r="F58" s="5" t="s">
        <v>148</v>
      </c>
      <c r="G58" s="5">
        <v>84</v>
      </c>
      <c r="H58" s="5">
        <v>9</v>
      </c>
      <c r="I58" s="6">
        <v>35912</v>
      </c>
      <c r="N58" s="4" t="s">
        <v>98</v>
      </c>
      <c r="O58" s="5">
        <v>373</v>
      </c>
      <c r="P58" s="30">
        <v>0.08</v>
      </c>
      <c r="Q58" s="5">
        <v>1</v>
      </c>
      <c r="R58" s="5" cm="1">
        <f t="array" ref="R58">_xlfn.IFS(F58=$K$13, 1, F58 = $K$14, 2, F58 = $K$15,  3, F58 = $K$16, 4, F58=$K$17, 5)</f>
        <v>3</v>
      </c>
      <c r="S58" s="5">
        <v>84</v>
      </c>
      <c r="T58" s="5">
        <v>9</v>
      </c>
      <c r="U58" s="31">
        <f t="shared" si="0"/>
        <v>1</v>
      </c>
      <c r="V58" s="31">
        <f t="shared" si="1"/>
        <v>0</v>
      </c>
      <c r="W58" s="31">
        <f t="shared" si="2"/>
        <v>0</v>
      </c>
      <c r="X58" s="6">
        <v>35912</v>
      </c>
    </row>
    <row r="59" spans="1:24" x14ac:dyDescent="0.2">
      <c r="A59" s="4" t="s">
        <v>99</v>
      </c>
      <c r="B59" s="5">
        <v>475</v>
      </c>
      <c r="C59" s="30">
        <v>0.22</v>
      </c>
      <c r="D59" s="5">
        <v>1</v>
      </c>
      <c r="E59" s="5" t="s">
        <v>50</v>
      </c>
      <c r="F59" s="5" t="s">
        <v>147</v>
      </c>
      <c r="G59" s="5">
        <v>90</v>
      </c>
      <c r="H59" s="5">
        <v>9</v>
      </c>
      <c r="I59" s="6">
        <v>29290</v>
      </c>
      <c r="N59" s="4" t="s">
        <v>99</v>
      </c>
      <c r="O59" s="5">
        <v>475</v>
      </c>
      <c r="P59" s="30">
        <v>0.22</v>
      </c>
      <c r="Q59" s="5">
        <v>1</v>
      </c>
      <c r="R59" s="5" cm="1">
        <f t="array" ref="R59">_xlfn.IFS(F59=$K$13, 1, F59 = $K$14, 2, F59 = $K$15,  3, F59 = $K$16, 4, F59=$K$17, 5)</f>
        <v>2</v>
      </c>
      <c r="S59" s="5">
        <v>90</v>
      </c>
      <c r="T59" s="5">
        <v>9</v>
      </c>
      <c r="U59" s="31">
        <f t="shared" si="0"/>
        <v>0</v>
      </c>
      <c r="V59" s="31">
        <f t="shared" si="1"/>
        <v>0</v>
      </c>
      <c r="W59" s="31">
        <f t="shared" si="2"/>
        <v>0</v>
      </c>
      <c r="X59" s="6">
        <v>29290</v>
      </c>
    </row>
    <row r="60" spans="1:24" x14ac:dyDescent="0.2">
      <c r="A60" s="4" t="s">
        <v>100</v>
      </c>
      <c r="B60" s="5">
        <v>713</v>
      </c>
      <c r="C60" s="30">
        <v>0.27</v>
      </c>
      <c r="D60" s="5">
        <v>0</v>
      </c>
      <c r="E60" s="5" t="s">
        <v>52</v>
      </c>
      <c r="F60" s="5" t="s">
        <v>148</v>
      </c>
      <c r="G60" s="5">
        <v>135</v>
      </c>
      <c r="H60" s="5">
        <v>8</v>
      </c>
      <c r="I60" s="6">
        <v>34900</v>
      </c>
      <c r="N60" s="4" t="s">
        <v>100</v>
      </c>
      <c r="O60" s="5">
        <v>713</v>
      </c>
      <c r="P60" s="30">
        <v>0.27</v>
      </c>
      <c r="Q60" s="5">
        <v>0</v>
      </c>
      <c r="R60" s="5" cm="1">
        <f t="array" ref="R60">_xlfn.IFS(F60=$K$13, 1, F60 = $K$14, 2, F60 = $K$15,  3, F60 = $K$16, 4, F60=$K$17, 5)</f>
        <v>3</v>
      </c>
      <c r="S60" s="5">
        <v>135</v>
      </c>
      <c r="T60" s="5">
        <v>8</v>
      </c>
      <c r="U60" s="31">
        <f t="shared" si="0"/>
        <v>0</v>
      </c>
      <c r="V60" s="31">
        <f t="shared" si="1"/>
        <v>0</v>
      </c>
      <c r="W60" s="31">
        <f t="shared" si="2"/>
        <v>1</v>
      </c>
      <c r="X60" s="6">
        <v>34900</v>
      </c>
    </row>
    <row r="61" spans="1:24" x14ac:dyDescent="0.2">
      <c r="A61" s="4" t="s">
        <v>101</v>
      </c>
      <c r="B61" s="5">
        <v>887</v>
      </c>
      <c r="C61" s="30">
        <v>0.22</v>
      </c>
      <c r="D61" s="5">
        <v>1</v>
      </c>
      <c r="E61" s="5" t="s">
        <v>50</v>
      </c>
      <c r="F61" s="5" t="s">
        <v>146</v>
      </c>
      <c r="G61" s="5">
        <v>109</v>
      </c>
      <c r="H61" s="5">
        <v>9</v>
      </c>
      <c r="I61" s="6">
        <v>45228</v>
      </c>
      <c r="N61" s="4" t="s">
        <v>101</v>
      </c>
      <c r="O61" s="5">
        <v>887</v>
      </c>
      <c r="P61" s="30">
        <v>0.22</v>
      </c>
      <c r="Q61" s="5">
        <v>1</v>
      </c>
      <c r="R61" s="5" cm="1">
        <f t="array" ref="R61">_xlfn.IFS(F61=$K$13, 1, F61 = $K$14, 2, F61 = $K$15,  3, F61 = $K$16, 4, F61=$K$17, 5)</f>
        <v>4</v>
      </c>
      <c r="S61" s="5">
        <v>109</v>
      </c>
      <c r="T61" s="5">
        <v>9</v>
      </c>
      <c r="U61" s="31">
        <f t="shared" si="0"/>
        <v>0</v>
      </c>
      <c r="V61" s="31">
        <f t="shared" si="1"/>
        <v>0</v>
      </c>
      <c r="W61" s="31">
        <f t="shared" si="2"/>
        <v>0</v>
      </c>
      <c r="X61" s="6">
        <v>45228</v>
      </c>
    </row>
    <row r="62" spans="1:24" x14ac:dyDescent="0.2">
      <c r="A62" s="4" t="s">
        <v>102</v>
      </c>
      <c r="B62" s="5">
        <v>559</v>
      </c>
      <c r="C62" s="30">
        <v>0.16</v>
      </c>
      <c r="D62" s="5">
        <v>0</v>
      </c>
      <c r="E62" s="5" t="s">
        <v>50</v>
      </c>
      <c r="F62" s="5" t="s">
        <v>149</v>
      </c>
      <c r="G62" s="5">
        <v>157</v>
      </c>
      <c r="H62" s="5">
        <v>9</v>
      </c>
      <c r="I62" s="6">
        <v>28299</v>
      </c>
      <c r="N62" s="4" t="s">
        <v>102</v>
      </c>
      <c r="O62" s="5">
        <v>559</v>
      </c>
      <c r="P62" s="30">
        <v>0.16</v>
      </c>
      <c r="Q62" s="5">
        <v>0</v>
      </c>
      <c r="R62" s="5" cm="1">
        <f t="array" ref="R62">_xlfn.IFS(F62=$K$13, 1, F62 = $K$14, 2, F62 = $K$15,  3, F62 = $K$16, 4, F62=$K$17, 5)</f>
        <v>5</v>
      </c>
      <c r="S62" s="5">
        <v>157</v>
      </c>
      <c r="T62" s="5">
        <v>9</v>
      </c>
      <c r="U62" s="31">
        <f t="shared" si="0"/>
        <v>0</v>
      </c>
      <c r="V62" s="31">
        <f t="shared" si="1"/>
        <v>0</v>
      </c>
      <c r="W62" s="31">
        <f t="shared" si="2"/>
        <v>0</v>
      </c>
      <c r="X62" s="6">
        <v>28299</v>
      </c>
    </row>
    <row r="63" spans="1:24" x14ac:dyDescent="0.2">
      <c r="A63" s="4" t="s">
        <v>103</v>
      </c>
      <c r="B63" s="5">
        <v>702</v>
      </c>
      <c r="C63" s="30">
        <v>0.16</v>
      </c>
      <c r="D63" s="5">
        <v>1</v>
      </c>
      <c r="E63" s="5" t="s">
        <v>50</v>
      </c>
      <c r="F63" s="5" t="s">
        <v>147</v>
      </c>
      <c r="G63" s="5">
        <v>83</v>
      </c>
      <c r="H63" s="5">
        <v>9</v>
      </c>
      <c r="I63" s="6">
        <v>39666</v>
      </c>
      <c r="N63" s="4" t="s">
        <v>103</v>
      </c>
      <c r="O63" s="5">
        <v>702</v>
      </c>
      <c r="P63" s="30">
        <v>0.16</v>
      </c>
      <c r="Q63" s="5">
        <v>1</v>
      </c>
      <c r="R63" s="5" cm="1">
        <f t="array" ref="R63">_xlfn.IFS(F63=$K$13, 1, F63 = $K$14, 2, F63 = $K$15,  3, F63 = $K$16, 4, F63=$K$17, 5)</f>
        <v>2</v>
      </c>
      <c r="S63" s="5">
        <v>83</v>
      </c>
      <c r="T63" s="5">
        <v>9</v>
      </c>
      <c r="U63" s="31">
        <f t="shared" si="0"/>
        <v>0</v>
      </c>
      <c r="V63" s="31">
        <f t="shared" si="1"/>
        <v>0</v>
      </c>
      <c r="W63" s="31">
        <f t="shared" si="2"/>
        <v>0</v>
      </c>
      <c r="X63" s="6">
        <v>39666</v>
      </c>
    </row>
    <row r="64" spans="1:24" x14ac:dyDescent="0.2">
      <c r="A64" s="4" t="s">
        <v>104</v>
      </c>
      <c r="B64" s="5">
        <v>627</v>
      </c>
      <c r="C64" s="30">
        <v>0.24</v>
      </c>
      <c r="D64" s="5">
        <v>0</v>
      </c>
      <c r="E64" s="5" t="s">
        <v>50</v>
      </c>
      <c r="F64" s="5" t="s">
        <v>149</v>
      </c>
      <c r="G64" s="5">
        <v>93</v>
      </c>
      <c r="H64" s="5">
        <v>9</v>
      </c>
      <c r="I64" s="6">
        <v>30587</v>
      </c>
      <c r="N64" s="4" t="s">
        <v>104</v>
      </c>
      <c r="O64" s="5">
        <v>627</v>
      </c>
      <c r="P64" s="30">
        <v>0.24</v>
      </c>
      <c r="Q64" s="5">
        <v>0</v>
      </c>
      <c r="R64" s="5" cm="1">
        <f t="array" ref="R64">_xlfn.IFS(F64=$K$13, 1, F64 = $K$14, 2, F64 = $K$15,  3, F64 = $K$16, 4, F64=$K$17, 5)</f>
        <v>5</v>
      </c>
      <c r="S64" s="5">
        <v>93</v>
      </c>
      <c r="T64" s="5">
        <v>9</v>
      </c>
      <c r="U64" s="31">
        <f t="shared" si="0"/>
        <v>0</v>
      </c>
      <c r="V64" s="31">
        <f t="shared" si="1"/>
        <v>0</v>
      </c>
      <c r="W64" s="31">
        <f t="shared" si="2"/>
        <v>0</v>
      </c>
      <c r="X64" s="6">
        <v>30587</v>
      </c>
    </row>
    <row r="65" spans="1:24" x14ac:dyDescent="0.2">
      <c r="A65" s="4" t="s">
        <v>105</v>
      </c>
      <c r="B65" s="5">
        <v>662</v>
      </c>
      <c r="C65" s="30">
        <v>0.19</v>
      </c>
      <c r="D65" s="5">
        <v>1</v>
      </c>
      <c r="E65" s="5" t="s">
        <v>53</v>
      </c>
      <c r="F65" s="5" t="s">
        <v>146</v>
      </c>
      <c r="G65" s="5">
        <v>178</v>
      </c>
      <c r="H65" s="5">
        <v>8</v>
      </c>
      <c r="I65" s="6">
        <v>31751</v>
      </c>
      <c r="N65" s="4" t="s">
        <v>105</v>
      </c>
      <c r="O65" s="5">
        <v>662</v>
      </c>
      <c r="P65" s="30">
        <v>0.19</v>
      </c>
      <c r="Q65" s="5">
        <v>1</v>
      </c>
      <c r="R65" s="5" cm="1">
        <f t="array" ref="R65">_xlfn.IFS(F65=$K$13, 1, F65 = $K$14, 2, F65 = $K$15,  3, F65 = $K$16, 4, F65=$K$17, 5)</f>
        <v>4</v>
      </c>
      <c r="S65" s="5">
        <v>178</v>
      </c>
      <c r="T65" s="5">
        <v>8</v>
      </c>
      <c r="U65" s="31">
        <f t="shared" si="0"/>
        <v>0</v>
      </c>
      <c r="V65" s="31">
        <f t="shared" si="1"/>
        <v>1</v>
      </c>
      <c r="W65" s="31">
        <f t="shared" si="2"/>
        <v>0</v>
      </c>
      <c r="X65" s="6">
        <v>31751</v>
      </c>
    </row>
    <row r="66" spans="1:24" x14ac:dyDescent="0.2">
      <c r="A66" s="4" t="s">
        <v>106</v>
      </c>
      <c r="B66" s="5">
        <v>707</v>
      </c>
      <c r="C66" s="30">
        <v>7.0000000000000007E-2</v>
      </c>
      <c r="D66" s="5">
        <v>1</v>
      </c>
      <c r="E66" s="5" t="s">
        <v>50</v>
      </c>
      <c r="F66" s="5" t="s">
        <v>146</v>
      </c>
      <c r="G66" s="5">
        <v>120</v>
      </c>
      <c r="H66" s="5">
        <v>3</v>
      </c>
      <c r="I66" s="6">
        <v>46713</v>
      </c>
      <c r="N66" s="4" t="s">
        <v>106</v>
      </c>
      <c r="O66" s="5">
        <v>707</v>
      </c>
      <c r="P66" s="30">
        <v>7.0000000000000007E-2</v>
      </c>
      <c r="Q66" s="5">
        <v>1</v>
      </c>
      <c r="R66" s="5" cm="1">
        <f t="array" ref="R66">_xlfn.IFS(F66=$K$13, 1, F66 = $K$14, 2, F66 = $K$15,  3, F66 = $K$16, 4, F66=$K$17, 5)</f>
        <v>4</v>
      </c>
      <c r="S66" s="5">
        <v>120</v>
      </c>
      <c r="T66" s="5">
        <v>3</v>
      </c>
      <c r="U66" s="31">
        <f t="shared" si="0"/>
        <v>0</v>
      </c>
      <c r="V66" s="31">
        <f t="shared" si="1"/>
        <v>0</v>
      </c>
      <c r="W66" s="31">
        <f t="shared" si="2"/>
        <v>0</v>
      </c>
      <c r="X66" s="6">
        <v>46713</v>
      </c>
    </row>
    <row r="67" spans="1:24" x14ac:dyDescent="0.2">
      <c r="A67" s="4" t="s">
        <v>107</v>
      </c>
      <c r="B67" s="5">
        <v>858</v>
      </c>
      <c r="C67" s="30">
        <v>0.2</v>
      </c>
      <c r="D67" s="5">
        <v>1</v>
      </c>
      <c r="E67" s="5" t="s">
        <v>52</v>
      </c>
      <c r="F67" s="5" t="s">
        <v>149</v>
      </c>
      <c r="G67" s="5">
        <v>62</v>
      </c>
      <c r="H67" s="5">
        <v>9</v>
      </c>
      <c r="I67" s="6">
        <v>55814</v>
      </c>
      <c r="N67" s="4" t="s">
        <v>107</v>
      </c>
      <c r="O67" s="5">
        <v>858</v>
      </c>
      <c r="P67" s="30">
        <v>0.2</v>
      </c>
      <c r="Q67" s="5">
        <v>1</v>
      </c>
      <c r="R67" s="5" cm="1">
        <f t="array" ref="R67">_xlfn.IFS(F67=$K$13, 1, F67 = $K$14, 2, F67 = $K$15,  3, F67 = $K$16, 4, F67=$K$17, 5)</f>
        <v>5</v>
      </c>
      <c r="S67" s="5">
        <v>62</v>
      </c>
      <c r="T67" s="5">
        <v>9</v>
      </c>
      <c r="U67" s="31">
        <f t="shared" si="0"/>
        <v>0</v>
      </c>
      <c r="V67" s="31">
        <f t="shared" si="1"/>
        <v>0</v>
      </c>
      <c r="W67" s="31">
        <f t="shared" si="2"/>
        <v>1</v>
      </c>
      <c r="X67" s="6">
        <v>55814</v>
      </c>
    </row>
    <row r="68" spans="1:24" x14ac:dyDescent="0.2">
      <c r="A68" s="4" t="s">
        <v>108</v>
      </c>
      <c r="B68" s="5">
        <v>174</v>
      </c>
      <c r="C68" s="30">
        <v>0.25</v>
      </c>
      <c r="D68" s="5">
        <v>0</v>
      </c>
      <c r="E68" s="5" t="s">
        <v>52</v>
      </c>
      <c r="F68" s="5" t="s">
        <v>147</v>
      </c>
      <c r="G68" s="5">
        <v>180</v>
      </c>
      <c r="H68" s="5">
        <v>5</v>
      </c>
      <c r="I68" s="6">
        <v>10588</v>
      </c>
      <c r="N68" s="4" t="s">
        <v>108</v>
      </c>
      <c r="O68" s="5">
        <v>174</v>
      </c>
      <c r="P68" s="30">
        <v>0.25</v>
      </c>
      <c r="Q68" s="5">
        <v>0</v>
      </c>
      <c r="R68" s="5" cm="1">
        <f t="array" ref="R68">_xlfn.IFS(F68=$K$13, 1, F68 = $K$14, 2, F68 = $K$15,  3, F68 = $K$16, 4, F68=$K$17, 5)</f>
        <v>2</v>
      </c>
      <c r="S68" s="5">
        <v>180</v>
      </c>
      <c r="T68" s="5">
        <v>5</v>
      </c>
      <c r="U68" s="31">
        <f t="shared" ref="U68:U102" si="3">IF($E68 = $K$6, 1, 0)</f>
        <v>0</v>
      </c>
      <c r="V68" s="31">
        <f t="shared" ref="V68:V102" si="4">IF($E68 = $K$7, 1, 0)</f>
        <v>0</v>
      </c>
      <c r="W68" s="31">
        <f t="shared" ref="W68:W102" si="5">IF($E68 = $K$8, 1, 0)</f>
        <v>1</v>
      </c>
      <c r="X68" s="6">
        <v>10588</v>
      </c>
    </row>
    <row r="69" spans="1:24" x14ac:dyDescent="0.2">
      <c r="A69" s="4" t="s">
        <v>109</v>
      </c>
      <c r="B69" s="5">
        <v>787</v>
      </c>
      <c r="C69" s="30">
        <v>0.13</v>
      </c>
      <c r="D69" s="5">
        <v>1</v>
      </c>
      <c r="E69" s="5" t="s">
        <v>53</v>
      </c>
      <c r="F69" s="5" t="s">
        <v>150</v>
      </c>
      <c r="G69" s="5">
        <v>114</v>
      </c>
      <c r="H69" s="5">
        <v>9</v>
      </c>
      <c r="I69" s="6">
        <v>45836</v>
      </c>
      <c r="N69" s="4" t="s">
        <v>109</v>
      </c>
      <c r="O69" s="5">
        <v>787</v>
      </c>
      <c r="P69" s="30">
        <v>0.13</v>
      </c>
      <c r="Q69" s="5">
        <v>1</v>
      </c>
      <c r="R69" s="5" cm="1">
        <f t="array" ref="R69">_xlfn.IFS(F69=$K$13, 1, F69 = $K$14, 2, F69 = $K$15,  3, F69 = $K$16, 4, F69=$K$17, 5)</f>
        <v>1</v>
      </c>
      <c r="S69" s="5">
        <v>114</v>
      </c>
      <c r="T69" s="5">
        <v>9</v>
      </c>
      <c r="U69" s="31">
        <f t="shared" si="3"/>
        <v>0</v>
      </c>
      <c r="V69" s="31">
        <f t="shared" si="4"/>
        <v>1</v>
      </c>
      <c r="W69" s="31">
        <f t="shared" si="5"/>
        <v>0</v>
      </c>
      <c r="X69" s="6">
        <v>45836</v>
      </c>
    </row>
    <row r="70" spans="1:24" x14ac:dyDescent="0.2">
      <c r="A70" s="4" t="s">
        <v>110</v>
      </c>
      <c r="B70" s="5">
        <v>319</v>
      </c>
      <c r="C70" s="30">
        <v>0.28000000000000003</v>
      </c>
      <c r="D70" s="5">
        <v>0</v>
      </c>
      <c r="E70" s="5" t="s">
        <v>52</v>
      </c>
      <c r="F70" s="5" t="s">
        <v>147</v>
      </c>
      <c r="G70" s="5">
        <v>129</v>
      </c>
      <c r="H70" s="5">
        <v>9</v>
      </c>
      <c r="I70" s="6">
        <v>18769</v>
      </c>
      <c r="N70" s="4" t="s">
        <v>110</v>
      </c>
      <c r="O70" s="5">
        <v>319</v>
      </c>
      <c r="P70" s="30">
        <v>0.28000000000000003</v>
      </c>
      <c r="Q70" s="5">
        <v>0</v>
      </c>
      <c r="R70" s="5" cm="1">
        <f t="array" ref="R70">_xlfn.IFS(F70=$K$13, 1, F70 = $K$14, 2, F70 = $K$15,  3, F70 = $K$16, 4, F70=$K$17, 5)</f>
        <v>2</v>
      </c>
      <c r="S70" s="5">
        <v>129</v>
      </c>
      <c r="T70" s="5">
        <v>9</v>
      </c>
      <c r="U70" s="31">
        <f t="shared" si="3"/>
        <v>0</v>
      </c>
      <c r="V70" s="31">
        <f t="shared" si="4"/>
        <v>0</v>
      </c>
      <c r="W70" s="31">
        <f t="shared" si="5"/>
        <v>1</v>
      </c>
      <c r="X70" s="6">
        <v>18769</v>
      </c>
    </row>
    <row r="71" spans="1:24" x14ac:dyDescent="0.2">
      <c r="A71" s="4" t="s">
        <v>111</v>
      </c>
      <c r="B71" s="5">
        <v>274</v>
      </c>
      <c r="C71" s="30">
        <v>0.24</v>
      </c>
      <c r="D71" s="5">
        <v>0</v>
      </c>
      <c r="E71" s="5" t="s">
        <v>52</v>
      </c>
      <c r="F71" s="5" t="s">
        <v>149</v>
      </c>
      <c r="G71" s="5">
        <v>148</v>
      </c>
      <c r="H71" s="5">
        <v>9</v>
      </c>
      <c r="I71" s="6">
        <v>14125</v>
      </c>
      <c r="N71" s="4" t="s">
        <v>111</v>
      </c>
      <c r="O71" s="5">
        <v>274</v>
      </c>
      <c r="P71" s="30">
        <v>0.24</v>
      </c>
      <c r="Q71" s="5">
        <v>0</v>
      </c>
      <c r="R71" s="5" cm="1">
        <f t="array" ref="R71">_xlfn.IFS(F71=$K$13, 1, F71 = $K$14, 2, F71 = $K$15,  3, F71 = $K$16, 4, F71=$K$17, 5)</f>
        <v>5</v>
      </c>
      <c r="S71" s="5">
        <v>148</v>
      </c>
      <c r="T71" s="5">
        <v>9</v>
      </c>
      <c r="U71" s="31">
        <f t="shared" si="3"/>
        <v>0</v>
      </c>
      <c r="V71" s="31">
        <f t="shared" si="4"/>
        <v>0</v>
      </c>
      <c r="W71" s="31">
        <f t="shared" si="5"/>
        <v>1</v>
      </c>
      <c r="X71" s="6">
        <v>14125</v>
      </c>
    </row>
    <row r="72" spans="1:24" x14ac:dyDescent="0.2">
      <c r="A72" s="4" t="s">
        <v>112</v>
      </c>
      <c r="B72" s="5">
        <v>615</v>
      </c>
      <c r="C72" s="30">
        <v>0.19</v>
      </c>
      <c r="D72" s="5">
        <v>0</v>
      </c>
      <c r="E72" s="5" t="s">
        <v>51</v>
      </c>
      <c r="F72" s="5" t="s">
        <v>147</v>
      </c>
      <c r="G72" s="5">
        <v>106</v>
      </c>
      <c r="H72" s="5">
        <v>5</v>
      </c>
      <c r="I72" s="6">
        <v>35373</v>
      </c>
      <c r="N72" s="4" t="s">
        <v>112</v>
      </c>
      <c r="O72" s="5">
        <v>615</v>
      </c>
      <c r="P72" s="30">
        <v>0.19</v>
      </c>
      <c r="Q72" s="5">
        <v>0</v>
      </c>
      <c r="R72" s="5" cm="1">
        <f t="array" ref="R72">_xlfn.IFS(F72=$K$13, 1, F72 = $K$14, 2, F72 = $K$15,  3, F72 = $K$16, 4, F72=$K$17, 5)</f>
        <v>2</v>
      </c>
      <c r="S72" s="5">
        <v>106</v>
      </c>
      <c r="T72" s="5">
        <v>5</v>
      </c>
      <c r="U72" s="31">
        <f t="shared" si="3"/>
        <v>1</v>
      </c>
      <c r="V72" s="31">
        <f t="shared" si="4"/>
        <v>0</v>
      </c>
      <c r="W72" s="31">
        <f t="shared" si="5"/>
        <v>0</v>
      </c>
      <c r="X72" s="6">
        <v>35373</v>
      </c>
    </row>
    <row r="73" spans="1:24" x14ac:dyDescent="0.2">
      <c r="A73" s="4" t="s">
        <v>113</v>
      </c>
      <c r="B73" s="5">
        <v>186</v>
      </c>
      <c r="C73" s="30">
        <v>0.24</v>
      </c>
      <c r="D73" s="5">
        <v>0</v>
      </c>
      <c r="E73" s="5" t="s">
        <v>52</v>
      </c>
      <c r="F73" s="5" t="s">
        <v>146</v>
      </c>
      <c r="G73" s="5">
        <v>198</v>
      </c>
      <c r="H73" s="5">
        <v>6</v>
      </c>
      <c r="I73" s="6">
        <v>16888</v>
      </c>
      <c r="N73" s="4" t="s">
        <v>113</v>
      </c>
      <c r="O73" s="5">
        <v>186</v>
      </c>
      <c r="P73" s="30">
        <v>0.24</v>
      </c>
      <c r="Q73" s="5">
        <v>0</v>
      </c>
      <c r="R73" s="5" cm="1">
        <f t="array" ref="R73">_xlfn.IFS(F73=$K$13, 1, F73 = $K$14, 2, F73 = $K$15,  3, F73 = $K$16, 4, F73=$K$17, 5)</f>
        <v>4</v>
      </c>
      <c r="S73" s="5">
        <v>198</v>
      </c>
      <c r="T73" s="5">
        <v>6</v>
      </c>
      <c r="U73" s="31">
        <f t="shared" si="3"/>
        <v>0</v>
      </c>
      <c r="V73" s="31">
        <f t="shared" si="4"/>
        <v>0</v>
      </c>
      <c r="W73" s="31">
        <f t="shared" si="5"/>
        <v>1</v>
      </c>
      <c r="X73" s="6">
        <v>16888</v>
      </c>
    </row>
    <row r="74" spans="1:24" x14ac:dyDescent="0.2">
      <c r="A74" s="4" t="s">
        <v>114</v>
      </c>
      <c r="B74" s="5">
        <v>896</v>
      </c>
      <c r="C74" s="30">
        <v>7.0000000000000007E-2</v>
      </c>
      <c r="D74" s="5">
        <v>1</v>
      </c>
      <c r="E74" s="5" t="s">
        <v>51</v>
      </c>
      <c r="F74" s="5" t="s">
        <v>147</v>
      </c>
      <c r="G74" s="5">
        <v>92</v>
      </c>
      <c r="H74" s="5">
        <v>4</v>
      </c>
      <c r="I74" s="6">
        <v>59072</v>
      </c>
      <c r="N74" s="4" t="s">
        <v>114</v>
      </c>
      <c r="O74" s="5">
        <v>896</v>
      </c>
      <c r="P74" s="30">
        <v>7.0000000000000007E-2</v>
      </c>
      <c r="Q74" s="5">
        <v>1</v>
      </c>
      <c r="R74" s="5" cm="1">
        <f t="array" ref="R74">_xlfn.IFS(F74=$K$13, 1, F74 = $K$14, 2, F74 = $K$15,  3, F74 = $K$16, 4, F74=$K$17, 5)</f>
        <v>2</v>
      </c>
      <c r="S74" s="5">
        <v>92</v>
      </c>
      <c r="T74" s="5">
        <v>4</v>
      </c>
      <c r="U74" s="31">
        <f t="shared" si="3"/>
        <v>1</v>
      </c>
      <c r="V74" s="31">
        <f t="shared" si="4"/>
        <v>0</v>
      </c>
      <c r="W74" s="31">
        <f t="shared" si="5"/>
        <v>0</v>
      </c>
      <c r="X74" s="6">
        <v>59072</v>
      </c>
    </row>
    <row r="75" spans="1:24" x14ac:dyDescent="0.2">
      <c r="A75" s="4" t="s">
        <v>115</v>
      </c>
      <c r="B75" s="5">
        <v>664</v>
      </c>
      <c r="C75" s="30">
        <v>0.26</v>
      </c>
      <c r="D75" s="5">
        <v>1</v>
      </c>
      <c r="E75" s="5" t="s">
        <v>50</v>
      </c>
      <c r="F75" s="5" t="s">
        <v>149</v>
      </c>
      <c r="G75" s="5">
        <v>153</v>
      </c>
      <c r="H75" s="5">
        <v>4</v>
      </c>
      <c r="I75" s="6">
        <v>33124</v>
      </c>
      <c r="N75" s="4" t="s">
        <v>115</v>
      </c>
      <c r="O75" s="5">
        <v>664</v>
      </c>
      <c r="P75" s="30">
        <v>0.26</v>
      </c>
      <c r="Q75" s="5">
        <v>1</v>
      </c>
      <c r="R75" s="5" cm="1">
        <f t="array" ref="R75">_xlfn.IFS(F75=$K$13, 1, F75 = $K$14, 2, F75 = $K$15,  3, F75 = $K$16, 4, F75=$K$17, 5)</f>
        <v>5</v>
      </c>
      <c r="S75" s="5">
        <v>153</v>
      </c>
      <c r="T75" s="5">
        <v>4</v>
      </c>
      <c r="U75" s="31">
        <f t="shared" si="3"/>
        <v>0</v>
      </c>
      <c r="V75" s="31">
        <f t="shared" si="4"/>
        <v>0</v>
      </c>
      <c r="W75" s="31">
        <f t="shared" si="5"/>
        <v>0</v>
      </c>
      <c r="X75" s="6">
        <v>33124</v>
      </c>
    </row>
    <row r="76" spans="1:24" x14ac:dyDescent="0.2">
      <c r="A76" s="4" t="s">
        <v>116</v>
      </c>
      <c r="B76" s="5">
        <v>751</v>
      </c>
      <c r="C76" s="30">
        <v>0.26</v>
      </c>
      <c r="D76" s="5">
        <v>1</v>
      </c>
      <c r="E76" s="5" t="s">
        <v>53</v>
      </c>
      <c r="F76" s="5" t="s">
        <v>147</v>
      </c>
      <c r="G76" s="5">
        <v>132</v>
      </c>
      <c r="H76" s="5">
        <v>4</v>
      </c>
      <c r="I76" s="6">
        <v>33571</v>
      </c>
      <c r="N76" s="4" t="s">
        <v>116</v>
      </c>
      <c r="O76" s="5">
        <v>751</v>
      </c>
      <c r="P76" s="30">
        <v>0.26</v>
      </c>
      <c r="Q76" s="5">
        <v>1</v>
      </c>
      <c r="R76" s="5" cm="1">
        <f t="array" ref="R76">_xlfn.IFS(F76=$K$13, 1, F76 = $K$14, 2, F76 = $K$15,  3, F76 = $K$16, 4, F76=$K$17, 5)</f>
        <v>2</v>
      </c>
      <c r="S76" s="5">
        <v>132</v>
      </c>
      <c r="T76" s="5">
        <v>4</v>
      </c>
      <c r="U76" s="31">
        <f t="shared" si="3"/>
        <v>0</v>
      </c>
      <c r="V76" s="31">
        <f t="shared" si="4"/>
        <v>1</v>
      </c>
      <c r="W76" s="31">
        <f t="shared" si="5"/>
        <v>0</v>
      </c>
      <c r="X76" s="6">
        <v>33571</v>
      </c>
    </row>
    <row r="77" spans="1:24" x14ac:dyDescent="0.2">
      <c r="A77" s="4" t="s">
        <v>117</v>
      </c>
      <c r="B77" s="5">
        <v>114</v>
      </c>
      <c r="C77" s="30">
        <v>0.28000000000000003</v>
      </c>
      <c r="D77" s="5">
        <v>0</v>
      </c>
      <c r="E77" s="5" t="s">
        <v>52</v>
      </c>
      <c r="F77" s="5" t="s">
        <v>148</v>
      </c>
      <c r="G77" s="5">
        <v>130</v>
      </c>
      <c r="H77" s="5">
        <v>3</v>
      </c>
      <c r="I77" s="6">
        <v>7171</v>
      </c>
      <c r="N77" s="4" t="s">
        <v>117</v>
      </c>
      <c r="O77" s="5">
        <v>114</v>
      </c>
      <c r="P77" s="30">
        <v>0.28000000000000003</v>
      </c>
      <c r="Q77" s="5">
        <v>0</v>
      </c>
      <c r="R77" s="5" cm="1">
        <f t="array" ref="R77">_xlfn.IFS(F77=$K$13, 1, F77 = $K$14, 2, F77 = $K$15,  3, F77 = $K$16, 4, F77=$K$17, 5)</f>
        <v>3</v>
      </c>
      <c r="S77" s="5">
        <v>130</v>
      </c>
      <c r="T77" s="5">
        <v>3</v>
      </c>
      <c r="U77" s="31">
        <f t="shared" si="3"/>
        <v>0</v>
      </c>
      <c r="V77" s="31">
        <f t="shared" si="4"/>
        <v>0</v>
      </c>
      <c r="W77" s="31">
        <f t="shared" si="5"/>
        <v>1</v>
      </c>
      <c r="X77" s="6">
        <v>7171</v>
      </c>
    </row>
    <row r="78" spans="1:24" x14ac:dyDescent="0.2">
      <c r="A78" s="4" t="s">
        <v>118</v>
      </c>
      <c r="B78" s="5">
        <v>634</v>
      </c>
      <c r="C78" s="30">
        <v>0.08</v>
      </c>
      <c r="D78" s="5">
        <v>0</v>
      </c>
      <c r="E78" s="5" t="s">
        <v>50</v>
      </c>
      <c r="F78" s="5" t="s">
        <v>150</v>
      </c>
      <c r="G78" s="5">
        <v>52</v>
      </c>
      <c r="H78" s="5">
        <v>5</v>
      </c>
      <c r="I78" s="6">
        <v>34543</v>
      </c>
      <c r="N78" s="4" t="s">
        <v>118</v>
      </c>
      <c r="O78" s="5">
        <v>634</v>
      </c>
      <c r="P78" s="30">
        <v>0.08</v>
      </c>
      <c r="Q78" s="5">
        <v>0</v>
      </c>
      <c r="R78" s="5" cm="1">
        <f t="array" ref="R78">_xlfn.IFS(F78=$K$13, 1, F78 = $K$14, 2, F78 = $K$15,  3, F78 = $K$16, 4, F78=$K$17, 5)</f>
        <v>1</v>
      </c>
      <c r="S78" s="5">
        <v>52</v>
      </c>
      <c r="T78" s="5">
        <v>5</v>
      </c>
      <c r="U78" s="31">
        <f t="shared" si="3"/>
        <v>0</v>
      </c>
      <c r="V78" s="31">
        <f t="shared" si="4"/>
        <v>0</v>
      </c>
      <c r="W78" s="31">
        <f t="shared" si="5"/>
        <v>0</v>
      </c>
      <c r="X78" s="6">
        <v>34543</v>
      </c>
    </row>
    <row r="79" spans="1:24" x14ac:dyDescent="0.2">
      <c r="A79" s="4" t="s">
        <v>119</v>
      </c>
      <c r="B79" s="5">
        <v>601</v>
      </c>
      <c r="C79" s="30">
        <v>7.0000000000000007E-2</v>
      </c>
      <c r="D79" s="5">
        <v>0</v>
      </c>
      <c r="E79" s="5" t="s">
        <v>50</v>
      </c>
      <c r="F79" s="5" t="s">
        <v>149</v>
      </c>
      <c r="G79" s="5">
        <v>164</v>
      </c>
      <c r="H79" s="5">
        <v>7</v>
      </c>
      <c r="I79" s="6">
        <v>29737</v>
      </c>
      <c r="N79" s="4" t="s">
        <v>119</v>
      </c>
      <c r="O79" s="5">
        <v>601</v>
      </c>
      <c r="P79" s="30">
        <v>7.0000000000000007E-2</v>
      </c>
      <c r="Q79" s="5">
        <v>0</v>
      </c>
      <c r="R79" s="5" cm="1">
        <f t="array" ref="R79">_xlfn.IFS(F79=$K$13, 1, F79 = $K$14, 2, F79 = $K$15,  3, F79 = $K$16, 4, F79=$K$17, 5)</f>
        <v>5</v>
      </c>
      <c r="S79" s="5">
        <v>164</v>
      </c>
      <c r="T79" s="5">
        <v>7</v>
      </c>
      <c r="U79" s="31">
        <f t="shared" si="3"/>
        <v>0</v>
      </c>
      <c r="V79" s="31">
        <f t="shared" si="4"/>
        <v>0</v>
      </c>
      <c r="W79" s="31">
        <f t="shared" si="5"/>
        <v>0</v>
      </c>
      <c r="X79" s="6">
        <v>29737</v>
      </c>
    </row>
    <row r="80" spans="1:24" x14ac:dyDescent="0.2">
      <c r="A80" s="4" t="s">
        <v>120</v>
      </c>
      <c r="B80" s="5">
        <v>243</v>
      </c>
      <c r="C80" s="30">
        <v>0.08</v>
      </c>
      <c r="D80" s="5">
        <v>1</v>
      </c>
      <c r="E80" s="5" t="s">
        <v>51</v>
      </c>
      <c r="F80" s="5" t="s">
        <v>150</v>
      </c>
      <c r="G80" s="5">
        <v>81</v>
      </c>
      <c r="H80" s="5">
        <v>7</v>
      </c>
      <c r="I80" s="6">
        <v>22331</v>
      </c>
      <c r="N80" s="4" t="s">
        <v>120</v>
      </c>
      <c r="O80" s="5">
        <v>243</v>
      </c>
      <c r="P80" s="30">
        <v>0.08</v>
      </c>
      <c r="Q80" s="5">
        <v>1</v>
      </c>
      <c r="R80" s="5" cm="1">
        <f t="array" ref="R80">_xlfn.IFS(F80=$K$13, 1, F80 = $K$14, 2, F80 = $K$15,  3, F80 = $K$16, 4, F80=$K$17, 5)</f>
        <v>1</v>
      </c>
      <c r="S80" s="5">
        <v>81</v>
      </c>
      <c r="T80" s="5">
        <v>7</v>
      </c>
      <c r="U80" s="31">
        <f t="shared" si="3"/>
        <v>1</v>
      </c>
      <c r="V80" s="31">
        <f t="shared" si="4"/>
        <v>0</v>
      </c>
      <c r="W80" s="31">
        <f t="shared" si="5"/>
        <v>0</v>
      </c>
      <c r="X80" s="6">
        <v>22331</v>
      </c>
    </row>
    <row r="81" spans="1:24" x14ac:dyDescent="0.2">
      <c r="A81" s="4" t="s">
        <v>121</v>
      </c>
      <c r="B81" s="5">
        <v>237</v>
      </c>
      <c r="C81" s="30">
        <v>0.15</v>
      </c>
      <c r="D81" s="5">
        <v>1</v>
      </c>
      <c r="E81" s="5" t="s">
        <v>51</v>
      </c>
      <c r="F81" s="5" t="s">
        <v>146</v>
      </c>
      <c r="G81" s="5">
        <v>162</v>
      </c>
      <c r="H81" s="5">
        <v>3</v>
      </c>
      <c r="I81" s="6">
        <v>22287</v>
      </c>
      <c r="N81" s="4" t="s">
        <v>121</v>
      </c>
      <c r="O81" s="5">
        <v>237</v>
      </c>
      <c r="P81" s="30">
        <v>0.15</v>
      </c>
      <c r="Q81" s="5">
        <v>1</v>
      </c>
      <c r="R81" s="5" cm="1">
        <f t="array" ref="R81">_xlfn.IFS(F81=$K$13, 1, F81 = $K$14, 2, F81 = $K$15,  3, F81 = $K$16, 4, F81=$K$17, 5)</f>
        <v>4</v>
      </c>
      <c r="S81" s="5">
        <v>162</v>
      </c>
      <c r="T81" s="5">
        <v>3</v>
      </c>
      <c r="U81" s="31">
        <f t="shared" si="3"/>
        <v>1</v>
      </c>
      <c r="V81" s="31">
        <f t="shared" si="4"/>
        <v>0</v>
      </c>
      <c r="W81" s="31">
        <f t="shared" si="5"/>
        <v>0</v>
      </c>
      <c r="X81" s="6">
        <v>22287</v>
      </c>
    </row>
    <row r="82" spans="1:24" x14ac:dyDescent="0.2">
      <c r="A82" s="4" t="s">
        <v>122</v>
      </c>
      <c r="B82" s="5">
        <v>725</v>
      </c>
      <c r="C82" s="30">
        <v>0.16</v>
      </c>
      <c r="D82" s="5">
        <v>1</v>
      </c>
      <c r="E82" s="5" t="s">
        <v>50</v>
      </c>
      <c r="F82" s="5" t="s">
        <v>150</v>
      </c>
      <c r="G82" s="5">
        <v>68</v>
      </c>
      <c r="H82" s="5">
        <v>4</v>
      </c>
      <c r="I82" s="6">
        <v>37267</v>
      </c>
      <c r="N82" s="4" t="s">
        <v>122</v>
      </c>
      <c r="O82" s="5">
        <v>725</v>
      </c>
      <c r="P82" s="30">
        <v>0.16</v>
      </c>
      <c r="Q82" s="5">
        <v>1</v>
      </c>
      <c r="R82" s="5" cm="1">
        <f t="array" ref="R82">_xlfn.IFS(F82=$K$13, 1, F82 = $K$14, 2, F82 = $K$15,  3, F82 = $K$16, 4, F82=$K$17, 5)</f>
        <v>1</v>
      </c>
      <c r="S82" s="5">
        <v>68</v>
      </c>
      <c r="T82" s="5">
        <v>4</v>
      </c>
      <c r="U82" s="31">
        <f t="shared" si="3"/>
        <v>0</v>
      </c>
      <c r="V82" s="31">
        <f t="shared" si="4"/>
        <v>0</v>
      </c>
      <c r="W82" s="31">
        <f t="shared" si="5"/>
        <v>0</v>
      </c>
      <c r="X82" s="6">
        <v>37267</v>
      </c>
    </row>
    <row r="83" spans="1:24" x14ac:dyDescent="0.2">
      <c r="A83" s="4" t="s">
        <v>123</v>
      </c>
      <c r="B83" s="5">
        <v>386</v>
      </c>
      <c r="C83" s="30">
        <v>0.19</v>
      </c>
      <c r="D83" s="5">
        <v>0</v>
      </c>
      <c r="E83" s="5" t="s">
        <v>53</v>
      </c>
      <c r="F83" s="5" t="s">
        <v>149</v>
      </c>
      <c r="G83" s="5">
        <v>117</v>
      </c>
      <c r="H83" s="5">
        <v>9</v>
      </c>
      <c r="I83" s="6">
        <v>14571</v>
      </c>
      <c r="N83" s="4" t="s">
        <v>123</v>
      </c>
      <c r="O83" s="5">
        <v>386</v>
      </c>
      <c r="P83" s="30">
        <v>0.19</v>
      </c>
      <c r="Q83" s="5">
        <v>0</v>
      </c>
      <c r="R83" s="5" cm="1">
        <f t="array" ref="R83">_xlfn.IFS(F83=$K$13, 1, F83 = $K$14, 2, F83 = $K$15,  3, F83 = $K$16, 4, F83=$K$17, 5)</f>
        <v>5</v>
      </c>
      <c r="S83" s="5">
        <v>117</v>
      </c>
      <c r="T83" s="5">
        <v>9</v>
      </c>
      <c r="U83" s="31">
        <f t="shared" si="3"/>
        <v>0</v>
      </c>
      <c r="V83" s="31">
        <f t="shared" si="4"/>
        <v>1</v>
      </c>
      <c r="W83" s="31">
        <f t="shared" si="5"/>
        <v>0</v>
      </c>
      <c r="X83" s="6">
        <v>14571</v>
      </c>
    </row>
    <row r="84" spans="1:24" x14ac:dyDescent="0.2">
      <c r="A84" s="4" t="s">
        <v>124</v>
      </c>
      <c r="B84" s="5">
        <v>722</v>
      </c>
      <c r="C84" s="30">
        <v>0.08</v>
      </c>
      <c r="D84" s="5">
        <v>0</v>
      </c>
      <c r="E84" s="5" t="s">
        <v>51</v>
      </c>
      <c r="F84" s="5" t="s">
        <v>146</v>
      </c>
      <c r="G84" s="5">
        <v>92</v>
      </c>
      <c r="H84" s="5">
        <v>9</v>
      </c>
      <c r="I84" s="6">
        <v>41813</v>
      </c>
      <c r="N84" s="4" t="s">
        <v>124</v>
      </c>
      <c r="O84" s="5">
        <v>722</v>
      </c>
      <c r="P84" s="30">
        <v>0.08</v>
      </c>
      <c r="Q84" s="5">
        <v>0</v>
      </c>
      <c r="R84" s="5" cm="1">
        <f t="array" ref="R84">_xlfn.IFS(F84=$K$13, 1, F84 = $K$14, 2, F84 = $K$15,  3, F84 = $K$16, 4, F84=$K$17, 5)</f>
        <v>4</v>
      </c>
      <c r="S84" s="5">
        <v>92</v>
      </c>
      <c r="T84" s="5">
        <v>9</v>
      </c>
      <c r="U84" s="31">
        <f t="shared" si="3"/>
        <v>1</v>
      </c>
      <c r="V84" s="31">
        <f t="shared" si="4"/>
        <v>0</v>
      </c>
      <c r="W84" s="31">
        <f t="shared" si="5"/>
        <v>0</v>
      </c>
      <c r="X84" s="6">
        <v>41813</v>
      </c>
    </row>
    <row r="85" spans="1:24" x14ac:dyDescent="0.2">
      <c r="A85" s="4" t="s">
        <v>125</v>
      </c>
      <c r="B85" s="5">
        <v>598</v>
      </c>
      <c r="C85" s="30">
        <v>0.1</v>
      </c>
      <c r="D85" s="5">
        <v>0</v>
      </c>
      <c r="E85" s="5" t="s">
        <v>52</v>
      </c>
      <c r="F85" s="5" t="s">
        <v>150</v>
      </c>
      <c r="G85" s="5">
        <v>82</v>
      </c>
      <c r="H85" s="5">
        <v>2</v>
      </c>
      <c r="I85" s="6">
        <v>33621</v>
      </c>
      <c r="N85" s="4" t="s">
        <v>125</v>
      </c>
      <c r="O85" s="5">
        <v>598</v>
      </c>
      <c r="P85" s="30">
        <v>0.1</v>
      </c>
      <c r="Q85" s="5">
        <v>0</v>
      </c>
      <c r="R85" s="5" cm="1">
        <f t="array" ref="R85">_xlfn.IFS(F85=$K$13, 1, F85 = $K$14, 2, F85 = $K$15,  3, F85 = $K$16, 4, F85=$K$17, 5)</f>
        <v>1</v>
      </c>
      <c r="S85" s="5">
        <v>82</v>
      </c>
      <c r="T85" s="5">
        <v>2</v>
      </c>
      <c r="U85" s="31">
        <f t="shared" si="3"/>
        <v>0</v>
      </c>
      <c r="V85" s="31">
        <f t="shared" si="4"/>
        <v>0</v>
      </c>
      <c r="W85" s="31">
        <f t="shared" si="5"/>
        <v>1</v>
      </c>
      <c r="X85" s="6">
        <v>33621</v>
      </c>
    </row>
    <row r="86" spans="1:24" x14ac:dyDescent="0.2">
      <c r="A86" s="4" t="s">
        <v>126</v>
      </c>
      <c r="B86" s="5">
        <v>450</v>
      </c>
      <c r="C86" s="30">
        <v>0.25</v>
      </c>
      <c r="D86" s="5">
        <v>0</v>
      </c>
      <c r="E86" s="5" t="s">
        <v>51</v>
      </c>
      <c r="F86" s="5" t="s">
        <v>149</v>
      </c>
      <c r="G86" s="5">
        <v>105</v>
      </c>
      <c r="H86" s="5">
        <v>6</v>
      </c>
      <c r="I86" s="6">
        <v>22295</v>
      </c>
      <c r="N86" s="4" t="s">
        <v>126</v>
      </c>
      <c r="O86" s="5">
        <v>450</v>
      </c>
      <c r="P86" s="30">
        <v>0.25</v>
      </c>
      <c r="Q86" s="5">
        <v>0</v>
      </c>
      <c r="R86" s="5" cm="1">
        <f t="array" ref="R86">_xlfn.IFS(F86=$K$13, 1, F86 = $K$14, 2, F86 = $K$15,  3, F86 = $K$16, 4, F86=$K$17, 5)</f>
        <v>5</v>
      </c>
      <c r="S86" s="5">
        <v>105</v>
      </c>
      <c r="T86" s="5">
        <v>6</v>
      </c>
      <c r="U86" s="31">
        <f t="shared" si="3"/>
        <v>1</v>
      </c>
      <c r="V86" s="31">
        <f t="shared" si="4"/>
        <v>0</v>
      </c>
      <c r="W86" s="31">
        <f t="shared" si="5"/>
        <v>0</v>
      </c>
      <c r="X86" s="6">
        <v>22295</v>
      </c>
    </row>
    <row r="87" spans="1:24" x14ac:dyDescent="0.2">
      <c r="A87" s="4" t="s">
        <v>127</v>
      </c>
      <c r="B87" s="5">
        <v>932</v>
      </c>
      <c r="C87" s="30">
        <v>0.17</v>
      </c>
      <c r="D87" s="5">
        <v>1</v>
      </c>
      <c r="E87" s="5" t="s">
        <v>52</v>
      </c>
      <c r="F87" s="5" t="s">
        <v>149</v>
      </c>
      <c r="G87" s="5">
        <v>170</v>
      </c>
      <c r="H87" s="5">
        <v>8</v>
      </c>
      <c r="I87" s="6">
        <v>58677</v>
      </c>
      <c r="N87" s="4" t="s">
        <v>127</v>
      </c>
      <c r="O87" s="5">
        <v>932</v>
      </c>
      <c r="P87" s="30">
        <v>0.17</v>
      </c>
      <c r="Q87" s="5">
        <v>1</v>
      </c>
      <c r="R87" s="5" cm="1">
        <f t="array" ref="R87">_xlfn.IFS(F87=$K$13, 1, F87 = $K$14, 2, F87 = $K$15,  3, F87 = $K$16, 4, F87=$K$17, 5)</f>
        <v>5</v>
      </c>
      <c r="S87" s="5">
        <v>170</v>
      </c>
      <c r="T87" s="5">
        <v>8</v>
      </c>
      <c r="U87" s="31">
        <f t="shared" si="3"/>
        <v>0</v>
      </c>
      <c r="V87" s="31">
        <f t="shared" si="4"/>
        <v>0</v>
      </c>
      <c r="W87" s="31">
        <f t="shared" si="5"/>
        <v>1</v>
      </c>
      <c r="X87" s="6">
        <v>58677</v>
      </c>
    </row>
    <row r="88" spans="1:24" x14ac:dyDescent="0.2">
      <c r="A88" s="4" t="s">
        <v>128</v>
      </c>
      <c r="B88" s="5">
        <v>857</v>
      </c>
      <c r="C88" s="30">
        <v>0.25</v>
      </c>
      <c r="D88" s="5">
        <v>0</v>
      </c>
      <c r="E88" s="5" t="s">
        <v>51</v>
      </c>
      <c r="F88" s="5" t="s">
        <v>148</v>
      </c>
      <c r="G88" s="5">
        <v>64</v>
      </c>
      <c r="H88" s="5">
        <v>8</v>
      </c>
      <c r="I88" s="6">
        <v>45041</v>
      </c>
      <c r="N88" s="4" t="s">
        <v>128</v>
      </c>
      <c r="O88" s="5">
        <v>857</v>
      </c>
      <c r="P88" s="30">
        <v>0.25</v>
      </c>
      <c r="Q88" s="5">
        <v>0</v>
      </c>
      <c r="R88" s="5" cm="1">
        <f t="array" ref="R88">_xlfn.IFS(F88=$K$13, 1, F88 = $K$14, 2, F88 = $K$15,  3, F88 = $K$16, 4, F88=$K$17, 5)</f>
        <v>3</v>
      </c>
      <c r="S88" s="5">
        <v>64</v>
      </c>
      <c r="T88" s="5">
        <v>8</v>
      </c>
      <c r="U88" s="31">
        <f t="shared" si="3"/>
        <v>1</v>
      </c>
      <c r="V88" s="31">
        <f t="shared" si="4"/>
        <v>0</v>
      </c>
      <c r="W88" s="31">
        <f t="shared" si="5"/>
        <v>0</v>
      </c>
      <c r="X88" s="6">
        <v>45041</v>
      </c>
    </row>
    <row r="89" spans="1:24" x14ac:dyDescent="0.2">
      <c r="A89" s="4" t="s">
        <v>129</v>
      </c>
      <c r="B89" s="5">
        <v>421</v>
      </c>
      <c r="C89" s="30">
        <v>0.05</v>
      </c>
      <c r="D89" s="5">
        <v>1</v>
      </c>
      <c r="E89" s="5" t="s">
        <v>53</v>
      </c>
      <c r="F89" s="5" t="s">
        <v>150</v>
      </c>
      <c r="G89" s="5">
        <v>150</v>
      </c>
      <c r="H89" s="5">
        <v>8</v>
      </c>
      <c r="I89" s="6">
        <v>27244</v>
      </c>
      <c r="N89" s="4" t="s">
        <v>129</v>
      </c>
      <c r="O89" s="5">
        <v>421</v>
      </c>
      <c r="P89" s="30">
        <v>0.05</v>
      </c>
      <c r="Q89" s="5">
        <v>1</v>
      </c>
      <c r="R89" s="5" cm="1">
        <f t="array" ref="R89">_xlfn.IFS(F89=$K$13, 1, F89 = $K$14, 2, F89 = $K$15,  3, F89 = $K$16, 4, F89=$K$17, 5)</f>
        <v>1</v>
      </c>
      <c r="S89" s="5">
        <v>150</v>
      </c>
      <c r="T89" s="5">
        <v>8</v>
      </c>
      <c r="U89" s="31">
        <f t="shared" si="3"/>
        <v>0</v>
      </c>
      <c r="V89" s="31">
        <f t="shared" si="4"/>
        <v>1</v>
      </c>
      <c r="W89" s="31">
        <f t="shared" si="5"/>
        <v>0</v>
      </c>
      <c r="X89" s="6">
        <v>27244</v>
      </c>
    </row>
    <row r="90" spans="1:24" x14ac:dyDescent="0.2">
      <c r="A90" s="4" t="s">
        <v>130</v>
      </c>
      <c r="B90" s="5">
        <v>139</v>
      </c>
      <c r="C90" s="30">
        <v>0.19</v>
      </c>
      <c r="D90" s="5">
        <v>1</v>
      </c>
      <c r="E90" s="5" t="s">
        <v>53</v>
      </c>
      <c r="F90" s="5" t="s">
        <v>148</v>
      </c>
      <c r="G90" s="5">
        <v>84</v>
      </c>
      <c r="H90" s="5">
        <v>9</v>
      </c>
      <c r="I90" s="6">
        <v>13962</v>
      </c>
      <c r="N90" s="4" t="s">
        <v>130</v>
      </c>
      <c r="O90" s="5">
        <v>139</v>
      </c>
      <c r="P90" s="30">
        <v>0.19</v>
      </c>
      <c r="Q90" s="5">
        <v>1</v>
      </c>
      <c r="R90" s="5" cm="1">
        <f t="array" ref="R90">_xlfn.IFS(F90=$K$13, 1, F90 = $K$14, 2, F90 = $K$15,  3, F90 = $K$16, 4, F90=$K$17, 5)</f>
        <v>3</v>
      </c>
      <c r="S90" s="5">
        <v>84</v>
      </c>
      <c r="T90" s="5">
        <v>9</v>
      </c>
      <c r="U90" s="31">
        <f t="shared" si="3"/>
        <v>0</v>
      </c>
      <c r="V90" s="31">
        <f t="shared" si="4"/>
        <v>1</v>
      </c>
      <c r="W90" s="31">
        <f t="shared" si="5"/>
        <v>0</v>
      </c>
      <c r="X90" s="6">
        <v>13962</v>
      </c>
    </row>
    <row r="91" spans="1:24" x14ac:dyDescent="0.2">
      <c r="A91" s="4" t="s">
        <v>131</v>
      </c>
      <c r="B91" s="5">
        <v>374</v>
      </c>
      <c r="C91" s="30">
        <v>0.28000000000000003</v>
      </c>
      <c r="D91" s="5">
        <v>0</v>
      </c>
      <c r="E91" s="5" t="s">
        <v>53</v>
      </c>
      <c r="F91" s="5" t="s">
        <v>147</v>
      </c>
      <c r="G91" s="5">
        <v>120</v>
      </c>
      <c r="H91" s="5">
        <v>2</v>
      </c>
      <c r="I91" s="6">
        <v>7184</v>
      </c>
      <c r="N91" s="4" t="s">
        <v>131</v>
      </c>
      <c r="O91" s="5">
        <v>374</v>
      </c>
      <c r="P91" s="30">
        <v>0.28000000000000003</v>
      </c>
      <c r="Q91" s="5">
        <v>0</v>
      </c>
      <c r="R91" s="5" cm="1">
        <f t="array" ref="R91">_xlfn.IFS(F91=$K$13, 1, F91 = $K$14, 2, F91 = $K$15,  3, F91 = $K$16, 4, F91=$K$17, 5)</f>
        <v>2</v>
      </c>
      <c r="S91" s="5">
        <v>120</v>
      </c>
      <c r="T91" s="5">
        <v>2</v>
      </c>
      <c r="U91" s="31">
        <f t="shared" si="3"/>
        <v>0</v>
      </c>
      <c r="V91" s="31">
        <f t="shared" si="4"/>
        <v>1</v>
      </c>
      <c r="W91" s="31">
        <f t="shared" si="5"/>
        <v>0</v>
      </c>
      <c r="X91" s="6">
        <v>7184</v>
      </c>
    </row>
    <row r="92" spans="1:24" x14ac:dyDescent="0.2">
      <c r="A92" s="4" t="s">
        <v>132</v>
      </c>
      <c r="B92" s="5">
        <v>458</v>
      </c>
      <c r="C92" s="30">
        <v>0.2</v>
      </c>
      <c r="D92" s="5">
        <v>1</v>
      </c>
      <c r="E92" s="5" t="s">
        <v>52</v>
      </c>
      <c r="F92" s="5" t="s">
        <v>149</v>
      </c>
      <c r="G92" s="5">
        <v>144</v>
      </c>
      <c r="H92" s="5">
        <v>9</v>
      </c>
      <c r="I92" s="6">
        <v>34596</v>
      </c>
      <c r="N92" s="4" t="s">
        <v>132</v>
      </c>
      <c r="O92" s="5">
        <v>458</v>
      </c>
      <c r="P92" s="30">
        <v>0.2</v>
      </c>
      <c r="Q92" s="5">
        <v>1</v>
      </c>
      <c r="R92" s="5" cm="1">
        <f t="array" ref="R92">_xlfn.IFS(F92=$K$13, 1, F92 = $K$14, 2, F92 = $K$15,  3, F92 = $K$16, 4, F92=$K$17, 5)</f>
        <v>5</v>
      </c>
      <c r="S92" s="5">
        <v>144</v>
      </c>
      <c r="T92" s="5">
        <v>9</v>
      </c>
      <c r="U92" s="31">
        <f t="shared" si="3"/>
        <v>0</v>
      </c>
      <c r="V92" s="31">
        <f t="shared" si="4"/>
        <v>0</v>
      </c>
      <c r="W92" s="31">
        <f t="shared" si="5"/>
        <v>1</v>
      </c>
      <c r="X92" s="6">
        <v>34596</v>
      </c>
    </row>
    <row r="93" spans="1:24" x14ac:dyDescent="0.2">
      <c r="A93" s="4" t="s">
        <v>133</v>
      </c>
      <c r="B93" s="5">
        <v>734</v>
      </c>
      <c r="C93" s="30">
        <v>0.1</v>
      </c>
      <c r="D93" s="5">
        <v>0</v>
      </c>
      <c r="E93" s="5" t="s">
        <v>52</v>
      </c>
      <c r="F93" s="5" t="s">
        <v>146</v>
      </c>
      <c r="G93" s="5">
        <v>75</v>
      </c>
      <c r="H93" s="5">
        <v>2</v>
      </c>
      <c r="I93" s="6">
        <v>45339</v>
      </c>
      <c r="N93" s="4" t="s">
        <v>133</v>
      </c>
      <c r="O93" s="5">
        <v>734</v>
      </c>
      <c r="P93" s="30">
        <v>0.1</v>
      </c>
      <c r="Q93" s="5">
        <v>0</v>
      </c>
      <c r="R93" s="5" cm="1">
        <f t="array" ref="R93">_xlfn.IFS(F93=$K$13, 1, F93 = $K$14, 2, F93 = $K$15,  3, F93 = $K$16, 4, F93=$K$17, 5)</f>
        <v>4</v>
      </c>
      <c r="S93" s="5">
        <v>75</v>
      </c>
      <c r="T93" s="5">
        <v>2</v>
      </c>
      <c r="U93" s="31">
        <f t="shared" si="3"/>
        <v>0</v>
      </c>
      <c r="V93" s="31">
        <f t="shared" si="4"/>
        <v>0</v>
      </c>
      <c r="W93" s="31">
        <f t="shared" si="5"/>
        <v>1</v>
      </c>
      <c r="X93" s="6">
        <v>45339</v>
      </c>
    </row>
    <row r="94" spans="1:24" x14ac:dyDescent="0.2">
      <c r="A94" s="4" t="s">
        <v>134</v>
      </c>
      <c r="B94" s="5">
        <v>995</v>
      </c>
      <c r="C94" s="30">
        <v>0.23</v>
      </c>
      <c r="D94" s="5">
        <v>0</v>
      </c>
      <c r="E94" s="5" t="s">
        <v>51</v>
      </c>
      <c r="F94" s="5" t="s">
        <v>149</v>
      </c>
      <c r="G94" s="5">
        <v>190</v>
      </c>
      <c r="H94" s="5">
        <v>8</v>
      </c>
      <c r="I94" s="6">
        <v>50182</v>
      </c>
      <c r="N94" s="4" t="s">
        <v>134</v>
      </c>
      <c r="O94" s="5">
        <v>995</v>
      </c>
      <c r="P94" s="30">
        <v>0.23</v>
      </c>
      <c r="Q94" s="5">
        <v>0</v>
      </c>
      <c r="R94" s="5" cm="1">
        <f t="array" ref="R94">_xlfn.IFS(F94=$K$13, 1, F94 = $K$14, 2, F94 = $K$15,  3, F94 = $K$16, 4, F94=$K$17, 5)</f>
        <v>5</v>
      </c>
      <c r="S94" s="5">
        <v>190</v>
      </c>
      <c r="T94" s="5">
        <v>8</v>
      </c>
      <c r="U94" s="31">
        <f t="shared" si="3"/>
        <v>1</v>
      </c>
      <c r="V94" s="31">
        <f t="shared" si="4"/>
        <v>0</v>
      </c>
      <c r="W94" s="31">
        <f t="shared" si="5"/>
        <v>0</v>
      </c>
      <c r="X94" s="6">
        <v>50182</v>
      </c>
    </row>
    <row r="95" spans="1:24" x14ac:dyDescent="0.2">
      <c r="A95" s="4" t="s">
        <v>135</v>
      </c>
      <c r="B95" s="5">
        <v>420</v>
      </c>
      <c r="C95" s="30">
        <v>0.14000000000000001</v>
      </c>
      <c r="D95" s="5">
        <v>1</v>
      </c>
      <c r="E95" s="5" t="s">
        <v>52</v>
      </c>
      <c r="F95" s="5" t="s">
        <v>149</v>
      </c>
      <c r="G95" s="5">
        <v>148</v>
      </c>
      <c r="H95" s="5">
        <v>2</v>
      </c>
      <c r="I95" s="6">
        <v>34957</v>
      </c>
      <c r="N95" s="4" t="s">
        <v>135</v>
      </c>
      <c r="O95" s="5">
        <v>420</v>
      </c>
      <c r="P95" s="30">
        <v>0.14000000000000001</v>
      </c>
      <c r="Q95" s="5">
        <v>1</v>
      </c>
      <c r="R95" s="5" cm="1">
        <f t="array" ref="R95">_xlfn.IFS(F95=$K$13, 1, F95 = $K$14, 2, F95 = $K$15,  3, F95 = $K$16, 4, F95=$K$17, 5)</f>
        <v>5</v>
      </c>
      <c r="S95" s="5">
        <v>148</v>
      </c>
      <c r="T95" s="5">
        <v>2</v>
      </c>
      <c r="U95" s="31">
        <f t="shared" si="3"/>
        <v>0</v>
      </c>
      <c r="V95" s="31">
        <f t="shared" si="4"/>
        <v>0</v>
      </c>
      <c r="W95" s="31">
        <f t="shared" si="5"/>
        <v>1</v>
      </c>
      <c r="X95" s="6">
        <v>34957</v>
      </c>
    </row>
    <row r="96" spans="1:24" x14ac:dyDescent="0.2">
      <c r="A96" s="4" t="s">
        <v>136</v>
      </c>
      <c r="B96" s="5">
        <v>786</v>
      </c>
      <c r="C96" s="30">
        <v>0.22</v>
      </c>
      <c r="D96" s="5">
        <v>0</v>
      </c>
      <c r="E96" s="5" t="s">
        <v>51</v>
      </c>
      <c r="F96" s="5" t="s">
        <v>147</v>
      </c>
      <c r="G96" s="5">
        <v>135</v>
      </c>
      <c r="H96" s="5">
        <v>8</v>
      </c>
      <c r="I96" s="6">
        <v>42521</v>
      </c>
      <c r="N96" s="4" t="s">
        <v>136</v>
      </c>
      <c r="O96" s="5">
        <v>786</v>
      </c>
      <c r="P96" s="30">
        <v>0.22</v>
      </c>
      <c r="Q96" s="5">
        <v>0</v>
      </c>
      <c r="R96" s="5" cm="1">
        <f t="array" ref="R96">_xlfn.IFS(F96=$K$13, 1, F96 = $K$14, 2, F96 = $K$15,  3, F96 = $K$16, 4, F96=$K$17, 5)</f>
        <v>2</v>
      </c>
      <c r="S96" s="5">
        <v>135</v>
      </c>
      <c r="T96" s="5">
        <v>8</v>
      </c>
      <c r="U96" s="31">
        <f t="shared" si="3"/>
        <v>1</v>
      </c>
      <c r="V96" s="31">
        <f t="shared" si="4"/>
        <v>0</v>
      </c>
      <c r="W96" s="31">
        <f t="shared" si="5"/>
        <v>0</v>
      </c>
      <c r="X96" s="6">
        <v>42521</v>
      </c>
    </row>
    <row r="97" spans="1:24" x14ac:dyDescent="0.2">
      <c r="A97" s="4" t="s">
        <v>137</v>
      </c>
      <c r="B97" s="5">
        <v>633</v>
      </c>
      <c r="C97" s="30">
        <v>0.06</v>
      </c>
      <c r="D97" s="5">
        <v>0</v>
      </c>
      <c r="E97" s="5" t="s">
        <v>51</v>
      </c>
      <c r="F97" s="5" t="s">
        <v>146</v>
      </c>
      <c r="G97" s="5">
        <v>131</v>
      </c>
      <c r="H97" s="5">
        <v>5</v>
      </c>
      <c r="I97" s="6">
        <v>44209</v>
      </c>
      <c r="N97" s="4" t="s">
        <v>137</v>
      </c>
      <c r="O97" s="5">
        <v>633</v>
      </c>
      <c r="P97" s="30">
        <v>0.06</v>
      </c>
      <c r="Q97" s="5">
        <v>0</v>
      </c>
      <c r="R97" s="5" cm="1">
        <f t="array" ref="R97">_xlfn.IFS(F97=$K$13, 1, F97 = $K$14, 2, F97 = $K$15,  3, F97 = $K$16, 4, F97=$K$17, 5)</f>
        <v>4</v>
      </c>
      <c r="S97" s="5">
        <v>131</v>
      </c>
      <c r="T97" s="5">
        <v>5</v>
      </c>
      <c r="U97" s="31">
        <f t="shared" si="3"/>
        <v>1</v>
      </c>
      <c r="V97" s="31">
        <f t="shared" si="4"/>
        <v>0</v>
      </c>
      <c r="W97" s="31">
        <f t="shared" si="5"/>
        <v>0</v>
      </c>
      <c r="X97" s="6">
        <v>44209</v>
      </c>
    </row>
    <row r="98" spans="1:24" x14ac:dyDescent="0.2">
      <c r="A98" s="4" t="s">
        <v>138</v>
      </c>
      <c r="B98" s="5">
        <v>722</v>
      </c>
      <c r="C98" s="30">
        <v>0.21</v>
      </c>
      <c r="D98" s="5">
        <v>0</v>
      </c>
      <c r="E98" s="5" t="s">
        <v>52</v>
      </c>
      <c r="F98" s="5" t="s">
        <v>148</v>
      </c>
      <c r="G98" s="5">
        <v>161</v>
      </c>
      <c r="H98" s="5">
        <v>3</v>
      </c>
      <c r="I98" s="6">
        <v>35365</v>
      </c>
      <c r="N98" s="4" t="s">
        <v>138</v>
      </c>
      <c r="O98" s="5">
        <v>722</v>
      </c>
      <c r="P98" s="30">
        <v>0.21</v>
      </c>
      <c r="Q98" s="5">
        <v>0</v>
      </c>
      <c r="R98" s="5" cm="1">
        <f t="array" ref="R98">_xlfn.IFS(F98=$K$13, 1, F98 = $K$14, 2, F98 = $K$15,  3, F98 = $K$16, 4, F98=$K$17, 5)</f>
        <v>3</v>
      </c>
      <c r="S98" s="5">
        <v>161</v>
      </c>
      <c r="T98" s="5">
        <v>3</v>
      </c>
      <c r="U98" s="31">
        <f t="shared" si="3"/>
        <v>0</v>
      </c>
      <c r="V98" s="31">
        <f t="shared" si="4"/>
        <v>0</v>
      </c>
      <c r="W98" s="31">
        <f t="shared" si="5"/>
        <v>1</v>
      </c>
      <c r="X98" s="6">
        <v>35365</v>
      </c>
    </row>
    <row r="99" spans="1:24" x14ac:dyDescent="0.2">
      <c r="A99" s="4" t="s">
        <v>139</v>
      </c>
      <c r="B99" s="5">
        <v>236</v>
      </c>
      <c r="C99" s="30">
        <v>0.06</v>
      </c>
      <c r="D99" s="5">
        <v>1</v>
      </c>
      <c r="E99" s="5" t="s">
        <v>53</v>
      </c>
      <c r="F99" s="5" t="s">
        <v>149</v>
      </c>
      <c r="G99" s="5">
        <v>192</v>
      </c>
      <c r="H99" s="5">
        <v>8</v>
      </c>
      <c r="I99" s="6">
        <v>16841</v>
      </c>
      <c r="N99" s="4" t="s">
        <v>139</v>
      </c>
      <c r="O99" s="5">
        <v>236</v>
      </c>
      <c r="P99" s="30">
        <v>0.06</v>
      </c>
      <c r="Q99" s="5">
        <v>1</v>
      </c>
      <c r="R99" s="5" cm="1">
        <f t="array" ref="R99">_xlfn.IFS(F99=$K$13, 1, F99 = $K$14, 2, F99 = $K$15,  3, F99 = $K$16, 4, F99=$K$17, 5)</f>
        <v>5</v>
      </c>
      <c r="S99" s="5">
        <v>192</v>
      </c>
      <c r="T99" s="5">
        <v>8</v>
      </c>
      <c r="U99" s="31">
        <f t="shared" si="3"/>
        <v>0</v>
      </c>
      <c r="V99" s="31">
        <f t="shared" si="4"/>
        <v>1</v>
      </c>
      <c r="W99" s="31">
        <f t="shared" si="5"/>
        <v>0</v>
      </c>
      <c r="X99" s="6">
        <v>16841</v>
      </c>
    </row>
    <row r="100" spans="1:24" x14ac:dyDescent="0.2">
      <c r="A100" s="4" t="s">
        <v>140</v>
      </c>
      <c r="B100" s="5">
        <v>458</v>
      </c>
      <c r="C100" s="30">
        <v>0.24</v>
      </c>
      <c r="D100" s="5">
        <v>0</v>
      </c>
      <c r="E100" s="5" t="s">
        <v>53</v>
      </c>
      <c r="F100" s="5" t="s">
        <v>148</v>
      </c>
      <c r="G100" s="5">
        <v>91</v>
      </c>
      <c r="H100" s="5">
        <v>8</v>
      </c>
      <c r="I100" s="6">
        <v>13429</v>
      </c>
      <c r="N100" s="4" t="s">
        <v>140</v>
      </c>
      <c r="O100" s="5">
        <v>458</v>
      </c>
      <c r="P100" s="30">
        <v>0.24</v>
      </c>
      <c r="Q100" s="5">
        <v>0</v>
      </c>
      <c r="R100" s="5" cm="1">
        <f t="array" ref="R100">_xlfn.IFS(F100=$K$13, 1, F100 = $K$14, 2, F100 = $K$15,  3, F100 = $K$16, 4, F100=$K$17, 5)</f>
        <v>3</v>
      </c>
      <c r="S100" s="5">
        <v>91</v>
      </c>
      <c r="T100" s="5">
        <v>8</v>
      </c>
      <c r="U100" s="31">
        <f t="shared" si="3"/>
        <v>0</v>
      </c>
      <c r="V100" s="31">
        <f t="shared" si="4"/>
        <v>1</v>
      </c>
      <c r="W100" s="31">
        <f t="shared" si="5"/>
        <v>0</v>
      </c>
      <c r="X100" s="6">
        <v>13429</v>
      </c>
    </row>
    <row r="101" spans="1:24" x14ac:dyDescent="0.2">
      <c r="A101" s="4" t="s">
        <v>141</v>
      </c>
      <c r="B101" s="5">
        <v>316</v>
      </c>
      <c r="C101" s="30">
        <v>0.17</v>
      </c>
      <c r="D101" s="5">
        <v>0</v>
      </c>
      <c r="E101" s="5" t="s">
        <v>53</v>
      </c>
      <c r="F101" s="5" t="s">
        <v>148</v>
      </c>
      <c r="G101" s="5">
        <v>58</v>
      </c>
      <c r="H101" s="5">
        <v>8</v>
      </c>
      <c r="I101" s="6">
        <v>13349</v>
      </c>
      <c r="N101" s="4" t="s">
        <v>141</v>
      </c>
      <c r="O101" s="5">
        <v>316</v>
      </c>
      <c r="P101" s="30">
        <v>0.17</v>
      </c>
      <c r="Q101" s="5">
        <v>0</v>
      </c>
      <c r="R101" s="5" cm="1">
        <f t="array" ref="R101">_xlfn.IFS(F101=$K$13, 1, F101 = $K$14, 2, F101 = $K$15,  3, F101 = $K$16, 4, F101=$K$17, 5)</f>
        <v>3</v>
      </c>
      <c r="S101" s="5">
        <v>58</v>
      </c>
      <c r="T101" s="5">
        <v>8</v>
      </c>
      <c r="U101" s="31">
        <f t="shared" si="3"/>
        <v>0</v>
      </c>
      <c r="V101" s="31">
        <f t="shared" si="4"/>
        <v>1</v>
      </c>
      <c r="W101" s="31">
        <f t="shared" si="5"/>
        <v>0</v>
      </c>
      <c r="X101" s="6">
        <v>13349</v>
      </c>
    </row>
    <row r="102" spans="1:24" x14ac:dyDescent="0.2">
      <c r="A102" s="7" t="s">
        <v>142</v>
      </c>
      <c r="B102" s="8">
        <v>409</v>
      </c>
      <c r="C102" s="50">
        <v>0.08</v>
      </c>
      <c r="D102" s="8">
        <v>0</v>
      </c>
      <c r="E102" s="8" t="s">
        <v>52</v>
      </c>
      <c r="F102" s="8" t="s">
        <v>146</v>
      </c>
      <c r="G102" s="8">
        <v>76</v>
      </c>
      <c r="H102" s="8">
        <v>6</v>
      </c>
      <c r="I102" s="9">
        <v>28757</v>
      </c>
      <c r="N102" s="7" t="s">
        <v>142</v>
      </c>
      <c r="O102" s="8">
        <v>409</v>
      </c>
      <c r="P102" s="50">
        <v>0.08</v>
      </c>
      <c r="Q102" s="8">
        <v>0</v>
      </c>
      <c r="R102" s="9" cm="1">
        <f t="array" ref="R102">_xlfn.IFS(F102=$K$13, 1, F102 = $K$14, 2, F102 = $K$15,  3, F102 = $K$16, 4, F102=$K$17, 5)</f>
        <v>4</v>
      </c>
      <c r="S102" s="8">
        <v>76</v>
      </c>
      <c r="T102" s="8">
        <v>6</v>
      </c>
      <c r="U102" s="31">
        <f t="shared" si="3"/>
        <v>0</v>
      </c>
      <c r="V102" s="31">
        <f t="shared" si="4"/>
        <v>0</v>
      </c>
      <c r="W102" s="31">
        <f t="shared" si="5"/>
        <v>1</v>
      </c>
      <c r="X102" s="9">
        <v>28757</v>
      </c>
    </row>
  </sheetData>
  <phoneticPr fontId="1" type="noConversion"/>
  <conditionalFormatting sqref="Z19:AA28 AD19:AD28">
    <cfRule type="expression" dxfId="0" priority="1" stopIfTrue="1">
      <formula>$AD19 &lt; 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exercises→</vt:lpstr>
      <vt:lpstr>ex_univariate_regression</vt:lpstr>
      <vt:lpstr>ex_multivariate_regression</vt:lpstr>
      <vt:lpstr>answer→</vt:lpstr>
      <vt:lpstr>univariate_regression</vt:lpstr>
      <vt:lpstr>multivariate_regression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Ha</cp:lastModifiedBy>
  <dcterms:created xsi:type="dcterms:W3CDTF">2025-04-20T13:49:17Z</dcterms:created>
  <dcterms:modified xsi:type="dcterms:W3CDTF">2025-04-28T23:53:14Z</dcterms:modified>
</cp:coreProperties>
</file>