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60.xml" ContentType="application/vnd.ms-office.chartcolorstyle+xml"/>
  <Override PartName="/xl/charts/style6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hidePivotFieldList="1"/>
  <mc:AlternateContent xmlns:mc="http://schemas.openxmlformats.org/markup-compatibility/2006">
    <mc:Choice Requires="x15">
      <x15ac:absPath xmlns:x15ac="http://schemas.microsoft.com/office/spreadsheetml/2010/11/ac" url="C:\Users\CAN\Desktop\Excel\excel proje\"/>
    </mc:Choice>
  </mc:AlternateContent>
  <xr:revisionPtr revIDLastSave="0" documentId="13_ncr:1_{384FE93C-3A05-4FDB-9A9B-8DE42DB65952}" xr6:coauthVersionLast="46" xr6:coauthVersionMax="46" xr10:uidLastSave="{00000000-0000-0000-0000-000000000000}"/>
  <bookViews>
    <workbookView xWindow="-120" yWindow="-120" windowWidth="29040" windowHeight="15840" activeTab="5" xr2:uid="{00000000-000D-0000-FFFF-FFFF00000000}"/>
  </bookViews>
  <sheets>
    <sheet name="CoffeeSales" sheetId="1" r:id="rId1"/>
    <sheet name="Sheet1" sheetId="2" r:id="rId2"/>
    <sheet name="Pivot" sheetId="4" r:id="rId3"/>
    <sheet name="Sheet3" sheetId="6" r:id="rId4"/>
    <sheet name="Sheet2" sheetId="3" r:id="rId5"/>
    <sheet name="Dashboard" sheetId="5" r:id="rId6"/>
  </sheets>
  <definedNames>
    <definedName name="ExternalData_1" localSheetId="1" hidden="1">Sheet1!$A$1:$N$2001</definedName>
    <definedName name="ExternalData_1" localSheetId="4" hidden="1">Sheet2!$A$1:$N$2001</definedName>
    <definedName name="Slicer_city">#N/A</definedName>
    <definedName name="Slicer_Month">#N/A</definedName>
    <definedName name="Slicer_Year">#N/A</definedName>
  </definedNames>
  <calcPr calcId="181029"/>
  <pivotCaches>
    <pivotCache cacheId="3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E23" i="4"/>
  <c r="E24" i="4"/>
  <c r="E58" i="4"/>
  <c r="E57" i="4"/>
  <c r="B72" i="4"/>
  <c r="E2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13305-55F4-44FD-9DAE-EC2521AB1FC7}"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4A628BF8-EA59-4A9B-991B-4089147113E1}" keepAlive="1" name="Query - Table1 (2)" description="Connection to the 'Table1 (2)' query in the workbook." type="5" refreshedVersion="6"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<sst xmlns="http://schemas.openxmlformats.org/spreadsheetml/2006/main" count="48175" uniqueCount="92">
  <si>
    <t>transaction_id</t>
  </si>
  <si>
    <t>transaction_date</t>
  </si>
  <si>
    <t>transaction_time</t>
  </si>
  <si>
    <t>transaction_qty</t>
  </si>
  <si>
    <t>branch_id</t>
  </si>
  <si>
    <t>branch_name</t>
  </si>
  <si>
    <t>shop_name</t>
  </si>
  <si>
    <t>city</t>
  </si>
  <si>
    <t>product_id</t>
  </si>
  <si>
    <t>unit_price</t>
  </si>
  <si>
    <t>unit_cost</t>
  </si>
  <si>
    <t>product_category</t>
  </si>
  <si>
    <t>product_type</t>
  </si>
  <si>
    <t>product_detail</t>
  </si>
  <si>
    <t>B001</t>
  </si>
  <si>
    <t>Marmara Headquarters</t>
  </si>
  <si>
    <t>CoffeeHouse Besiktas</t>
  </si>
  <si>
    <t>Istanbul</t>
  </si>
  <si>
    <t>FD01</t>
  </si>
  <si>
    <t>Food</t>
  </si>
  <si>
    <t>Bakery</t>
  </si>
  <si>
    <t>Croissant</t>
  </si>
  <si>
    <t>B003</t>
  </si>
  <si>
    <t>Aegean Regional Center</t>
  </si>
  <si>
    <t>CoffeeHouse Alsancak</t>
  </si>
  <si>
    <t>Izmir</t>
  </si>
  <si>
    <t>FD03</t>
  </si>
  <si>
    <t>Muffin</t>
  </si>
  <si>
    <t>B002</t>
  </si>
  <si>
    <t>Capital Region Hub</t>
  </si>
  <si>
    <t>CoffeeHouse Cankaya</t>
  </si>
  <si>
    <t>Ankara</t>
  </si>
  <si>
    <t>SF04</t>
  </si>
  <si>
    <t>Coffee</t>
  </si>
  <si>
    <t>Cold Coffee</t>
  </si>
  <si>
    <t>Iced Latte</t>
  </si>
  <si>
    <t>B004</t>
  </si>
  <si>
    <t>Mediterranean Growth Hub</t>
  </si>
  <si>
    <t>CoffeeHouse Muratpasa</t>
  </si>
  <si>
    <t>Antalya</t>
  </si>
  <si>
    <t>FD02</t>
  </si>
  <si>
    <t>Dessert</t>
  </si>
  <si>
    <t>Cheesecake</t>
  </si>
  <si>
    <t>SF01</t>
  </si>
  <si>
    <t>Hot Coffee</t>
  </si>
  <si>
    <t>Latte</t>
  </si>
  <si>
    <t>SF05</t>
  </si>
  <si>
    <t>Cold Brew</t>
  </si>
  <si>
    <t>SF03</t>
  </si>
  <si>
    <t>Cappuccino</t>
  </si>
  <si>
    <t>SF02</t>
  </si>
  <si>
    <t>Americano</t>
  </si>
  <si>
    <t>Count of transaction_id</t>
  </si>
  <si>
    <t>Sum of transaction_qty</t>
  </si>
  <si>
    <t>Revenue</t>
  </si>
  <si>
    <t>Profit</t>
  </si>
  <si>
    <t>Sum of Revenue</t>
  </si>
  <si>
    <t>Sum of Profit</t>
  </si>
  <si>
    <t>Row Labels</t>
  </si>
  <si>
    <t>Grand Total</t>
  </si>
  <si>
    <t>Year</t>
  </si>
  <si>
    <t>Month</t>
  </si>
  <si>
    <t>Day</t>
  </si>
  <si>
    <t>Mon</t>
  </si>
  <si>
    <t>Tue</t>
  </si>
  <si>
    <t>Wed</t>
  </si>
  <si>
    <t>Thu</t>
  </si>
  <si>
    <t>Fri</t>
  </si>
  <si>
    <t>Sat</t>
  </si>
  <si>
    <t>Sun</t>
  </si>
  <si>
    <t>profit margin</t>
  </si>
  <si>
    <t>transaction</t>
  </si>
  <si>
    <t>profit</t>
  </si>
  <si>
    <t>Sum of unit_cost</t>
  </si>
  <si>
    <t>atv</t>
  </si>
  <si>
    <t>basket size</t>
  </si>
  <si>
    <t>profit per transaction</t>
  </si>
  <si>
    <t>Feb</t>
  </si>
  <si>
    <t>Mar</t>
  </si>
  <si>
    <t>Apr</t>
  </si>
  <si>
    <t>May</t>
  </si>
  <si>
    <t>Jun</t>
  </si>
  <si>
    <t>City</t>
  </si>
  <si>
    <t>Hour</t>
  </si>
  <si>
    <t>Sum of transaction_id</t>
  </si>
  <si>
    <t>Jan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</si>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</sst>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
    <numFmt numFmtId="166" formatCode="_-[$$-409]* #,##0.0_ ;_-[$$-409]* \-#,##0.0\ ;_-[$$-409]* &quot;-&quot;??_ ;_-@_ "/>
    <numFmt numFmtId="167" formatCode="_-[$$-409]* #,##0_ ;_-[$$-409]* \-#,##0\ ;_-[$$-409]* &quot;-&quot;??_ ;_-@_ "/>
  </numFmts>
  <fonts count="3" x14ac:knownFonts="1">
    <font>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165" fontId="0" fillId="0" borderId="0" xfId="0" applyNumberFormat="1"/>
    <xf numFmtId="1" fontId="0" fillId="0" borderId="0" xfId="0" applyNumberFormat="1"/>
    <xf numFmtId="49" fontId="0" fillId="0" borderId="0" xfId="0" applyNumberFormat="1"/>
    <xf numFmtId="22"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2" borderId="0" xfId="0" applyFill="1"/>
    <xf numFmtId="166" fontId="0" fillId="0" borderId="0" xfId="0" applyNumberFormat="1"/>
    <xf numFmtId="167" fontId="0" fillId="0" borderId="0" xfId="0" applyNumberFormat="1"/>
    <xf numFmtId="10" fontId="0" fillId="0" borderId="0" xfId="0" applyNumberFormat="1"/>
    <xf numFmtId="0" fontId="0" fillId="0" borderId="0" xfId="0" applyNumberFormat="1"/>
  </cellXfs>
  <cellStyles count="2">
    <cellStyle name="Normal" xfId="0" builtinId="0"/>
    <cellStyle name="Percent" xfId="1" builtinId="5"/>
  </cellStyles>
  <dxfs count="51">
    <dxf>
      <numFmt numFmtId="164" formatCode="[$-F400]h:mm:ss\ AM/PM"/>
    </dxf>
    <dxf>
      <numFmt numFmtId="19" formatCode="dd/mm/yyyy"/>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409]* #,##0_ ;_-[$$-409]* \-#,##0\ ;_-[$$-409]* &quot;-&quot;??_ ;_-@_ "/>
    </dxf>
    <dxf>
      <numFmt numFmtId="14" formatCode="0.00%"/>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1" formatCode="0"/>
    </dxf>
    <dxf>
      <numFmt numFmtId="164" formatCode="[$-F400]h:mm:ss\ AM/PM"/>
    </dxf>
    <dxf>
      <numFmt numFmtId="19" formatCode="dd/mm/yyyy"/>
    </dxf>
    <dxf>
      <fill>
        <patternFill>
          <bgColor rgb="FF0070C0"/>
        </patternFill>
      </fill>
    </dxf>
  </dxfs>
  <tableStyles count="1" defaultTableStyle="TableStyleMedium9" defaultPivotStyle="PivotStyleLight16">
    <tableStyle name="Slicer Style 1" pivot="0" table="0" count="1" xr9:uid="{3925714F-B40F-457D-BDA4-AE0329605425}">
      <tableStyleElement type="wholeTable" dxfId="5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Pivot!$B$29</c:f>
              <c:strCache>
                <c:ptCount val="1"/>
                <c:pt idx="0">
                  <c:v>Total</c:v>
                </c:pt>
              </c:strCache>
            </c:strRef>
          </c:tx>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2-AB32-47A8-806E-2C8576B2BEBB}"/>
              </c:ext>
            </c:extLst>
          </c:dPt>
          <c:dPt>
            <c:idx val="1"/>
            <c:bubble3D val="0"/>
            <c:explosion val="6"/>
            <c:spPr>
              <a:solidFill>
                <a:schemeClr val="accent2"/>
              </a:solidFill>
              <a:ln w="19050">
                <a:solidFill>
                  <a:schemeClr val="lt1"/>
                </a:solidFill>
              </a:ln>
              <a:effectLst/>
            </c:spPr>
            <c:extLst>
              <c:ext xmlns:c16="http://schemas.microsoft.com/office/drawing/2014/chart" uri="{C3380CC4-5D6E-409C-BE32-E72D297353CC}">
                <c16:uniqueId val="{00000003-AB32-47A8-806E-2C8576B2BEBB}"/>
              </c:ext>
            </c:extLst>
          </c:dPt>
          <c:dPt>
            <c:idx val="2"/>
            <c:bubble3D val="0"/>
            <c:explosion val="4"/>
            <c:spPr>
              <a:solidFill>
                <a:schemeClr val="accent3"/>
              </a:solidFill>
              <a:ln w="19050">
                <a:solidFill>
                  <a:schemeClr val="lt1"/>
                </a:solidFill>
              </a:ln>
              <a:effectLst/>
            </c:spPr>
            <c:extLst>
              <c:ext xmlns:c16="http://schemas.microsoft.com/office/drawing/2014/chart" uri="{C3380CC4-5D6E-409C-BE32-E72D297353CC}">
                <c16:uniqueId val="{00000005-AB32-47A8-806E-2C8576B2BEBB}"/>
              </c:ext>
            </c:extLst>
          </c:dPt>
          <c:dPt>
            <c:idx val="3"/>
            <c:bubble3D val="0"/>
            <c:explosion val="5"/>
            <c:spPr>
              <a:solidFill>
                <a:schemeClr val="accent4"/>
              </a:solidFill>
              <a:ln w="19050">
                <a:solidFill>
                  <a:schemeClr val="lt1"/>
                </a:solidFill>
              </a:ln>
              <a:effectLst/>
            </c:spPr>
            <c:extLst>
              <c:ext xmlns:c16="http://schemas.microsoft.com/office/drawing/2014/chart" uri="{C3380CC4-5D6E-409C-BE32-E72D297353CC}">
                <c16:uniqueId val="{00000004-AB32-47A8-806E-2C8576B2BEBB}"/>
              </c:ext>
            </c:extLst>
          </c:dPt>
          <c:cat>
            <c:strRef>
              <c:f>Pivot!$A$30:$A$34</c:f>
              <c:strCache>
                <c:ptCount val="4"/>
                <c:pt idx="0">
                  <c:v>2022</c:v>
                </c:pt>
                <c:pt idx="1">
                  <c:v>2023</c:v>
                </c:pt>
                <c:pt idx="2">
                  <c:v>2024</c:v>
                </c:pt>
                <c:pt idx="3">
                  <c:v>2025</c:v>
                </c:pt>
              </c:strCache>
            </c:strRef>
          </c:cat>
          <c:val>
            <c:numRef>
              <c:f>Pivot!$B$30:$B$34</c:f>
              <c:numCache>
                <c:formatCode>General</c:formatCode>
                <c:ptCount val="4"/>
                <c:pt idx="0">
                  <c:v>83165</c:v>
                </c:pt>
                <c:pt idx="1">
                  <c:v>79635</c:v>
                </c:pt>
                <c:pt idx="2">
                  <c:v>85345</c:v>
                </c:pt>
                <c:pt idx="3">
                  <c:v>90035</c:v>
                </c:pt>
              </c:numCache>
            </c:numRef>
          </c:val>
          <c:extLst>
            <c:ext xmlns:c16="http://schemas.microsoft.com/office/drawing/2014/chart" uri="{C3380CC4-5D6E-409C-BE32-E72D297353CC}">
              <c16:uniqueId val="{00000000-AB32-47A8-806E-2C8576B2BEBB}"/>
            </c:ext>
          </c:extLst>
        </c:ser>
        <c:dLbls>
          <c:showLegendKey val="0"/>
          <c:showVal val="0"/>
          <c:showCatName val="0"/>
          <c:showSerName val="0"/>
          <c:showPercent val="0"/>
          <c:showBubbleSize val="0"/>
          <c:showLeaderLines val="1"/>
        </c:dLbls>
        <c:firstSliceAng val="0"/>
        <c:holeSize val="73"/>
      </c:doughnutChart>
      <c:spPr>
        <a:noFill/>
        <a:ln>
          <a:noFill/>
        </a:ln>
        <a:effectLst/>
      </c:spPr>
    </c:plotArea>
    <c:legend>
      <c:legendPos val="r"/>
      <c:layout>
        <c:manualLayout>
          <c:xMode val="edge"/>
          <c:yMode val="edge"/>
          <c:x val="0.84687073490813647"/>
          <c:y val="0.26898625569412421"/>
          <c:w val="9.4795931758530169E-2"/>
          <c:h val="0.28481202537890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[coffee_sales_2000_multiyear.xlsx]Pivot!PivotTable9</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Pivot!$I$40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72-4995-A312-7C07E31C8B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72-4995-A312-7C07E31C8B8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72-4995-A312-7C07E31C8B8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B72-4995-A312-7C07E31C8B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Pivot!$H$41:$H$44</c:f>
              <c:strCache>
                <c:ptCount val="4"/>
                <c:pt idx="0">
                  <c:v>Ankara</c:v>
                </c:pt>
                <c:pt idx="1">
                  <c:v>Antalya</c:v>
                </c:pt>
                <c:pt idx="2">
                  <c:v>Istanbul</c:v>
                </c:pt>
                <c:pt idx="3">
                  <c:v>Izmir</c:v>
                </c:pt>
              </c:strCache>
            </c:strRef>
          </c:cat>
          <c:val>
            <c:numRef>
              <c:f>Pivot!$I$41:$I$44</c:f>
              <c:numCache>
                <c:formatCode>0.00%</c:formatCode>
                <c:ptCount val="4"/>
                <c:pt idx="0">
                  <c:v>0.25209947365308416</c:v>
                </c:pt>
                <c:pt idx="1">
                  <c:v>0.25175941806138741</c:v>
                </c:pt>
                <c:pt idx="2">
                  <c:v>0.25789520373765451</c:v>
                </c:pt>
                <c:pt idx="3">
                  <c:v>0.23824590454787392</c:v>
                </c:pt>
              </c:numCache>
            </c:numRef>
          </c:val>
          <c:extLst>
            <c:ext xmlns:c16="http://schemas.microsoft.com/office/drawing/2014/chart" uri="{C3380CC4-5D6E-409C-BE32-E72D297353CC}">
              <c16:uniqueId val="{00000000-8807-423C-AF21-ED350089BE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[coffee_sales_2000_multiyear.xlsx]Pivot!PivotTable8</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Pivot!$A$48:$A$55</c:f>
              <c:strCache>
                <c:ptCount val="7"/>
                <c:pt idx="0">
                  <c:v>Mon</c:v>
                </c:pt>
                <c:pt idx="1">
                  <c:v>Tue</c:v>
                </c:pt>
                <c:pt idx="2">
                  <c:v>Wed</c:v>
                </c:pt>
                <c:pt idx="3">
                  <c:v>Thu</c:v>
                </c:pt>
                <c:pt idx="4">
                  <c:v>Fri</c:v>
                </c:pt>
                <c:pt idx="5">
                  <c:v>Sat</c:v>
                </c:pt>
                <c:pt idx="6">
                  <c:v>Sun</c:v>
                </c:pt>
              </c:strCache>
            </c:strRef>
          </c:cat>
          <c:val>
            <c:numRef>
              <c:f>Pivot!$B$48:$B$55</c:f>
              <c:numCache>
                <c:formatCode>General</c:formatCode>
                <c:ptCount val="7"/>
                <c:pt idx="0">
                  <c:v>355</c:v>
                </c:pt>
                <c:pt idx="1">
                  <c:v>286</c:v>
                </c:pt>
                <c:pt idx="2">
                  <c:v>270</c:v>
                </c:pt>
                <c:pt idx="3">
                  <c:v>268</c:v>
                </c:pt>
                <c:pt idx="4">
                  <c:v>239</c:v>
                </c:pt>
                <c:pt idx="5">
                  <c:v>257</c:v>
                </c:pt>
                <c:pt idx="6">
                  <c:v>325</c:v>
                </c:pt>
              </c:numCache>
            </c:numRef>
          </c:val>
          <c:smooth val="0"/>
          <c:extLst>
            <c:ext xmlns:c16="http://schemas.microsoft.com/office/drawing/2014/chart" uri="{C3380CC4-5D6E-409C-BE32-E72D297353CC}">
              <c16:uniqueId val="{00000000-1851-41E9-B08D-E241ED0A262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30635808"/>
        <c:axId val="1930630816"/>
      </c:lineChart>
      <c:catAx>
        <c:axId val="19306358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tr-TR"/>
          </a:p>
        </c:txPr>
        <c:crossAx val="1930630816"/>
        <c:crosses val="autoZero"/>
        <c:auto val="1"/>
        <c:lblAlgn val="ctr"/>
        <c:lblOffset val="100"/>
        <c:noMultiLvlLbl val="0"/>
      </c:catAx>
      <c:valAx>
        <c:axId val="1930630816"/>
        <c:scaling>
          <c:orientation val="minMax"/>
        </c:scaling>
        <c:delete val="1"/>
        <c:axPos val="l"/>
        <c:numFmt formatCode="General" sourceLinked="1"/>
        <c:majorTickMark val="none"/>
        <c:minorTickMark val="none"/>
        <c:tickLblPos val="nextTo"/>
        <c:crossAx val="19306358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[coffee_sales_2000_multiyear.xlsx]Pivot!PivotTable14</c:name>
    <c:fmtId val="0"/>
  </c:pivotSource>
  <c:chart>
    <c:autoTitleDeleted val="0"/>
    <c:pivotFmts>
      <c:pivotFmt>
        <c:idx val="0"/>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Pivot!$F$69</c:f>
              <c:strCache>
                <c:ptCount val="1"/>
                <c:pt idx="0">
                  <c:v>Sum of Revenue</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Pivot!$E$70:$E$82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Pivot!$F$70:$F$82</c:f>
              <c:numCache>
                <c:formatCode>_-[$$-409]* #,##0_ ;_-[$$-409]* \-#,##0\ ;_-[$$-409]* "-"??_ ;_-@_ </c:formatCode>
                <c:ptCount val="12"/>
                <c:pt idx="0">
                  <c:v>27040</c:v>
                </c:pt>
                <c:pt idx="1">
                  <c:v>27160</c:v>
                </c:pt>
                <c:pt idx="2">
                  <c:v>28520</c:v>
                </c:pt>
                <c:pt idx="3">
                  <c:v>26825</c:v>
                </c:pt>
                <c:pt idx="4">
                  <c:v>25800</c:v>
                </c:pt>
                <c:pt idx="5">
                  <c:v>28000</c:v>
                </c:pt>
                <c:pt idx="6">
                  <c:v>26320</c:v>
                </c:pt>
                <c:pt idx="7">
                  <c:v>31940</c:v>
                </c:pt>
                <c:pt idx="8">
                  <c:v>29110</c:v>
                </c:pt>
                <c:pt idx="9">
                  <c:v>30970</c:v>
                </c:pt>
                <c:pt idx="10">
                  <c:v>27180</c:v>
                </c:pt>
                <c:pt idx="11">
                  <c:v>29315</c:v>
                </c:pt>
              </c:numCache>
            </c:numRef>
          </c:val>
          <c:extLst>
            <c:ext xmlns:c16="http://schemas.microsoft.com/office/drawing/2014/chart" uri="{C3380CC4-5D6E-409C-BE32-E72D297353CC}">
              <c16:uniqueId val="{00000000-1EE4-49F3-9C25-9B353388FEEE}"/>
            </c:ext>
          </c:extLst>
        </c:ser>
        <c:ser>
          <c:idx val="1"/>
          <c:order val="1"/>
          <c:tx>
            <c:strRef>
              <c:f>Pivot!$G$69</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Pivot!$E$70:$E$82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Pivot!$G$70:$G$82</c:f>
              <c:numCache>
                <c:formatCode>_-[$$-409]* #,##0_ ;_-[$$-409]* \-#,##0\ ;_-[$$-409]* "-"??_ ;_-@_ </c:formatCode>
                <c:ptCount val="12"/>
                <c:pt idx="0">
                  <c:v>11150</c:v>
                </c:pt>
                <c:pt idx="1">
                  <c:v>11102</c:v>
                </c:pt>
                <c:pt idx="2">
                  <c:v>11694</c:v>
                </c:pt>
                <c:pt idx="3">
                  <c:v>10981</c:v>
                </c:pt>
                <c:pt idx="4">
                  <c:v>10616</c:v>
                </c:pt>
                <c:pt idx="5">
                  <c:v>11491</c:v>
                </c:pt>
                <c:pt idx="6">
                  <c:v>10834</c:v>
                </c:pt>
                <c:pt idx="7">
                  <c:v>13168</c:v>
                </c:pt>
                <c:pt idx="8">
                  <c:v>12045</c:v>
                </c:pt>
                <c:pt idx="9">
                  <c:v>12779</c:v>
                </c:pt>
                <c:pt idx="10">
                  <c:v>11181</c:v>
                </c:pt>
                <c:pt idx="11">
                  <c:v>12126</c:v>
                </c:pt>
              </c:numCache>
            </c:numRef>
          </c:val>
          <c:extLst>
            <c:ext xmlns:c16="http://schemas.microsoft.com/office/drawing/2014/chart" uri="{C3380CC4-5D6E-409C-BE32-E72D297353CC}">
              <c16:uniqueId val="{00000001-1EE4-49F3-9C25-9B353388FEEE}"/>
            </c:ext>
          </c:extLst>
        </c:ser>
        <c:dLbls>
          <c:showLegendKey val="0"/>
          <c:showVal val="1"/>
          <c:showCatName val="0"/>
          <c:showSerName val="0"/>
          <c:showPercent val="0"/>
          <c:showBubbleSize val="0"/>
        </c:dLbls>
        <c:gapWidth val="92"/>
        <c:gapDepth val="66"/>
        <c:shape val="box"/>
        <c:axId val="59544816"/>
        <c:axId val="59543568"/>
        <c:axId val="0"/>
      </c:bar3DChart>
      <c:catAx>
        <c:axId val="5954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tr-TR"/>
          </a:p>
        </c:txPr>
        <c:crossAx val="59543568"/>
        <c:crosses val="autoZero"/>
        <c:auto val="1"/>
        <c:lblAlgn val="ctr"/>
        <c:lblOffset val="100"/>
        <c:noMultiLvlLbl val="0"/>
      </c:catAx>
      <c:valAx>
        <c:axId val="59543568"/>
        <c:scaling>
          <c:orientation val="minMax"/>
        </c:scaling>
        <c:delete val="1"/>
        <c:axPos val="l"/>
        <c:numFmt formatCode="_-[$$-409]* #,##0_ ;_-[$$-409]* \-#,##0\ ;_-[$$-409]* &quot;-&quot;??_ ;_-@_ " sourceLinked="1"/>
        <c:majorTickMark val="out"/>
        <c:minorTickMark val="none"/>
        <c:tickLblPos val="nextTo"/>
        <c:crossAx val="59544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[coffee_sales_2000_multiyear.xlsx]Pivot!PivotTable16</c:name>
    <c:fmtId val="1"/>
  </c:pivotSource>
  <c:chart>
    <c:autoTitleDeleted val="1"/>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Pivot!$F$103</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Pivot!$E$104:$E$112</c:f>
              <c:strCache>
                <c:ptCount val="8"/>
                <c:pt idx="0">
                  <c:v>Iced Latte</c:v>
                </c:pt>
                <c:pt idx="1">
                  <c:v>Cold Brew</c:v>
                </c:pt>
                <c:pt idx="2">
                  <c:v>Latte</c:v>
                </c:pt>
                <c:pt idx="3">
                  <c:v>Americano</c:v>
                </c:pt>
                <c:pt idx="4">
                  <c:v>Cappuccino</c:v>
                </c:pt>
                <c:pt idx="5">
                  <c:v>Croissant</c:v>
                </c:pt>
                <c:pt idx="6">
                  <c:v>Cheesecake</c:v>
                </c:pt>
                <c:pt idx="7">
                  <c:v>Muffin</c:v>
                </c:pt>
              </c:strCache>
            </c:strRef>
          </c:cat>
          <c:val>
            <c:numRef>
              <c:f>Pivot!$F$104:$F$112</c:f>
              <c:numCache>
                <c:formatCode>_-[$$-409]* #,##0_ ;_-[$$-409]* \-#,##0\ ;_-[$$-409]* "-"??_ ;_-@_ </c:formatCode>
                <c:ptCount val="8"/>
                <c:pt idx="0">
                  <c:v>22855</c:v>
                </c:pt>
                <c:pt idx="1">
                  <c:v>21910</c:v>
                </c:pt>
                <c:pt idx="2">
                  <c:v>18960</c:v>
                </c:pt>
                <c:pt idx="3">
                  <c:v>18750</c:v>
                </c:pt>
                <c:pt idx="4">
                  <c:v>18656</c:v>
                </c:pt>
                <c:pt idx="5">
                  <c:v>13340</c:v>
                </c:pt>
                <c:pt idx="6">
                  <c:v>13140</c:v>
                </c:pt>
                <c:pt idx="7">
                  <c:v>11556</c:v>
                </c:pt>
              </c:numCache>
            </c:numRef>
          </c:val>
          <c:extLst>
            <c:ext xmlns:c16="http://schemas.microsoft.com/office/drawing/2014/chart" uri="{C3380CC4-5D6E-409C-BE32-E72D297353CC}">
              <c16:uniqueId val="{00000002-E1D1-4740-966E-CBC4D9D98CC2}"/>
            </c:ext>
          </c:extLst>
        </c:ser>
        <c:dLbls>
          <c:dLblPos val="outEnd"/>
          <c:showLegendKey val="0"/>
          <c:showVal val="1"/>
          <c:showCatName val="0"/>
          <c:showSerName val="0"/>
          <c:showPercent val="0"/>
          <c:showBubbleSize val="0"/>
        </c:dLbls>
        <c:gapWidth val="49"/>
        <c:overlap val="-59"/>
        <c:axId val="1252600416"/>
        <c:axId val="1252589600"/>
      </c:barChart>
      <c:catAx>
        <c:axId val="1252600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52589600"/>
        <c:crosses val="autoZero"/>
        <c:auto val="1"/>
        <c:lblAlgn val="ctr"/>
        <c:lblOffset val="100"/>
        <c:noMultiLvlLbl val="0"/>
      </c:catAx>
      <c:valAx>
        <c:axId val="1252589600"/>
        <c:scaling>
          <c:orientation val="minMax"/>
        </c:scaling>
        <c:delete val="1"/>
        <c:axPos val="t"/>
        <c:numFmt formatCode="_-[$$-409]* #,##0_ ;_-[$$-409]* \-#,##0\ ;_-[$$-409]* &quot;-&quot;??_ ;_-@_ " sourceLinked="1"/>
        <c:majorTickMark val="none"/>
        <c:minorTickMark val="none"/>
        <c:tickLblPos val="nextTo"/>
        <c:crossAx val="125260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[coffee_sales_2000_multiyear.xlsx]Sheet3!PivotTable1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tr-TR"/>
              <a:t>hourly transactıon volume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noFill/>
                <a:round/>
              </a:ln>
              <a:effectLst/>
            </c:spPr>
            <c:trendlineType val="linear"/>
            <c:dispRSqr val="0"/>
            <c:dispEq val="0"/>
          </c:trendline>
          <c:cat>
            <c:strRef>
              <c:f>Sheet3!$A$4:$A$19</c:f>
              <c:strCache>
                <c:ptCount val="15"/>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strCache>
            </c:strRef>
          </c:cat>
          <c:val>
            <c:numRef>
              <c:f>Sheet3!$B$4:$B$19</c:f>
              <c:numCache>
                <c:formatCode>General</c:formatCode>
                <c:ptCount val="15"/>
                <c:pt idx="0">
                  <c:v>149</c:v>
                </c:pt>
                <c:pt idx="1">
                  <c:v>117</c:v>
                </c:pt>
                <c:pt idx="2">
                  <c:v>116</c:v>
                </c:pt>
                <c:pt idx="3">
                  <c:v>143</c:v>
                </c:pt>
                <c:pt idx="4">
                  <c:v>156</c:v>
                </c:pt>
                <c:pt idx="5">
                  <c:v>134</c:v>
                </c:pt>
                <c:pt idx="6">
                  <c:v>122</c:v>
                </c:pt>
                <c:pt idx="7">
                  <c:v>142</c:v>
                </c:pt>
                <c:pt idx="8">
                  <c:v>140</c:v>
                </c:pt>
                <c:pt idx="9">
                  <c:v>135</c:v>
                </c:pt>
                <c:pt idx="10">
                  <c:v>132</c:v>
                </c:pt>
                <c:pt idx="11">
                  <c:v>134</c:v>
                </c:pt>
                <c:pt idx="12">
                  <c:v>119</c:v>
                </c:pt>
                <c:pt idx="13">
                  <c:v>133</c:v>
                </c:pt>
                <c:pt idx="14">
                  <c:v>128</c:v>
                </c:pt>
              </c:numCache>
            </c:numRef>
          </c:val>
          <c:extLst>
            <c:ext xmlns:c16="http://schemas.microsoft.com/office/drawing/2014/chart" uri="{C3380CC4-5D6E-409C-BE32-E72D297353CC}">
              <c16:uniqueId val="{00000000-2C75-4302-815C-9D92252671E3}"/>
            </c:ext>
          </c:extLst>
        </c:ser>
        <c:dLbls>
          <c:dLblPos val="outEnd"/>
          <c:showLegendKey val="0"/>
          <c:showVal val="1"/>
          <c:showCatName val="0"/>
          <c:showSerName val="0"/>
          <c:showPercent val="0"/>
          <c:showBubbleSize val="0"/>
        </c:dLbls>
        <c:gapWidth val="269"/>
        <c:overlap val="-20"/>
        <c:axId val="36629839"/>
        <c:axId val="36631503"/>
      </c:barChart>
      <c:catAx>
        <c:axId val="3662983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tr-TR"/>
          </a:p>
        </c:txPr>
        <c:crossAx val="36631503"/>
        <c:crosses val="autoZero"/>
        <c:auto val="1"/>
        <c:lblAlgn val="ctr"/>
        <c:lblOffset val="100"/>
        <c:noMultiLvlLbl val="0"/>
      </c:catAx>
      <c:valAx>
        <c:axId val="36631503"/>
        <c:scaling>
          <c:orientation val="minMax"/>
        </c:scaling>
        <c:delete val="1"/>
        <c:axPos val="l"/>
        <c:numFmt formatCode="General" sourceLinked="1"/>
        <c:majorTickMark val="none"/>
        <c:minorTickMark val="none"/>
        <c:tickLblPos val="nextTo"/>
        <c:crossAx val="3662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Pivot!$B$29</c:f>
              <c:strCache>
                <c:ptCount val="1"/>
                <c:pt idx="0">
                  <c:v>Total</c:v>
                </c:pt>
              </c:strCache>
            </c:strRef>
          </c:tx>
          <c:dPt>
            <c:idx val="0"/>
            <c:bubble3D val="0"/>
            <c:explosion val="7"/>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EC-4B85-A775-65037D5D7DDF}"/>
              </c:ext>
            </c:extLst>
          </c:dPt>
          <c:dPt>
            <c:idx val="1"/>
            <c:bubble3D val="0"/>
            <c:explosion val="6"/>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EC-4B85-A775-65037D5D7DDF}"/>
              </c:ext>
            </c:extLst>
          </c:dPt>
          <c:dPt>
            <c:idx val="2"/>
            <c:bubble3D val="0"/>
            <c:explosion val="4"/>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EC-4B85-A775-65037D5D7DDF}"/>
              </c:ext>
            </c:extLst>
          </c:dPt>
          <c:dPt>
            <c:idx val="3"/>
            <c:bubble3D val="0"/>
            <c:explosion val="5"/>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FEC-4B85-A775-65037D5D7D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Pivot!$A$30:$A$34</c:f>
              <c:strCache>
                <c:ptCount val="4"/>
                <c:pt idx="0">
                  <c:v>2022</c:v>
                </c:pt>
                <c:pt idx="1">
                  <c:v>2023</c:v>
                </c:pt>
                <c:pt idx="2">
                  <c:v>2024</c:v>
                </c:pt>
                <c:pt idx="3">
                  <c:v>2025</c:v>
                </c:pt>
              </c:strCache>
            </c:strRef>
          </c:cat>
          <c:val>
            <c:numRef>
              <c:f>Pivot!$B$30:$B$34</c:f>
              <c:numCache>
                <c:formatCode>General</c:formatCode>
                <c:ptCount val="4"/>
                <c:pt idx="0">
                  <c:v>83165</c:v>
                </c:pt>
                <c:pt idx="1">
                  <c:v>79635</c:v>
                </c:pt>
                <c:pt idx="2">
                  <c:v>85345</c:v>
                </c:pt>
                <c:pt idx="3">
                  <c:v>90035</c:v>
                </c:pt>
              </c:numCache>
            </c:numRef>
          </c:val>
          <c:extLst>
            <c:ext xmlns:c16="http://schemas.microsoft.com/office/drawing/2014/chart" uri="{C3380CC4-5D6E-409C-BE32-E72D297353CC}">
              <c16:uniqueId val="{00000008-0FEC-4B85-A775-65037D5D7DD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0.30289545169686194"/>
          <c:y val="0.85284765179984312"/>
          <c:w val="0.49715850607763318"/>
          <c:h val="8.141629907428847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[coffee_sales_2000_multiyear.xlsx]Pivot!PivotTable9</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Pivot!$I$40</c:f>
              <c:strCache>
                <c:ptCount val="1"/>
                <c:pt idx="0">
                  <c:v>Total</c:v>
                </c:pt>
              </c:strCache>
            </c:strRef>
          </c:tx>
          <c:dPt>
            <c:idx val="0"/>
            <c:bubble3D val="0"/>
            <c:spPr>
              <a:solidFill>
                <a:schemeClr val="bg2">
                  <a:lumMod val="2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001-4066-AF0E-85FF245ACD4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001-4066-AF0E-85FF245ACD4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001-4066-AF0E-85FF245ACD4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001-4066-AF0E-85FF245ACD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Pivot!$H$41:$H$44</c:f>
              <c:strCache>
                <c:ptCount val="4"/>
                <c:pt idx="0">
                  <c:v>Ankara</c:v>
                </c:pt>
                <c:pt idx="1">
                  <c:v>Antalya</c:v>
                </c:pt>
                <c:pt idx="2">
                  <c:v>Istanbul</c:v>
                </c:pt>
                <c:pt idx="3">
                  <c:v>Izmir</c:v>
                </c:pt>
              </c:strCache>
            </c:strRef>
          </c:cat>
          <c:val>
            <c:numRef>
              <c:f>Pivot!$I$41:$I$44</c:f>
              <c:numCache>
                <c:formatCode>0.00%</c:formatCode>
                <c:ptCount val="4"/>
                <c:pt idx="0">
                  <c:v>0.25209947365308416</c:v>
                </c:pt>
                <c:pt idx="1">
                  <c:v>0.25175941806138741</c:v>
                </c:pt>
                <c:pt idx="2">
                  <c:v>0.25789520373765451</c:v>
                </c:pt>
                <c:pt idx="3">
                  <c:v>0.23824590454787392</c:v>
                </c:pt>
              </c:numCache>
            </c:numRef>
          </c:val>
          <c:extLst>
            <c:ext xmlns:c16="http://schemas.microsoft.com/office/drawing/2014/chart" uri="{C3380CC4-5D6E-409C-BE32-E72D297353CC}">
              <c16:uniqueId val="{00000008-2001-4066-AF0E-85FF245ACD4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[coffee_sales_2000_multiyear.xlsx]Pivot!PivotTable8</c:name>
    <c:fmtId val="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Pivot!$A$48:$A$55</c:f>
              <c:strCache>
                <c:ptCount val="7"/>
                <c:pt idx="0">
                  <c:v>Mon</c:v>
                </c:pt>
                <c:pt idx="1">
                  <c:v>Tue</c:v>
                </c:pt>
                <c:pt idx="2">
                  <c:v>Wed</c:v>
                </c:pt>
                <c:pt idx="3">
                  <c:v>Thu</c:v>
                </c:pt>
                <c:pt idx="4">
                  <c:v>Fri</c:v>
                </c:pt>
                <c:pt idx="5">
                  <c:v>Sat</c:v>
                </c:pt>
                <c:pt idx="6">
                  <c:v>Sun</c:v>
                </c:pt>
              </c:strCache>
            </c:strRef>
          </c:cat>
          <c:val>
            <c:numRef>
              <c:f>Pivot!$B$48:$B$55</c:f>
              <c:numCache>
                <c:formatCode>General</c:formatCode>
                <c:ptCount val="7"/>
                <c:pt idx="0">
                  <c:v>355</c:v>
                </c:pt>
                <c:pt idx="1">
                  <c:v>286</c:v>
                </c:pt>
                <c:pt idx="2">
                  <c:v>270</c:v>
                </c:pt>
                <c:pt idx="3">
                  <c:v>268</c:v>
                </c:pt>
                <c:pt idx="4">
                  <c:v>239</c:v>
                </c:pt>
                <c:pt idx="5">
                  <c:v>257</c:v>
                </c:pt>
                <c:pt idx="6">
                  <c:v>325</c:v>
                </c:pt>
              </c:numCache>
            </c:numRef>
          </c:val>
          <c:smooth val="0"/>
          <c:extLst>
            <c:ext xmlns:c16="http://schemas.microsoft.com/office/drawing/2014/chart" uri="{C3380CC4-5D6E-409C-BE32-E72D297353CC}">
              <c16:uniqueId val="{00000000-203B-485A-BB7A-AFB9D358C3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30635808"/>
        <c:axId val="1930630816"/>
      </c:lineChart>
      <c:catAx>
        <c:axId val="19306358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50" b="1" i="0" u="none" strike="noStrike" kern="1200" spc="100" baseline="0">
                <a:solidFill>
                  <a:schemeClr val="lt1"/>
                </a:solidFill>
                <a:latin typeface="+mn-lt"/>
                <a:ea typeface="+mn-ea"/>
                <a:cs typeface="+mn-cs"/>
              </a:defRPr>
            </a:pPr>
            <a:endParaRPr lang="tr-TR"/>
          </a:p>
        </c:txPr>
        <c:crossAx val="1930630816"/>
        <c:crosses val="autoZero"/>
        <c:auto val="1"/>
        <c:lblAlgn val="ctr"/>
        <c:lblOffset val="100"/>
        <c:noMultiLvlLbl val="0"/>
      </c:catAx>
      <c:valAx>
        <c:axId val="1930630816"/>
        <c:scaling>
          <c:orientation val="minMax"/>
        </c:scaling>
        <c:delete val="1"/>
        <c:axPos val="l"/>
        <c:numFmt formatCode="General" sourceLinked="1"/>
        <c:majorTickMark val="none"/>
        <c:minorTickMark val="none"/>
        <c:tickLblPos val="nextTo"/>
        <c:crossAx val="19306358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[coffee_sales_2000_multiyear.xlsx]Pivot!PivotTable14</c:name>
    <c:fmtId val="4"/>
  </c:pivotSource>
  <c:chart>
    <c:autoTitleDeleted val="0"/>
    <c:pivotFmts>
      <c:pivotFmt>
        <c:idx val="0"/>
        <c:spPr>
          <a:solidFill>
            <a:schemeClr val="tx1">
              <a:lumMod val="75000"/>
              <a:lumOff val="25000"/>
            </a:schemeClr>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Pivot!$F$69</c:f>
              <c:strCache>
                <c:ptCount val="1"/>
                <c:pt idx="0">
                  <c:v>Sum of Revenue</c:v>
                </c:pt>
              </c:strCache>
            </c:strRef>
          </c:tx>
          <c:spPr>
            <a:solidFill>
              <a:schemeClr val="tx1">
                <a:lumMod val="75000"/>
                <a:lumOff val="2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Pivot!$E$70:$E$82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Pivot!$F$70:$F$82</c:f>
              <c:numCache>
                <c:formatCode>_-[$$-409]* #,##0_ ;_-[$$-409]* \-#,##0\ ;_-[$$-409]* "-"??_ ;_-@_ </c:formatCode>
                <c:ptCount val="12"/>
                <c:pt idx="0">
                  <c:v>27040</c:v>
                </c:pt>
                <c:pt idx="1">
                  <c:v>27160</c:v>
                </c:pt>
                <c:pt idx="2">
                  <c:v>28520</c:v>
                </c:pt>
                <c:pt idx="3">
                  <c:v>26825</c:v>
                </c:pt>
                <c:pt idx="4">
                  <c:v>25800</c:v>
                </c:pt>
                <c:pt idx="5">
                  <c:v>28000</c:v>
                </c:pt>
                <c:pt idx="6">
                  <c:v>26320</c:v>
                </c:pt>
                <c:pt idx="7">
                  <c:v>31940</c:v>
                </c:pt>
                <c:pt idx="8">
                  <c:v>29110</c:v>
                </c:pt>
                <c:pt idx="9">
                  <c:v>30970</c:v>
                </c:pt>
                <c:pt idx="10">
                  <c:v>27180</c:v>
                </c:pt>
                <c:pt idx="11">
                  <c:v>29315</c:v>
                </c:pt>
              </c:numCache>
            </c:numRef>
          </c:val>
          <c:extLst>
            <c:ext xmlns:c16="http://schemas.microsoft.com/office/drawing/2014/chart" uri="{C3380CC4-5D6E-409C-BE32-E72D297353CC}">
              <c16:uniqueId val="{00000000-F1A9-4255-8F5A-FB8EB6F33718}"/>
            </c:ext>
          </c:extLst>
        </c:ser>
        <c:ser>
          <c:idx val="1"/>
          <c:order val="1"/>
          <c:tx>
            <c:strRef>
              <c:f>Pivot!$G$69</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Pivot!$E$70:$E$82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Pivot!$G$70:$G$82</c:f>
              <c:numCache>
                <c:formatCode>_-[$$-409]* #,##0_ ;_-[$$-409]* \-#,##0\ ;_-[$$-409]* "-"??_ ;_-@_ </c:formatCode>
                <c:ptCount val="12"/>
                <c:pt idx="0">
                  <c:v>11150</c:v>
                </c:pt>
                <c:pt idx="1">
                  <c:v>11102</c:v>
                </c:pt>
                <c:pt idx="2">
                  <c:v>11694</c:v>
                </c:pt>
                <c:pt idx="3">
                  <c:v>10981</c:v>
                </c:pt>
                <c:pt idx="4">
                  <c:v>10616</c:v>
                </c:pt>
                <c:pt idx="5">
                  <c:v>11491</c:v>
                </c:pt>
                <c:pt idx="6">
                  <c:v>10834</c:v>
                </c:pt>
                <c:pt idx="7">
                  <c:v>13168</c:v>
                </c:pt>
                <c:pt idx="8">
                  <c:v>12045</c:v>
                </c:pt>
                <c:pt idx="9">
                  <c:v>12779</c:v>
                </c:pt>
                <c:pt idx="10">
                  <c:v>11181</c:v>
                </c:pt>
                <c:pt idx="11">
                  <c:v>12126</c:v>
                </c:pt>
              </c:numCache>
            </c:numRef>
          </c:val>
          <c:extLst>
            <c:ext xmlns:c16="http://schemas.microsoft.com/office/drawing/2014/chart" uri="{C3380CC4-5D6E-409C-BE32-E72D297353CC}">
              <c16:uniqueId val="{00000001-F1A9-4255-8F5A-FB8EB6F33718}"/>
            </c:ext>
          </c:extLst>
        </c:ser>
        <c:dLbls>
          <c:showLegendKey val="0"/>
          <c:showVal val="1"/>
          <c:showCatName val="0"/>
          <c:showSerName val="0"/>
          <c:showPercent val="0"/>
          <c:showBubbleSize val="0"/>
        </c:dLbls>
        <c:gapWidth val="92"/>
        <c:gapDepth val="66"/>
        <c:shape val="box"/>
        <c:axId val="59544816"/>
        <c:axId val="59543568"/>
        <c:axId val="0"/>
      </c:bar3DChart>
      <c:catAx>
        <c:axId val="5954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tr-TR"/>
          </a:p>
        </c:txPr>
        <c:crossAx val="59543568"/>
        <c:crosses val="autoZero"/>
        <c:auto val="1"/>
        <c:lblAlgn val="ctr"/>
        <c:lblOffset val="100"/>
        <c:noMultiLvlLbl val="0"/>
      </c:catAx>
      <c:valAx>
        <c:axId val="59543568"/>
        <c:scaling>
          <c:orientation val="minMax"/>
        </c:scaling>
        <c:delete val="1"/>
        <c:axPos val="l"/>
        <c:numFmt formatCode="_-[$$-409]* #,##0_ ;_-[$$-409]* \-#,##0\ ;_-[$$-409]* &quot;-&quot;??_ ;_-@_ " sourceLinked="1"/>
        <c:majorTickMark val="out"/>
        <c:minorTickMark val="none"/>
        <c:tickLblPos val="nextTo"/>
        <c:crossAx val="59544816"/>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r-TR"/>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tr-TR"/>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[coffee_sales_2000_multiyear.xlsx]Pivot!PivotTable16</c:name>
    <c:fmtId val="3"/>
  </c:pivotSource>
  <c:chart>
    <c:autoTitleDeleted val="1"/>
    <c:pivotFmts>
      <c:pivotFmt>
        <c:idx val="0"/>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tx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Pivot!$F$103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Pivot!$E$104:$E$112</c:f>
              <c:strCache>
                <c:ptCount val="8"/>
                <c:pt idx="0">
                  <c:v>Iced Latte</c:v>
                </c:pt>
                <c:pt idx="1">
                  <c:v>Cold Brew</c:v>
                </c:pt>
                <c:pt idx="2">
                  <c:v>Latte</c:v>
                </c:pt>
                <c:pt idx="3">
                  <c:v>Americano</c:v>
                </c:pt>
                <c:pt idx="4">
                  <c:v>Cappuccino</c:v>
                </c:pt>
                <c:pt idx="5">
                  <c:v>Croissant</c:v>
                </c:pt>
                <c:pt idx="6">
                  <c:v>Cheesecake</c:v>
                </c:pt>
                <c:pt idx="7">
                  <c:v>Muffin</c:v>
                </c:pt>
              </c:strCache>
            </c:strRef>
          </c:cat>
          <c:val>
            <c:numRef>
              <c:f>Pivot!$F$104:$F$112</c:f>
              <c:numCache>
                <c:formatCode>_-[$$-409]* #,##0_ ;_-[$$-409]* \-#,##0\ ;_-[$$-409]* "-"??_ ;_-@_ </c:formatCode>
                <c:ptCount val="8"/>
                <c:pt idx="0">
                  <c:v>22855</c:v>
                </c:pt>
                <c:pt idx="1">
                  <c:v>21910</c:v>
                </c:pt>
                <c:pt idx="2">
                  <c:v>18960</c:v>
                </c:pt>
                <c:pt idx="3">
                  <c:v>18750</c:v>
                </c:pt>
                <c:pt idx="4">
                  <c:v>18656</c:v>
                </c:pt>
                <c:pt idx="5">
                  <c:v>13340</c:v>
                </c:pt>
                <c:pt idx="6">
                  <c:v>13140</c:v>
                </c:pt>
                <c:pt idx="7">
                  <c:v>11556</c:v>
                </c:pt>
              </c:numCache>
            </c:numRef>
          </c:val>
          <c:extLst>
            <c:ext xmlns:c16="http://schemas.microsoft.com/office/drawing/2014/chart" uri="{C3380CC4-5D6E-409C-BE32-E72D297353CC}">
              <c16:uniqueId val="{00000000-4785-4DBB-8756-023A38DCCB60}"/>
            </c:ext>
          </c:extLst>
        </c:ser>
        <c:dLbls>
          <c:dLblPos val="outEnd"/>
          <c:showLegendKey val="0"/>
          <c:showVal val="1"/>
          <c:showCatName val="0"/>
          <c:showSerName val="0"/>
          <c:showPercent val="0"/>
          <c:showBubbleSize val="0"/>
        </c:dLbls>
        <c:gapWidth val="49"/>
        <c:overlap val="-59"/>
        <c:axId val="1252600416"/>
        <c:axId val="1252589600"/>
      </c:barChart>
      <c:catAx>
        <c:axId val="1252600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tr-TR"/>
          </a:p>
        </c:txPr>
        <c:crossAx val="1252589600"/>
        <c:crosses val="autoZero"/>
        <c:auto val="1"/>
        <c:lblAlgn val="ctr"/>
        <c:lblOffset val="100"/>
        <c:noMultiLvlLbl val="0"/>
      </c:catAx>
      <c:valAx>
        <c:axId val="1252589600"/>
        <c:scaling>
          <c:orientation val="minMax"/>
        </c:scaling>
        <c:delete val="1"/>
        <c:axPos val="t"/>
        <c:numFmt formatCode="_-[$$-409]* #,##0_ ;_-[$$-409]* \-#,##0\ ;_-[$$-409]* &quot;-&quot;??_ ;_-@_ " sourceLinked="1"/>
        <c:majorTickMark val="none"/>
        <c:minorTickMark val="none"/>
        <c:tickLblPos val="nextTo"/>
        <c:crossAx val="125260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[coffee_sales_2000_multiyear.xlsx]Sheet3!PivotTable1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tr-TR"/>
              <a:t>hourly transactıon volume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tr-TR"/>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pattFill prst="ltUpDiag">
              <a:fgClr>
                <a:schemeClr val="accent1"/>
              </a:fgClr>
              <a:bgClr>
                <a:schemeClr val="lt1"/>
              </a:bgClr>
            </a:pattFill>
            <a:ln>
              <a:noFill/>
            </a:ln>
            <a:effectLst/>
          </c:spPr>
          <c:invertIfNegative val="0"/>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noFill/>
                <a:round/>
              </a:ln>
              <a:effectLst/>
            </c:spPr>
            <c:trendlineType val="linear"/>
            <c:dispRSqr val="0"/>
            <c:dispEq val="0"/>
          </c:trendline>
          <c:cat>
            <c:strRef>
              <c:f>Sheet3!$A$4:$A$19</c:f>
              <c:strCache>
                <c:ptCount val="15"/>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strCache>
            </c:strRef>
          </c:cat>
          <c:val>
            <c:numRef>
              <c:f>Sheet3!$B$4:$B$19</c:f>
              <c:numCache>
                <c:formatCode>General</c:formatCode>
                <c:ptCount val="15"/>
                <c:pt idx="0">
                  <c:v>149</c:v>
                </c:pt>
                <c:pt idx="1">
                  <c:v>117</c:v>
                </c:pt>
                <c:pt idx="2">
                  <c:v>116</c:v>
                </c:pt>
                <c:pt idx="3">
                  <c:v>143</c:v>
                </c:pt>
                <c:pt idx="4">
                  <c:v>156</c:v>
                </c:pt>
                <c:pt idx="5">
                  <c:v>134</c:v>
                </c:pt>
                <c:pt idx="6">
                  <c:v>122</c:v>
                </c:pt>
                <c:pt idx="7">
                  <c:v>142</c:v>
                </c:pt>
                <c:pt idx="8">
                  <c:v>140</c:v>
                </c:pt>
                <c:pt idx="9">
                  <c:v>135</c:v>
                </c:pt>
                <c:pt idx="10">
                  <c:v>132</c:v>
                </c:pt>
                <c:pt idx="11">
                  <c:v>134</c:v>
                </c:pt>
                <c:pt idx="12">
                  <c:v>119</c:v>
                </c:pt>
                <c:pt idx="13">
                  <c:v>133</c:v>
                </c:pt>
                <c:pt idx="14">
                  <c:v>128</c:v>
                </c:pt>
              </c:numCache>
            </c:numRef>
          </c:val>
          <c:extLst>
            <c:ext xmlns:c16="http://schemas.microsoft.com/office/drawing/2014/chart" uri="{C3380CC4-5D6E-409C-BE32-E72D297353CC}">
              <c16:uniqueId val="{00000001-80B3-47F2-87A4-62923F1317B6}"/>
            </c:ext>
          </c:extLst>
        </c:ser>
        <c:dLbls>
          <c:dLblPos val="outEnd"/>
          <c:showLegendKey val="0"/>
          <c:showVal val="1"/>
          <c:showCatName val="0"/>
          <c:showSerName val="0"/>
          <c:showPercent val="0"/>
          <c:showBubbleSize val="0"/>
        </c:dLbls>
        <c:gapWidth val="269"/>
        <c:overlap val="-20"/>
        <c:axId val="36629839"/>
        <c:axId val="36631503"/>
      </c:barChart>
      <c:catAx>
        <c:axId val="36629839"/>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tr-TR"/>
          </a:p>
        </c:txPr>
        <c:crossAx val="36631503"/>
        <c:crosses val="autoZero"/>
        <c:auto val="1"/>
        <c:lblAlgn val="ctr"/>
        <c:lblOffset val="100"/>
        <c:noMultiLvlLbl val="0"/>
      </c:catAx>
      <c:valAx>
        <c:axId val="36631503"/>
        <c:scaling>
          <c:orientation val="minMax"/>
        </c:scaling>
        <c:delete val="1"/>
        <c:axPos val="l"/>
        <c:numFmt formatCode="General" sourceLinked="1"/>
        <c:majorTickMark val="none"/>
        <c:minorTickMark val="none"/>
        <c:tickLblPos val="nextTo"/>
        <c:crossAx val="3662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rich>
          <a:bodyPr spcFirstLastPara="1" vertOverflow="ellipsis" horzOverflow="overflow" wrap="square" lIns="0" tIns="0" rIns="0" bIns="0" anchor="ctr" anchorCtr="1"/>
          <a:lstStyle/>
          <a:p>
            <a:pPr algn="ctr" rtl="0">
              <a:defRPr/>
            </a:pPr>
            <a:r>
              <a:rPr lang="tr-TR" sz="1400" b="0" i="0" u="none" strike="noStrike" baseline="0">
                <a:solidFill>
                  <a:sysClr val="window" lastClr="FFFFFF">
                    <a:lumMod val="95000"/>
                  </a:sysClr>
                </a:solidFill>
                <a:latin typeface="Calibri"/>
              </a:rPr>
              <a:t>PROVIT BY CITY</a:t>
            </a:r>
            <a:endParaRPr lang="en-US" sz="1400" b="0" i="0" u="none" strike="noStrike" baseline="0">
              <a:solidFill>
                <a:sysClr val="window" lastClr="FFFFFF">
                  <a:lumMod val="95000"/>
                </a:sysClr>
              </a:solidFill>
              <a:latin typeface="Calibri"/>
            </a:endParaRPr>
          </a:p>
        </cx:rich>
      </cx:tx>
    </cx:title>
    <cx:plotArea>
      <cx:plotAreaRegion>
        <cx:series layoutId="regionMap" uniqueId="{0DA1CEC9-5DE8-4CDA-B8C8-225FA5CC9C77}">
          <cx:tx>
            <cx:txData>
              <cx:f>_xlchart.v5.3</cx:f>
              <cx:v>Profit</cx:v>
            </cx:txData>
          </cx:tx>
          <cx:dataId val="0"/>
          <cx:layoutPr>
            <cx:geography cultureLanguage="en-US" cultureRegion="TR" attribution="Powered by Bing">
              <cx:geoCache provider="{E9337A44-BEBE-4D9F-B70C-5C5E7DAFC167}">
                <cx:binary>7HrbbuU4luWvJOJ55ORNJFWoLGAo6Vx9t8MOx4vgsB0SqQt1oyjpq7rf523qw2Y7LhkR2ZlZXehB
oxtow7BxRFGHIrnXWntt/vVp/stT9fLY/zTXVTP85Wn+5U0xju1ffv55eCpe6sfhpNZPvR3sx/Hk
ydY/248f9dPLz8/9o9dN/jNBmP38VDz248v85m9/haflL/bUPj2O2jZX7qVfrl8GV43Dn7T9btNP
j8+1bhI9jL1+GvEvb/53Uz72j29+emlGPS63S/vyy5sf7nnz08+/fdK/+dafKhjY6J6hL41OZMRD
LAVGn37Im58q2+Rfm8mJ5DgSRKLo04/4+tXnjzV0/8fD+TSYx+fn/mUY4G0+/f/W74ehf7v8ZF0z
vk5aDvP3y5vb//t/+lIvL29+0oONP7fF9nX4t9ef3vfnH2f8b3/9zQWYgd9c+W5Rfjtd/6jpd9Zk
fKyW/5+Lwk+k5DRCXH6e9ejHRUEnsFpMCsp/bf68H74uyj8czx+typeO/2ZZvlz/r70ufzi674Pl
h5v+2WCRJ5GMUBhy+jlY6I/rEp4wSgliPPwxSr7t3z8eye+vyLeeP4z7v3xI7Ifxsfngqq/z8B8H
KoZPECZRxDlA0HcIRWBNBBORxF9iAWLl+2D494zk9+f+W8/fhMO3hv9mi7LWuv86O//xFaHyhAFv
EIb471EHESewXtAUAqV8vyJ//5d/NI7fX4+v/X6zGl8v/yevxR/zya90mzyOj+knnv6OUv689dOb
g3b4Tdc/o/vPU7t//uVNRAgOBYTHrwrg9TE/zP17oHZXPT+WX5fkh34vj8MIkoCcUMQohqhilIeE
sjc/+ZdPLRhaIoDAiEQQbgRDrDW2H4tf3kB4hlGESBQyjHDICUDgYN2XJgQNkaQhQSESEv8qkS5t
teS2+XVOvnz+qXH1pdXNOPzyBsPtP7Wf73sdLOy3UBJBJROIcA5/JbQ/PV6DDnu9/X+Vugs6XQxB
rOeo7t6HgajypJg9Kw9r1i2rmvGwjirX+VqnbbGIadtM+dTECx5qf5s3bdCoOihGpuq6EnVMRF3P
G5MXBYo1mdpqG2qWH6JxGB56wmigFtYNl4it1qjAluSyavPOqzYgQZ5w6iukNO/5rgS+VmXXy93c
c3rQIza7oBrWy7xGR7rg9y5CDzNvmh3Rbdx3ZZ06srSq7Uyvuo52RLnCC1V3/rkc7DvR+uqybGSp
EF6TzFZuVtgOLKnaaFa5x4PyQUfiPiCrWk115VAXV52tN7hZverqeueC/Ig5vjChfbZ9tqVivECk
vupIf+fad7kziUPoONDpMh9E0vGIJg0pe6XL8LR39sGalioe1Vdl3b+tyVhuBO/plub+QBf32OV1
owJitkVJVFmKK6uHeC77QdVjl5CFRKmlLqk7+26dx+3EmNKROw2Ji6O2uu56dNdM3UfuRAjrWb9U
dqquxybiysKLJD0v29hXgVR9hfPLYLbzoTM1Sxiuh3hYWn7Dhqk71D29qsay2sNuuzQ5f7c27lbj
ZTnOPhg3Y4AVa+mVaOpTX7kzK/GNDIyIq0keWU4CJQZ8JcSQ9rJMRfky1vQ8z6c4HPNVhWa87o09
rp7Cl/P3bVAo4/rjVOleYdMmRc4/mpqqQgePlXsSYrwjnT7Ait4sPo+jargpp2FSRsr7mWYJntAp
CsVFU4Y6GTiflW7lqDyOl4JcWeYOyAY3zdqVh2rucBLK4mwcSWx1lfCeiNhOzfTByznp3SqOIuDn
45yd9QXsACn249KuCQr6/oGFIRZx7md+H7mhuqWdJjlM5bjO6nth/UOcPtl26XVefMlmfv34t1tb
w+8npf3t4msy9O3T2dcs6rd3vcLpr7d9k+uvAPardv8NKH5Oqf4AMf+08d8LpyEBqfdncJo+676B
tOR7DP7S6TOWEn4CwPeJHzlGNMTwuM9YCi2ICgIiH3AWCUQB5r5iKTlBiAvAWBJGggOYfsNSdBJK
KUTEWMQ4kdE/h6WIgmL9EUwpB0ANAUsl4HMYAdZ/D6amEfNSo3yOMWtLFQ05fW5n299Oi8NHw1t3
GTT1cDbVbZUaHiy7Qrb6NNDFtKl5jVLB0fVcoGsfLE3S0vsJoOjcoSxXmQOMmnqcx+2wtikZpN8s
k2eprdommZnj27l28mIl/u2UjTruTCHTjLY+6TLfq9aWfVxn1CSIrKdrNSThuq6bol/DxNFgTKxb
th0ur9BUjRvBRpGWfSa2U1+lsOH7fVNkVLlWfrRLZ2JHO6NIT7q4hkw4mYg79RG5owG/1CUvG8Vm
vuhtKam4FtysWFEUZjiVLm8/DFGYvy2rkgyKhIMvkkFYdO3CUlx00cBPbS2Ch8E3qFZBSOfTdZoq
H8/cLucNrtvzoK0bvWeCstMyIDKuorGWCSslxCHqHDnPxqLO1EC7aVfrVR6lZeGRId9yiHVrgQAA
UIJ4KTXeO2qD962OXlYe+q0GtrwE4qlf6hyXXepC2x2YWcyF7LP1XRYUxii+9uFZ2bbrZVcvXaR0
gKVUOVn4Q9fUgD81z8de8SpvbrgRJEunjhHVei/PgOSzSuVLxUzcjw3hAIrDUeriaBa8a4f3ix43
uQmvUZdQQ1Q/wiSJqYjtMjjgxebSjkM8Ob5fpv5+8WHCefbAGqmG2h5QOXzQK3o7C8ljVtexWPrt
WGO1SpaMQHViqUY1tg1Jg7KMBRoOovAfK76ZxXSo9XvZR2+79UaXb+n43BU6Ru0SRx+7sNx32qc6
x5NC7W5yS9IUV246jriPpe/2czEuanWPgpeRMmhbOREbopNAmBbgnbbKhTeoCZTni3INSUYtXhqn
lYu6XKHpwRf4AjX3BNUbA7HjS6RkPqogSsNpKWImzbtuFUlAdLzO5M4J/GHGsBh4NvuiWJ/L1sSZ
lcpEJJHhs16jhEftFom9mZ4Xv63scWIbPlhVFlWseXja5ddh/hDWdqf9keGbVp4LarGKmFiUncOz
Zi0B3dFTpNmNC5/WLjgQNqi1wskqNsgtoB9oFY+mPpONveA0XtkZH/SiuIkKlXdks5SpDy/zsUqQ
OO0qJ5Ohd2nWLIlzZ2jowjjsZSp5CkKrxzGxk4uNsYkLomRsU9ZXiejHpK4e6nCMB6fvGOlV5MbT
qX9pxw+m6Psyziri3pc6SHpWr0ov+j0qHsb+OVoe+qZSEcQyTiu59VOhrDjzwJdFk4o23HQlVl3f
q4z7d3S8CDqR1sWqkJmAv6tE2vLosEgsHRWu0nyAZdTXvdNxKZ7MMrWqpsOmQHtOTFpHOtayT/JK
bHNSqYwdcNNeDLhS1rybwjjQLgaA4OVV4RpFlhuxgjZ8rl3ahddyvI/mBBXJ3EdXot5nIHhYkeRl
sJvm7j7I7Hnlqpj6xHTjzqNBhT3sOPtIPUAHjld9U+QXxF2CERln8m3UXha+AEE5dorPpFRjXxap
zBqzoyJZsdBpu4T60Ky8OGuztc82A2q7uBjh1mpL3XBG8zO/FrUCSNmwNXobRtn1ULVasQm9jVyR
K+iRLmFakiTPn3IIRsHzPcmmVOaVmrNWZWSMabuh3CVz2yfD5FWAoquiY7tszVRRmYshKpUT5UU2
0KtWZ3vbVYd5qUAatwkv6l09mHg2fdz0lxnOVcSPdrgp1lqJXKsuuDUrS/rumvpy9GqhFhRJGPXx
1NpJ0Tq/Ra5q1FQ4nXaNeWEhWlQx562a2nreFct0t7jgsavoKW+fI/3Y8idDX3IZswFvwhV1qovy
u7qNDlOZJbzhKRFsZ4C2EOVNXEh7OkViT2t8Pw1jrXqSX3RhdBkVOmGt2Yz9x2ywhxm/Z4Se2Rrf
jrQmqrZiu2gTvUV69bdrg/a+xsmIw/IdCuerwdTBeQMpkxrrXQbqj7NR8WFWbVOqpnCtWpm9dePS
J1W4bMoKkGHAx3WQmw7RpBimPvZzs+VEwAYvgiKu2uHBRDlP+IRvIaGIlPReAR2UIJ0/Nkwe2MKv
gghgty03cxmmFtldwBWdmucieOE+V62cNk6uGrY231TNfTRFj0R8FLARA1uozrS7CizXNrQpmmjM
oyqO6vyKlPxQ59llWcw32pZMmQDtcCY22sgteGMx5819mLW7oJcbZpGqBnROC3ra9xFEb6PTvuIJ
qWxCOInrGlYww6Pq1g91w+NlzndLc5UVJvHyGju5ycKdbM7aBcXG+SsvywPVL8Jn577IWLyIQxcC
CUBSEUn406N07R7ZShQ1sxKLP/eiUNjb855MxyioY9uHQ1zkHQRv+C4rwrjN3fPA6knl0QIplI1X
3L1z9pXw0WRT15j3kMGpfm2Prvqw6hFmjBdHz4YPs+cAwnPMcvu2jhwEVx2d0WlQo6uvSddtmbHK
5BFJnSsvhIBcYrwkcr7XK+RWU5FWgfg4G9ig19P8GDihROQT20KA2GjYWvrMND7r+PzSctFu/Tjv
xKh3kN+owQ5bXQZC0b7IY5HdUxnn+XzrIBBLcebG6bRFejc29+M0HHUT7ou2vS9yr6KpKIFnjUJF
9NaBTps0gPXixj3PG1U1o9s0Bp5GzHWBLtZmUIZcYVPeobnf5XkbC8zUMtkLxz8YeOfaz16VgFNd
4+89XJN5PHc9xHw2R4qzZjsv0UPAL2h40UbkmEVZEwtR3q9ex8COb/MVP0QZugwNfofJYQnesryG
dR/f4/ydY/NG5PK4ZNHWYzLEvOOxmE2cr+sAMN4mkhg1sdtGvBuQrlSTI6QKYR5EOeYqx5Dor0V7
XkaPkpm0qMrHyCy5kvWSWub3Qb7GduWbpkFXNAR0zeSt6fJDAFJ356v1bljWLeSSz9w2+6A1HfD9
BaNPQmdVAlUhVQaDQhVQSd/vujHYcGk2ZAYt0MtxI8dIoREdhja8jXS1s3TeWB8dAiFjxNp93fvd
WuptKDVNR6HveDercepuOP6ApwuObqbMpatdU1NVsLtnCJs+RJBozzVoEByPEikbNffrbKrYsvlj
Q927vCqSfhruJl1ewaW1kMmyXosWzApZq7wxaZ67NPD9jc4vq+VqmdgWHATYvpKXqrBAynW/boTw
F7iCr4eNzA1OAmaumJvu+5VAsICQUc06sRQtBRSpZNyxII5ocW5bdN029MEvvbJdtMk6FEcBA6lV
t0qSdTNTeh4AyuR1Vqi1wccSt3NKIcrrgXdJYdfzYKjdnskxyYBDp5rFIReptzResiydI2lOCbNa
USJvesaG8y5ct75Dm97Np20oVMWmfaiB/CKGklyHZyHk76Z8KVYTt8uSCgOEOV8FzbSbmyFdqiEA
wGuQKk2XzLRRyLVekTo89eGYRsLEZBSJnggoYyr3VgZJsw5TguZ8mxU9bLigfx74ZeevGA9amGfw
a0rXE9WQ6jLs8aaOzLUuqm2li5j249ZhICODQJxNto8LtGyjyewFTFNfnomQX1h5v5T7kd6VzbPJ
6zQXt2NjlWMHE4r9CpKknKaHpuq3VVeosFyPBAdDTAvu48LU+9XV27FrDoA873lWwaybmLNlH84g
3wCiEH5c6LRb6ibuffe+yC5Hm+To6A2GTGV8LsfKqRoUFRDm1NhTlr+uwrpfqFA5W49rXm2iORXu
dPTDOWLi1C/Xc0SA+jqV56cZuY5GquxwcLiII6zjSeIt75fDkD+hPj+rFgdB/NHjOSXtO1+gbRE6
EGvnhW1ivdp9O7FkAsLRdBeW4aYSaCuCl6q4DU3xrouWuIw61dI+maph05c0GU2ZDMFhWc0lWFOJ
gzRlZWFM/Hkh3oF7t+HRwWdVLPoauBRcoRJYsLs3jJ1nzCWr27jpJhN1r4yeUzeRG3ahISskLtzR
SG+C7maU+ICnU09j2VQ3UaCf8rAABn1pomDbdFo1dWvV3KSrJ2d1fYsk7IN6uFirGzRF58CLoPKi
uGn7GM1T3KOzhl7lVZQ25KIrr5cpuEJ17Mer1kulQ9CdfHjX1v6mm3M1smFXMo3SFp5WTXGG70PI
vDCQuspmC0j4XM8Qp7O9a4P1NDcozcv5pRzZWemCpFr7uK3b/YL5wXB4XvPeDt1Da4JZcULeTcOg
eFea1JL6jGgE7pSb7VkmmlNtspt6wgnNQdWKTOFoOqtJ7LUA6zSv2zia63zjBU9NNDM1TTlLgd63
WQWEm2muTHhLssUm9VrmSeXL8KhdVh0JaumOB1O1zVaTXfzn+k7f205/277Y1wrq8N/AnAKPgnOJ
/9TsP/79X/u//2tZPlY/WFTfun7x+9kJhkeB00QxeEARBUP9i99PTwgjEUKSSQoVaQFG1FePCp1Q
sN/BnY/Aj0fg6v/qUcGRAiqgEIFCOFQA7gOi/4zf/8mB+sHufy02UArFCLD8MYjLHx2qVjbTNFRj
DqHr5qRc5Y2VGTg4I7PrnWO6wDsUwHvdFQtqG1XS4eANL9J5XtB10cC77YeoDSKF+5LP8Vh52PQ2
8/MHZnx4t6CRp6gA+pPAjB9KO35ySJ2eIYA1+BEzmq8XXY/AYHlxN2Awu3KhNcgOQcLj4Huw6PMO
cqxMdvgOz/2qis4TkRDR5WlnO5adugwvu3Eq542kTRaDecNASwh5y3K/YYC6Hwc2mHeDDuwdnyON
t5aU4LrU0RAAeVR9aTaiWpfldG3dkM7tDMULj6vEoBwGkpEBvAcm03UsHKT5/boqOU3FeRsu7KL0
pEm7HDmjGmq0V5zOXRDXE+jslIXTvs6qcDiV3Qp6cqCtGxXKurclrddYur5ZDxmrozu9jmJn+85e
9d3oAIgm47rUdnN7zeoKYDxgC/g8YL9dYrnK+RiKUgYx5lNtNn2PfVIPc6sCDeo/GjscFyB2JJZI
xgtZA1UL01zbzKK3zSyv/gcl/vgA0PduNGecQ8T8cUXwxxM8n8uBXzp9gQd6IsMIKleERYSL8DXS
v8ADOpEUQwuEO6Xi1Yz+Dh4ExgRwATOMMWi0b/AgT+D5VIC+gaD+5G5/9fB/KDNAFfTL5+/LgRTQ
5DcOdgQWNgWgYQzsekCJH/FhpiybeUCyOGjyqlO1tivwL1jyTx3TIlmYQ9PGm8pnGzuRAMpujp4t
fSeee+L5Lp+iwKbRsE4aVNDiigS1qN1oGUx8I2WBt3XP0XrddSgSmzrj9X2QM4eTwvl2UgxqU+9k
OHQXrmDDVU612ep56B8AULvdsnQ2i0s/ogfqs+5x5gPwcBBBKrtdDdeHwpnusS1nez9wj+7zJnCX
GEwdENYT3hSkCZ887fI4NLI50pyTD0M1tDkgjFkvg9zXtx0e6RjLwrTHjFFx0FMVxiUEcaeyss9T
C8HUfoqq1/gayjxMqrKQPuZQDk0C3/QXDeYeEvXXOOWfYlY3mQ3UmDUR2ZqAOpXPXVntJCunLh0+
RX/zCgTcY7EjOYru/CJGd5pjQHEl53aaTrNMcAAVo4s5XfqxD2L7CXw6UU5GVa+YVAG3XEgSFuds
9AAIBsoQJoKKF1SsKFj7RAxgDQ4gXtGihyWp8qJZwSmhoPnKBlK/WOpg3aFZDJnytXdbkmf+6EwV
fABjx7/4mbDNUhd2ZwMrOkXc4mqwHnywJkubZ/pt6e2K47wOOrcB1dXMkDlrYhWlTdls5MryUnUU
nJhrLwMHGWXuhiEta9/bOAtmDwZQL+j1HOL+BbCWN8rlpncK4NxnMeNQGopdjw3ZaUBLlNimgnHg
Qgq9L4cVbKp6AJ+RodHgGHw02SS2Noym1IfV0ZYFJkeKNKlOdSHXfOv6KMIgq6aghGRh7q2yfrRd
DJwWAhMsZqjsRmM4PRaXpc0gk9aTN7FvorZ9WImjIPtJyM98uUZV2mWziw5NR8W+kpCOr2JmO06H
9j7qGxcloqjQ3WwQ1DtJOwWXWZTPQ0ymUjQb4YPp1iAJsrxtIw8ZauhaEuOxyO5d13dAdxqfzpUW
hykb8vfeB/PlovM8CTo/bzQtYVvzERKZDLVgo/X1Pe6mzqQoh+IRQetDQTt5ScK2/9gHXXPbNlCN
IWIMbTzPHB2hNMSZok66910AVksOqUBSgqO1nUxYn4plAvtoWSFWJHL+tcjDtj2asj521rApZVnY
nOW9lk9NP7K7ALb4eVN5qaHKsfiXWnTt0eZzA4maEDvjh/a0xqXbRDCQU4qXIQF5Hh5AcOdqljV4
q9ZbF2zzIjDnGhiw3TevqBIb6/mFZ/MYbKeaFMdP3+QWYT4g0vq461YwmnCLtRokLQjUBzBsfEwc
iUmw2EshmE99F/DYIdLLmOpsPQ5hY8FBE0WocglYMPQsq+PFLgE9SFTzl8LkeZ+AHTUVWoVh0QPX
40Cu226uBgwzL82kAjfaJSEYYAg8SmmPYVXkm7D003TV6XIcUzJD3UlVtIv8q2IIZVIWsHvBwwvh
IAEt0DHIh+aw8IadaRz1KanwdOCtjUJFynyCBKetw1UZnkOxPA+m/i4ERNs5iIpkhUE+u5nPb4sQ
3pF01frRzgS8vjxsdKuaIIA8jXHP74M576BGx1a6bKTTYau8lMsSzwvgh6pMvYLz7Yd+0y6e9YoW
uYVDApktwIZ0ZT2doQjXd72MsiI2VSe2aBzMoFoWdEUy1lHdb7mdxj3tc4gju+bg+IyTd5fg3oEx
GIxrAJ5bx/VdOK6jSUIPELtpMrdMqRcBLMP/KJZ/p2KBk60gJP5YsSg9Vnr4sejOP3f6rFgYPcER
x3CACYEGgbNMkCV9VixwSolFGI4usYgySMtfxcSXhAayFgQyRUB1PRQU0p5vRXcqTqADEZGQ4eej
Tf+UYIEH/VByB6WCGBJwNA6+jyPym4SGRbqpzZjhpHTUnFVQU42D2YxKmyZLkc9ebTZg7CeacUeU
LNmiN3ToTLlxXeHB6qipLWLUNEIrbmexZc6u8+nQ0qZIomorcNlsZTjnSS2mNsYSMu+5HqNDBuez
VIhHt1/K9rytuU0ZgI/KB93sB8wiBWE4pRnT7gzPrIl9V2rVOtduq6qC+poeigSMng9FttIruaJb
QmkRk9ZRNY7zbePbj1WIgCx6ODpjF6j4BAxSMi7ZLXWz3NZTb7fktbJbdsKlI2NVzHs/poVBUH2K
AnB2x3k463p7LctgX65lm7Y8eEvRDLHadR/WBenYG/sR/MryKnICCt7CYdW21AAD2XI3LfoZOI9t
54KzlBqGYkDV5TiB5QjOPILSVR+6Yx0QFEOB+hobfQfEOClZZERN1D8L79YkDCdzsby64YGuIM+q
xywxQGlqwmO4zXHuoC45PrVhBi41XjIFp//vRjLrzQpMmvJp8GCp2xsjUH/KSPOB2RBqLmEGTnfX
vlYFG71jBApwDK/neinDcx0Wcos6qNfSMICa/etYI+8vhiyAhHWa7xzMcWCM2Wdz8FAgWYDXpx9g
Qdq0zMuHtpot1OemO2srlHYR3fcNKIC+n+e9gRLyTtCxASrAYtMj3u10MJTv7bzoePAtJGaFXjCc
i8NyYyYoTuCp63ZDSeptNsGBgw4KdUcsmgnKMbndVlMB4gxUyzXYA0YtNngucFmc1g2mcZVl/oBf
N0EUGqgfusjDAQbvLtwkhg0yizz308CPqCnFzjcs+1BRkyshpznuG22TdqgXcNjKzMHhr/weFa1R
8wxmdE8ysVt6EW7+Hztn0mQpjmXhX0QZIARoC7zZ3+BD+BAbWYwgIQYxSKBf3+dFVndlRnVnW+97
lxaW7uCApHvP+c5drPmEYgziWdjrrb/Ad9JN9SCC9DVQKduGWOO7ufQgr7UpIBSerOnV0grABZ+g
3veeLVyYrvjIGfZ3YHowtbU5DKkvCsXmdSMUS7KwJaAjUJfvYK6hdEAl43WtzVSwVPkwapGHnE9Z
vRiDTyDwc9Pg3yaflDtURZdGs4snXDHKsP+gOI/yxQ04Q4WL84qPYi/npM0C/KEn5kNb7qM+KFbC
PsMIXrJ0NvXGWwd4gbX9sc7Uz7w2/hYvMi4GHpVbyfvxAd1Wn01Cic28TBXMDWj0nN0pj/sfENS9
t/HAPSrbwQnVJj3UAGmKadUPM00VfAnf88uNbONxU0ay3dTL3NFs8sWm4ncwZnaNehGK1GAcfGFc
XsNch+EPZ8rtV942zc2W9Sg2vgynXVwrrw0yhVd9xu2Zu5fqutxnIzBAxtrg1baSD1nNxBhmneCQ
+GlFzAMdXDnl6xo0186z5SuXZulzwfvyzOeFVVuxYG+8hk6AZVkDAhsoln71w3pjd2JScLmvUOvo
DV0q8QN+U8tgf/Q47+OB1ipP63L6RrHvrrt1UqzZgGTygTiuyVAsIz1Lvy/x/TdAi/Ze6cvrMg3A
SEHRNGPRBFQjmULuNkU0T9HGLBH6j0TGdt2FkYAFuAxtRZ7HKm71GcBXpbPVJg+xYFPw/7XBH5LF
y684019A7j8f8yEBVPw/1wX/ykr8SwD59SP/rAqif0AvjaEQ/IHb3Qnlf6J49B9xQhIfoB7ET2gS
gPT+U+YM/4FeKYLoQWkYRrEP4vmfWDOh+H30XvzTIIohTkb/F5kTl/hLUQDSOo7JL6o5Zrjkb0VB
Ajwz7iOCtq2XH4CAH4xip0YDV1nslz89lf9GMvklAP3bxVL8sgj9OAGk/5tkUs9jOLWamnzqvMY9
N7IP+uPYBqLK0BCgzg77JQzOFWXy5+CGFid3RazZBOOc7v2x8ZqsamKKVj+Yef/opXqmh7os5XgL
NU3bPfbwqQKLUbfeQY8AzE6hBh6zjxObnLFydXetqyl8oKOYyktbSbEWlg2LPlV0LfXWRSHsTdOk
JbqTydFxG3g+WoFADm5T69ABIBzU/YcojtwMrRypd9M8TTcxxUmwNaRuyXHuG13nqr1z0JGNYAr1
obmu5YzfNC2tgVcGq+SD1dj4s652xMv1mOgoG7CP3BHfkdxkh/Yq72ucHFk8ONZnGr8gt6Ey5ZZ1
zg8K40vfZDBpK+9sl8U/RDHr5mKYrIV+7Pyo1rs27oLmwfSCtqC3Z8jpmXQxnw4hw26YN9jbWWZ7
Mdd5OqKN2lWuEyCYrOcvOaDMAIWgL7Gd03EuobbMrj24zkRv0pMR6J7S+1rKZhME3mNvaFzQEHfa
Om/Jq9B4Gyt4kIWj0zBN0dgQe/9NNQex6eGKJk12ws6bCBt3roJxKmbwNihA6IX1yVMZV30R8OmV
eaTOVr/sCjeAc6vC92pOXuJVPnntVG9AoV/xjYfnsYeFqhyCkUm5NRwVWOOPLMe6POg1pQfWUJ6J
sqHZ6FiZ17gHmHH6KOL5yO4FnlnCLUlR/gRk2nWNbnKPoo9OvKtZ7N4YZwthI5Ar7VDUtX0MSXUS
IfCdSnqw44Feasg/BUr6tNB42Y3g37mdsmhgTR4E+mh91BILH/eNa8JzuNCnCNB7tobll2oEnZCU
5z4FdlCPsSm0480uaMdtpOkNxXQhl7kvZOBdTDCj3Bue1qC81G7wQENORxNIWAHQivwE/GMth7PH
bYGu9jx69m4brrvErnu3ttfA4Q76DvxobG40rH4ELMxLAHIvA0xKMvsb2q6Xlagqa2YOwNGc/Ijv
4dG7zcwAT42OH5bY8WL1pvdU3UvvRKCsWQGMxu5+byLvJiAYIVjHGGLGAaJRiiIbLmGQAhWK6rs1
jHVSqLZ6i4bSgzo5X026dnkyeQD34LSwqkIrzr4HHusA0CyXRGgA/3T8MS6wqCGamiLlckPCsBiU
23IXAHuqx3MfNC9xDc6IanayoHhbJ25dWK4Z0ie5cf5l4W2ZNSsFseLX0bZpZZvzvlu2nHQNQILg
NeyZKkQ6QZlz4y6FX03j6R03+gDGJs3YBNoRYpj2q+7mRPVzUOMTb1J3ty93g45PrZrf4XjsJyJ0
FrXQsgQdv1YDM/nMCezgSAAx6rhXrAM5e4BXkhV/dKgalnE9fiUe4KKRu4OMxPgw9RraYSxvpO+i
HVS1G2v4dBlQMmdGO+QtQHSSKvkRkHjbdJBU1rp86oMJK3GJoXFQiCGR7oY7S5LmXetguhOAzmHn
ckLqnyVkl2w07NXVaz4Frj0lc//BmeGAMGk+qP5HJ1gAeBdcEPPolkYzSh7pZaYRSwaFowB+AC0p
Ca/GoXgdJnEaK7/fCS/ekgZowpqkkExmdgUwd6xWcih5ffIlghw1m8CB8cexnqPMaaxQZGMeJUc8
ZRDU5oaqKa/htZVpUP9B+faeQSvEwwp9Tfw5oOYU0jq98SRMNr+wXdklL4uOQbVqu79juSP0v3wq
9R4o6OZO4q4OVyNDvOYhNNjcqwL3VOOYzrqoOS+t5rt6BnvcoVm4s7Nxk3y3Q9UVLWovD4ZBZpIS
qY1qJjnhlVdgs/h2R177FsZ8xFBFtvU8be50K7D65eEXxRpFQDFa4x2XdMWdIu0w5qWu/VeA2NUe
TeWWl8BZySjySPJHlZSXuBm+AULZcmRUULlWdMNSvWlGKtC6cP+uUr80PivCERme2E5oEChwtXAs
L6NONyv6lk3cQA/HIdFe8K13m8C3Q3BelGN5YEcPihqKzV+gJlHAkEiv8V5NvVUxuGfmLZuBcwpi
2Jzu0KXuCfo7lvz8A6UM6hrnIkDWjUiDKS2AQh7S1kNmpfVPNJ26TES83s/dUu3DVgBJQELkd8Rx
ID40WeeSt5Zp8uNfWKOz6pyo7vyLZeyIo/mdY0xH/ZX11Utou+jH2ii/oLG+JvG8PtZ6hfBAxBaH
31eXdB9T3+kMka31cMcJeaiW4s4QAq0NM9n26Waw3aGNPT/jCf96pwStpj9NVxFozn26l1HV3+BS
WCSaegJCOL1Dvm3zUnKcmHMSRfmsFMGDwktq/eVTm8gguyN4bLRLpuL+KaQrKSLwdq5TPxvgPVs2
o/ddVnL5Bdo10TjnVLQgB10DSQZInesGNK5sLEPsdENbIPD01qJWy/t+TLHwQUcObH79RbzFdYJ2
s6IeEBG+HpMBOGHJhoOPeDvASnGS+Db+Ra+1Uzsfep++p2vPNn7nPpd98+hhe+JRQDI7sOEMPiks
iKgj0Ku1y39RZybSXtFEcu+q+ph24pF2wzlN2udfiFmwghnF2Wc3tAqjJ8egTpDGVwBxfPWcxu6D
LhCW/gsI62AwoOPxNHJJzfyox16eotA792PPCghYH78YLhH480MMrA67OTgtZhvvuyXq27ws3SVY
xNMvFIsnKHlY6gWvgAO2raViF/UdvB8XfzhgM1sftfZ2qmCxBA1eu/ZWciVApUakw1Cw1HZjfH6o
J7KBpH6IwvkKNe8L1PMzYOHoASaVKe6k06xKqEuUXWYEGjKypl3+XzBTsyRJNoFBuSNMQc3arGvN
985XG0aCkxIU+jCrv8Q1ubqBXeUkXu4YUuArRKh8mZW9+nbHjjwOJrrsYr9AQmHvBL3dgaLJNbs1
jN4XB+3hF0cEHhuMnk6zRflfplTAlJnp6y9IKNXLV2PDT36CeIVI7KkZgheGD7EJ/eGIDIzJU2W9
Yh5KcW0awHMLG6Cd/SeyA9IzvHS4GUg4Q4miLOpXNe/SYemrR5HKBsdK6iVLbmLb/hDADmpkC7QJ
83pVzVPph/VybnDwBDkCfQ2QQUfpCVyDH++8gCPd0ElYtfsoTvz2Sz24+s3KuTNoXjGfwAB6ZeQ8
zgDs5or4sOiGEb8kStp2vPoD4eyP1haUzX9v596bsN9ak4T5LAJREtEwha38Vze3HyYzY+7BnEdB
5wk0Il4kMisn3ecqTWuSefpO6sk1DsJcxg2quxa1m4+/l40F8ZP6mZLI7Dzw4e/1/ViyUQDmL2nu
BEk9pYgIrB6I5Vo6eqp8HJkNqRPkOteWhJkP8PJlHjoQsPAqltvfd17QnX/749Bh3ikbnyL3ldK7
Mvyn5KpukypRJpnzqRnU60iZejW+2ntNiNPQW73kHWhW6m/+/qoB1PPfLssIZnzEjIbBneS5955/
uixkmomUvgW1LRFZLKK2J5+IDiIAdcuC2BGo6fWungp80U2zoNpf1tSj93Wu7vwd8/6Xt/zvzwFI
ZoiIG1Rwdk+Q//WGyjbEIlFI2yI3hc5GmrArOmwtD62peJmvYl2GXFKoPX//JO597V9QIsLACKBh
Rxo5gkHw24MwJaPIpw2wZPE1n5qkTU9LPXpniQb05vW9d9Zdwk3uWeivf3/pf+vvf4kOUBICQu8u
wv2R/OkdBJWXzoz0U64SW341Zdpju2jhHeYklPjahsTFafH31/x9LVFciZGQ+kA0KOiE365pw2VI
EsiExazcsUn2cKs2c/f+v1zk95cJjAPjYUB/0DgNSUp/W7Fw89zYJF1TBM9sqwp3uDZxsRuzr5/N
sd1271EWPOLQCDRyfHme7rHpb//+FnC1uzzy5zdLIXLEaYpoeoI9mP5+E7VEiwdZmudTpU+s7l4q
JOrQtqMzIUnHn5fKInfh0eNS1VcYkod+wtbbpGLcr6p3Gcq8+7lctZmesM11CRuPS1L9jL35wJGo
r/NmkiigOlI/hoOrimBU8o7lv019UmepjvpdFCP6xKrcjfF2hGhA1+65U/SYCOi60hZxMBSx112m
IdxPQAqy2BuQnSFd1ssph466wnFMcV4TIjKJEvEBpHa4QRNf3emG20z4++DzDaPNczd23xxpTqlJ
qwLNy0XF9m2gy5EqPGW6mjc+249wXD58079xEh4laU+IHgq4GBJBKrSUS6APBuRDtnjspbRh0ZR4
R9zf1iLeATM/+IG+MhMlpzFNv8nQ27ppULkF7Ja5EQkJo+RzUDWXHtmSVdjdmKTHhqRFvKD3Zv5n
EC/P1RR/EZo/2BqZD0ueBMDYGWEEbC7jRxOgOCTDG57KC3JkM2z/dEtZsJOrODYefUeFhq65vFTN
Wqwh/mevnLKhn98MVPNaBi2SgXpbRt6OVt63GudrGIgGh6T50SFtg/MBefwJ2LiwR47BLsBoaeF1
/FObliRL+wmxgTGvRfJUkfCd1lVu5+bVse44NxH0Zb/2s34Zt0mKmFUPwpXXh24IC9Ozj3ahh9Jh
G5H6Eq7yzZbiXhvva2O3gpsvjWWwBEj3RIR9VpLDniAbfww+e3GyT0eG+hUv1ih3HZHMrsrg2ERa
FUhyIJSH1BWeZNdtS9eil5HtRywg5pQSykOMMg1ByOoZBeUnO426gCKH3L+PryimfvA4e1AU7HSd
SPtSzqvdag37TPBBfWs7cnd/ggcuu50L21OMLFvnWwxEIH5TcE88RC45LsyZjDd4x5gL5TYaOgUC
BjsA/V3W1tOuV+4BUTSCVO346M1kurTLL/NOXkg6ntAII5g34pNfm3TrVcDZ4/6E1vTIHNbZnX3Y
9gzDFALjEjAtimy8MhT7qqnXa931D0bWO85nB4FCGuCIVu5hOG2TeUTRR9x6iAYESKCOHSI9e48Q
Z35KBWfCTN7bpKbPXTQlufNWl/tNMx1mrLaN6MTHxKaXuAEosazxUox4Fj4SfdgP7sYDTI8Km0bb
dA9wWfKJ11c816LtEACpMCQrj91iEAJESk13S5yLAXWfH64+JMFhEylxBoe0V50LX9cFGYR1nV9Y
j5NVr7xoqOne0h6HMCIU7cNgGc87lIkZ7RG1VJNNSQZn9jQu+icP6bGdSw3Rpas2OkCoMxmiM6vY
kx3nN2+0T7Ya8nKsHEJBQP4TAomsx2pHIx69R4Ovj8Aa9i6FUUWQfgqRWOrluglI+uL7ZKNCJCST
zsEnwt3Hhl792FzgGH/A78vmQO+GcEECie56jkp6BG3BoTU6xJnFHFw5o9sQX8rQiS9dPx3V4G1C
by4M9AlPL9s+DfJ2ra/zKpD3CjZV5++Fim6gdvIhBbuylhSpHrX1WbfTafAxuy9BFbzNrpdHJqdo
2IEo9aq3EbzObrKgYRKC9gDQVTG2s7fp7ND3+INL3BwMnzlhuwDIS+xZuIAR6/2tCtYEhrpwB1A+
ZNzEc+99SVqkiPhQgn0bZPusEkGfZisHSMJ46Ax7Yxn2p8Az7aOeRH/xwaruVuZqyML1a4TeEB//
Wr8yJJCzflxACIehfAlYrW8Qkb9jysTBmTsnwjCzwXo/vTmm0ALNgswzEZM9uBrRFjtMt6Tv0jxY
iP9zccg2H6sJCVXJFfS3JfXPXY1OIUUuuRO0zOgdo6GVc+de+J9oaIIn35dg3hqRfJqFN28keLNc
Aaq7tTJQLIcBb0/p0KGMxsCPr2Ud6aOU/Qop0gc1oMqa522yIgSaTle7qnan1XiImTi1BuiYN8HS
7FLncsfRXa02PgsD9A+DOB5Sm94mG0bA33hZgClH0I7jfMckkWMLABAcLxLJsUVJXdXD6zSSd70s
6h5mrTMkdDCtJEYsGXTkZVwsYknTQ7QCe8wwNaP7Fq7Td9JMdhfwOMiN9iACN5pD3QoEnz4Ywnr5
krQA/FQVIee0TtA8jZtctnb6w4ePfTQiQngf5h6gvSZwAlJHo8QVifToBxzqaTsGo642UkdIho9x
izwKNn7tTms0SVKMbr3DzSlRr6Hg1wHNinfA1lohm9qDISpGlcJTNi1fRF7yaPksqujbXPq02bPE
BpeJNfN2Sau2SLyGb0sPgkUhzViNWwGMAWGyuq/O0E9iYFWOZk6Qx7W3w7bjHH3XYPtuxLSERWw6
46CdqjTsrqsbEfnSSl+aOSh5oVNvLCSm9kEr79Kv49wgMW1U/7T0DT+UQj5QjmIG3MQlrYzwDoYS
o3PU++zJoL54mbxyOA6hcpjDMglMd5lXfMgIgC3QrYq05/UDPsYp64dlG43VbTUATVLg6UADzkuK
mTipC3kR+sh6ymWluVn7XVp5NYaUePatosNTwOYuryw2QPAY8aPWjcpHk7B3b6pImQFji5BkI9GL
a4Zo3azE5dEirw1QXiaTTdRrfzPIGL9Rp6+664PMw+eIYE+LGOKwyD0LW6Qth6lTzyhFVJZolx5A
yKgn1rTVJ3+d1/WFdVEJuMOUByQWlrMVOnpr50rnaFH4NmyicsOgdO1ayeqCksHmaciXmwws3QGS
tPuIzfW0p9FKdmgfMEkCRxI29CASyKZhPe8N6/UGTMGQLaV5aNPFvsMXi4vFzc/wEt1pmDBwqPM5
r4HksvQF+/51SKw+ptTvkW9HgZcPtbbRFiW23CHCvlXEP9W0/4JH87FU7CIR6Ib3dUBAdSfdsgt+
DetJrNzquS596OlDshdwN38YWrUPvHRbmbQ9VHXqL4dhxuSfEt/l/fQ0LtqS0KjTEmITbT3koxAj
G07wiHRWjRyvS5quiKxxhzSlj7yORzx5Fec6of2tS9ZdysX42NJhY10T7BODGT9C9QdYIn5mI8wt
mK07Y4VgEEMwDxsAn5C0B4QyncBEIt9u1kqnWwSLv0wYspNNTNFCh/Y2NpilA1gDjgDyZ3b+Ucb0
KQ69Ea3LcAxb+WBDa3Mo3rc6Zd+0ZK7w5Jyt0GYKg1k9GVyYFdZSsJdaFgOB9OvV+ABBSp/9FnFV
iVym9ABQY/zTWafpDWl95NDGeh8ZpvPFLLslEmazlLD04GXgNBQIxN5hRG927lMacARXkWmGbTdn
Qwusgrd6Q2iHc7dVAB8ChhoCYDPGW4xz+NmiCKuze0VJrHT7DiaMf5AisJteRw7PmlFxmy0819ER
hWrAIvNH09ugODknsxftPEP9d8iV05GPKo/aJsn6EPDupFG/ZvAn0bpr1c4wAxadJ264JweHtUUs
Uq/52IKwWVKXq9n534ahqkyJCRbTdwFUeOdBJrlOSKcpFS0XTJoiz771gDwv6a0fVbOlTdR+ji0G
wCwIT6+s2lniuUfdolItaf1JM/k6UcyPAAeFUQkuuibcR/I/wHismqzHcoD+W9rhcxpP46bxJyZw
wCXjtQM4+bOtdV9gZ/mQ0iRHIO7YkH3z3tYczQIisw9NiXXEfb0iHMj0Vg8rJiUgNrqxiOAUYyjk
nfFMtw2ZXdaY8oYEMUIrXnIBraO+jxgY8BiGdVIESb8hv1QO3h0c1bsaex6qbNjQDTBO6b26FrOr
zIDH3W9LNudxCRpKtIDxJODcJzG6vJ3UZvQXjAzgvJp2izenX+8DYKFicoZq7l6UlGt8AIMlRUFx
6olcxVH5TIhRz2tE7WtsprbfldDh55uJ74Nd+qn1imVSfONalPPzCq0wjnCY+wU2evikOCxDJOED
K5FWZDvU1/3eEfEI+xIx3vEaO31dBrmpvf5pRlKwh5y08zF0azsksFSGkf0c6rSfs6md3iLrmdwu
SQ4Zzz8NC/e2a4BZZLLrvXxeEfccQSFiqgewvcqFmx4Rg105eWKPkTg5tpYvJhhlVvvhuQujUzB3
Ryha32BlRBtsiBi3kkTgqHBeW4iTGQLtgIytRiRqGW4kJKd5xBfQGfmsEDclcDobpIUz1lkMLqEt
WEL4aEk5XPQUDrclYieWDPVTpAB6hS1qB56og9H2puISI8bQemlYEchrA1rKm95/E+uEXbIkh8X4
IUKbbVAMYYhpEeEn6nEMqUlSFFTIG3wkwRpmiRiQxW7rEm+5eeNNSDO7Th+dV6UAy1R0EMK9eCvr
HllZodCPSLoBBN1l09ryLZbPgY6sw9S4EiMzJCSBmAP88ePFL6BvBpcEm3suq+rd71AuMtPCKqLy
gawco98oamw7n3HwIcNKEfCNWx6fwtiQbQgvPGMifCxH9sQ9PHad/BzCYARyhGEjS1xuhL6T8N1c
5pGHFp22F9au4U6lsOKVb/O1nW6VYycad81BoLbJKoaGSJLSHTESZN1IU8oj1i4AzWFiP4jwbg0q
8dnRIadB+4WA0NONHG51B23AJK8TjmC0FOAK4UIf1EiOQQt7KSBlisU7vOo1BIgG7+YpSuWths90
NmWDuRyl7QA8zg/Gm8FO1pjeYiHfhvnMML1MWwxCGKseDDkOyAizy3AqI0k2YhDMvsR8vD035TPc
DS+LJujwKEK2vI+nEiCh9wgY7DB7pnlnFJWykR34RI/g7215MVRwMnsrwLKZ50lj7Exajhdk7NMX
QyVM8dqVBbgMxMSVH+BscB3e8Pi6jPOyR64gPjIMwMi6cW33A0VMo2r5PuzE18i1y/fORl1mW8qO
S+2++kOYHlm35qqSH1pHkIGS/qMhw80hlbiZytg7JI1Vm9pWwMnq/gXUzQ8uaqTjscdu2oZ8oaJu
cwyCCwAJ+pexsskmlQssvVHnrkdYaETgPFwQ5xetBM+G1zR5GEYQxZdkRdD4rjyEkXlOl/mKJyQK
Ezf7xcz7cYbfU9H4RMJqzSnX9U5jO4bgfZWGd6iwe3aFQPzZX92AOHX6CdO/fsJvnDElpDv4YXSr
AhPtw1q8K+iAO/S/3kbMg4YbhpEqCw3jncWswrWUcF2US/esqXBOCRihxNdf+xFq/TTVGE7Qepcx
im5QyDUClvV11H2TgdINMurRrxSh/XeVRNXBxa4EB90/1QZzKoAMqSKY/VPbmF2tqjmrUAEeKxu0
35Vqw92EHzGxfJ9DLM4S4F2HpXpW/fJcV9D4dYqufR77S7hEuBMnlqIK+08IdX1aWYL5jEu2iI7g
RsKl4NQbchKFLwEV17nHgvZ89Qjb+zOdUAuBaT31ZAE5SjSI1FmcgmVaMCSxVgMWTFjldAmutK+/
lxFWjqBeUdWkx9eDErHRPuAjQSAyG7Zk63Bvc1KK0V7WRKjPOeYq4URZBzYVEf4tU3x9wJzDT5VW
zw4RrlxL72U06q2Lqj2eIs18iv9Y1W3p23cUvweMp7I5eg/IicNSFyswDnwjGFWkyYyICMZRRcHk
bajun40dPqkVMo836kcpMHan64eT1OWZ+HY/SzPsuQLbWPnzjfPgxML0nLLxqZUYhjGM9DUamwnj
J6sml37z1voUSqu6Sld9SiIk3XphMB5mPSxcfYnS5ZPEnK2YAcoSpHmPByVffeQXM2v8bYUH8wCX
ArGLvumyGKd2Vk7yYZlbTGyBzIg3HsmDT6NviJzKvALEC575JuYE1zXvFAXqKMF5jo30s7Lu8lDH
Xe4hAVY6KEoL3cE2v8Yl+AdEaGeGmAeKni9A0verB3p3lH23tYphXIIHcRYTLp5NX73qyv3A4o5O
UadkAX8CQ6W43mA8J4dClj7Wyjwn+HJZAK/ZJoHZpmbaB7O8IsgLG5kOPKOLhz4QngLqL/j5aOwx
xk7c0BiCvQakgYolva1RoyExIb8Fx3TTTHH9zmSIKZ4E80AstqBohcWoJhlvSNzozeql+Jxa+UWV
4wPgPbNDm7vtQwzTaFqMqGsXc9OxbjI10gskhCebUkxUAMunohoT4coCYzYLFzdbtUDf6wR+UDJI
dGFKUDrHbN+pO54dDcNnugzfVMXoDh2Ww664eHnkSkgyioQ8LKqWTkeLrbgIyVKj1PdvKVrvjHCK
po3z60rVw+qbB1ht51JDniLD3ICQWtKnhK6fMFxm2BA1fzS1X8OfIzs/5kcwfZhf43AQdgEKeo7J
OX6TVpfKGQxsm+Mv6RysODpw2Yb3HJP67GNAaZhNCegrqjT4XNUda2Zf/a586UY0rUw3D8hliEL4
9Uu0RhwfRLtXTTwUs+Q0h/sKWdSeS19fepteek5OmMWJ+UxKKEB55ts0YguoZvWMaPlORfAfncEc
nQ7ouI3cf7B3JjuSI8mW/ZfeM6Gkkkpy0Ys2M9ro8xQeviHCh+A8Kuev78PIqleZWeh6rxroRQNv
kygUwt3czEilyJV7j5ybTFNDxcyASb3Zm7zS5W6pxEtn81SPPYuK3Uq67Tg3SOVWvhvAK2wMwg67
qKajwGYo6YJJlKHQ4Jk+TnATSD4Y99ZSTUHOBOlayPJxbkaHh2XkHSOThkAmJQi0xXKC0Ju4p3A7
u/YPki7dq2gQzuyq4ECTd5Efg/XRpXjQ9ho0yKwElMYUfg4tbiKrWYr3qTCNa7cjotALPzDH8IIT
D7SpKucHcyWANX5/qVoArQM9+XbSwr/EVS4PYHVBtbbJrU4F8ljooDsmnDOz2z8RYeBayeFTmGFt
7g3SoEz+6tuQq3VjJ0rtZu0CuIg9HH06NuoXnLL6SYWVvptzEd6NhlkFNaHE6SpUWChMkniSOqsf
N1PnZvElEjwsOTkPHYIoffmwT4B52Jixwqp5d1RvbyXzvisZ+/6+raS9YdS7FDt3aNsrHPYPySSW
bVPYP/LUm4/D4oVHSj7afPFaTuGHNip1ahzneWkwnOLGIsXp5Z9ZESVbkJTmJlPj9yXD+bHE6i6b
xLwjwfeCreFb4ivQrxQQm99vmbpOAkZmn0VUm4HZN7e1ohgRNiFRBvLRwTQmd9fpCSlwtt7yyDS4
W3n7qoMiF08PrZHIk2DIGShpffmZmW4HC7qWjvOLMSyc3x60RIFTZOOazbcmzij6XABfK2FJWsu5
NqJnmx5+j+UwaLKlJOWHodM2qdh7a0oPzS+LC7qYBmVShK6kizCAC+bjflEDTeiANyb3zVMR801l
Locj2d6gR9HBpUc91yrh7Xph4xt0nfc+Dm9sGxAugqy7wzPl3HRmV18Lh1xI2s7tRjsxn5l5rr0m
vjGQwYCQtCjcch5wZWZlZm1dp+XZgBlvWwKCxq1RN7fNWD6ryhk5ePPcSHf8bXm2b5dGo7dGGPaV
AhS9NTuTFIszJEUZtCSgI1AQ6yBJ0ZYXKz1GnbXjEgM2SQGHq4Idm5qONauPjVXflEuR0t+Slloa
4A4I/XLbKXnX1EysOHBOQ+nu65gCXA7hsvdLj+zFkDjFXtbUQCaKymDS2ro0hGAS58AqxjPjR1ip
6r2oiV7y7TRbIpPPVkPw0/MfDdTzPHpGf7iFOJbfzJhsd/3sN0fO+AyLpn2cSlNsltGgjI3tan0z
WdxurIUyMDVDxCfDwoPbnDq/Rs0ovjuwtZDCkZuc/Lp0bPhJietsXKM7FQsuNT+cMHyPh7byn1pJ
n5It1ndjHF78sbweFE2Fok1CsJj7kOCU4xLSnKNvYTy8DuNCG4f0PhWe2JtwB12pH0euW7cGu4n0
jnrrB1PJ3RlTTkb6rYgHwZirtINwdEtYHrTZNmGcJgSAMZpBN5SnOQ2v+0F8TNJ6aCfzqpahhcSg
w50/d9E2l8NNib/Id5fdSGK6r0lDkwB7yAvdBlmHu5K/+Cdm2RuRxvqQh8N9No7WtlSZ2C3FlPOS
ZKB9eYwW7xK2mNOclOosy4YfsC84jVYYDp7ZsJErBwThqR7uZPxWyCbeos2cDSImnpHv+Mu+MW9+
CvUXuf2NQc8UQ6Gz248o7Xhq+dYMSjI+Vq79OlbxA1l0hm6R3PF4vkSIp9rSZxrKYz+1b+ayBJVe
gnohRq47hq7eQw8bl/Bad50pgbMzvp1QBrhqTrQsB6dO3twF0KWFh+WUT+6xAxqWyekUm/apcOP4
4Mfu4zLhe9JWdenCudw32K/oHhfsIEn6lYfRz9opfhrNchc69i31+LcsyS9mHa0ytnyJRI6v1A3h
WUaAgm8XA7OMm5njlecqzLsOxR5ptue0mO+pv7qNFZt7mo2LX+Q7u0HlFG5VqX06Ko8PBtV3m4nl
luQMUcNuRl4rAF01lqIh6PsGzGkdPnJGMZ3OxiTbzrZ5zmoQdlWHvTqRdbGzUwOZfwLfWRpun4PZ
69RPnVvRsx+10T5bGgQ6q+u2ZS+K8RSKcrs4lQysuXy2EggpA/hG32Lc2/b4Ikbh1jtZpMOOuBge
ziwuD4OqxW7t3hPCgVuIBh9hNDaPVYlACqldhVuZOyOCk0macVicgNwAbzetISnGy6lrBwzfMCuS
kgwi7Bk3QpDJwUYcpC3eEEqBp1G8ezxbbxdXckTUAt5EmX7o3PVvPVm/LjbTHBEmN12sAUAZncaa
Bn1OdH0QxbZ4SCLL2clZXS3YDHBBBDNTn8528VjXbf2YNIqAYgwmLLbHjciwP8va+LTqxNuVCmO6
r1eWlVNXN3FtKkoR/4A1+iCmZQhcawFkFjofLc3SzRDZT24Y34cuRVy7fCBiOoFZNUaw2LHLO44Q
/tb2R7qkurGxA7h0oxNI81uVRi/ubJ9yv37UtXMmPL3NnGo9JkXxoyzoljN9sSYBO43zaYOXnuCp
3S7kWf0PahMCIDpBLBLeZ5Qb4Xu6cJb7pdXs60bCx28aI8FKpwoNULRE6/P0vZ3D2uScLy9jFh9z
YWQ7BlVXhB9gl+GHNioctikRt2PckTCpaAa3feq9GobxvKj6VswuDGeLKV8Bd39sFejbajL5sNzA
XRjA2qlPKnXM2p1j0WEs/j1Vwo7JCtjjWD4WOZn5YRp2kVFC9tAfTVZQrlWMBt2rYrE3YeQA9sq4
Z+3urq96K3Bz19hrcHz5wlMd4R30Rkr83HMYdVKHXtKalIeMZndreQWPdLs9L8YYxEu5N7twCjqL
kW+9+MteN8R8PUnMzR7P6dw0p7ZCIE9D46Yd0rNhy29FiVFUG77YJzq6W2Q/XBtz+r1NuudqdOdT
pz1YRV4abeOe8GrtdA8uVAw/j6ttruNp25cZd4qw922duYGDWsLMz+aRGuI36IfmIsz+dUkXLjV+
TbUJeXs7z8whna7Y3zJM3UsKTrHuS7XBtho+sm+kX3M2r5hp+i01912am/sxUyGuHnv6FL3xjdQu
fzGca6rAXm3mEFgd7VR84NNo040Hd3myxVfcyu7Rhmq3dUvY+0ZmLYzkcYfME7V9yecr6uICj9LH
HWv4sLWXuySO5INFBoBEp3Z42jC+3rZ49rdTm/ibLqpfcJ5fOctahWjq7sp70QW8j7qlXc38jCl6
w5OxQcFg5jT3O+TOU17FFmav5qyMBQp2QqUCsO/JHa37DIj6LvFz69B3AjfLmCGU4C1a/e59mdPc
6zhsEX7rFbpqmLZ1wI0JmjHmPUUXvvvF3ye1i6PZM1vt3sq4IcgyzlEEEqVZFyAMthuhrnpSOpc8
XtUu0Wf9TuJ4h67HVgfr1sqFk13PquKlygUUN7eNPWzrphfJ02QhUAZTRvrkzLQfNLPplN02GYQv
uWkkM3IIU8S1KIfmH67lzlXQVWatAlPRNQXOOABa6GcFZNKLqux2yIzia+ipbYym5vhuOn7pVeK4
sw5ch+KOoE3GDal9ygzaqDT9UsmUli8l2KpkU1DBQ/8yk77/KnLNQx8GgHOcTXtpv7XIrTkDwRfE
UT79CN4u/406DJ+lnLMZ/dmhbiob05DHqQD9s0X7+7R7aTHFSanMK834l8RzUVxNsTe0ZwZDfDFm
BN80akv+rkkNC78Ur/s78J10/hitYfA+JswnL/EYkpu1uRP4s1icc1wiitSHYTTBUVhLkV1Lc3Dn
rZnm1WEiajFfi97PbbB+CB0HkL2yCXAEQ6fEjYVlw6NfyrZmm2fi0TGH7kAAum/3Qx976ZGn58Tn
vgAN2Getmt0737N9/5Itwuu/U/Ul1RaAGG8SRp/wNqPvjcZrqpNabIgN0bvGWacEYkOMCGfopZJU
z8yEdwkOewgp0spwbNQh1Vkrl0M051j6Qz2aT7Yb+klAwMNcDkNeGuCGBmDf17UChnHy+1HjHSIG
WHyiycTTIUabwWWUqp4SNx77WqLGZuUQnhmtZ/Ci87Fpbx1yU8WjNpSiuGJePN1XBZPps7Zx3e/y
xrbsc2SHiXU9uuTk0EYYeIQAW71N1kpDbI1ZTE4wmePwgYpVjpRcpHyv48GlqhciS9GtRWaJB1PN
zmsXteMcyKbHsSA1A+B7qzXyEjNdOu69SLUMRGNgKVYLjAiWL97Rs+h13OKHyeeQFq+vqx7y2mC5
5DzoNaxbE0f78KDyRdlHHSV8M4yLMdmyiKByr1hVg0cEF3C75aO0aP2neh52Bg44jxlXnhq3QIgW
4yqzXMXvat35UolysU6OoSr3ZlE5DxGOdWyzvlkN4zFbNPZRYJ+Iq0aMG2CTVCHHBzbC+NHOFmQY
kan6uWyj2GFkli/VdSNq7wIC1Pk05rrnuelE1ZHBwniFY/86tRhAkog3cJ0MxtDdF3WhwflPJWR9
7czd82JUNuVChqENqc/A0B+tG3dMtOvzUBcDwbgwSveFLnPGoOvY0psSHoo5yvNmijtms/gjSgoi
J0qTgWvRLN5xjJjvScqDBYD1LzsmtZWxs2Xn2C+1M4h2T6fm19dWBrmTsA1YPKz6fDp3BUfZKkPW
PyXInfJQJvjLYSJNWNVSDL3y5GllfTMckgybZHHJeMTjhFEn0l6fnnCV0sCnVpHj7APy4BxrLyHZ
0CtjenBU/JQlE+bcyWLJBcDYcLTqc6mK8WfE6wINQjZBbotz+pbWroaQtphxFelM+0mjd4Cz0pkD
SqeejYVwRNKiXDh2/OFOEAc3ZcqTpS9N70eR5fXdNPj6zrENVJ3YSpnKoWGhMU3R/OymE7eyr7PO
up1S/pwtg678BGLBU7s0tbuPyrLwurdTn1vXA1a/o50XBHUWlqoRgHOK7kzZkK2kdMHhCdg2O/eQ
gUZKNomBi+IZuiz+fOavNtApchJi4ug08VXBS/3ltlcJNu25MPEp6DJk9tGuZvoZktQOUaq5IdvM
Eclo5bnrNKkXaWkV6KrJAE7MoClhl08JXluvM54cQkPRLpVSHkMJvKFD9L2rBBEoyFmFy06ScWj2
nVuYT9bs9wN/rEiIqRj5SYfj/NjHlXmHpIFgXjeoldtWlMUOpkEdnSpTcmsOqICgShtktoPqS062
poiGW4xZ1StmW44QlCUNZ2Ox9XyUYom73TJGnI/0UWENunyWX6RPZLyTLTnBLsnMYZeGM9sOZISd
GxRReoXuU0IeEqq6atne0W18f65OBejDVzV42OdNx+Q51E6Iy1VV8cCtPL6nqVLjW6uqtADkUXgV
3YjjjBtSefo6npV4x+dE9V8bFRqGza4A/DX8mM0pQdplEhVmTOpjMO7hIH4W+I63fkK0fBuOJkld
2GuevYkWNM2A42Vq90lJfAxusUUPlff+oIK6pBo5C68wsJBwN7BqQrPDaEmH7zqdsPJ643RH1Nnz
dlT6+Qsjw3wOWDyF21MY2EWZ80b2TdYrznBTTHa4q3Xl/RS67m4Gn8gYBXCNJ0rz4ASaBYBkTAvv
+1BN9RMWqP46cckuA5Ozoy3JCK6lwsoJqyaRVo8aJkVBUeQS47Nn70e4JPYrDjv+bWlRQdx59FsA
+zjYmbyw6uTBb+sKM4J286cw1ld2l2voMkZBta5XQk03x6++blC7hFvYOE3gopQ/tLDK+8kQ4t3J
cR3kQ1+8JwocGUhbYttGZtJOdUuN+pMDfWd6gttOGLWEFj0K9nPUoKh136qfSV1TSM2CqoQEsrVH
hctfsKbG5JAcGO7huGDNKcQA8h8osvPY5402jjajlhtUmCGwxhogFWCt8YF+96nL101ZlPAYmTtn
Tp/mNiy/+iH/0buovQolbgmW4YGyP7qzeBrde8wNs0vqtpjDp8Qnxh37BHFb1W4bJqM4TNakrtvE
d01c9VeyqvwdywhSFyOV0d0sSd5jN4/N+COJ/BDfiK2rZ+AiNJgL3p4to76MAPBAwpalZO09Ngnv
k7cd3dsyxGDURZVx5dRaPLe9m3xUOE5ge9q97+0HxsKM+VCl7R353v6UeMjmVANGso8jtF3shIJL
O81tHmmWXDO5eTurAhfL0t6ktBVtsOCDng458gY31K/QxAImpT9IOftImIV5Z6mF65Jqj+venGb2
P/RukW6llzNymLUfWWejK52fDOiNWzPKU0R9MSB///q5ATZrDFybcwY3xXLB3eW/9UlnfoiFSNoO
ea5+iOMeaIzqZIuIgufolBmCM4MFZpwweSm5jENcogcZSuw22sXQr9OGh0/FExrPkcM/E+v9xMId
+Ce5NTsnSzDdH/WAeIjfEd9VQzMTgdd3g1hHPb8drQDXe2U6WFHSNHtvMdXsHDN1LqJRnLqDnbPd
IEYYg+lneFStOLY+pnlg40nXO3m5LcgMfNFehNcVyeOdm0zzXkRutktBOGwpGxgFusu65GASmUca
yJjWRpyauUEnLdND4VsDewkI55YBucz8fSzp3nfMFcgzzaF29yYIOmjqiN4/MSpbbKOITPUyciNz
lJl5Mx5KwF0sGLBclktoy7UY4cmyxU/akBGBJDhYn92vD6vrlnh5QU3JX7iBocLVtCJggvJuQnwN
CYOVi9nz7KR+Vq1XkuzO+UQ6E3GL/+mF13jFjZ1YmX6l7093rUhmFvDgiyaFwN8GZiArKhJHRRqV
/rPyouhAytx+tCoGp1M/ARVWUAg3BVWX2KR0dK+2OZUEG20P55Lq4vtYT8sNDivrflwUxD3Rlatj
nfRoAh/TssMNC0waO/BZQkB2YY7je7cHeHyWXbHsISXWrzkzo5fYd4kVJO1zW+FSbr0m+zQXEIk+
qeJ3FF51zQyAij0BE8TGvbkFst8roroNefp8X8JUQCuDP+4G5Zxz/ywhvd2mqpgIwrOr+gezmNtz
3drJDVPODxPyR78Vkel7QTRA3XgBOTyrgNAGX2heZDxHsraz7KPwAd+z/GvN2o1Jj9eaSCa3VoLB
fVfb83S39HFcb72w5Qof0FkGdupxlW78yaGjdH/l7cAmJswQtKHlvuBKadlCESMz//oFKOHcERXp
XCwHaaWnO9VElFzSXzs31cPDOo9Wxf9jTxM3fpZBZWf8JQEusWUrNrotvizxnq3XCi57Io6OEPO+
U0tqXSvWqWXX3exN4X4xWazl9J2viMoMvKMsbPglxD55QI3dPGVH2eaNH0AQcbBlLCz5ura6cciO
dTzx738/BRjKhOrsQRKIaJCyZtriYc2qDXFZDjBiBu7soEQNibcNO3Cj99BhQySSPLF4MSyyGGKq
ipcEuJuxqtFdGOH08Ob7yhZHPJz46fErGB0mtBFljdWWUBnD/YC9TpCEVMVsb0n/ou5vvV8Foebw
Ec9FBzLtgkQgizv8aX667XociVvysVa2jxzX9o9+rLr2YKrVDzlyox6WsOTwmhfuC5zOefZiFEmj
2ZmCUr7RuHu4qvFpfvktz9PNhJcDQsjQKXfbdxRSm7kJF7Et2QDJ/kyV8E1C4s7Lq3pm39Wxz3nt
TWtk0OkMo2q/cQ0phE32VUXBlE89ylTY4kIB84v33LL96LHTbUgx03XRuU7KhGiE0oKcdZKR5mgs
a84ZGeGL3ixL6RiH2EzIom8wBlrds0MH4gWURYQX+0bhlHKNtXxP3SF/+f07bBHi9T7XUdYfhzIT
Dgt3KLO39Kv+B1PKQR5QgpgJC6lB2oDo7zlVvI59HrEQmFj6iWBQHocOrDTpO7tRkF+/p18I3YOa
EkE4YSyKD6kQOTnz55klo8uM5OqMnWADaWs3jxPunBBK2goNs9uJOQymqOxFS59LPkF5KeH3ZSGu
oXS0bvFZsIvEUDFgDsRFtuFRXZPjh95f+kc9mfKNKt97zZowSD0DD1VCvGZ18xpR9GDUXHtjVL5E
iTXxCMlvIOQR9JC0PUgRG38uoocIXl1D0qzDrdT9tFr/O/FBTkTH4WG978T07Vdsb93k+I+w7++r
XT/+X6yM/P8V3Q9I22Q6+4eM47rY8k9rei8/2r8ALv/2I/8BuIRi5cJNFBb7eH9RqX5HWdnWb3Av
3X+QKv8DZGWu67Mt8r8u+WeTf/EPkJX/2xpG9rA+CmFB23f/LZDVP2cxgbesaUxlscDe96y/pGyV
9q04RqLeEYo0X5BVpx67bT/oU+V7utjTkdYhc9asC5Jaa+Y8kKfqcwPbL95nXtVeLzFOVwxrCwOG
uoAZuwUX6x8QAbqTo2bCjI2YHy2XHoJD1AuyVGClmKUc71ooQ2/sSpVAVgDGbXq/eDOGwd/m0XBI
JAlCa5u433Cbs9R309PgC6YcHE/28yyTbc103AsG76v1DkBlmdgYkIMppWqdBioKfzQ19w+Zpq5i
GsCSrq6NgwocVej0p9p2D+tgePDYtZVUV6l/XXgEFEJJNMrdW+nLtPxs8htPNsUZLV404n4sh/NS
1Lhf4f9iSXjj/I4QMNJ+bwzGu2D5ARXdF+gMLFGkMOcPP7ry40CNbLA7DJ68TrNXI31MymxvOC+i
CD8X5X5QvMlNQYCnMscDy4IDOvLdgrvdYk+Q53E7F8+hU70Y1goGgHkAt/lksqOyXBjyROxsVO2+
BdAXdbj1+QKKiaa5DNi5dBuxaRacD45i5Yy3+BrG46/5tJvJn/PYfuf8+iZwQ3KCnNZJtS0ZTDv4
nT29GRAUK2l8xUnE9xdiAwG58sToyv7Mhm5PC1+Hp4X9PBYBunWYjQCbS3vPxPfkVPFXhEuWofKu
EuazTsyt5990TJwyWB/WHbCWbWw8V51/v067Y+18F6J/ii7V+JQCaSnxN0zzT7albQd/+L64+d4w
GyyFY8BYLPPMI4+jC6QX4nYYWTmGjcy57kJIKqZ1ikS4/TUY9/LoByPObaSocEIebQ1ZBw+UkmJg
yJzcBkSQAEpRw1AGYWo2W48bGR/KfRIzGGXpYukTChTu2fEvnfcUptgh5o2rsRQWU5gegA0zzOCp
BBOZ/vBJDFwWZh/MFBitvxNUG4P6mKZHQ/ZIxmL3a+7epWQKWGCkcX8jcyj/YY72PQGiJqm+R/oh
Gj6X4dir5PHvA3mbBTW1/VmGBxbxsE5jay6PLZ8mE8q3mu0TpR96JJ5P/nRIBgIGUf5oxOU3uvxd
qdmcplBM4K1XWKhN6NTRQgdGOFZJ5mctfVAjzusMv+poXuKEa5R40TiEeNTy72ZiXRmd/Olgh6/m
e286AZe/hqLN1ICljBYdU6+6vdWpC8j/U80WpnwT17fThF+ShUxqXbJlduc13WEuIoDuCL4ff96I
/dwwdvWI08G/kvgjKhGIJTtG9SG0U0aAfBVLu6t6rmi8AZFPjMy01F1Uf1a+eV7SGz9drphx8D2t
ToHBz9+59RLIZxWFAgE6EsjR17zGa9gYDiyvkC/9+t5lBBysH3sNDcv/LkrWfIH9YjkciYreK+hl
0XuxDNTa/cywXQ8pvpEBEKhJhq075PTGify7c2BKymfsP1l550uMMzOSIQxbkjXTC45uWPkXtkQ5
M8lr+4LUyzBxH6t0b0/DDRbs0xIR4etIrLeu/1Tbzc4oA/MzMeur//AbpE/g5oOZMOdMSGQyH9r8
WuVUVjlNhtp5nGx/9x9A1sYtzS5OQPJH8osYYgHdn5MMINd3U18ydlt+KyZK9fLFkM/s0y5TMBrH
rGE+yLCSNDyZD2IAbMlbpTMDOKC9rw25/2VcIP0YHvJYs2SBT3OXYDOBd9Soa0vxqXaB+YZ7V/pP
MMKI+BLp2Yt4DwPLKPcDymsUIAjN6qL8gIVJjfHSR8fW4hNjv2BzIYJphnu8YQGxadgWo1NAML3U
/okMOTViU/+EwoD0K74mj2V+B2tE5nE+U9JTJZ4ltdEkngyuSxjpYYsM8gJYil2p/if34+znLN07
S/95DsHwkxAlRloBpp9zztwlMIbNCn1LyFPnISYc8jE9T5VLmW0d0pk/UqawvBz2yG7XyvFopbDr
9uxEmbAOkSRCKs+yABMhZxteCT5iixNLuW/xa+sQ010eYLJ55p647wjirWND40fUu9i6AtbDAECQ
7MLo9zETv8XaVRzmYFgVD6X5mMofYfno1XRJh9g+9Q7OyyCEpYs1wsuPuf3WNFdMSzZMAwaTwRgG
fPl9RMIzi9fCw5nayo/Rnrfp0pzbnM3GJZFW/iDdAdnrbsbex6sEfqtjNj0xamA5KuGS6CJmWWxA
NLIdmgUaVf4NjgImMZaer5Ak59Db2TMhBFYfrpA4IDBQlwjR87L+ZTWYqBoaIt+QgVmH9MkmZV0C
BOvVaiLoh1hPyv69cNe7LosLh5Go/WSQPRwgy2wQIHpmPfE5E0ZQ9KTw3VV+VXzgTOrTYbl0OJa8
K8/Api3g/4SgK9zvym32WjfEPt7c4tNGc50MPg5NVCYR7Fq3SSSdDW2JgF28xEAq2+QHM/y0V2lv
2gy+LAZDW+LC4ftiO7ypLKJDAlIQQohKmhsvzJqLVyig+BDiHu0qNm+UCTERcLZpb5vKZ/yGEMkD
QRYPRfyLIe2O8puOG5YfShqGfWtzjyRN2f/wmiHluV/3xX2jdX3LoDx/bBp3JrVeM1gq6HrSXVMz
vNmUqsETrGrjNNbwNQ86w8N01OT3IZrpqiU2Pi3Zk9mP6tAWln5IiI51AdJDWxylZrk8w93I6a5l
u/ThCoxDPpo7078zUcWcPdcoFjkUY9afUUlxCWTVe8d8CDp3C1vrwvqn5Biha97mw4BLxuiGYdj7
YXhAiiIlIMLeuW88+Dzk6Mz+8N9dyH8NtG+hrQFr+T8Ddb+z5uBH90cCr2/97Yd+70Ok+s0yFV2D
8nzlu9YKzv29D5H2b6z+kRQpQgHs+NVu/B2pK36jxkFW8hzLAYOk6ISIwXbx//wf0vvN51b74+/7
N0j7pvNPVBjHdtY2yYEpJYjB/IVz2/tZymQxydi4C71wY6jWxTfG4INh9ZyjSpCJd2bWeXFV6z7j
iMFW1f8kwY4DO+xaCwro0jBsasz0VtqTH3EIWKI8FipjLDxjc7BxwbG6BFiWC7dj6KwfqiYZHzRw
nwkXWezUpMbKi/nUSAfyE7D6TF2cClk4YZ74sAx1e2c63InYZ3vzy2tZYxQU4QR427NbWC1zmDQ8
C/k4GYq46+KuorMVUIlaSXxM61/t9U2JHG2u7qSIfbUH2CGtyTsoWTmTdzwh4qSjiJ+5qZptZnWJ
ACUC53A7x9APD0wf3O+2n5ZfKnW8J+Fl6WeomwX+mk/No9UMq6PxMq8g9+DgcRJk5QnJR15Z77Mq
VV85U299CltZfQrVs/qmRm/+RrOUfqi5Kcstf3m+UDYIOHBDUjvkK4Y6O3MM4KXpKw+8bkI+78fY
x2ApIoL82BI8wcYdb3Cm4ziu+PCwZdvabvY7KAJZX/MP5dSaL8ugBTNo2fVXPI7YDEpmQ+bnpKXu
wUAxug+9ABC5JCZhFUZoy8biunxJAdmwwXVd4GYoVrkZat3q1q4L3vAKRS/NEPeX1q+f5MjORygg
YiczhsaUhs2L23mfpnbZ05twvBG8LuhTwmy/iBY7FhLtW5yGcu8vUM23w1xBdUQlhA8ahhpoS+/+
9AghXglmXWCY2Zg4UhGVLG2Gr8ADsnacAApZetOzUl4d3K4n/JiGjQetS4YT+pbbUFRVXMwX22ha
Hl0z46TLpFmLszOLQrFioHJpWtOsnL2Ao5ijPq1b70sOgxv0hbBf8q5hvuj6y7FVUfXeZsVyIL0O
5oay9Yt5WPzw32ftf+2s5fD514rP/yq7H/kMyfsf7HLf+ttP/e2wtdibJrDvmCb/EZaEmvb7YWv5
nKieMn2HMT2Jr5Vr9rfDltUlmCJs34UcLD2Aen84bNVvOLTYmyJ8yAcQpJ1/R/b5KwWMl7DQopSz
/kaWq/zlqHWYAoZj3fVEEfJul7nV3jLLm7CkR66hc1RT8p9wx1ZG3B+JX7ygNNcNLlLZNrI1b+yP
QDXPzUjDIsyCi+2mV5KJww8d178XB39SKP+4XW6Vqv76ItKG2SdYf+mz++XPL6KLJCrnvsWJ2DU3
iiQKHVry5qDFb8JRXP/h4Xr3+6/91y/mWS7ioANnXlmu95ePkH0uEQkvFuaWun2wmvja671bBrWv
hl++/Psv5SnHtpXL85EX/PP7gj9sNnPFZHkea0jERXK9dMx6bQ5dUTfP/xcv5npcl1x+63P/zy+m
tMs5xPG9JWAnN6CYKAlz6GFSHXKh3//1i5n/BDv02Uko2ErI7h/TQdj886uVnY3RXxMDntIRtFo5
uJ88F2ckgFndtiaEtOaioUe8leFSQD7uIw6++elf/xX/fN3AwaPw8RWoOmFbf6H54+LsmAqH2Ifb
Dnponj57U3WGjwa02M7P//rF/or5s9lbID3uO4d72P2nWw8TkY/jhcS3M3VECHxLb6KBoWWk5fif
XDfQEvn4/nhHOAKGounC+rR85fL8//PHyzi+qF3PNLfLtCimrgg2th8Sv5gYm7ibdbUWwL/FAM1m
ikofddOnrzPBd+vRa0LTv7CWNXyTUMhpjEVtZ/dR+L/ZO7MdyY0ty34REzTSOBjQqAd3+hTuMUdk
ROQLESPneebP1C/UB9Rbdf1XL6ZSV5mpK6luoRroBi4ECJAyI9ydTpodO2fvtUu4k1LovX3GgWpm
98vTeaeDoLxvOpElCLngW28R9zqTlxV42qFGq9TZFeQ5omronAm9SEhq6lkmlOifDOQwA55VyRFT
gT8nFDLpcTJhWok/5JhHCIG1KSAjh1MJCujB91FgwUwGlBQa+g6VUbeE/7XtK8OrkrEqYk+OYzLL
5cooVYUDqmkKVAGzeWNnoprX7KcpSP0x6z5qPdSO6EQNpsI5xUCckIB2HqrwPKKhT+pOnMFcGpj8
kj5olMaCVyjLPdCSCkNICOUFJ6Opqi8M9WElwLBVwV6nTIgfGOFjS2kgchqbwjGXaCUtnoozjtg2
k2IyrmkluDEDHWxCTndBGYtzCqGYiw2O8WCwA9yRaJeJC+ZG70bd2DfpHAWebmPI3JKnJoBFlpNk
tmph2W2rCFoyOda7qrQ6xIEB0yjDPCSh3aPpiqorRt7DDitntXUpbO6k1SCeMzPUz2an6TeDUxD1
jaibcJ6gAisOHwh6P2ETbFh0XsaZbPiAM2iY9F5YarCXNb/ame3wHPb9Xe8AztEyaq5+1KPVnIxH
NbmBN2WIw9I8vkg7eewn5CRB04yrOYv2DRgYgPXpo1k52KurHrl8rHsZp9kbLRgv5RyGnmFFKSp1
tthbu2xg+GNWv4wbgUZMQ6scoX5d+R08vGKKNyI27+p4RjkTxD0AwQQlvgAYp2dudxzNVF76slmQ
gI0O4EA9qiJ8bCV9dZnWZwx3x01DkjjrkIK+RY8bLSvmFxxEbj2f+6JCABdpEjp/FHq+SJlc050I
/GbPdG5htcPnczpnG1V4wLWspBAlRRcZqQUqmCZiEsKYNtALV+iiPXe2Ik+I8UF3mJcqTfucTG53
a5SVf4MVWTxEWeSiVmeGXlnuSBgqNI+iw0E3FWF9qSw5riNBr5fbxWY84rwWobTRSgQV2jfeWMY9
QVwZEgd0lZvKaJITEAiG0BIMvItxcGMvsVGu1m6xDxxQbFi3FhRAjGY2/othpkfoNxvMwO8E6AEY
absSBQcNkWqyKo9lDoQQcDMQtOkOJgZiNnEYS0Ody7AcTnZhlqeZ5C3m7a14EogLT8MEVCumeGWh
rUiH4E7R5/QmRfZyXiDMOzh6zXhbx7eJ6IiujdU9II2QXkettarnfB02E1pXFcShtgF2F1U7S/jZ
NdrB4h0xDAnrWkZMvdsfRyN6ccpAewh6KHL+PDH4aYuHAFccnaBM3VRzYHOqGhiqa8NFXnS0xEUs
Id3m2aG2y/7Akpbtk8JlfBJBMk46wufN0j+GtttswuwmJP9ybfBEgH7hLQPnIsgN7tM6ztIt6lEW
jNgxdjNZXOvYEOVinHDOGeGTFwWzEMhYiyElN7Jj7ZRqi3t8CwP0BmmnWpe2UW4diDveUNheBFIN
SiIcJ2UgzGey35aXbYrjqJ+C5qDhjPB9eEdVNX3M3LpHFc5f+mIatzbnEdpyWe0N7vQcjbnzxp56
hBuHkj2OJAA4Td9oOPG2JM/dDvQBGCP38kCuI4zWrgKRSYDSsVJtz2E6/tpDwtoWTmDw9NrfcA/S
lGWpvU4CAl2I1uL40pkNxvjIZakLkQo1GulmHGxMr0iAYMGHIQ03dxxkwqnHTK7co2Y9FqDRLq3K
jYKD7dQui0NMB23lSze5M0ffYCKjV/keuTbVglBh8zk2zHBrmPT+4rIibyKxu/4pt/xF11lO1p0Z
Nk8V7oJLaxwyCHqJu8mk/qYlCXpTLbAuXdv9cNJG0chOaBli5PDmKDdQaX8NDLMwsZ+IJZEQ3hMf
r7sZ4/LEf7hmlhl5ijzNYxUZEFB6wOl1p58o7RFGuKwyZYBpKotoc/v01s7g2RnXCPwByw4oMoEs
NgzwU6gEiZls+0R+sMPhUpVIIN5U45TPutPi3OvKOPRpYXKnmXY4IoLop/dCxuF4DODTMAIqi0Ss
ZEiA7s4pjLE70EYt7wc632RkVaFdrbEU4dqI5/aioOxDkDnKfUfBvkFp8lJnZrob6u6UwNvwin4a
7rIYup6EOXLoMKdsEP1314bIEDgbNAwJZL9tnRLJRTF+ECChe1+LpH+KDe6+ZmY9v2XoQaKmraPX
9vtDpOYsTGQU1EvZ/cetPq+bX9//8Oe+HUDFJ8c2TRZFBAzSspbS+lu3TycKS3codU25tNpMqsJf
u30CQQLFMP8bbgTHNer1b90+qX+ig22YBG8JunMSaPM/0O0DAv1TaSptnbdF4a+EJNzPWv78O8R2
p+tFWweKjoZrTQ99YNpXTuYzjKVUArPoRsllwumGWlGG1hUNO4NB3RB+GQU0ncBok7di6qcHxKLs
/uZUJ9QwdPPJVoxrY60DTyaDABfaGh3o/F40Ng8FOH8vqqSFJzXsmYIh/yLyycrEurGq4cZkOdgO
pbkLndJ8YXePWDYLAjICm+GUaAjR4pws/TNsGGI/hebj0IznZou4NO3EUqbmn/vJOhn9OAH100nN
8I3gNGtxclf3sr+rmtl+iWjsE/gTq/qmzFsb9z0iQKeHZkZKTFLDwea01zMzLyfoBNop7ew70Ev+
g1om5YKY5n4uyf10+su8i6rbIGA1hQDVP1GA0f4zLnyfitDZmV18XPqIeYeDL7DRsMrhhQE+Ps5p
epyjfp8mxjH2nXMkblv4wVzIed6FWXmJXG5vmSlyZDSGPuQtTaZHPcUFmWUJQtQuJyNCf+x1eRDp
eCa19sUSE9mJ6rmo+Qqt5zxI1lwTbyzAjsYh9gOoSGa/j4lRqQAwY9eW2ZpSiuJlZnyfPvaZvS0x
ctqy9QpwOcQ5DeW64BSyykqSNUqGkXn63oXpaabvuKoa9zIk24J8mdTZOnVwh8PmiczmdQxfOcyc
E7/g2Z1r3Je6xQiLKkMF8jRW8yvsDJyyzHwimb6WYvpcI8d0v5YbRt2fIbuBUZBczZxCd0PFnKRq
RoQWOuhorEM4zDHKpO46o4xBgeLqZEoBXKzUq8pRabits53CgqPQTAKiwVlPFREi6sFUKyPG/Fnb
3II50czrlNkQ3B2ysvOhOak2i9ZVSLTrbGgkqgXLuNyvH2I8VPCzsogmrv7SV5C3DBEcA8QOG1o8
zzBCdrWvtlUH8zBqNvFi3JiKF2z+KycrtmCKnyT+QIjJSj9NtHeQGeARUapDWZsguI0K9z7qYw+5
drQzy/nFcIYDBCQPqwBuWhUjKS2YpYN+qT2jKrC2UgiVetciXhbHfODW1LQPy5iuAK6SttE8LTlo
a83fj82m5w0nJr62edhLofZ4l2+qaBrWBN6Z60HM1xnZU77vYl4igtuS2c0Ay5Oj2xW52FCfY2ef
tR8VUbQ+rx9Y0Q16OnjP8l53KjBgNtEyYWu+jYH5yLq3lY7xPEThsGrJFdhwM50XmBIhmxr3zD8C
3AHEp0/jsCq0pFm7mn1JR/CFY6e2aiqqZfhck8dp5C0I9MugjeqNNfN567J6qyXMSlUuFIsufzPS
4Y3INhioycvoAkdCseoBlsaUKBzUHGk6mrB8gSnQudUdLyqCAGhywuB4zFkuaDhTAI8GZcfKRDVy
GJJW/pJj8T+wmS6/4nux37dfuQjc/uV/ffcfm69t0+vuvZ5u3huycX9d+Ze/+V/9w2+90r/YAemo
ucRu/Nnut/uPf8/+49//81/D5/yHTfBvP/pNdsfkyjF4+CyLe0rRy/rbBuh+ciydnh23wdf9j13u
1w1Q54/4v44lLN6GkL9tgEROu87Ss6Fhgk5OEjn962X41i78RT35m5ry+/YhGsKfNkCmXQRbkMSA
x8eVJFL+uAEyuuG7Vst9NumaS7AMUX0cU/NiOk/bUJEt0yPo9pKpwpbniBF7MQ6tIdzIsDKJJ1Px
ipPzm2YwJeZYc2jjIvPXtq5HMa4zu/+IhoLjcSpREq7nqKkRKhSBeV3pTPU3Tdurs9Bxo1ezI9TL
JFX6xH5qX3eynWBotOMuDxStHsKTZbkxSrONdzh+wGlaCM0vK70Hkt/MdbgzzDm4xlcGo79Ww/za
cyonj2UGyzV3yXSVt4N1WpSHz2mWp+sW1/q2Hp3rWtF7zpqIX7OIg3FilwRLIWwGAdPZG6NT1c6O
4+hD+sY7A3jsoV2TIEWE+DPobZNCf27VlZmwGaR5PQIGSWaqamFdwplvLpzax6wYCXEoObhsrKRK
jo5R1esxsILuFGqoEBn1gZubk+COymz4bOEvuZ7lFOEfM4NiZXB6PCv8woJ7Gko2kqnT76eQmVpO
rOXT0lcikgfoJLkeCBEDtz0A7O3eEZZVu7EM6tdMlQjGZ925kcP0keuIcAizDM9BNWUeWENsMfrA
uW6mZZ2UwlrTt0a31Bel13RVuo0s3bkCzGa8LLPYbdFr6RdkyvPWttz6Os4E8h6RymKD+Dw4mPj7
LrCTZTeFaxYXad6rBVCc7fl7aXtb6G177jgj3uiengJo5A5gvonbkaYPHATaQxwYOrsaXA9CbP3U
zqb+niPqzlZB7iYbozfe24Hsu5Q76b4SkY4sp4MX2cPCyw+MaaHCjKaTvOONg49LaM6VhcZq3ZaT
Yk9yxYyqB7vx3UzSDLnDMeI34kz73TCKJ7catV3Zy/YYaNYTR9jyqOAknNVunEIXMOIL29ftC8tA
8Y8BbvYfyeBuYOVjU9cjOiitW2nbbuwahqfaBKeiIqqYBpCeQybJp9YKdjogvb0pFqY3x0lPljZC
/pySdzxo8M7DX7q9/wNr7/dL77+cR681ISAf7ddV929L8tf15bf/2r0XF8/Ze/PzX/p/chmnRjL/
9BBzG0X1D4cf5Aq//My39dv4hE6B44ak/Wa6tsPM6JcDjBSfzGU4oZuGI1g4l9f5dYLmfjJYVpms
oXRQHFK+W7+dT4TfKIGGwfk2XPsH1m/jd6MLy5XCNHA5WC7JwlLxSt8fYKTqYyib4IwINjROtHyV
p+rZ3xZEPe5mKBGHsjIYUUdThABJh4ABkmcurmqjk09p76KaNQEu4GiM6SsNUXxe+lF6E0EHuXDs
yr9kxR+onWflrzRBzLpr9cHGUBK4iIRP+2waQ+K1mGsyT4tEctG4fYYgcyZhi+ojLkny86lBhfGQ
GWN/mZI5hDAL1BcnF5sfYVBO46eZPgyAMI8K2PyTsNP61sJF6QFIND2Vo/GeYaieFQP6olmfbKTV
owkBOXCJXQeV34ODQ11X0OygiWIhzY6DTTdXNLLZIrxQkPKDrUrQusPDdkEXkWZgS0BMuZSdDtFO
G6JFAi9PA0BG5izXjrTHrUB1SX8HtE9hwNYMo3px80b6fihnCN7JBMS9D8P6MKRtB9FIa6q7IEPU
u8k5dbZrtzWKe6xyOCoHt4fiyK4o1sPgDiBHgr5U6zzQx5POHOSBznj7XrV08ogPXz4c+CTarDC0
r0IwOOumm9J3VKsJR9WQH5TEBWzZdfyHOQCiZ9hlsTBrjI1MSve9UBliOitST6o1/Herzh0Pkb0k
CoAwPKLKwms5KGvdgdr3NNUmp1Lz0fCZIM1STZeeVVWg7eFRe52gAS9nuH0miZRUiX10DGWFIkKZ
E1rHNpjOchkFEI0yluQ8yTZ1NIVelPi11xsED1h1lh4jtyPqqEZc0nI35fTwmRatiLCWmzkFPjaX
NEGdOpbs7Ai+Vaa5LwMdLt4sZ9IE5vCxB6Nw1c+9fi5GFP+ZCKI3bbQIDIpoP41CA0c9j9VVQWbH
2u0VKEUfVSR+CDxmQqfZ20ZQfzP8a15Zx85TOcTDqaraxvMdmG+Rq6pHi8nYFwtB2mXENBpPkFO9
wa1xb51W0ibvwd/0oLO9SQBQK9jCn0r6h1cYT8vP2mCOF7Rv/XVD+5LmrzCeZ5drGICePh90gXak
GttoN9fsUNEIfKdLEgusbD2RrGnVntP5nGwdEIacTGb4OjNYuqTpr9reLEGwufhy9HRcz61TH/En
Lh7F5Jjybe3Zb4BeCJ7gcZrTxwkJzH0dpu4ZemPdC5wFnpmi0Nk4cuDoNSK5ufi/0i/7/2sDoc3M
mvrHXbD7//zX5+T7LhgbyC8/860DpiOZMFxFqJphsbj9pnczOACYVN5U3xwDQGn+sIEokyJZJx1N
sdTonBp+07sxSl36Yxg+seCofyhCnt/zw2hWsqMhA3Ek8DB3kYr8uH0UBDLMZrKg5vp4b2hMrMzC
uGagS3g108QiPdVNdjI7c//dNfp2EPn+4PG7YffyusrRLdIamXwtEpPvty1BvzctinlaE/zyqmaA
5JOjn9ulYKoru1/uyz9UZKi/erWf4uY0xv9h5U9oacup3grClFbVEL2Fk3NwFdhVdHiPyMYtpsbS
PGOovKM0e8vphqG3D2xmudY6ynzGqKOiS9ElH5U1Io3K22xHIy09Dmbj7kTSVuP5GNEII20UTEQ5
usPlHDml3At4FD6dDr0SK1M3snfXyvSMA1ViE3EUQZNotJ6HXltIG4yL++rG4FRmb1lz2wl1h2wv
lB8BAmsn8hW2naOyW7djX5hK1O2TDX5gJbtEv9FZvlMv0YL4OFhteqOXeYZHnBlsup301E6OABAC
zesbC/VGb7RV9YwFnl0hKuvuokVcD7TSqgDfdiZSOQ9tsoMaP08GecS82NNubNpXM+GsuyKRyLkk
ntZJdtDdXIcwsL5+t8lpYKZQMnM4ZKXB8c/ndMEhroMrUkgSCM/tnLzGlZtlzErarLevIz13njpC
AcWh7YzsHEpJ8FmGIJntGP+KhpGIfKuuijzMoigWQykvO1HStOPaZNlZpkXGbYuc4JWWckMjy5ep
tTb1VDJ+xWa74mAof4mG/GdZ/dfdEYlU5rsn/ndmxP/9bwzO6x+XRfnLD/2yLLL4WYRponZBS0Su
+W91tYFA+KsgDMGIa0pl80K/1tXqk+lgfWe5pBO2CLl+WxadT3RDvirKfu2m/AN19e8WDORbNGaI
9jUZNfA+f1yemq6mCCx4bjDcvvppfkubYdzjoU1WoqqD1XeX5u8shksP6MdVeHk5klZNYC0onH+W
/uihjRTWhdgy1Fh1UbsgcZhD4vnMcecM455WKQKZLvyYUyi/SmxrwjKYBW6kNgNWcp5ce/rCXV9s
kjRnmorO19Mmd/b+4n0uq/L3Qh5UbRxabMPAYe4iHfrpsqi4qMbQasD9AFujX1J+YUKaNfKhlYuO
gUEFemA8HpkyvZJ28KpR6XWY/TfeCF+KpAGm0yaj/l5unu+3jzBSnVmZzM+nAJ+PltxDtDoHbEut
FD1F1Uy+Y1acufPwPljBrUZ0E9mRtlr/+fX43fDo67vAGmsumnFL/qTYyqkDmgSu2xoe92ly2vew
yIlWoY+SNxcGY56/uE+oB368/Lyey93BmRI6qP3zZp3ltZ139iL2s9LXUc/OZdw8hYRRQU0i5Rne
fueC3f7zD/k1PfmHL91B92FKKanH8QIvj+P315rhUlamE9giv7Ep/93gJaWsXKegzxiQZTjstUat
g5rRRN2O68GtxMYYsy/GOOLgQpiymisxnjQhaIhjt/Hj8eA3HK4ipG5TB7FpnG76EIfXzJc5z1J+
1hL3No6KTTi21abutesEFhBMNLgBbmUul/hcC8uPP/+gX2uO331QNPE6R/qlXfvT11lBdATBAQEe
HVu1jVt88PrysEOUPUMqG+PJw/pkZefNnD4pPXiEUkYGjPorOeLPLVncxvxDUDINYL5u56enrBsH
nDqcBtd6YdwDCHvujODSjuT9n3/ev3P3OkvlxRRVx1zx8zMEVs1SzVRgjVscoY64d6f0oIcFXO7x
ImeM8ecvt7zrn68uDYpl3uvYiG9/qsGGJtOmfuZTacH0LtKQw71fno12CyH/LxeIv//Zfnuxn8ra
mIzFLgc8ue6a6dKnUawa/FA8Nf7Ucv7BNv3f+HA2Cc0GQ2QByebHZ8RiyBLOCYRLN1YjuqbKWcFT
uPfRYK7aMQz/4uXc37lUmBksRwoGCOyRAjfrjy8I8XBuoparCW8G/P1QpAEAGg6sYCHSwNq5LL/V
qikJrFu1oUU5lvaaeIljGumrMiOpqPXJ7MQe54tbVx9RQ6UjUMAt6K04OUNYVqSbntJNYJ5PRHFR
BAlqXJRnr7nJ+A8Wk9GCNOfMY2yhtBCMG0d6tyZ4ggI2AK2xCZSBkTGxEvVY24laq0FrTm1fyRet
TYfmIAugSV6g9wpysTtuSP2pUU1B+O0PJBn0h5wODY0rJ8HtIVuQNnsbFOHDYGbpUxInYHQ6uDHA
ZybjurGJJ0K42YwlOKCFhpVx5Aag1MaKkerUQh63o8DdYahwbihls3c7LFoGgqCzMtpT6Yics5Co
QnU9iF6DHjkirXphexgvDIifLWN3zWktTKyUIVdOKNuErVrlJEnIkigJloo8wOuridsg1pqzOsvI
R5BxF93RkbOrTQBMkXLVyILWs0twf15sT7gtiqyE6+uq4ooQPRfEvQ/ODgsrAefAD4udUdD13sjJ
lnc2mS3QzjCYPIFSdZTHREY9V8nCWKkxxByIAxp3kgl1ueHLT+SToce0qY2yxYjbyVpR+LswxWgE
FMY58LkCnktcymKHjru/4CDQVOcT/sB1FrjzW+dYxbkR5AiYkuI9sqC/JR3pTAI7+Cmp4vyYJHlw
JmFIe6goOSnNJg3I0cBPQlIoeEM+CH2JHZGgBgVDjPO2Jx6tr6zbWEQemx0bl9sXHMrk62gldJpa
NaJvIO3NUk/ce9FWh88GD9wtzoXwb2K4ViS+YbWEaIPM1kQu1Ywg7midEaIH5eFccrvhuEGdGo3c
ChOAnZWpNXe+OZinYgwZXfTGRVqiKLCgleP01D7KTl0pknBXhVPcx91grETunC3lBTookAIWvXsb
pDckPFuyMRSOgc4KQxfko3IzlM4TvDFumcYEesjBb90h9grTkL4/q7ioUKAGJeFivdOfF400OOXY
chNWgfBa3wD1tXyiGRPNyjYT6SWSVqOlp+QxyXn0TI38uhkf60oN/aXoJp4xRid+nusXfkZrboDt
hCOdr3qmmbpqq7pcW2DhoLTUOHlKbdfqKZ24FM9Uh71oY7XDI3REaGES21Ocm4gcDJQSaUl0Tloa
X6AyxAcJJfNkhCRomawBYZs88DxHgFcnJtdDSmTQNOf7iXbiTZ3oxqpMAM9aVg3CsRppwzoi3uQW
eVhmj9rEEhya9ZS6cEThh1y0h+ZZA8nihDmdwGgnO/DK+UqnhbqbR5Ady9uaVPIQ6eqmaeb32qqQ
r2j6vkic5g7rir+VTZqsYhjTK9JyHCDEEQ859OwrjcmeN8sWy3+BxDMrngrQIaum0N1NlMW8PuUh
SRZkAdPWjmiyEVisPjuFeY86/DGrfdQaArAD5u9+m3fJVe1gUmNRu+kIAZz5Wv2FA+YK7YZ7ldir
pO2IXyYrdxwcvpKAtnsojCs9FGgbkzI5RJilREAOQdSy4Lq5Fm38oKbjiWB2ZU3h2yC4c2cDSZsi
wXHlxOVDF0OSDmOXlmXE+jIG9OnNSdoHAVh8BdcW/XNE9FkEReTaV+WSu8zJZWFRIh8JYrGpwrj6
LH3tptQaIhyluR2iDg1jEldXU+NWm5DcHENYXhRm5wAIuxX2gGaF1vKyVj6pksChCdX4HDUIR8MJ
oKHBIopVPIGHPghShQjg2gPJe2DGFr5nqC9XuezcY11FhAsVpFPGHU16GGtPU4t8W+sRhce+fLSG
SawMpZFPTuTRIv8okdlwg2wQ19YHEYdXVYx9vgor9B5JcFWHFUFnfJX4OidYI+mwQt/2rg1g+POI
XkWJjiH36e6Py0kqmZEmq9I1rlWgqtMAthx08tAeyHcksbiDahh2IRFDds9tG9rFPfmaQFI647WE
33VSNomxjixf8cTck0pCH3qBwym6GStpY1ESCVNThgYLG8W8qtvkoDdgzmRcL8Nl6OVaL657bq/A
7q/6LkJ/XbUWGpxu1waKiSo990aF1S4QFwNl59pcbEJTsPxmCqSCGy8hX4HQQoptEJ+wAxJ/l0Uk
rpFgOIAJML7MTDpZz5kbJGIGJj2fSD+8znk4/ZY9kbbVt/UgC5McOKc9rwNUbxesANDokbZlhYkP
RLf7I5+QLRxANN2SjAm1VhUHYL3haa782zARJihE+ByFT9HejsAQigzGn9LpJ8Q8WOT7xEV6NsRt
zz2ZvrlRdpYDFqYWcg9Jaj8OfkqQWpramykwR8Ab0NKT4qF3kSuj3beOed1l+wouH5wycdGntknr
XHxYQJ0jsKGGu3FNljFsSjwEGugFoY1yO87gInozCbya+ycg/O3YWgnyeNZh3rF9YcqIayjcaTtQ
jKExrutNUzvJ2l6SIejmVtdLuVZQAHmI7AZMGTpJ2bEzPAWiR4IrPltd+TzExWlR324KXJZroqPu
hW8MnmizuzzPTzoZQ7XUw7N61MVZHDA7Igs+2mg26TH2qDzCV6M9vXoop9X85hN4P2tav4Mi9uKH
utg4UQrlWxHRNatyHxOOB3pA8taQJ3W2s5+SFH3YkF+T312u2J+ZnFhffJtPrzk5uq1A7MiOvFI1
CZamSDlmzTcFoekkmCeQxUpWmSlLN7UJOGJcLjquW7APXIRD2ibsREupWpOf+KBb+bSdMjkc09K9
7ljw9hHcIPoCL7VNVAWXqzzXtMEBTAd2RdGwOQKRTL1co9BQGYqCUldcOldAQiyWR6KJthoh8kBs
xue6d+CVlRSkueHv6J9jFaY67+KANICJ4CkJdByTDSpBK5LP+cxORp07HOqoZFS0JEnBKZFsFzIk
HdFdVAT5K1LSZK1JCDhlUj5nJeydWey1OdqIYag2Ru4gl9Lhmxh9vM584l3ozYNorkZIDMGZM9ds
R6QD+MpOdqIlX6fLiRecGZziJbyHjE42UVYDg5TDPg67D7NbAtWph+DE7zJn2bXCdgDFOcobnNIr
lDNrvE8rUTrDVtJqXlupuZ2b9rJpmvpQluKxXx6dEDkjaaOeq7pzP8pucyO8GvmKS71qDs0QgsIP
jOZ87DFGRtpzkRf3ahpHVpcS2cpyM/R82hUg4xL1BPsrp2iINSMHbTQcOzvMEaC2GmrKqe82EaLX
NboGSoiGCHsy7hPz0I+cWbJi3ic5wGkZoLkxiwDrklHv6JJh2JEpT727o9Vw3hHXRKvVG2tr9LKA
Ggb29jmX94A27YXGj+cYOXp80mbjeLgSQOs24wTEJqweBj3fjIyUIwvVX+enON3pzjI+BQNRzZ5f
BOoQJf3lFE4ghMzB8vJE3JdZehkMTb5t3ZQ43xQriYgXBNdobobahVslgyO5uhcyJNVKZ7kKCmNb
LT0oFOpLRmzG+qG0izFobvN8OAVJ8lmRIUF5pq1JDqCxJ5Bnlm5yUmb7nNnDq+qq26kNqULca4uS
Gj6Q81bb8gtE5Jeyt67rBJqyWS4kaQNKhp4ZsPTrJ7uxEs/uZk+EzkPj6rccfLOlcWHSLIhx4Rv9
sS8H8I/Uw0TCANQbsNuPvTQpjKwbCj6LkkCJXVL7d9pYvOcx34QW2Ba3Zn9ByvE1ul30OZp5ajSt
3rmTtLxK6VdMDB7wK8od1M9qm3UFqSuu9m4143vi8KX5kEt40mYMO2ZAvKesr9oWNkwxp+sJ+m9f
82szk/WqUbHaWpSSXWdaXtH044kjLsk0NcNENGEsqnMX7V1CvsidMyYeRWKSvjb95rDkeGmrxwGo
6No26mazXLVSxdO6pDrYEflsrnzcn6TVcuCaWC/XKtW023LQrXPQ5RTzUGcJ/2Q513DT4fBq7gYJ
+dPIEIJi3r0r8qDbZqGwkXGW3KulBnjfDDTzWg0tWFY7Gws2oTbyuqIs9kAH3HudCnyVdfr5HPF1
jUkgGO/Q5EUP5HrwaZtTh4J5k1cNTLaKaPc2q3G8KBDXVSYS9h4sfjlEMxa+Z0WUbVg2hVfiWUtU
323LqbijbifGmGw4z+gwQ8RtoO1zeyzO81onZqeiH5CSmbntxAALLly2Kzm+V6Tu3VPIzGddIJuH
KcNWUgqZPjRmAVPOVsXN137FPycX/5XJhUGz5I/nuYemfc5fuvR3s4vlx77NLoAfMrMAUEITVuec
Tfvpm6ve+cSpmx6XDlrj25/8qukUn5AO4HVwTWXSXVzUpb+ZGujLUrKKxQ6xWPL/EU2nIX/X/YKn
rdi6MGvTYLK+jkO/MzUkMNLsJGA2KCvtnmLWgw9iroqBdF8ENPqOszBoLIpJtxgrANT1B2q8Dfkj
5hk0DqahRJFN5b4eQtIQ2U+8dmbnVBoNZ57tTWf19I1CgmAqo9y7MRI7Rd4d55YB+vxw34bTuRZr
Guni4kN2EXZWwh43wAofKvgSB8LD+nU4pa8KRuiuSZG5izj2ScfJ2F8BJHuoYgmn64t3smcQTzrF
Y6zs7syak4Tq3tlH0aR7YeeKEwzY8lRYyfOy0eH47NAqpVlHn4lJMuoMfzvWbr/1MW+kRXwXjxBb
u4kowGxs3iAIP9cT9KRZTTSwKXtVnW4zayKKy81eIx3JTho3xTYbS/iOjrkyZJ6v8ugSk1+zNrt5
g//ws0MaXJ9R7NvUlGsr5o1wnpA86YHwz4zYmbZzKcwTJHJ7VU/dsO308LZ1DbWHQj2usoZoBjPd
u2Ii7oga6b6aon4nneo+Hxg7ZYN4atIWa2YD0A/+VL+qcipb3SYgEHQH8sx2XvDPunlqrQglf+O0
AJYM/jWMxVUzB5dxwWifETZEkyHfoiX9YKW5lgTXrCwOA/meKMKKqotKBCO4iXCKoFfDX8+VmqOb
GBfNEyB+NPfoOSdN3MUwlXcMgNh4Fbn1aEGzleqzI5iZa8rYzdjFzmuGnWVlZdpJq5eIkYCYvsQ+
dYZ2pmOnbrvmUQRkxlExepojHqciqLxsUbyQGtUDXQscAO6ZEX6xWRHJTXNgvlHu8HhxtGnxVety
tNwDOQzJGZmI/4e980iOI0uz9Yo87fp1PXmD0AIRkISauIEg4Fqr676Y7tXUvt7nSGY+kilYaT1o
e2ZlVoOuaoARCHHF+c/5TjUsJUVhzLEbgMFa1FzG+NTu9FLyo4Cr7XsqZu6KqFeLhOv+gu13YDQN
ARjEe0jqT5telcwRPUy54V79kAXWgf1q7iauvE0dFfa57zH3VvnoL5xeo2V7UMNKMSudW6uA4ebO
lTd0wb5sga71A46n0C/JK3j+jrj9LSmScjtZ3ckDRVozV+R4lTvrEh7MSVWzCbgGQzMLtGP4XNOz
tGxj7t7xuPGHYHoi+c6r4KOk5SX6RWXUt+gT8aJT5bjz6uC11en1sjylI6zxrWymrKDuQwVYzvIJ
K5N9Mk1Y1zaW4zrSon2kKG4LiJt6JAZXBNk1buPmA2rMEo/wRWurN9tWtNSY2bCcOgotbPob904V
P0Speo66TC7EgB7XN+1jQOkPL2yJhsQH1ta8eBMNg9qzqTc3U0WB1TfL8tWvo4O/tZDgsERptRkE
4s703B/GNZ6F/D12Bs44z38OpnluAao8kTcRiMe/f6g/TGR4KEsi7KFHOg6jsO/V9qRvHEZDJpKB
ZZ3dgRuEGWc7TcjXv3+cP7g5zfmBmLHa+EZN/q75iXyzcjdjbSRpgNsEKECKmGi+hsLlrJ0aN3H6
brslN6PwqGXFvQP2ccEYafOTZyB5hO/GNDwDXlLCChY0CgY13z+Doioz5Tq+OWc8oRhqE1nX0XxM
+3Y1FshnHM6WfQ6k0hsWTRNCkxqCo5tyXfjJE5nnQX94InyVGXZajHhnB9S3L0VmJTQY5rwUAcQo
hpsT+Ag2GDvUrGXqgFcVeC3T5kG21JsFLOthnJGkGcRrElo/ndD/yZbqMRdiJseA3pY/DkFJLYWS
Clxr2Q/VyWJN3zdjVuz6oti4pHUcrVkDXpitjspbV9rnaPSe1Tgrkdm1VCBMRDZexVKetT5K/+kY
mreMpAjfAFz4WCl++ND0SVlnNJvzoWnCC9so9nnVbTElvjGduO6rIfzJ4/3Zt8HBBACBdv5O/EhI
q/M+AI7CR8Qcugc/iu8n4RKckOrXxNBf2rawb/zhM2AIgzJQPgVM50l7fv8ZcOM2AXBTWstaH6+1
2mDiqr9PcV1feVHzgjSYrdO0/qK7Q790Bmoe1WvrQOr9oPZHNRQFXyt7Lhht+c4fglhlqPikWwaT
qgxg9Awoy6M3oUXmuOjKzj4jj3TgJvRQOhsQ+e7NqDGKQwFCG9Ra3ad3PndMuJyWmB6CoPFObuGp
vY0pWSxcp2QfZvOO3pIqg5mczSRC0G6rLGSfsHSwafNuszf8CeBYVzw3Wn1lgQNd5B0+5CQbL0ph
gI5DBhkpHb7BKVy9lkGvP/qRnV75OvMBwwqnTdUIHzCHd6NR1bwKnbbZyEG78liXkAGLdpsUxnSe
xgQo8HxM0PL0wU3UJgUJFhneuIgHgUjXkxEPtWBl973Ov9yGyl+LhhRrVSdYVb1eUgQ1ACMNfTAH
CkvMhaEayheplyJWC6qFjWU59uWjOyX1QW/ktLJU8BLgLl3owDFpELrRR+OsVfYz0DROTqO1C6Px
EjDsEZshNzrOLzpjWWoiKkohx3BL1SXQWFqwSFKcq1TszDI9WH5EUzGDWzk6XzKHbbFp9IdGJZez
lyCwvE3mVvvc6p85eT13uVnQFI/NWHf727Kn3rRIu8Ms8uGbQJ6I7cu2CXmsFHItPVrbwsDeh2Oh
X4g6vKUakq+sCF70gsRorAj4+x3T0la/CsgsLRyDIyS7/V1OscGimltalBloa2NKT1NKFQwVc51e
XPZ2nLBahfNcAPyIAZ2UCmX5Dq7gGNWhuR1Z4tZFBBIwcnxKIEL9qpf6jR4iYUf8D2FurWmlOenB
9KZpRsCfYdAu61xwxDtZBZ/gJjHXKZZz+qnRaQu6MoV8EpLGuNKh1yDeR3G8irP4EM+zDFzdn7gx
rB2LOG7mKcZzCO+e4L9RPvDuSb49uq3d+iK4iAUlX6Nk6BTaFtzRqIvf+Kyaa9X3PlXenbZL62or
REIDmocqC0looCadfhRmcjhy9hFSPCWykhdV5i1DBOEsEVVdjH+0jxU6o4+BtzlPjJp2kuKITzVY
CM0AV+h/IUbqbGPVEo+dLvrQvzGMcaUcYs6i6q/s1D82cfEgoykFdZETsbWeMtPaTZxaM+MzTvir
piVPSx96QDEd0pkN9WXZaOYmjelmdov4WmjebSajTx9b138u1z+9XHMp1lnD//pyvSYb+K//htRe
f3+9/vqLXx3T8hcAoJI7tGDdN8UM+/ydGcD1GJoAJzG2AzBuv1sDAQPomFhIWLokYX7N6fzmmPZ+
wWfMNZ0oJZc0wZnmH1gD2fB/3JX4Rzib4QyUWJeJ3ny/K/lY9ZKE0dIy8pIaw1NVcx6al+B2XVTF
5K87Lrkkv0hACgdTr9coDC6hb8s7Vw8GOlNNByh/v+FSFinYItT90YY3eheSatd90KG11UQd7mRU
Fy/uHHBoSls9F3VO53WY2bVE9ksZttP54iCVtXgCDEaKZFUmTnc7IwbKsdZrizBa7OcFefepjy/L
BgFx0g16lIlZwOh0q4ne0qC34he/SKsDQBf5TIsPW9lIwuXU1NJ+q0iIm4c6puY9HfMeFTXspyum
Ywyzmmwqrk2GWMdeSIY2qgLp7pIvWHehX1xhwqE5PXG0VyfP5hYx6W8617lTsRncuG6HXCxrfV+V
LlVnshyWid8Wh/l0vA5kn5wH7n5HZapW2zYwZS9pOCeXHTDXJg8UxcGZmrD4XCBqa1uSnWHALQ+/
FjVXbClZWuw7I5/56Mq/yPWko6qHBS2pI/W5DFSOXl2VnKUzeFUKZOnu4zGLujXvWf7d1zTt2HFM
gALEYCknQihEQvE2nea9e9OgtkU/jesGaqHhj0QrCtddllo3sXiZ3NXBpSqFjEE1+7XLsHBuULki
wBWisnds8RYDOGNc50HV3fhe0R3SCCd646r3sM+eJ22U67QUp46A0EoRsy9BzGzamvM4zq3rUB8i
MpuQfyxmvRkv7Zoi7E8U394FgM7gIZsuQSEc3mDztoJL5bpzXI2hdPWccmJkUhoWKAtmuKGzL70U
VfY2lv694gO/qjhMgmoKrlXYsH1N08TEzf2CuaujdKjFVt2E594A4sIBswhEdmFnDAMFyRNe3TW4
K5uOQ4hT1ITXa9mG/sNA5Z0E3kVVF3pHSbdr5ruQXPuJ5T+c+jujT5x8k2VEvCAb9RxlppiCBc01
pnu/zjusLkZTPggHYkzY2elGtUW0x2oGFMbuD1HnJtbWJ0wBIi6ZSnpw8goZPrWMyttypaIlyHFo
Zg8V6KM9PIbwgSZdDCSZNxQD5wC/4XAfJ+oRpCrbcRvMUXulhSRldSH6zVhoJTxvlixzxYSTEa2I
Wo5jyrOCeV7atN1uMmqLyUQL8n0RkWDaC0aySGgVVDCXMlPZWWtvGh/Hpl9RUxUuSs87lyhhjSGf
FKPZKx1gFjgIM9ggfu/tFMms5dI/ieK+D3FeWN64KrRs10kavsM8fZn6ft9WdnFC+Thb9mTcz3Cp
LxprJN31LdyiZWwkHEeUWbWo7gQBAhYBaX+uQS8+4MY3by2D81EnCWDnGtb+OK5xBTnSqB87U4U3
0CQoQGPp0peiL2Luf43N6sF5QnhbrRzSC/CJ2brQfcPaMVuhMcQI3en4n1313+PAzrEh9pi/3lXv
X/Lvt9Ovv/Hrdmqav7DQz7RTbogf2NbftlOKf2bMKz5C1GhysrPC/a3Tfqazchlyf00Z/aZWg4d1
BMKyR2bIxZb1z9RqVu8ftlNLhxg503eIyzousNrvt1PsrkQoWziG2pR35TLx3PJGsaSWG7KJkvat
YZ6QJmXug2ccpxfZ+Gm5mPrueRq5kICzZs9bJA6CwKJrExBghjPGhDwDW/VczZMGfJzH3YVkke19
mmSOJZAlwiO3TT3HXD4XXxESZj9joceFVZmKu46Zj7i10kgbYd0lY7OFbTRR3OK8BXx9SXYbewMb
lsz799S0r+vQv27KAfaa6G+LnG9n31QHN2jOVTSd4XxtHf1KNQ9xxECzaTa61995CLo4y+Jo2Q6U
KCJUXlVGsvZTTsA0jMPSyvMN38PrzCpeqNyKdoku0iNNKK0lT6PouiXGKJp5y4R2i2A8plKm15Rd
mnQZcAFq4bTCScv3OAhfJ73X7koeXbNAngwGnD2leetsiIJDoAOrDmrxnjBrXlm+Qxo0xv9QvtVO
ubatYq8nSX1vZc/+EF2UmXev1+790MUv4CaZjY7XtsngoGQJDOQpxNQyldEhbCq5kCq4gmCEXSJB
x9LMU5VamCxM++w3VBtlaMpmf4v6fGTqmeIJzo+q73ZR4z7ZnbEJLfvIlUIsMCTwxKpk26D/5FGz
iRUcoAbiGTnTlAHsdAn3p1mjnOIF0p2TzPEIGPItcDEJaUWxx251MKt7Q2gXkUZHSJdOyVIm0WPN
xJzODNqSjMKmy1Kn3IEo85c8kY/SR/03cpZ5Zi5bHBlXY0BOuIMoyD3tlaMobe3BFw8Y5CLPuQH7
9cvQmC8l90LMsDHvdTxb4ldDaezHXDs3pnkl2JSWeZlcNqht9Cxy+5layDXW57DS1pgHnK2g7HcV
WlR1hLPZHozPJUVYaOjtVSiTfe3ZR70T1BD1W6rSQergNjrYNL6/Kr1E6c2uh8p5l03KvsBod2Ck
P2V0JaBEBYNDh4ThnnBhLbuWCqohjhYaTyJFu2aUA4S0qG+5Em4cM7eWmu0ejHTY9q0PRt256iLO
BDFaim9ex6ZUq6QmK+Y5+ZMRd5fNmNOw5zUni4G+49afrNZuFp4VH0uDrqLBwHBkJOVG5E9+6AR4
ZbzLuY2UryzGHLr7Usqu7CStj80UCr7cOne+6SGHFG9h8QW+hMUh0Y9W0u006ocin1Fr1FIWhecR
8KHRw1Rs30M/pnhJ3tVQk0q29g38wHzdOv5l7fjMeIKNBPxp8wXxvG1LA1Icb/vqLitcTmQuq0mw
l3mytssZBEtp+aKKtbva47SNezVPblIlHuidXI9t8iascKelFw7/n47jHwMPCkwN49SK14IeDVID
C5mqBf4meIMVdUKldF4ZcNwWla7TLjNeDam40LXSZqAxrEyqgtfwIW77of7EUPpG6vXJ5+NAfHjh
dLgBG9SLJowXJZ/XxTC1l3quPYWdeVNlkI1EccwkimkV7bgsnVyvuenm03cdvpB5PkblF1bNL5i1
L7VCbVuWBqnElZt6LypML/0xuyXitJhGLMUQPzZmMe7LiUNJDJFK53TUbHw1bgNARrGvrwIaSlzF
1GiwrRGrhLIBfBHGBx6D/W4G9g5tvQkEk5a2zOZCMiSQoI0viCtdRGZ/1vUQEUJD8pmvJ5nGEV1Y
5mujm2++G+4QNjc5T7ubOAWF7TGmsCn3Roo4bV6HJF02WczHhJyg5BS0xHXoNhOkGmrnIcqeIr/f
2LJ/NFE6Cid41MP6LZQenmLPZn7pX1R5eK25xWM/FM1i1FC4Uae49Ngrztr3eIUHk0sX1crAgbWA
UlVSWVLurbLYWDI/RrGmY/csHqsuWOkDc6h2WCtV7PwMoGLa3zp8qzX4311HiV0s39MYIsNgP7h9
u9O7+DIvxCun2yNETR/bmbbBxYrBqEj4mniDvuUqckWZI5CCJtmH2ARd2pQ4c621ySJjFZzqfi52
M9i1vDUGdH3BzSxYBGNHD6mKH71YEsgC6LkycJnbbBmcgLHE15qxlvqwsIlu4c6djqNuHoMku8jy
+AUT6MFSHKU7rmuLIo1gd6Fswhy+yvIBD7fqrypOtQtYC2cr6NEprceutLdjNh5kYu8tNBdaCzZ6
GGw0I+x2yolu0jAouXMyjh7EoTRYfPkJ/PLHptTOPNlbrOU0BKeJA0PHRaEE8IpKyTMGEbrmLca+
5G/9zoZp4z6SAMXz3gCC1QZ7J9uN1WA/5CoJwFdcmVOgmJDR+LtwyafeNXkoXmKbrqqRPlhSRW2u
3WYO93KZYgKKkR6V2TasksmNAYkviLulB0ogK8+jRdGS6C/6AaBptg0qUR0gH3OMFsq9cazxk6u9
125h7toouGRmRgnHSH7am3D4JlfMjikupmaitaGX+dQJAQEOz1FYHRyuD67ER9Rk70k1S3Aqehv9
8SR9j2VguLBs66nUIlqMLAv7vHdbNtUTaA1al2kHa/iW1wnOSm+4b7rxYKr4wUz1T9wwtm7A3BD9
kp3yUXE71Z3qwim6Wz+kpaT12fDIa1zWMePscmpXWkI2ur0Pam8uzMC+Q//7NqT9OOgrPq7uufSN
ox8bUGHpV+raZueAze0UYFFaTQ+U1rtLBjaXrow2RTB1Gyes3QtpVtO0s3NE4FUF+yDcFExS1aWY
er3YjwTvH6PSGIZtojEfhOENvoohelGaF1QVZau4bc6JXts9nzzSKmuJiwdNG1vqwfRdWtSKtg/E
uVdhQe+WSZiJIIdnZKuxGrN1HiLImEIT5OMsl1vwmOPjtAMZjitdC0M47/zZq66181uVllRaxYk5
sKhN4jMboS4XKeVRF8IPxnVS8/33M804ECPHCosy9FkjeHLR+1WnnyAo4k+kPvs9aGAp52mjQXcY
vHXdGwDu4GcbIF2LaJtbFq7C0OzKFUpQ/Fwhvcyu/W2li+R+jI0A87hrjPmyHgd9o2K+oRirCBbV
dMMs8xZGeRnZ4XkaCm+2obI2MSI1hoXJMQrPeq+fU901DnYTajSuaZ0ZLee4m2RFxNLL5s9WvhRd
Gp1dBhDY4QWnO1MxXNQS2+YGnMKEJWmX3FtcOpECtKBap2PkP2MVZrSkR+NNE6EIUVyiEdYIsiWq
Lk+brpPi6OhBeWnGbsyHrCMas9TwW05b7F/Z2uqtHPaTxavri/wADzZUW7/WofJRvcKLmnrz/5l1
+rlVbrEHEJXfUpFe76BmGtPCyKxmVfdqNlPnrBN1rbGCONkaHFP2Tit5cZQglDZ2jSmr7zjESSy0
wL9agkvp6PTbBmfY2pFxdLaF5LH8IjH38A74oVaYLzBFIm7jWBKZ3tn1UphFfug7rDPZJCj9im1W
tbo06CQ2Sa+ri8xA/1rquLXo9KzCwVrKOvVYgdTQsSHVQw8CcgQ5dm0IThRkjZICEImb9Gpj9OaM
8XDdtXSq5D4uJOB7WsAH9xBhuY1Y2y2AuUrEbf7rTfov52o/zu8swqPEeDHRcE/kGveDfknpS+6P
jLJA+SD/UUXjXFuTQZSsr8efzOj/+FBSAu1iZG7AWMUR9f3driHkiOu/sVbSTl50azr6KSC1IHz/
5rr7J1aAH+eE/CXItBREAWo0QWPMiu03Y/PUbe0Wc55JiR6OW1IF9yDivgZh/yPr/1TWl5ZpMBD/
awHiX//1kqdRV7+//KhDfPziVx0CEiJCAzKDznsEtIp36ausT3bftEAaSqT9ry01v+kQ7i9Cwtai
dcZlUSWI/LtrjiIx254pjYSiZz8d7/o/kPWNjxaKbw0HFp8gQFoMFTwceGSHvv8QjXJsbVoGi5VE
2DOg+o18O5rSmHZEEBouGf6lHuYNfa+l2YGGR97HBgYZo7TH+zJwWGVcJMVwyfFXW095DG5oxP7f
574CGiIC6OxIqFO56w0UNc4u8iXNjWuH6tx1IyblrAZuNc2GPvZ0P5R0niEAyGKnN3l+MJKJu6kC
kgKmG5gpjnJtFY1V+2wFIOY6lWLkhy0QLWvqWN9p6eQEIO2g3UVQFynTcUAxLUQ4FMeqBmW6M9Mu
vTJJxnMLbfJDYjPXXiH0dRJFWAzGOQgzZMNGasYNVSzle2GVcb4x67pKj13X2Rw7axfPVTXKlBrI
ISdBGfkjRa+J0kmPZEXl3dv1yHXKRX3RCPYkoNTNUINaXoqCQNiUekazrYAeymWHj+hBN1LvjkpU
xYEx82Yzv2juKtBUaiVxkpPlU3mFE0u+OV6Cw51Z5xVDAm+FfDxpONes+B4+QrSfcDsfGQUG902s
WWpda3SY446+t/rxlFSROJl6T43BkDf5a1X5n1RRQhpvS8KgbmZzg1OuXpDpEhJrlmHGG141Y8vc
srxg3kEgMKTmFfh/Cj+tG7eTU6qz1+vRtW9y2RosEzdC6mjLxsn9Awb7clrEAd0FUwrVcA7Q31sl
Bw9Up4ZzZOFtEEqaI8jl5IBjsbnjhBR+8bTYvh0NSgHGwNTmmH+9b5TPkdigB+BGUjqyKdvZraeG
1L4Pm3iiU6PXjxGWuOti0DXCXwEeLzqKD3pXR9eV6Y6nmEKCPoSQ7Pk8V6P3rFtVOED0u+ox0Rz3
Cav2Q0PfI7/YGIuegCrvhN1s6Du5IRL1ntJc/RaiyS2zEd9C7rk41yBibmlZE58tWT7ajWfseRlx
aAoqUws3Db/YNtGJruCp9FwHCLowA5htDu9UTeVb10Kd14IwpqreppcDhztxoNp/0QLqGNrCu2tH
aHI9dZvXoiWVk4WNfzA7CrgzM/e2hm9wdyv4R/Iq+jyRNLlxvLE3yaXSaBClPBVHlA1mz65dT0y6
bmrbgSWJ3+NQiRjzp2pJvcUmf5Bmo1moZowwguphysFTRzSIDRrzlnQWuSa5t7y7dmQqr0h8Jq9+
lVMfLErnUDWGs7HESD84njFrOzpMxovRxIcRNOLWd7kDEQQe3o2656LAJCvDA/ilxqa3ryz9nuaU
yzTCSbLKJ694rkyRbsqhNLeWqvrVFPYm4oUeb6wSdBBeV62+JlemvURlqjSI+DrakZU3F4UA/IkA
UxK4Cbrxmc8m372oarYEWMz7xCX8toL82ulzDEsdbMQAaJ6gMuCvuVm/KHuf1oXCbLdykhgDI57r
QbToNaumztQXC5ZbsRhohiMEmlbUdmnTlvF/ctOS38GkudRE8lp2yVa1wye8xJvEhordeUOAqaNl
UcBSU3s6HtpkfPJ17ChpSAyB+5WzcLyAIm2IoHkfX4VIj21jPFaKOucWW+SiSks8I+GTSzm1o8Zh
p2S983X32KjheuQOMvqTv/Ks+Rxq99J7lYX1aHA134ami6Ei0lMipYgZ3fjmVYxiYbDrBkchPTpU
IyUOlarnO0tkGv2J5enKDatrJVT2OLYCVXgi+jcW1ZOgcvBApIHsbeggP7sT8pPJSdtZ191gpssa
SoXQusukIoQ0+UNunZyx6N7oYGg3CURZQntJ4569zmFcVgdpRYE3nYLFXutxGH+zJ//JKekPQjsH
JEyFyPyI/Wj6s/Xvm1NSEeK/sKmEWdW1u+dUvJUDZ9ugah7rzL77+8f6AOd/t5vORAkXuhkGPkYL
1nxk++bBrAEfL52Y2Uq/9TbkcPeXmb3aNovPz/0BA/IjPJtrBHYqOYRcLt0dLprNx1P4R+e1f49o
eldk/OdHninn6f8HPf3Lf2h+Or//GOjlr0/vfxdeTaHfXML11we200v9JfphaPT1l74e1nQw0w6j
IRwT9MvR1Pr7YY3wA5QL3BTwl6hddb4ZGjEZ4lbhODw8Xy7P5U3/zYNh/0IFBD9MryogVfIs/+Sw
Jq15KPTdx4vWO7irAGk4+88kjO8/XuyGqhhKGjIZRWKoiIOXwYgqjZqb1D3KZAy+NHS40IMqyk9G
MsQHAyt6ADcmseo9QdVzJYxxGQJhSHdF9ubRyq2JfE9Ux/YJkhv9Jd1DqB0ZvqR67WINoLFpE/rd
RZbhESs8bEg00sH+8dHsN/ZEYUrsE890ukSuKkXNlmZoJzMHnU+Ka4lvJV5qUm6stCLe96VKcIxl
cjO29dLKp6tmlAUROXFox3MX67uyv1P6PAnJuUgTBsIpZdrjTWqh3Jp2SbG4fchmdB35wW2svfll
COiYvtqk9h5cskcHFq+n2KpvIHfvDA2WjZ/Uj575GvWDfT3FHacV7anT+xctSsILpSrqG8jmXad5
i8IzD0zsMotXxlC3SxvF7ChpRmBU4X2efNs+UpsB3KPpp41OXrUlpmARVcowX3mxs7Ypslvl4Tts
hK1dMrZGP0slV2BCBM9lIdfCOPldNPvAPpW1cZzS+K6yHnXfW6YeErr/6rUxwoIRbGYJxKEwXAhy
bgXzMsIOgDf7/NHwXeikwJ6R19EfLLEajeRTjgEnrGNmFZnzXg9ltfRku/Ygmmx6whpp/WwapwHa
9KIJauZGRreu/DJeu85whsFRTRcF3knGS9l14trbaOxfisTINgIh4+ARn0umy5zKnC56iIYEJm0a
Hx16DAB7uGKJY2ZRko+dtGLX9WiEdknYRYbOJ28g7YzrkbTGNPSLgPdmCSdv7tXh7q1r1acOZLSO
E1Q5ZBgyVDnHyJ0dWWexAt9aH0Y+bgtPUNJTBb52YdhldSrbubSctHy6STrsBVguYn4KTLh2ldR8
lhPSS5spNtoDlAvO8xF0LGNlUc30Ql0PrAedWeVFGYbuQ2VqyTUhf+eJufWEDSOlUC6bUgqCFZVx
D/5QV0vK4BjH9mICymTZRbm3fL9eD7MfddOLvnKOOBPGm6xKNSwtfuidWUfKO6LH+oOMRyzaQejW
kCWcjjeViaHZXw6F5QA8EFqKboW5cCHI1buryBd0dk2ZnRGHjP02W/o4ARNdE0SKuzTjGGEk90nn
yCdmcSgxTido7LONtvkktGwYNgTvSoDmuePtpr6sLomb2nfNpL+aVP6KR7rrEL9FpybGIhF44GVh
jASikoFRq4gLuPf5x6WHvuPqHc6EpA5uvhTVHxekuqlHshDQ8wG5zLcnitHyQxBMrwUz3b0xX7DK
j7vWNF+7TF2DvRN+3MY6Eqc7sPd+us4p0HNJYo7rf779/U82tm/3tf/z/xey1SaV93e7312RvLQ/
KBW//s5XA6KDsuAhjHmmCyD1W6XCohp3xkrhFCDm9yFH/JbvE4DCv+nMZf/9be9jxxTzz3Nj/+pn
/AdCBe6IP+x9eC7muCDamsX+PJ/zvjlaJUVSpZRqlavILKNoBZQwx7rQusVONTb7H/NVuK05E0sQ
nlOKTFqwzw2rTJosVxmdbmsmeFQ+B60nEgbMebtKGRI0B2LIlsY41rW/MDJizmD3dkaW2Ohz8vJT
ii3Kb7E3u5rpvw6ZqZUXLZ44qiMzOn/cUlCu3Rr5tuHb/9Tq9WzAUtEDjsN5Dhk5xtJUboJYGjvl
nhK5ahvOO1tLFeFWBl6wDm0AEdNAYeeMO1zjyJ/QNrSiX5e8wK9mgehf1b6fbpUYfXvbTrZzQ2sB
Q/yyBmYTTm15XYxhL7cqjQdtWyjHf8pNM3rENOxfkEPk6fe+a5dE1YYQFHmZifcgVOJ6oKnuPZOV
ohQnFc62dJtsO/OYJzbVarqj/UZeRx4GCHMah08JEO2MrHSnf4F2V30KTL28yVwzGJY5UfJTF+WM
6oPCXFM/yVY3yllury2jOwsrybFpBSGmd3AhJ7+U7lOuAi/ZMk8cjhZ3k5ls5IIzYBHUmbZCw/zi
FhNl3bRLXMdTDUc8gDpD/ZvPfFlkKKPrYJhllqDL05vGjDEKesZAJ70+YFCL6ijFSU3iDVosaPEH
V4z5AYp7fy5wceO0U4hsBygQ5g2FlsmlLaKmXUT4Ao7F1DDFCDxnoNwPRla+HYxyhmbbte3iv6SU
clV/9L1zLsQZ5s018NNcCG/FVMNTgp69tXHvPKlwbo7XyCEyHBY5VjI8aWjkwUfTPLfRgjxjWtM/
/9FFrw3U0lsfDfVYcpleaNPcXF9+tNjnIGX4hJRodYv/rJz/ptPMxs/6tytnl7++pdGPa+fHb/2u
8gKKNJkxkT523A9G6FeVd8ZdU2bDumoIx/6Adv6m8nq0utH0Ngf5zF9LbX5fPPktlllKmYlNz8un
/k8uDn+8AguAobZpzfjM2dn2/dJZNi4nJU4VfFxda9cPDYiDem7tJW6LKeubl+ZP7tvzFfe7OwoP
4Zg8bY+uAq5MP1yBQZQmBLYMHsyxdvVoPU7mz2qc58HGjw/BvYr5HYlvyav0/d/TkEmbmp6/p5HF
NfHyCIiXeu0wJw8M15KYsJ4o45/Mj37yoPYPL6IdTFrHEKZdQTx3aQaLbka6wlIHA5KjXmEutAto
Qj9heIOZ/fFvhfUKjJdxwKzPk7L//m8lCd6H1IVx2Op7eTXljr2jkDRc5nSg4qZlVkc+MMUkJiiS
gVC2U+R3122nA8QbJnEMoRnRqpPiMmk6uiZgP/T9A705tLgws36v26xEtrGB1iRhcWGA+98lcBpW
mAoa7DN2eU7Y8JIwv5AEqelFC4Z7e0id81TQCpSa4WhhoouCZ9lq2cYsg/DQBAJwk0gqYqoy9uRV
A4dsw1tpEy/Sg+CuYjZ+X/S2RdFnUVPsWWb5nbT8eke+mGRXZuXqaAVY8jdGGDOQMPA1hGvsylm9
psarEtsoqeg8Ksk1SUTQou/pD7C5bplmewpklR9rpp20dY6Md6fa5N46pcmTw4R7LYnOMgX3URur
PPLXZRUUn5pwYOCt5C6OkvxG9UHJFY22U5+d58CP1se2z9SjiFS2oTYkf8vSQTt3HagN5fPAY+r0
SyzH6boKaFqrpDk4BMdzA5CL5Tyz4eU3TD/BBLUyNHFLD/q+zyLrwL/v59c5dqrHsdSye532Xjwx
LoaE5UB8Yq28FJwPEWZaXqcWu0edcy9Y1ENinHSyyMGrV2XZc0PldbxAe9JiKFuSIXIZJE8mLrAr
VNCeA89Y7NJMWs91xsvh+QHK/zBkbwGhBZpRRxA9UNZOozPKzx1685Z5CW4G5WCLCqtkOdlFtyvm
DrsW08pk5wfc3Q7KZRRddll3S2gr3dZRCMUKYshCi3xvPdktU34MDCv5f9k7s+Q2jnVbj6gc1WVV
1uNFDxBsxUbiSwXFpvq+rwmcYZwx7DFc33ndLyHasujwDutlxzkRfrMsgQQJIPNv1vpWpuMtYBXK
qIBbt25XVRed13V3G3k+gpygZkI5xlcuK5ttI4ZbkeMlBBeQMpKe2zNyizbglnYFo9dzxwufKIXu
2w4PST+Nz0OaPUXGeMUZHYM2ci46a0hA2HbNGiHkM0ny55bFv+X3t2ZdcA+rhLdiCzxlHDvylmad
KKtpoKKzPmPbvxWT/Tlo3M/RiPq8TsVnJxhvIXjFK5H0N3k98TKN97UGLjMgNx1xv3AWmgNPp9QT
ee1X0SHpp6uqblBd2CzvfWl+pmll0Bv2NyAArUU6Z2B6WrO+yhP5WRvbjWOPVzHyxnrUn4PGCRdu
M1/ZcXpuWKTlsR534Gm51iGNxY730C7I57NBH7Zm06OLKcmHBSeP2H3mac5JldM+IoQUDjPg+FB4
07PZZOeFOwJv8pPzAef9Dh8j5IO6xqcRtWsy0+892d/QS7fERKcHWfW3YTD02yqcngeBXi4375uU
2YTs07dowt3O++jNaYiyKrOnusnPR8/eDYyKcSyyHwwFA2okQTWHAQPk4R5OBBHlsCjYTfW3qfr1
VhovinJgLEYf0r+rTVcMHXhGqFC3E9KczEfOqGt2uQwowBZ9ZBZnVqbfm5MFOUMhFk1HDtdmM9+j
wEcbWJv5ocS3vwYpCuHIRkPiEdG8buvpqiBOHpSBe1G7Y78Zw6RDpjTehgIbh+Vq+1zvb3HPbpIy
q3cTv12QpS1uo/F2iIYbRKrzAjHiLiuUBCSbsT2blqOgB2qrRkGJzR1ckD6e4f+7rVxCzKPRXPZu
d9NxZhouDL25m/kxZyBaYmJx32vjsyb58UH8P2dj7TEmstxrJ5xuynr6qumolAmovLOzPDhmzbz0
rBwkX6f0xt74bBK1pl5QGwkfc6hOm6/Innh26oEAyQmUZmN6DGTG6RMu3+kcqSIoA2/YBo3CrhlN
vYs8cRt6gLumsQQ06uzQaoB+NpZRlRzwdaphQbOpPRuBJwyNszFBuz0mtr3SEz9nFgkBnTbgKxno
OFj9br7tYjSomXHvVshh/cC48nubP7SfiNq4qSxnF6sXHuQIbvrC2TXqVzyjyT424RQSAs9UT/Nq
c2AEqctgUSQy/VJF2UNojIivo7w7hHW6NxzcRgiA5BcSu5li+Lhocx0N/D+F8d8rjEkwVja/vx6o
X0S//vfL64918fuD3mcK4hcKFwtwu2dRp0Fu/n2gbv9iqPBFYogwN5IVRr//W10sf8HkyAyeoGTP
UGbD70MFl/QxJhD0dYbADcmA/ieGCq6al/9QSAqEGYZJUW44puMobcYfZwoeKb24+iN/KZzUYmWo
TV32xTKTuN8Iom3t2JlHVkV4L1bo5aS3nc3MQAcVpi7aM5aWGUA+LU9WTMozeymn0Mcb0UwDOfVu
Hx9qwqCyxYD6geDUZJ7HYxplw5VIDcJlbWJm4f0wC2zWQ56QG0wX2gVHmYUFUq1WV2oMZJBLU2R0
e7HupP3Kb72MeFmzOAYBoFE0sMK7gv6GC9BEijctNNccH40pqn10xip9SzcFXyODo9Ycm6Ei2t4I
PON2Lhyc2X1k6Ms2yDUAfH1arIsAm+VtUM5judcnTCng74WnLQwQuiDvxyrZ5eQ+kpEFCB/C7piD
ljHYjh6YGJjGugMDYG1H03Sjo1fN9W0T9JAi0JLn2ATjWT4EkRXixwuUhIJF2rqhgtrbfam3KyFm
92BEFoYIOpbwS9W3Wb7/58P89z7MiHw8GqW//jDf1k9f5+LDeuz9Ub93uUSz4k1GdqayU/9gUfbw
ITPnU+spg0+8zkf2twkhseY0vpiQLZ3WiI/Z759m3MuYvHgzuNhIlJrp5yzKJ8/UDx9nWwFxuG9t
0yUnyv2w6h1nUkUnvuHKbWve7HIylRtFwjqIVNBZq6s4B9+mqOddDn7QEO7lDPhhg4oxeewamyjY
HBnTTdubyYtuZ8njKOWYrIhXC29aif58nCp5KUY+xovSstoHNP2XvKVltvCZd616JwBFIeEorCzo
F4eRq3qj2zWOh8lqeVAMUoPwvp5EI0coIjJKACwt/bbgeLpIdbKx27y8CmQ8rWC8TLCYOUZ8OoKu
0latmOK1OeVvGtaqe68sX1LhcJLUXXUAWl5vokTjYJLEnTVjAYzB8vtzqFqMsYIkPbO7+G2M3Fck
X/e1rKnRu+jGpMbd2BXEltBDoCoqx2IiaiGKnSkh3bA0v7R+mN94Vhgtfb3vt5Kgvp2XWG8cq/05
DvQLuM7kJJrlV1PLH5iGXelTU24swwFBSdS5E8b3ji+f3O7VDoybTgyXtdneYNLDBQ16QUv9PSAJ
RPByV/sh3h7qXWrPHaEKm9ZzXqF9YZAePpcyqHcerPTrMJ7M/dxA15yEAncUQ39oHD84GLI58yqb
vHorvq4ckG8uwrbVUAH6tJOh3qJ2OyfF5xqAxrM5YtDgknmYawH7PTmr83K+tEL3oim8JyH8SwQj
9SrtIcuM3llUWNskorkg9HXLQm5aRzOKcSxyG6SzkNJzQmNLY22Y1EtBY8QA0gZziXq3pMr2xgKD
sMN/DnWjIUSmc8VRG29ChCcb5Cf2k6PqwdSnNgLh760jt78RCSB0MP3ZgRDF5D5j2YygPG2cbKlH
vvac2T4ncyWH8NXRh+xoynBiXq3nO1dlzyYqhTZXebS9SqYl4764oNsP9kREFQDBDUp/JIKk2apc
21wl3Er0hxt4YebXkEHOFe8tIrSYMK+ESseNS0Ms+WPFLhkKtB3DvNVVni7akfC81stka1fGG+ro
m/QUvzuUJPEKlckb48l/7VROr9K1rgOdSnGY4MZZeq3tzIFux29d/W6aJHG/Q9eJVYeQ7mCe4oAn
lQxsq4xgTfSMIApb+wQ6hvtZZQkPp1hhxyRh2FZZw4VKHR5U/jBEJ7Zvpt1chCqdeEiLeSG0adzZ
KruYRsO7GnUVaKypbONSpRwndjPsWJa+CpWAbE5JvdVVKnJ0CkguVVYyyBemtp3vYTUk/9Ge6pdG
ZSsnKmWZ3Z/zxKBdHCeVwQxJvWJzqpKZK5XRXJ3imo1TcjOO7O3c5eOL3mTYuf657P7eZUdhqSZl
f33ZnT1NzWv9YaT7/qj30hXtBsZ5SmCTSBp8xNwm7yNdG1UHBapE0wH6mUjy3y87csqJCyLXHKER
l5GpMq9+24chEyH81pOkezEhVCPinyhdAXn8qXZ1LeVw5okYkMv+JDLvzMjCHBliy+/SGzT+LvgF
1MbpXT2W1lFPjTlYBl6nBG6lBgtwcky6at10hzsQxyaYqMAE7wq/m1w8hqfIWfWB4ATmIphuN7M0
Uo/zfxo5OFuPzUuVVXq6hkdbYBVs02AC15tQ6tp91XZ3jeMaO99r3QYPcExQaZm4Rv4p6FDbcv3k
YXQZkS6WbopxAOFtRvcI2NGsB1bjICTmfjoSuDSBhBY8vWNgRgKfWo8h+bz2HWO8qEN0wbjJQuDH
TZd0mAysuDxPIl6HwyT7eqRermX6VFQNz9acCnKKnFJkn6YIZe+WSZ75mE0FnI8OOED01cfxZyxl
VRPmMMtWBpvGrGKci3OanvsM8FAS9ln3Vndq/6I5JpbCEXAil1jdV4s4ZU24CtEmDljo9PCmzzPn
VVhafeUFTfFiSS3ptoR04JULkqDJNn6cReOWiiTfilDlNORp4s/XjfQyBmua269BaszncSGcvQ7a
kVK9K+rqzEk9/WKy3bS7LlD8BugthOYdKk989VQ/EJ1aA0DOtAn1qWUQp/bBVZ1EfGoq+lODEcnG
atYFIAtI/qcmJFH9SGCT1nosnTBrL7Hfiase39i4JGyGpoRXpu3WnW8g9/vnePp7x5NJdDbHyV8f
T7evSVS/PP363z/21u+P+3ZAkSWoMpfoqllxqFPo9wOKLEGQfVTcfOYdPASq6/5ejQtYi2ghv59q
7weUqsaBEdCO455X6/+f2jnx9T4cUOyA6BDA1hjI41AHf1gERUIQ4gG9ahl3AzMxpRvbWC0QA29O
n2d2veugJ8C4rotHOCyPKbL6JbbtCy+Teyg0xZ3fYRivcfMubB3r4lwQYsWpt46SEuRm2+9FyPQ9
L/mSeVtO594UXWtuHT0Zg1+uSap/6eY6PdBgMmnr2WboSVFt8cYlx77B2ArU/jhFxtoCGh4P1Vkd
zW+c7HyEw6WXB/gjZUKSDKk2qRac9ZXEPWggdvPyHCkaPthV0WeXOMyx/MX7yk7Bfs8wAUcm/gtq
XnzLmuWtQTfuGs6Chd8OF0DlDwSBxAcbr+bWb+Nq5zXw6/UgfUNabC4CgG9Yfbx2MQb5eGdhxd42
dvTsDmZ2YYKFeAgjSg9sZCQfxMGmU2ziIjHDw2zU1XMunHVmNzUDYCaKfj3PS+KWib7xrmGz6wwS
Cwh3/JIWXdJ7aw3C3RKOJE0Dqd6bXs5b35uYvmnZTC4pp1zQVd5ZImS5Je5qeitKv7tGXbAVDF8B
5nfRF63X8eg12bBK8V+ce4yvF1nSsOvWkBLVo3g0hgmYeUVyQAFLYmr87CSAN3reEWZQTVvex7we
tvZlzNJnOQLzzVW+DRtE3KRR+taSHG4F5K7Y3rnWvLVWgwk3sa7Zwl3bitZnl/UnJ6yNVey5l32M
CzttHWdDZBQXn9+lw7154uEm3PS3ttk2l5Eh6gdfqhpTJ2Jh6SucLiAIV+5xwhQ2WEPLBsGYGC34
nxOJN1FQXnB+zYVLUMawIulrXJhEpC+ULuWCkqBE3NbOYkR12Cd3nXDActAHeClmGigNTRQxJXLI
IbkauqbBYBKKdeYH3iuO+Zl5K6hNd8dOLwFuhMtu3MxaCXUqj5NHn31xfe3mdngTd/VwaRsWr042
jsG5tBvGVIMY+2v2Y/7ajry0WQZZb55LDZVlRWAFfUI0oAzlv0H2e+l8FeZq79YlFvZfTP9QRCJN
7AF/aNWqtmi+IPXgVJirzrwgeoHvMDZdKlcJXmKFFbSPs2un0R5ZdXGREN550cwWMpA668ajROGe
kRrhargqGgdAc+JeNpqcbwzBeHeVFKOBLASI0J3bBfSNuvCNtePEhNxCd/Csjd1n+g3xIC0BhHYJ
CkOkhKxMbm1s/ayf+1WnBca9zOFarZysiLXNf/Zy+h+pkFazWO6Cv753PkX9U/Phzvn2mPeiGF0C
kxUEC990YN/vHEuQRPtNGW0oFfZv940a8ZgCGjtSB/B2FrfAbwUxWbgkiHJzsd3+Jrb+mYLY/Xjf
qG9CcQ1ERVXYaK5/HOZaLRKgwiE+DkqqFm6CwCfdBDxc8kKmZRUy1QwtTADhbH9pqNkOnRaiy2Sx
jYWtmDoGQsUUy5QtZML0Zgrnq7ot5KMcMeyfBQ0a62MEluox4m74BETgRLEooDy4TfoSVbj/OIbK
9p6qXMOrTrpS3y2gatcImfM2CTdhnHRPCeXrlWV4bnjRQaNgYVQWVr32dHZJ3wZHjpPDMLXJ3liw
wwarMzx1Rt7eT64VnhdojTkdC5Aeg1nU2V7aEHnXsUe6NydLxwTLkROJYCUJapjhuXW3tCPCvRHE
sy4Nl0Ub3bDpfdayWlxEmRpKFUmdPNppBjh0zts5wuaFJ4Q5Uowoes786TpjxOdu5ZwzDLOJkCCI
iTF3sqK3zwnBYjQECN+LKwLNh9k4h+mmHb0k0SEn44OHWgpYyEBUTrbOwkUSFxA5gxZiI9hqHyw7
qKztUJ5mctIPLu2uJf1i1jMdTVQdszM38O3DQps7+PxkV523gn0nl5mcAiICp5i81LCGszGHsYOE
zeVGHTPM/5bW5ly8sm0vs8DTpo1uVRZRlRYrpI7w7DeW+NOwz5tKyzcG42lWArq1lppb7kheq5dp
MeW7rsGhL1wfuPjQRH55lHbpPwuaCHQYJ4FgUJLUTZZIENir0micFx2rYLG3cgtNPT9YtMcWNyU3
5jQTEsxaQb7mksy9CxO8mkY9D7KXCslPjgQ3KTEjqNwCYBBs2mhFLCqFPdRTlF+UUqwbw8DlUYaT
yhuzLuoXJ9DILqlrYhVTfyQUrrQr3C4w+eEVVGai3QxhBjVjmgOXqCte6mlfsO1nKlmGbbAS0Hr9
teb6xhNugWLYscYvEa+pLik9dUyeap7GUx8lVEsFtJ/uiswQvkbTe376hN+qGVfxqRsbVWPWuJIe
rSP/xMKPp3q36tTH8c6kp8PIbtHf+aNvHRmN8F4CPBGlx2LQBD4t1RnKMbwXXUCq40I2ZuQyHus8
dOteRSrhf/a0/18sG/Z0NSf/d1cCkbEfroRvj3m/EgQnPLs4ic2KC+Bkf/l9TkJX4KBfgqlHPazO
/t+uBWCnHi0KnYH+bZXw+7VgG7+YbAShnToYoH9W+kaH9KENAalK/IgwWAwwl0Ha/OO1kPCptfNQ
FKuiTBHeBDahTYuiqeVL08thU6ZqSSabrjnnopKCVX+qf2Hsre2SVDDwD1sr3heEPvhrr476fWrk
0XnRzeNDGfbjQ89M+rM/+Dm4Eyf5XKJGOeshjTw4INEIoxLGKu3Q7JqF5b06/UzkqEbmBO7mOtzL
WuC8xSfrb9JhxuTSklCHk9ffkDeFAtfmxkjWOTL7LbKtZEP1Y5Er0klCoEBMjHfdVIEdbQp5bUXz
vE/dxj0kWtQFaxmCmZkQcYyrqSXTE76MBGEpfLJGZU9kKPnhy1rkGw/zdAA5bmtYRLsaoV2cha3T
0CVYQf1GCo+31eMwu/KJTV2MEDaQU3Xh0qcet9bOVKUIMnp3UcfVxk4KIskSsCQYip8Zx19kif8S
FlGyDmjhlvhLPUwTbb2TXWGuIHafMYgCzAid3EnPzcFuF7kXQPwGeYouoni0516uctj8nAs+qHf1
7UkxJJgzrtJ9AupoctPmZpjgz+Nt6JedKVhoWh7DX7Cxa8sX/bLW1GWEWqxqsWgAeDKTsVtS1hde
Cc424wCssnYNcOsxjHiaWZVfAuggYsFvyWtTqh0ij/zjYBQ3Zi5vE3PgpShj9ka41/WMzBW2mI+e
BpKq8y1i4i3oLHHNu8QPYfZNQnzOWJuuDAG9HDmV5UdrUghAY0TlVZtiXGG4PMNFxTw0XeNh/wzK
/WuX2ED0iV9IwpTfy0wOFLNrCuEAspA+m1/TAYOHQS9oYxgK6Ox2/kT8VlneSQCzC9cpL7M5eO7t
+I2v0G5LgEOsWOabOGzwZBh5ze/eZ2+3j1udRDnM1+dR6ZIbYxBZiepw4fsmT0c/Q/y8j1wSTQwt
Ba9pJMRSNuRBTElJf+vADaicNFgNkTnvaR+xbs0jKg8/Ns4qLvd17HjnaNL7NV0YMPk87rYa1lHk
aNVWcV1y0V7UCPQWuRWgPEqHx05k956Tnvm4ZJZ6Ji5ENeSrCSYrwPP7jNkDbZ15MTvTAbJfvFQ8
J9F3BEW0qQFQrIeONQbPTaUz7e+I29LL/Eyze/8A8xfeChEgJvQyFfBQuJQpOHbYq115WXrFJgoR
n5NdTH4TEbCp+4dUbw9mrtWf2r6vVkWQPrKxABUICqAhn2F2vubDLMDlRWZ2LuJCX/fxpC3KYczX
AWXF3mQmua1pqq+akDZqrfl5AKkwbdPbOvYUocbxxW1Wzi6fBG8wKCIGjNJzpoSUg12HtwX7leAg
W9Mgto/FIOo2Gcirou/g7KMAEwviT1nuJ+34BBrQrJcAoahs9ay/qQbMEtCeWjSqYCB5rJsYwR37
UvlGzJ/1pZ5KzND/XKl/b7oHtkOiNPk3V+pT1nQfFu3vD3q/U13W6WwKXO5V11QzvD/uHqjW+Usd
cTgdF9/otzvVQGnOPoAdA4J21uDfWy1Ge4oVQ16GzrliqmXCT7Rapvkn3QyLDfQ8tg7JRpHHP2qh
+zpBlWuQwD4LptuoL82GUN4hvQn4uD84YI+Z5+C3OAsDJ7ucCdLy914fl28dhOu7yupp6ym1iR4c
NVPGG7hCgcKO9hfOwFkLSkyZRzzQBzZZweVVprwlfjqFw1KzcJz0UUfOrRt9MkqpZkA2tphNOJfq
ztTb7AW3+eQcIPP2ROkNZoA6JrWbIzeJ/kSynoTwYaAX5YArsl1fxbhIuZcwCBHt0/CaXAZa47A9
oK7YpIbW3Pl5LJ9YtNwHNnTvtrHRS8/jvYwr/6l2rXlV4Fg5t5NpG5uFccsHEuKIbkR4wDsaNkij
+ZWsiifCY9y7IgROjvsjIoW2KUgN7xjDsMjMHWApnuJeacya6LzIdAKV1hX7oXernVtxEznNJM4a
Qpw/617JltxobMyhZbt3wgb1HctJ6J5siYmsMeQxByK486vyc0u49Fd7Sv110mTkUfQzqfbuWdVd
1oXIlr1MUTDEab1O1B0tO71eCS3G3Mhwd0WAFEHy7Us9+zEIcpfzs560I5LsaIHYtDuojQkwJzui
UwtzbZnL6M1rJv1rasB0dmp/wOAP0IM0ncT32CYb2kZDGLl3Oi5uLavKDQCy6Ho2Muku/BAbJKh5
vLgnYFUX2mCrPE0LIcqSj7ZpAlEdYxLOLpnkdYh2xa3tVv21PU7WIQqAdAYVnS4RSZ6h3WpdUTCR
dMMg2hVUC6w+Miu+jSCnb2eCh1ACwI/GgOltCSanSJoQdB+cgMzFlVSlWXwqqBJVW5G7MO9ryi0Y
NxReTD7HOyDclGPOqTSrzSLZ1G3gbsWpdCtT1MZMcnt/E6raLlFVnka+GaumkNLPPJWBQlWErqoN
LVUlslbGAFRIY1VJC5SkqiYrVVdKCkz4a6rUdMvwc6XqzyHIxgeBIBoKudPtQbAUFKqdRrht0szp
2jlVsnV+9A2ma8rXPWQKwCUv+sC1b0FjmOvYzKtLtxGhvpyDtLkOAxLBtUaS+z0GBKiuEm/OmU5U
TBzHpI3Ijw5Ev48dCJhLyV5ugF+qy7O2mKq9xGO3HHujfnXyML0mrdPf5kHpHdIR1niIa/0stuyM
txeeLw2R512f50xm4L0h+GRQwxM3obFqXU38XOWWL35O8N1WrynB0qrP8qUHX+6R1Jlw2MyG64Yv
/9xcf/PmYhT0b9fm593/+7CSUstsHvLt3gKt7eoGlAR8RioHUmm9vvWCdHWGIW0db5DaMWEk/f3e
YmcuDPwtOtecYdFi/WFnjhIU2wupE9JiMaU27T9xb3n0tT/KPWE7YIJSpiQuSURpP7aCkRwGkukD
nYFxGHXrAdb+U9tPcmLKPRRrrOrFWaTH0atDTEpKhkFUi3MyjPzm0uOgCjcOmo1zZPusMwrfC+4d
tkSXacY6FdxgMICf6cge122rIYReg4pMeZ0b9wn8W2TsA4N/laXWv4lJuOfIrqPCoPkx220fJE20
Hv08y65kxzyEsHpT3mehHZlrQgeTZoOILBTXU+9V9hauf1UB+c70vdXMEVE/HWzuMNQB7LdjoG+g
QBZy2Thwja5wqgfZBs8Mvnj2GMTedbpzmZYDIeAJaTPzllljug7TVHu0+7SZOIDzpLxpBbEe206k
0JJaFzfqlTO2xuuUCYihSTDHT1SkRvwJokI87QhjAL04NaicDhE6QX0V6dlobcoSqiH8mo6/FUUd
6sT2xMJeW/nAiaFja8+5eJLKodhlbgvy3MtyEt4FMFbSh4c9l3dbwn1NsvRC1MFNG3MdoO6q+ZWW
FrFSaNeK3TDG3mNlehrEWOSw6xFy2AUVOxPEhviKeDGmg/kQ1U1AHRK09/+cGH/zxMBRQ53572rd
5Kmenn4cIKH2Vo96L3aNX3SDhk0xUqTJcuH7HlslzkLql+y2UZ2ZxnehjTpPyJTlfQRsHIC+x199
32NbJOiwoID0eJKW/8yhwUr9w6lBopdtMzhydUHlzcb9x1OjA4A6ZewRllkwG6/R1Bj3gaunxyrt
nGtPGA8j7yiiycKwWkaxLs6bJi3J2jDZUaZWLi50L26GdW56wy0MCKbyIemq5yhjV51ptncIEYkC
N2us7IRzCuMVtbT2ICWIMCLAzPUge0DL0Rjs25wEDbJE/G4/uaW+4/NR3idGFh0aHN5EZ8XznGxK
5nH5spWVPPMrx982eedcmc3QfQIlynHSOLmORhW/4WqwkaYtkmrS14PdVKtGt+aXAXg+41lmDhGE
D8C4+rSu9DpeOkmWXUogZIsA3eAi8JWUMfb9XcjiDqLH6LfOMWwT70jhOvHpLHrwKlHuinyp5X1J
uoAwH2w9vIzQxFjruExI6/BiNgxkfyJ67BqAsmbRhjeDCK1swQmyo5pmPjdUCfzRUbOar4kXi3so
YNYNRL0u3oHMHcn0TXsyxoED13QAWYwWyhkmAnUIDaM+zDgXzXrcplGbXiF6Na8LJv4Xmu6FSysu
rtq6JiCuS94GiyS4KD8S7EuRhHi0jIqrvm9Y+tc5pCsD/EvoZtF2mNGuDq5YugYANqJBkRd34Uxy
mXs764Bvbb2r9xb0QoZWUALg8R/jUFaHWUz6vmZKzs9gA6Jt4JAS1HZXjXqhYxhMMIbLYAQkQ7vu
4PuPQGWthNNp+8G02Jy3MvHdtVGl87YEIH7bFoTizn6bX5j80zPdHLzXui4l1D7NgA3rm6/kynK+
UrZyAzhplr9GCbEsU8lbogNqlOxE0njsl+hhVm3slF9KYXQvhmNAnf/PHpT/I7eqWFH+vbL+Jppf
Px6Ap4e8V00GeA2hDkCkObi+vy9V6duRzJ/0Ot8IoRya37t9pPZqdcqyUHlr+KvvB6BAa8/A2z5h
Ra2fQoQaf44qQV2I1kEIaHBqNP/hAMTYKmHGNPBzqqH+CpQHlE5o5dr10IANXhPCYmgXEPH9XdHV
7u1k4Qm+00PqwA1bA7+/zGFAPnhVPWWHTAZefuObViDubZZ4Kz8JXIDytRfeZEG+c9KKLiYT5kgv
4/a1d0nNpQNURroIpihbOBb5gXMD8ThrpfdIErUJsqc3Nq3jBscSltza9jC8gF2Hfwxye0M65aEP
jX6Tz4QtlCYEyDzxAN5YJPuWSXcZWyWpjLlkZ1jYjAHlcIZ5N33Th/E5DZPx2nBCKBs6cU/LwHaZ
jEO7x3bXLkODMswu44hDNn7rhh48Rc3ocXCjgYY8futFFW0LM21XEXfBSg0MV3XMT+iPMNwzYWGx
LI2Nps0XSQ+RauH0GcPUpGy2Q9YbO8fqmhfpxNdkRmJuR9KDfppNnYk5uGi9+5Jq70KL25WcjZVB
quOBnF58wtmwgYcMxLyX3a6zupHkY50szrrPyCd3jG0mC2YvASe41UWwqWY8EfqNyxFATjrD0K5r
jVsdjzGnqS6PVYSNGv+OsxwFrOuk5cgGCTSt/FIcGUmmCKYSubMmU1uNJ6PDfDI9DMr/UKtt+6xr
5grhOfYIRQZZaaEyTXAWXxbKR9HGesjZZmjIRJTPYlKOi+Gb+UL5MBrlyKg5BW8wlGOymtwweZR1
WTOhwMUBuJr9fVeP+e6fA8skaU81WX9dtP2f7Kn5WLO9P+i9ZnN+ARFE0hXnDms88QcnkKCaQ9dB
uQQI4sQn/sORBRBIGYHwr/5pQGk6um3AyPitnPuJRo9q8kPNxrLRsdFFE+pMaiLP5seajcyNpuza
uFgZehcQVshibF75fc7YI8jyDq5xHkBfDWIWR1QzGqCXKSIMfTINhX/Ru+QyjEJx4061ax/yEyrG
CqDGgMTMD3RY6UN4gspU+gRghqFmSKJ9VDDFrBWDBtkBs9AAhi/wYd+21uQaMPAPYlBvyQljMymi
TTNJcRaUpfcSnoA3CfFHyRJbq4GZpChG/CiFn5A2Zsovo2LmaCd8jk7awn1lqgD30/TUP01SoynA
hGw2Mrnz1ahVP01dIzWAjdQoNpIBU1lcFuWDnadIxosZDdZAj2hAZVBjFA2wPQdHWaaP2WnQYqiZ
i3YavwxqEhP0zGQQgJkXiZrTsJJhZDOcxjdBwyTHOc109DlbpdMYn2Vq4gMwyDtMw+BvI2kkNLBM
huAlWstOTYuQlJNdovXmAItZjZMiNVmaTkMmUDyUXLaXeYtSBgOiDy/ZmUSlBEsvdRIs8fmoE1gT
GXeoosm3rQMn2clCG7AxCxMNSAJwgTC8xNcv8ZLC4WXIaMgVb05+crOrImB3rQ4REf3ZYwDSb1pF
ntdB/YvjLFkjchCbSGRi2bEYPOJlFBuX5vVz3Ypy3bixErNOVXDpFFHALZcPb8RhDzyPttg60I8v
OtsO/VVK2g0IZNRFpCUVA+f7VH6KXRxEm//safW/V8bAjEgJwv76SPu///WUJ7/+q/71Xz9WYu8P
fD/WMCWjScB5/C5Y4Fx51zKYv8DYZwbFcWJxvP1hfqVaUSRnOmLnU5OqljXfKzGYFMytFAFIRbr+
FP/TwCLyYYCFfxLKkEX0IuZo01Z7mT8w0MDAhCitAgyJZZ/GGwcHI8HX2QAFh1QpiavASo6x12r5
yrdIwaAQYNnZ25Jrc3KSaxSplPQJ3/hrlRjevVexpF+g2tXtNcNy3u1D05jWQpJK8Xn2x+K1nHQS
Sjy7XBRtVdVnnRng+EAPbHWrIiuiEj5j3j7qfFbDM7OM4hIFLF4IrbRr96IvbWftzJ6YPiVySqp3
DLp0PaoP1jmTSdwaESCVwckEL74iKqU17SUDqigBR+AUV1Wod/2+mwK/5uRkSkbMMfnoC6PPq0+d
hTzAdwti6Nv+wtCK/JkbBtmA8ObPU+EZX4fch1na4Pwr1qjAjCdfRboCRX6YSZicl8At4mCX2xBA
UIGF0VcA9+H1EJcu/X4jwyvWAAStFYMV9VsndHsOtHm2YH6Ww9pOCSAlvsWdl+XYSNBD5NBri1g4
2hcgFblcxwmmsAUInyC6BOSg3fd6Q2wJdxfmkmbsIV9gxAsM1kdh47Fa91N3CxcuyTdScS7QvkbE
7AauKLsN6yTdWFJ4z/ArwdWlR2Oy3HRldNjWd7lWuIznsXzsCLSxN01oDq9ZpGtfyRcaz4bG6rbQ
9jFqjkFx6L3OX8e5m7RLq27D2yqRbrGdpwhgSTg1DNlLw1RWHje5HcqxxT6ENW7tpPM0Hf85tP7e
8EzQ2/ER/+tDa02S6a//+ugCeX/Ye/NIi4jVjNOH3a8qxNDevh9Z8hcLwxmHEnEUzNB+zLnkkOP/
4kJzKNdU+fZ+ZFnyF5wjnIqSaozB18/lXHLWfTyy3P/P3pkl2Y1k23Uqz/SPMvSNmSQzoblN9H0w
+AMLkhHoHY2jn8ybhSYgaV5auMmqYjCzMis/VPZk9r4yGeSN2wHux8/Ze20yM/k9uq3hHdftnyqx
RbSL3mjKFnjY0+bKBrMnlmGcVj/TJ+VL7olG2Zdks7lhXrj6vEFVxickvEILHc4wX8zYTNhN6yS1
g5ioTOfQOKwuVxLgPRFRYzcl5zDPhitzhMh/Zi6OuHDz5s7WWkPZF8k2oHYJ1EGpQ8jP6uuZDspY
TzIlvkhg7RLObBj6c90K9CdlFTdt1EwyuUxoMmKlGIEyDpNWtBFUG26wQcYo+xW3uo7TKrluu57Z
nqkK4e7Nvqb9TGg8nW7baOWZKY3+fclcxDhAe4HmTyOLW3eiYxkbKEvbkFlTpWJ8aORs+cbkjYcs
cewrB2Tbk7YBt7qquiBR+EJLp+ZKIe/Jl8U0hY47ZQdHuuJiVIgFUDjLReYG9DKLxENKmo4AkTO6
X+qJ/ZVtGDCwwOq5hT5/ryW2GekbLqxPxh7lT1eGTpuARqxsGZoYHdB2rvZhxFlyU29MFYUKenPQ
kwUFGPN8TnMzGgiouqFeU3yWlXoT6d5k5kqjsDdvlKrAFls6z7XdLCCGyk9O0w6Rs46YhtMxwQWk
f641xfNz8IyRopE2WEt9vz12LdWHQbGKW8PolL2Kz26/sTMjp7K/aYP1WGmzF7QdJuHRy4rzpjVe
jBkpl5IUTZR1yvViVFNUORCR2tgluZOxejx3j26i3Lqosknk9JhYDM2ZkS83cPHVs9xADpdq5lWv
OVEj5S1ImRvgfS8jO1Fkiak4NMbi+gubkp8uBVQqk0hOM68OnVM/GGV/ZszkWTCSsT5RBUvwRdiv
52VAOWVKZxNWi2PrFa+8pTaiBfuuZGVygz5i2BGPnUVtr9+PnbzPZP4UE3oeNipNB1dSWHZa5Ztr
fSEgMKWV+Lx9PpWKeH3pqEDNjsyTFkm4L4VdQAcqz7tFfJtK/XYiTpuzwKWlt3cx4ki/q7z90LrV
3lPUcFSyFoKY9ehBIQgIqQZBXEmSQPit0YQZxffUbNdROZzlccHRwm3JlO2TqxgIql+O5tfZU7zd
WqiMoidSCGc6OduPu7a7HhuYwmAKGlLbOkCmZnbVF0t8XDPLDUh2vRgRiqQTHaC6NDVkwg4s/O1y
KIZ+vDA1qfkZ3FPEzwrpHNN+WCcHz1J3Ubga6DmzDtWVrbU3m8dSOBdp3NU7ZSFutJi4OOpltqI4
syjks5p8BvI0y0SlGd2WY5BL+czyp0Sl44hAzosOHgAhWLaOZqBl0+tUllsIhHOJv5tWBMZZvxDV
t7htb1rXJlDCxsazvUljYM+066/bp6mW0oxGp4RexkXujx50r5LRNjM39bhoxSdhVQciN+zQc+Q3
Rwg95HfddZiV8LYYjyKtcOQuT7nDHKHdLlkcuN5+ygmpU736W6vEMBliCyZD3z5y/CaS0ZkgXmlJ
sNYSEG2Nu41oDNImEFufMZRAoYagIszb7gWa1XNhglUwi/y9SdzBbyUt+tEWy64AandTipY3TzTe
uYWkAGQ31Iy0aucbRSf7wY7nyT2qXQVbA5zOTaqKLdRCzUEzUM+IZshGbuTVwIRnj4/0slhjHS0d
SIlft1y7QUSqsQx70TRCpYWeI5+zOoF4o1PNm24pjU/k3G+Zdch0ak8YRx0mLdwZEthM97mXzTM5
eO9rjSOVnDCsdX0cz76xZcxh9aIqHGsii/m9O08p51ssQv0e69J9NSC4tDUE7xYe5t0sZrEn/fkr
UnQiK2lhHOvKyo9xnUEOIIT5XBpiE94ilSPhoX/Jxgb8oF6V91iEJ5r8sfYl8xpidYAMB3FZwQFm
S9Mfc+mAcadzcN+w3VzFpkfiiwb/XmvGhBuoPhOAzM5kO6IEtNOBIe5IgMaEwNMYUuBb8AlLQl1s
easKeWXPmuqXBm69GczanrfXXfdWZqoBrVfnIbHmCWdAPDrv9lLIvevGtNOMXKnhWeQ8Kzl70wu1
YnYvERHeMi07JOOCmsro0n4/sPaTnTkXFrA+Yh0DT+tnH/tZGTL0XYO1FEgOyc/cT1zXr2TW9ON/
nlXf/rmyb+uL/a4Li5lY8r/+Z/nxoPr9Ud+rPo3BgAYjC8eTo6snIvf3qs87Abn/Qbq5pRNe7qLT
p7j7wNVCaIHKwuHs+0s7708dVL2tqPsA4kH5gQqEvpvK0Zip3sdzapw4dV1PFlWKNVfmrjetvgxm
3SrBO04aYEMH6yoJBcuIzXVadTVKFq9sDlOfbjq0sRmekR6u3wbOiVe92ncDN3llv/a2qtClNzvr
dTKk54SIMAZ3nxkqenVZV9D2Cnw/+4SYjvGYqJtmQCcouol4puk45d3CwmgPrMrCMFEbVAa8G18d
Zw2E3UmRQFcbdYJ9UioMJ9VCe1IwtLGEkNmazQE9SEFKgc4gNCp6IoqDRkOm8cnLGmWJ6jYmI3jB
OUax4AqC1dAZejLIF7dBOJjkIjlanRurgWTjPhCTUVL0FJrC9pcatbqnNkeGlzuTTCPzBD+1TyBU
ooCnc/uER2VV7A41yFSVEDBjjwsTkGpmExi0bnTVxUptQAAbc3U+FZ91LYb3nmOyPDMcCa4yaXsl
SAjgcveLhN6y4wZPrvutqq30uXjETkSpq1P4kYJ5KoGBbNtwbbLkEnN53UbiVC4TdqY/K/NWRGun
glo7FddFzHQSDadWO2Ehtv5iBmtC2TuU5cZWn0NW30r1rWpXTwX8f54o/7mlhc76dpb7xyfK6+7b
8HFd+f6QX9YVTn/09FlQSCv8a5vr+7qyMQUYNqq4OP9KuP77KFKj38/SgWAZ0dcPvL5tgAkAYNP7
sLZgvjH/jBbjV2dJ9BeQDkAGmqC2kWN8XFbGqlhqLRt6KprkUou1WxX4BasQxxRjc807U/jDZ3Pz
y4r1b2KobupM9PK//RdmqT+vZDqSFITWGkd1+MQ/QwwckfBDNPRh5WQpbnXV7K/XBOQfZR3+wj4d
aKgpfWuDSN0MiIhWSBEzKs/+RMjCFGq9AE9Vrk35pCeC/K/VsZO7adazsw6PyMU8GOUGHm3v83Jh
mLhMHd6IPDNu6sRqUO7n8YVdTQIbCoiVgqAtRWX0Fazt9BjH7RpiS5QS/oGujFcqnbY+svWJc2Ia
M1q08JnkbbGbhHk7d9I63/6HjC8vsEGBIcO0glaT3sWsIErwEh1YLUXNrKQPloW5CGoKR9LxcoyV
9DDPeD/cTCdzho4aKmHgtUuLssOzcXnWyS1Cugc1LtOwXVF396OwDygcpps5pbTqXOeamF90KcUM
PUnRXhSiNS/ypos0owDgwIolPABjnbZsGjaAS4xoq9m6VTQJdbmB9Fq7BcRR52ip9o4Bgh1MapFH
mroGatcd7cVJfEVU1w7wAd/o45FIbF5IKeEfDF3Jl0K6S1qTJO9673maPrWruyPN7d5dGjNkPI0/
vw7Kwdh50rkyquZNzvlV3GR7tVZuDZF4QSO1z+Pg3QCH2dF/4CQr4ScsnbjpavQqdY9Oeqk4dDe0
Zcj0qYKUQE1OVSUrrzoQiiBBV1SVN99XHUk2fqPnDandBPmZ9igQANb2c0kEk26090ZPJh+TKzQg
SRsfOTRfanlu3wO2uZH2wpWQeA+0R7vjiDwPFLb4nJdWfAI9q4xSh/mmSbEy54QmqZVyNabVN0Kj
nz2gttWU3zorBBqlQ9aNPkUpTa4aFJFfJIEQlxze3og7ZFyf6aQXFT1iHQLiUDpWQNkGlWHXSUWf
r5n6WqmDvHCmCpU99nMU923uTvYZDBocbSdNfp1LD7Nv7rrZbUpyuZ8Y5t7NIFnO5i0BPfsBjbNP
mB9PMVhU+Em+X6v8a9Jp2X1+ipwwtvSJdMuh8DJdv823bAr7FFNRb4kVmPZonNoWoIhxS7RQErIt
nEpX38tT4EXXTtT2ySkIQ80hC1Um6Rhiy8mYTpEZ4hSfgfu1uW1PoRojd/wnuZK04YGwxFV8CuBg
hybXcUvl6Ld8jnLOieqY8dsZlS5Qvw/IEWCUALHd0j2SpqNxuiV+SPoXRwpqHMPFyXJcKdyBxTAN
Z+vJkvyv3QH/Q+psAAlsdpd/vLnts+7tV8aa74/6vr/BqWQSAykA7oCNd4FZzff9zfkLw2KV8li3
9e8V9d/3N0Y4G0bHUK0Taudv3VL2NwIVLGgDKGMQ7vypsvn0bj7WzaB8TLSMbG+Uzb/yqlZ5Sza7
umDZJKP0jDVY2dHzB++X10STpK4kv3WNP9l62YLmwpGJgd/Jr6SbcxTV+hi0TN+AeXRftDUdCOia
lT217UvNGXQ/dxayC42EV7ZKV5K01qtVwLZALWpzIWItgSVLVVD6jBWKt4mMsSWYOlTJR1cMNHi4
G9Uj5GvjkT+hdXONt0khKNRhBUNNUjQT4mfXbs1DaxWe5lvZmG4BcabdR4lUeXbCvkLiErwXwmT6
y4oBcn8/bLBCAnYWUHp2ddFtKEPQCDZZiRvgMFFypwoE31C6a/OsfKo2GOIgwEUWkA+k2YzYMze8
zty297GWepcc7Z9bI9duDKmad7mqxGGzmuQuVtjyQodUTr/LWi8sGusKT8VwoZrx8miYxBqvaqef
G2039/6wTN/mXOmiptLeFBkb9LVG9OG4DhVYDfGaLlB+sRZWqzk9UAbRGVpLxzo3SNu4oZfQswOM
ZOHOY3wwMjgldd7RMkzUozR7yCodPn9gBjeQM0SgsmV8LjpDj8hJgK+mjzP9o6ru8OzO170w6Wz2
ixKqXTw+uLj1ZT4fK3MxgmlNu6grM+NYLkkIa/LW5gRAN13pd/NQvtoYNVd9OQ4e3UGnKx/dqvuW
jxnJt6Z+sOZsimqmcLsEfXzoZqvt4yFR9/S2vF2akEg6ZLSo5kooV6aipZf6xmBiLjiCJUdy6Hfl
NBxQquM1jIv2RpF4OYUJLsbSxD4tWM5Lp7auvKmkHlhAwzgm2wno5/HKPBUvhK2tociGx64tKG36
rcrJKXfarIdksFVAYquF4q0q0jwx7LNTqTRtVdO01U9GWucXG4vozE205E47FVrFVnOlEkWlj+54
CnmBn2XMwCuU6M4qTltwJFSrbQ6MR8yjCTghD4oTbcLt0JyFmjbRckzJLH0aQThsibKjre/FsH1C
ck6rfadxf6F5o9urO6NG5quTPSSOWnzLtZEH1E7TP6FLIzSIZDsQGVyOqLtym0CquFUPuVZt/8qm
wTqkiONWQHDV9YD/9fE/twMiy71N9/OPt4Ort/H//Psb1eXPB57T475vCBY6cmb3KhJK+6Sj/NuG
YIIu32TkAMcZiLG4/017iWMFNAHIRYbJP20IHKD4Rdzcjgbk87TB/Akh02Yb/bghWMQKcRhD5k7L
hv//eOKBOtCtw5whfXYtpDjY7JbP2onzXWdlliDOc8AB2irr822tzG4SDSrgscCiwysioaXOsYIp
fGl4XV0HNkXqJapJVNVuLKYbRH0P9glEuGBaJotszInQWVH37WTrcmw3x9GJiqZz32CIpAqpvWJx
GTM5gEb0itZnwKiYSLVi0Wbr3FJacmqIiffOORttHksjnt3I7ST+C41kQtA8i7tK4syt9GaOydio
5p7doseE9ty1srmaVkMndBl3YRuC3TGtfQYm10E+Xirrto4gtrIYV+yrbtUZ3E1Mp+SyEqnp9jEg
5oZo0llpiwjirkJPuNT1PYqj4dAqpuXeZb033fK9CpbO0cICmDA/6Ufy36nSBpMzwqCC6+E4K4jf
rGAa8XbqGK4mAW6BYciFvbMw9CGyjNJkHFZND126lC9F5Xm3atLQNe6nFWCNGCv7xtOr9AV2HOT1
Vd8o7OQwMyz7197b//9qfkjF+v3x+f9g+Jr95LP+/qDvbVT9L1hIwbISwLVpqFFK/+BXQ9voInIk
cwnXBXP6v5eDtFGxZ5i0BAxitT5YTwjaogNGb+L7o/7E3c9L+Pn2p4FKv0XjVSBkpOfx8fbXzdSO
mYPaodKAD2J43qzlPsFmK6PSgiq0L9w8XoKWv4CqsI7xPqm9NGop/qjH0iKLEgsEstIoCA36ih/i
LS32FlCTwOrM6hHhoxqQ9WdflI02r1EzTs6NrGV6wRTN9nyqbeswOAXIABu0P3mFamxQJaC8o5NX
qBfIUGAwWpWhURNMM8EdeaKJ24UpxxZfJKkPMmDmZ+464JoYpJrxajKYkCptz8Io5zNCFNAgibrP
qY0KZ0CXzTx4okUC/2iykdMM5XyJFLzYG6vm7mmbckzUkz59IS22uq2roT/DbFfcUWjJQ+7pObYU
Tmw9UhmVRascpRrZRTrYiLCn7DhPs/nsMKgJ06Qvz/uJN1Ta9re4U4ZvsTn1JDjFCwOmfmFbl/t1
80o7/SFXytDYmKyL+zTmOgR0uZvJdBlX71YqDIkGZlSroJ9xGYPlRTgaAimHpZdeJa1DrmsfjPMY
LuTcLm580MWwOUh2LWPihNwbO/9igCenmPQno/o6ONNRK8RxMde9Mpm4+3AH68NTWnSvjU7SSeyU
ETTGq8TSd33XU8MlYZbmJDOvV4RF7dRBPLpWgv2FSKRYh1OxNBrhlxMCbSsgzKXwGcLti2oOkIW9
wHr9jPgnaFclWpWJYpMZpk56DiHHkYXJ0J/AVHSuEXk6pT9JkuQw3uGVj+ibBTmkem1tI4/Ud9ZX
fLrOZTIfUi2O5jwNxwK10+b1mecoH4UeaXI6Gx142Fl85cQLtJrlCvY3MWYJfj0tHNolbNMZeHd1
nD1mxK32tRmdC3MYzlWr82uXLoMs92vreucKdEAXOKCaTyExR6j45f3skX7TVPTAzFsrT22/JfOC
JK1Lz36x5i8js4ewpjTlOw/laJ9hOGygAWDJRqpAFLPaPlgDJhkafrt44B1oSHubGk792MDIrxOf
zh2ADnT8flo3uLtfdWAxca5ftmwVxRzfNL2e+5gP7H2cDcSlYejydQSjbfOqJl4bzO30lrs6BLHc
OS/Ss5Gvh1HmJ4Rk/kRAwNqtB3N+6FT5OTbzpyZO4jB3HgB1RkkyMK0mk0fHLW/Tncyt4Sj08TAQ
bpSXeB4sGl5I2Bqa+8HkflkXPbDIFMU8xA2qw0mLu13jyDOFP8zrC2jh58J6K5I0R6TcHJwVeJDb
3vYJmOi6AXiQ7Poc7UBmvzjztBMZbUBoI8jkInqg11l3rVgIcGGjgT7eGbBalL4LZV0TNei84J8A
cOQdbSnOxym+W63mwnPXC60GJ5Ms164FuxkwJTGYL+5sBHqdHtzc9JWKeadGHHmirHeWztDCcfSV
Q0oWTUUdGEiq0YJ8xTd2XWcg0rhiiO6kvmivGqHlHKqqc6EpxJDmZqjnX1i2fIVDqucUUS7NK2+5
61Nis2QeDoQkZUm3m2vOOda03R2y3mcJ/9pEqRgO8XIxOWmY8Ak6+SfY9qFAKpLbylVngfIRC/YO
YQY1Xghn8RDowZvlnGUTQpqKM4jNVlA23pfYHPaaR/2RWJytgbh6VqDn3ZeSdNe059OWxDwv3KhS
CSdp3rn5BaeRC765u9wkTAZxdsVg3rxQQW40g7nnh0EpG7g4WE4wDhvFpbuqB0uYhFp53KlcxdLL
jgJiXN7Ft8oMg9rpElSImZaHtW5ez1P7VBA4HZpSkLQ16gjYsa8RvOX0zyrnoMCz8d+0HRIarJC3
rlf0e0uD3K9xJ+yGijh3ZSXOIgG2FcyyEMTuqrm8gSPQ7lpgW4GrYk0x2p4rxTNuvNV5R0zg7mlv
3k4EwN9RmMX382KTKEiRxPGSNWo8+X/KkxfIOvmCShxCrTZjFSKWRpxPWtOEQ9rH5lPcx7a4G7Cl
s9IaTvoYN1saFcRS0scUUDi+xo6mBQ268JvJoiUXNT0LkJelHt4Vg6pPMdDwjyXxfFE/r8tDya/8
F0dJ/Ydsy1FBbQCYf3wO86HBfjyCfX/I9yMYRRj+XgTc5MdwbvoBdgM8lFE5nmDvF30jA6G/F2Ec
2RBk4+4AwsL57MeeHAppZ/tVzmnO/adA+7jtfirC8P/yFCokOs6CFIK0DH8UXTPbJVzTmpwgT2rj
PLVEHAdJzrAH6cRavBV94Rza0kkUJtyream3+tpHHbPSFEOuQ3h84ZgyPRS2hwBaAQ9zneB9iuxk
Uokt7oFakv3MrNRXzAUaVSwWC/WV2dTwqm1yi03MBmA2oPEYV1WzjNZRG7IK0+g4Q+ZnUD0H2rbP
dzD8UYcw1m7ZaOtJjeJpRmBctYOiomBWK3tvV1I+4EywXuLKq3VfFQu6ahdmCrNsSXBlMGMhBopf
2yTLl16qMb2YJ1A4pYi1LOg1OvtgrQee2pAUrccG6H0ATjslSGXVyx39/zY0RKueMU0hnaO0twxL
SPT6bkYP+dnomzlS3bFgoZmN2QxURVYRUyb1q1LWfdBMxoBZH+kx6EcKjmqMI2ckomuE8HnhVZM8
a8lxOBTxUOyBorwTy/oEcNs68IndZisBKoBmCPbQvBvClp1nqSrMwc1Ef1hF/uaIcTzvB0MJLCVt
D5qZp1+KeZVnHp46IGGqd5bF4/SM65C2WZEZ1ds20g7J9iXBam0VLTQ4+9kHVO4ZET1IZnYdvsg7
xlkAnAdalQSF5RISAimdfk3UV5iUy3BUhLG8SScreMe2dC8Lg9l5kJe24UTILRkSDrBLQbFmy/ME
sPZbv+Q5TmDlJUdyxJl50s0bztmIKcfazK/NVLXovyWeDDuzs28wCi7PwFlMxkka/nB9E02o3aqy
+QlFPLHZsyEuUHiOSjc6oUCOJgJtFeKI25d5plLDSHRdyOaEkQFIkweWQoFCgg6kWlJKMJD0vbG5
mYe525FUfb4U+rNj8l6TaVCj7fRP8oMnD4iyXAZ+7hehC5uu8lUjP8/tW7WIaNLDSu5VUiwvlG7o
gyqvqBAntwoLPAv12F0ops5Bv22ZrdgJMTSLt2dx2CG0SkIvTeWu6BZjT1t2VyTFQ1Hrx95S92CV
vnRuTUzPZu4iA/aF7SU+W2qhhtB5vsI07QIx2eNxIq3U9eb9rOd7vNXNPolp4pl699wzBgwSfXpW
keHTdbXeZWefrSTL+FmpX5D8FLnVAnymeLRIlqE7veAfRZcVKLa67+l1+4pLC750HmWTH3JSY3Ig
U/6qFFcWpoPc1C7IaArKDsZcWr7LkiKLO+9bvipnTMw+22I+DJPaBfowngtdv4mHfm+ujXZGdmnt
D1MPZEtP5wjdxlnSzVdDAx02j3lRRl5+bsr6gRORjKzCOo7CPC8o1PSyekf2oyDOHF5MJ3nURu1+
qsrbpsguLGVm1DCLd1XPbJrjdMiLbH71kvXVMhHoJWjh/GK2wrmHbD42Hg2h+kESHUI3+9A2UCl7
9ZO9bO3P+RB33ZnOXJv4vNvCJB1k6+gEdb5EqWN+8uqmI6ezfU1NxLOLQYnDAp8/lKR37Mml6yJG
ieoj0sWOsmGWZ7IHfTm7w5Z/ZW5XPRXTAVuwFknVLnSfOrH/lI/wMC1sJ/9vPAn7t/rqtXqT//XD
xvzfP/5R/vLn5K0OX/vXD3+ITqqO2+GtW+7eqEX6v3YLtn/5z/7lv/2TsjMDMf/v7tOXw//+9/L1
4079/UG/7NQ62jINURc8DkZh2/zsr+0S3QHaysDqb8Q6eiLfd2rD+QsP2Vh1aFNMFBw0Mf7qNbC3
FquB4xPV2SYS+VP5b7/ap+FawI2lWtDZ+gHSftynV7fivhkTGXD2v9pSA7ppuFP0gnf8t9rlNzQh
2ga3+1HcBjuIMpKRH6xZSH/eTz1Zo6q0BtZZF1TeqCM/IX5VrFuSMMidkDu19VXO98irnIP01qdq
SN5//xX8LIPZXgAQI2obDBw6J56Pb5SAGV2n6chKQmwdeoPyPW/1g6nU76hYXycz+4Pn+813DDRp
+2wxhvBtfnzCsYtL2xGUFUZtHWzF9SIvN26EWCmt5+brZIwvJdJ70HwLsDcSdX///W6X1c+fuEsX
3jAhJBiO7m5u3x9sb4oJxgi5fRfMCyHDFYMn4IhfcshzsFHVp54YsFAfBw5yJYFwPVnSh7WZSJ9e
+js349htpkhzClRtWxlTBvkMy+P3X+NvvUQgMRYvDqXQL4bkH16iRmJeUvYu1E3SwHo4AlGRla9J
qcRBB6yPY9vyB3n0+m9ch5h6DKpcZEtckNvf//CUgsEY/JO5CxoOmFFTEKHRxSz7zZZTPitmfKlk
WFoIEPpKEXYY4sG7Ji3u2lqGgNrtUa/omCsu+ECXU3+ppMekymfGkvJC7Uv3D77E3/qAeLnbveky
YP+ZoiMsgslNabO5JcUrfpklXF0TZE0zhKUuRlKEl+PvfyV0aH+6akys/zR1ebbfyAMQlHxGv1RA
77PC2xsTcpNsKN/pw4uz3nWr6Pef7tdvkKE9pkwic5EQYHz/+HWYTU+labcygLRMy2cAo1h4pMXI
LRtRtOh+bEPR/+BJf/UeEQuwdKKw8zDik6/w8UmHNi5AyiNEEgPeo1pf7oDavy6UK6sJKvj33+F2
0Pmw8Lkcszio8R/gor+S37m11cmeMCgCaWc3bLphC2WPJOgGDIrdXbcigUoqL3K6Zf6Dq2f78H5+
agvBM4nBFnM1+6drvXXGajRZz8lSJAt8W4aKsni3+xnnC/1df0au6iFX/YN3rJkbse7jM3uIRGzM
c7BZNhYL58wf7zIVqKWZOzUREbb5OhDLEK4oFOEYZuk5muQr28ZmK5u+CiyTGHa17dsbGgfXU1+j
3gIULROGQpaX4moFXxHpzUgueUend1SqvVlvSB5p8QnyK1758uhJuhKXbVhOY+xGIAuOiTbleVhw
KegHtZumYCm4ma4ru9eS/aJPKI1JDCv0IHZcFLWiWoZd1zf5dZyTMkQ/z6H1V825aQdEsHS9n8Je
xjLABG8MLCRcdaQurBBVUqUXvUiGq6QZ9GMuoKVhx4HYGWG/HbxwHFX9usHdgntYwbuLpy2x9zQ0
aUlSl2Y7z+0w9i59ymTQbjR313hkF/iFOeCh7ZCzyyCGKyHPK8sFBAKJQZw5azksh4Emkb6DxZ0C
GSfSW0d6plZ72Q5e42eKXG+JGh9wHaXxpPsiScpwXN3knlBWfFBMO7VvSwk4gQyP2B4DGwBSsc8t
7Rajm2O99sZsvCVprzySei+uRbPMHfBP2/4Sk8b4ZhnDl9zrpO27cU6VDbWFgnkyGg4h1mzxsVWd
2M+pHKGdU+U84SWiC55oMTK8VuA/ieK4r82LTKIAtKw8pllAv1+JLWcjzy3UqITQp90mutx03bKP
SG81SAwFnFUl2kPbj67ftiqR53GD6oDMIN8iAyGnCvZrHanYJtNJ6vqTMs7Lzpm2Hy/guZR4qG6z
UuvSqJ43TaaSm2d2k7wannicKBQO0rCtrUEBfLNfaWJPVCi6wTdkOPYhW5bxWNnrrrckdsd13bdk
VPrT4H1WRdyeLTMHdYv8rjBV2/wQV2oWdLRI4SR0iV/1wyvzjQxcNdTtsluyveirJBhLIGGQv9Og
H+cHqS1HzDvXsA+uwI3vrBofUjUoVbS4ydc0Nra0VSVw05WH28t+jtc5EPqyRxhzOY9pH86mSby9
o5y3xGCF80CqfJIy4D39JtHiQJqK6sETcLakvK1MOt9zI0jxclj0l7F41UrrJY3lQ9NpRKhSDNRW
QX7ejEq9P7OHUVI6CHShaBxdBQGvQoOaYVF+ptSqGxirafig4bJobaxA9Km3R8NEe2d4hRjLEYkc
lq6gBFTLNvVNad179CT9ei1evTrn1Ks2GX5VCEF1Kg9Tw1CLZ1p9AERccR1Qt3x0zvtsuisd/Zjq
W5PeS97dmm9qAQOXs9ZVTWf4TdntzCk+1/rlus7duwLee5wO0Ty7ju8IdldblGd005rAHadvo21f
jon73ixHvL7GvvLMS0rV8dKMCRTRarUOc7eN/RaxLTM9eLdNqTAZBEILroKPLumXc8oXEcpe03cN
QIBQqzULv/wCm3LTPyXKZ6ctCWHsmWARKOPFGQMR7F6gB7xPLDR3qttdOHXyWM9KFWrATvx2akpc
ShyrV/kZkMCXdBiA5G4gtUSZDts7zmTnEj2GuKqPp7tCybluBZaywV3yu2KsPPSnYKEatdM+90u3
UybmOL1qjLREQBDlKFSDmo/Az9ftNcNAL5rhC1K3+0VwYhR1+j6OfGEjBbrecyMWW12Ir28Jl7IK
sMQnkW3djbF5K/DiYczHtHg6bOvXU5y+G9b6VGxVpLLU3waNbK+pzz/3s2kc144dCjtvi5gAnJ3C
1dBPGQOBFousdNXrXqW4Urz+QovLh7ElbmfLFO5Ma3NxWlowLfn7ElPNGnPjhmo6M1oz1W89WV18
strqQ8vdxWp1o9cTJ2TDO45pfl1NzCxz3UYqwvWeGLwTQ53v2lU/0NNgz5yW83Vo1WglaT1DwgVZ
rv2kEOfmE1UQM8SiSjVFfbc2ZNsrzPREhnh4tvoQ7/Ir10rvrwm5cUZL3Nf2aSVz+Toa6lOdKjsm
L58JzsYq3VZcjd0V0MQvIu4LvyEAMyQDOOgEaRtINWx/7mqdGoLdEpsyl3ov52ALyYNYAdW+4Eyj
GfTDVDP7zCIz+Kn9ovN5xygTgwyctl9r+bmmDRexZ92bo3Pbyvqs71rDVxrBkNljOocJio8NSp5P
wFkdTFK/YclEoJcxQ9GMKnJS+25rMQSrptCqYAkMhrV4BwnYB7237XDerUiK81boB7KR+YL5SE5n
ra56dbNl8qGGiShFoUgpaZM5tPXEDku2fp1luuvE/2XvzHYjR9Is/S5zzwJXo/FiCminL3ItrtAS
UihuCI9F3HcajeSzzd282Hz0jKzMyJqqrkTfdAMFFBKZWSmF5E43+5dzvlOes5VfM9KOzT0HXmXF
ZRjhsHuBt9BtlMnE1465F6NmisMp6a5ru70hW+Es3fYmmcynHC3qRqrxgx/Jr5cy0k/4UPZzZb7i
CrWx+HjbxrdYK44NOsPcQ8G9PndDf5t3+qoXAe9S0n4n7pg9GfKdNS1iSqPqAIwruyEPlshYQXqf
DtxXvKfurtL8pH5Bdc47W7O7hkBIWFYIRiTYKFecKDRclia9f1jslitEkIWMfl/yl/pDGiGodxW5
VXPPW61YO64x0W+BHB8rEZS72uUn0oqE8dH3MPVnePDBB6VQQMZn6psR31Pu8kDywemC5aby0pco
dxkRjgY0Rb3cG/OSbRjVp2yobi0l8m2fWvWucSr8ppITImXsvOGWwPhceQ9ytm8iT+uNMsC2Kzu5
E9xnhpYIKMrucajQrWIvAzubaubtsrX3dLoE/tkj8ynF56KTuD6U/44yYtwxRbwEbLBcrQApbnGH
pPc0Gu0pnttrjlsiZEmkGAOu0FgVa2id84kzhldSBdV1nrfpHuVqdyuRXHwUVsYV1vFJjWw6R+q2
IewX/nQvbT4HTk58TGaxMrCWF9b1yW1fT+kNhN3hEDDz3PnFfBuLAd77XFpXZgbOV9he/oRl8I0i
I9gKx2sOjTfZG4c3ZccZeRep+WDNQ3nLBjpF52RaezeCfenMGk1Vv9YI5vxVd/Pn0RNZSCQHtCRf
padpMtlBLK65z1JujJ5JKB0uh34i3G7TEGa/HXyuKyPNK6b5SXfVBdENacJiWzNkLIu6vyKL7NGu
6YYsWsAM/gqzRWs4uVX2yjORbhJgqCxrkUk6062B7m0TlEBJJYdS3uu3pMKwF9fR97ht7lTNFBFc
HIaBiBPBWhr3qga0RUykB6KT0jMjRvcqwe24YRWKXLblDjEz17u+nDDJWp5FIp53Y1FaJ75dvE9m
HAIL+TCDw+i+WH8Su+nYhY8V2M4pZbOe4SUZIXbqJOemcPhdspr3z5Rp9rldqBeytEQJovH0BKNF
19+oULkIYttm2ReF3219ZAM7M57msCyTox0kdBbNSoWY4o+LZlptcy0Z7STulWvzms1Fs09x26D3
ZWltjP6EFb4sH0qndY5Jxd4Dps9XM2Ad7vtxHda6r49+xQkLErR+iussPUW4TvYduCuKu/HRkxOi
vixbPuEYDPBYO159g5F42i0ZnhFB2uKGkfH1QsO+IZ1MMlQv78eW0JN+eYSUdbQ847vdEUtQQV48
CIcSJ428CfmOilc1RnwXNfJ7kVTFja81JWHm7nFyeuGQcW/gNXQ2ep4fqZ3K1bdtUm5V6d5kLQPe
kHdTITHYROBywiSLeQGn6H0c6hD+11c5qINuk2HFeFzVeXSorfzG8vqTgj7o9MMh07MgUf3H9Wwt
QXmnvODj3Jj3GclNB53y60mAODlpBOVkq23cYuJnahbW6TAR9cpTfDlsGeTfFz4rAXNgOJ6KCnsq
+NfJ1Mh/jPc6TY6JsOawQU3YtzAj52hHQ866vn51Cup66Y7qluWMxKe9Xq4l+oVe8M5YHQ3TAmMp
JO5Zb8YOeRWCgmCX1fqxgbWw456UbA8ZuVluhWKxtQ+kSKHO4QSAQPfFSGzq7WWpPwa2vtd4FK57
GRD4yg0I6NV8ngVLnDTDI5XyFkc2n1nm9Ddty8mpYxQVJL8eJrks+9xqolcksqjAi9w95gNHdOnE
6MU9FBilsb6thEZ1dtOG5IV/ieFkGrPVwUQDDGCxEJtGu1/5FnZIyh8Vq+K8y00KSV2gl2Rz856i
oNjgemJwZ/GGeiXDCoJIT8pZAZMdT7yUmN8GGMTElBtvFvqVjROU56JFKB9VI/FIk3pah32xxobW
p6J4GZ3A20Y1krN6yD8NDh+utqg9FgXudzkWvBikRx1U59GH8euFddl8jNGqoJZ98pPyix+TcShF
QsXlJkTrttZe+zVZGCZSErGqddY8RfJMrZegWSBweAsIC+MKnY8Ih9RtacCYg1xu+bXU700q9Msc
Jsh4LRpj4flgiRgYdPxZlX/33ed0oT/IcT3LGriwxAYdZpHFO7YmiMRDfdtE/ns7RxjhUMlxUfG+
OQhgqEinKIRMWkOUR25TG/1jPBcf0bod20omUAa9fdvFY+hItO04PYp9kwvkS0YdohymKLscVsyS
9rW3jDTj4mGIGJjkXkEnbkQl1U1g6U3QcxtmVW+Fo8MrXQUGkq1WRhyK/YNboKYvUp4h1nFcjf0N
ir7DpIIjnU+JFa8ttkkUfClN/sS6DDIgrZSMSwHtyll8tsEDDwgIHYgquKW0xwC9TJV3Naz/3hbl
e7wUzgZI30tcqu4qb8T3JDF4djFLSZvPSmL1zf5SsFInfiHXXmy7pqgeQPmjDAYkD6WEaZ+ryjM0
MhW6EyFjc1OcfYNnCygpGdN285WZA4nCnWtsKvqOh8EgHr512vsoKj+yQKcRRmhMgtp3tAHzi8C6
/oR7MaYHZb7sztf1ktFrYX9ef93xU81Bv7fwVuwJQ+62MRbncab88SrQ+TZBWqMdvXkSFVw32Sc3
VXslCyMMAgg1mRofp9VWySvShGaXEP4in0S8GKiW+EjnBpk0CXquE3nJ866fARLlEnRE0eMmEYap
N7ZtjodMJmyZ4eseyyhi61stPfEdwqYe6CnoTaj6GFdf4wZK9QDpkZtefqIANreGBwvMJCn4KiLT
YWcM9E2Fi2bgUrJCvIS/vWQ5VnGUhGPSv46eYe+DkqgZd9EfejKzlnaVQBkOSuns3ZDZObfJ+ORU
FaHXwEDiiWdQqzbWAOLRLpFUawfyhsXCdogFcorsXIxs/0VLDGdO8umUvdW+NV0j1zkNUXvnteVb
UugtHv3HjkFV2Ld8k8zh+ix88wYiL6dnwEhBL5pyBrb29aVJ8Zsy3hFekF8BI8F/n03jYd0P+ZX9
cilBUtvsN9EsvhINMyIRkFsmgRE7pOKc1q57VQU8U26ZbgCqfyQWgsEc2a8bPdAnwF/JgfgW75Nw
a3SmLWVDCZgj9CJuU1vQSFW9fUp9kHlTjVeJYomwpESj7Grm7VrhUt43zFLMCbWisjeu8s59whLj
Mk5QRo8PEuX+vvI4HpNBfpzxnBDMusC54U9ntsdxmkXcZhyNZryWDtVEkdGXL7jgoq298pjpBwub
ihpZ/WPd8cmG2LMtyyxMZ5STSd4/+HG5c+kW/WJ6RL71HiUsMFwiy1plFrvKNSE1tR+8nFhsb5iv
S2d5waqacxNb7wU5FkjhmMTWJtFEo4+EbFpvtIq0NRh+M7MaxghGnlYbY8w5+vq2PaYz58ql4bN8
zgpT8Nn2pvHx8gvRKntX8Vx/dLPu7FYuDJ0xmRg94LW+7LykXIKd5zXvjV0fM2MlEnFQpvN49iLX
fOUzz8jdy86WaDg/4UZvGkjVoSmbN9sn5ZB4WX+jbcY+7QIXLIgCXtxoOywQOqfIulEJuXRzcxjM
mflpnOy6vnwq8b6WmT6CW+o4DWcwCnIG7xA7jyQcbenqZtLXnBfPoTaUTZxuPKf5NHVoStmkwiWC
ZjTleb2FaAZMCYFaiobAG+9EgFQtpHnqPkw2jU9njPu67q4ak37GJlEorJVx1a7dz9TKB9dvec9H
eSCQMewUYzim1x/TjOpiDuhYrJqz/LLnUmPhbkwCfgZNKYcY5H5y511ag5dABQl2Zt72sSm3aUNm
kyQrN8Sxh/A2YCnTGw1z5qHao1sFzJTyYfPGt0QWb4GPaQLRFnHxgYP3eix8xqYtRC5mlHDvNX2b
Xmai02cB+pB3gEkaMyN/svb4qqprKzG+Iyytngoanf20uCxmlul7VCE5CPIUSlVDhYjC6syVzZGS
D3s18nyU1grESph+2hyOnSf3Uz4/pNmkOUWc75ePTF/yvHld8qK0t+9V+hRUibmZA30q1zxkXDMD
w244l6v+VzKWyYV5HFmWoKTiIykIbCCmxDs0DP4YzOcvlWwZ3fXOxraqN97MNxsF1y/lijX5UPUt
RJR94mWH2PavkpJDZqmLG9YCDHBIV9gTUHnOV7lxled+KJXeR25+FaxXYh0VKYlYU79daL8sg8/L
UvnjZugBiUFi6h2QtQtS2w7Gk9OY9jXlSncbc1Rux/UAGkeL+nTOuy0XtkvRtUqz4/y1RVMZ2i0C
owQcM0AqWFx1O75RtGBCwUsEfJdSVvXJg1l4O2Vzk2g89IFItwFxnpvZmx+4/o/L0vIYRDwCGWHT
yJK9UwL0ydT+sukt/kIo8TqLpYVcjAFWFnlW66D283oeSdf/lsn6bvSKg6rKh8u0Nq+Y+9QFS6oR
m5xZAGf29BfJJKOa4+6cYcrftuN0g+ux2Na4XTczScVhUnCLdolEE9ybb7oTx6E1EL0XPXBgjR/9
UrfGokZJRHpYBnJAGnMVtgx0Nkk13qWSi9JQyTmQgsm3hZxV6oZHjd0LuRn+NqglpycL/23SRjir
bBqRbJi/mUMDERq4QTijOtzHDa9eorJzOUrENzF6gxw1Eio9uFbzEF+lAq31oofnLndem2Uk8bRb
rD0XaLen9DTDS4xbVxF8FrOb3eiJqRc9PtwbWbxrz/5Gzij2Axc5d2Eio6kmTLSp6j4IOAAbLBDo
vlrr45KNcdg27m0RxKeZ/pUx/bldr8aWcp8bxhZ70s7QJfhk0TWZW13XeQ4zS7BIOVGMLNzG6xC6
HCnxi4j0uMu6cJW6oGX58Mt6DnHL7w1Ef/jHvz7XJf/7WQ/z81f89S792tV9/T780//qf5bSBvjE
P3Um3p2rtP+j0uaXL/qb0mY1/qwUpwCOkidZS/7iU0dpg7oAeidZWawcsAb+prQJ/gJqExUNbJSL
TR0Rzq9KG7gu/qrgcPHVepeQ5l+lRj+9kb+9sb/HolirbujnragU+OUsTPHgYtxLmM/vt6KCTS1S
wkBza5ESQqJwIZpdzZSOht4Zl4YLW9RRWKq0fUtxcO+SxHXv/XSxNjUehXQbxwxV/KwLtl7C6KKP
nfhFKbu8KyfYzMeWj9qbKkfxIAePgFwEeGhJ3XiJvDtdgC2xWXsUOJMbWB94lLPiSBKxRog2G913
LWbYUP0UmfMxpVgat0AokUIolqLkOPQx0twVxP0l4N7NfVaym37u4/aakV0ggPSZ1KRYIokMJhOM
ZNnSH9d/k0thhmmtbHPfLtnAAG0yOvKUuR7ivd0mBPjUhlUcsKQ79/Cb5le0blxl7FP4eKNkrU1Y
jxmz2tkEfP6c8i7SumnHZB4OajDasNTwsHRoaDXM17Xxljex88Yf75PkYurrqJ1IehVmM2RPCKqb
V2kBRt1kM8EwQSKmfBulXf3VlLl9b49u85xSdTlrTtDOTfPp0NbSOyIVYcglwFKdMwhjwbbogubN
g2Rv8t8K95nvCbvY8/GEZi37k7x3+PlFZIvmrvTBj9SKwiJnoJDtZoZIHNR2GQ/b2FGAoqeEUI4d
PXX6PDY6otAa7P6ahHnrqeniKqa3aAjTRo5frYVjvNZjrgtUxWeqSS8vvP04KLsOTZN9BswAN9ks
Zpwi4nRZCI1WMQENbVrqqjT3mCJm2i2/84P6j4aH2ezg1zMrd8CKWUCoGDLSjWRktKXlnpptJwoi
2sDR2w+pMo18Zw5j8qBNs3jzert4rbGapMwN8wUAdMkyk9ViNB4Nt4YoZhSyM/Hay4lAsjH46tSB
m2xhF+j+2I+tS0Nq9beGYUi88Lb8ZEiwPIxauGMb2B8yHBrBjTbVCbY7WCHGl38fuf8a+GplU3Hc
/U3ItwoofwgjV4Xm//5f//GO2PdnbeOPr/nhQiA91/cxbtuIuHCWe0hQfpy4AaGG65Frw1xHfrJG
Z/yqbQwQMKKKCzDBrIK81Rvw64nr/8UPnNU+jiOU70wa7585caX9dycuhlJ+iNWO7kgYED/rUNBt
t81oyiWUhOs+zHOJBYdMV/pVT6j4c0YVtW21gaZbIpNm+EOaDtYym/LbdGyOUMJ6qOWi2eSUAiEP
TTkrwMcddAD/hnW7SeBhL/sXN/eYBjMkPjAe9+fQqtyUjDCjma7QrNOtDmV9LbykDY5srs3xFq+O
RDpfLsyW3DIaJ2T5Aox5lZJjc6vzQZx01FLsiv5RdtX8JCNMABtL8CcSi+5/lYFefVXJ58GJmu1I
0Uf8duZ9TqKlvMk6dngDa/StS2zZC3X1+ne0tUFJwqHDpudT7KkEonGABpIJGOGoI3rFQ93I8dTD
XYDP2RtRsmGPWz2VhdXHYa8E7sxZT6ggYnaXz6Zv2A/VVGabzHJRtkt/fLIbbVyVPYptd4rjhwJz
XLdhnkR8t2k440POHO1bmRoHGMNk+JReO56FWJrbfBmze+QqhPxSWINvcbMM1ba92FwubjpAA8Yy
xWFrOms8WV+kYpOWorNvaxz7DQqEbvrcszx+iiAInnvK9GctiukWRrI4ml4d3DYio4xONTFfmb2I
Kszncd+ajf/Vt0jKiCNhP8ue+e7WdPP+Qyt8nKFj7R8b8J7RLvUHFCh6dErKwb5rKQATudzUlebd
a6zIYatQ0JbHrS5uWUOaPCZMrj0sG5BZ8MsBut/w4CwT/yaZFI+HqoJdOiEz2RiIGd5kNdrnYFbB
y5R637ssnu5tryRCMxpVNjP5q11y5vtMnOtm4htrlVp4VhdV9Iys0+KRlzi9yQHOrKbb3HycxIh9
WUi0br07sJH0pvIp4d1190lSsqtcYjWcMofHnJETqxkc0p76MNj2p8Fz+m7Dq2+/jez0aqZxcf51
qMou2mvCQpy9JAxYQOLPCmevmLNXB9cPeqwzoiKFHe1EwFTZ6dXdMNhR+5DN/WmJDN7ZzrBnVpHY
avBmNp6D80aJgM5xcpPrCRkBkN9iGt7safbPAEaW0AeIu+nEZB2TbsjdbRl3+s3T1dy//fm74F+r
rf8rRfpPwvf/Nkp3j+Czf3YZ3J2L8/DHgCMw+utX/bgOAEUhdEbijch6VZVz3v4NFGVzH+DxR4Dt
mU7AtfPbdQA2EeOZQ9It0PiVVvXbdUCqBSwBpPNA+ZnI/JnrwF7vnJ8KcA/tE0pTim8U2Ral/c/X
gWqywJlkUm/nMrWudbyI7x0dm8kTSUzY3k7r/l3hV4XeQzFLkVn0SA3sAgbxasj3HnRpxzSlZUsb
GJnxrZmn+j13cgM8UKJPcwnWdTtbZV7e68Vzu507T/G1DIx2PAxyjKZ7v48p94ngCQjnTgmw3cwF
1xQjgSq58t0ufSwSJ56uoRsVPIJCOzdqysz6Nsoc8PqRfqC1Lh22m1B3dqzVnqM4QKBHpnoItyO/
7/WC1wWlHTZqRehHmFwAxpCMhxKksbvCjWMtx7eGTE6W1YGPwKYe4CD7KxIZUJL/nlw4yemKTFbe
Sk+uVpDyvCKVJ69gROeOn2QWr0NpXpnM5s+HbHhI3KO1iE9OkhTgsRVWXjegJycBJqwDM39ANzDt
JOL3gzGDnKss7dKjyIcgxysmjMoiZxFJqteA8Os9pGUZqBEEFHLHTLf52AXZUULVP8xiBTc0/rt2
YgCyAG171LSZVZzrhG4m8JsXCLH3bA4+TF3ubdPUr+6CIngY6sS5LbPgC9uk6yR2y2NuzZ+lQOLu
tigTOtl1G968iXFrfUKW9ppJ4zlB5zH57ilNbQh4JKftDYkL0G3RQ1R0FmFNHFPYGWvAL3zrl8Yr
OauD+a6I5/GVBBcKCDEl1+w9y63TMJ0uLZYLlHD5HlrSN92lhIXL5lEkmiz4OciykykYnpktjvWq
G/sHJB0gBLJIbB0yyq98rwgOUL3j3ej0h6RLh1s38eJduxLBaebcD5bbKvTFKzC8vMDDl5UjPmdm
tSO1xb016lrtiwtwnDE+7PGVQl43K5DcrhiRlyrPv1tEC4So0/0PJtwMnutklkeh+WCkK+OcuZm+
bsZmJfYF1taQ2t1b0eTu0fw1p8Segf7NXRfdxDYa1AaVxYemd6y7GK3eta+dAek9tsnjMPB+y0if
KXHs9x5REDY+UZ8kH1I0SU0xfst19xqIoQNWjhhwM7RNluxd7qJ6M1vsghSDyMCouMOa4aUlucoC
Zh/k3+Km7vZx0g8vNTljD9wXt2ngG48ocbPPSR9nxW1dG9krUY2xDGm07OceCPFnLZ1P7uiC9JZw
CYD7OgzayI7ZVbNih5xHg63CslOFRqY76uuu13a3j4ifSK+08G0SEiNY4F7W5994XcpdUS9zdEgy
Emv2lFV7rkUMlgiLUaxaLCxxyFUmm43RjKx4O3decVOQK8s2yOvM+oqdjz7mgDl4P/oOWN3CI9YP
OhIstGZCoschKqsdPKKJVyQJ7OYK1a2qT6TX+/c1D9Mx8a3iJqHgvLPMwbx1YjnhqzWr52KU/Axa
0lkvqwfTURPOQWcok91S0eH9Qof994DreW7omM4Ur9U27dnQfh1+7pwwQPncbf+427r5v/9nOCd/
d8P+8mU/blgTiNbFQPUjnYZ79EfDJTGEc1Uy+GLKZVkrFue3G5aAaAA7UH3XRBuLe+/XG1b+RXIj
r1AuQVQ0eJ4/c8PCUv/DDYsOHTeHh5WcZosW6Q+mI7N3mKSQHMFixJ3cm9qIJROB1JrXYXvC5niS
5lDvUstSJ4SYWFgUS7b2rHqPXCmUejFRmCY5dTcMRxpvg2VLnHWjvHFv6zSfN8pr+fj0a2k8UyNH
a7HM9M4+xzkFdNvEpY/6nhSrXe5Td3MGetTbrfaovS9qcDoMxlmlIjoVn1D3Kc8oAZhA9cNXHDHt
cSjwahDm4D2NOZzu1bbyxQZWS2yg2yIA5rZ3YWQMVL1hTIAQLF9vqL8ZyBe+p1IxRe9rRJyAMTKG
4cc6wcQaKX8AX9M90l0k7BSGaSsm0uORPZ38dqFBwhobigRd57I0Ytsg8eZmrnYyYyZjOQmE8SjW
NzmhWfu2H40jMSogbt0m4CXJu7hXV3PgxWReaSGGa0TD7c7jmIVZYo/s1Dp2NS0LKYcRluqK4bMo
lXkL+9fjMCNfES5JVtkkd7htcsX9AVte2YqxonDKg3R79s8eu6230mmYpJGpWEkWo6VSW4oaY0W1
dAgtMqdjt4GWj/wcVVtOuFIIDrbbCLbtZNyMBJ/aiR9qcJ0kgA3F0YJof5PXpkea4cwezIxGc1+O
a4QzlkDzkxXl81d2fig41glpynzRnRBEDohQQCNNa7JqxKTLElH9ObcHT9B2iiU+xiSUFaFlazvb
eosIPoyXkeR0GU82l1ElvSSdJaJLRpjZZZyZFGiWe2/8Ys5Nggr/MvisLkNQ8Br8+MhJGI7yq2CT
GIpK3tvsqKzN2PPwMEAeP/35ZuS/0mb8fsfw1/9RuwAPiDajpH98VG7T+dx9Oa/ZhD8fsj++8pfT
kpBBbBo2pxtWNtsVv4Nk0KlYLoN9Yr44T4Gz/3Zayr/glmQjAJJ9HWytTcyvpyWuXA42jhNmzHS+
f856S/DRH05LbL1rcCsFAYcy7dFq4PqdGbFPO49FZaq2LuWH+Slv3K8KnMuzOTbtfV5m0ZU3YWcA
nQoHcD9r0X+UyoyajbYtSBM5XfhbUzj5S6GK8pTbliVpKpZbN4uwVs3AaRh7ywGmqlnlqK5mVJzE
FcWG313FuYYoxvRDPGh4C3bYojtJSCsg4/hWg3o6dIOexn085dBcyY9Px72OU33qtKUPdp9sFUlW
NxFpCAIu7A71A+VSXyIDUiYwgmQMiykHAW9E42Gx3OLdl2YAj1SU3A7oDSH15MGwlmcK8GqUGn52
HY0x9Vtnxse50ParnBogiLXRmSa60Xw5yd5NrF26pDHIjyn4rDnNr1pHxcfeGAhXVFniRlgq4ked
Kzke+7pipiYto4cYRgwiule7l/DeBulvZ5dEDOA3hGMwshZnhaZ5ZVdFxSkfuuVbCaXtdbqEayAu
KZqrWa+hG5NpqAHdkZOyXvYN5Hx6zehoypS4jnHomK3IxU70pr0krq3mLP8KDyW7EDfSRnWQ7Ii+
4Pggqy3NyvEFthAJbhMgb7nNL8lurZMYX5BbE/dW5MMCNVc6oHoveTLcjv2ZuThgM5TT0BgVL7ux
FFtQxgyWHIdcGpE4cOGUybInWmPEDxbQtjXkakTu3I8Ak7ykz++btWkM1vbR9rMpLPOE3yiy2h0V
ehCTjua16FG8PgQsVoWpP6v72kwwwmR4+YJWGLs2XfetHmlRnPTNZ7sCQ8WUtX/GOHrL1byHR7Wm
jweKzoC1vCEQw1dLedUMyYEWW4RmVponRGInxFX3GvFkqEfrVjRpBWghPtq6BbWXeID0q3YPyZ2h
Z9MY0bRFstI/a78MqM/jcQKwXgTPg47Va8M8gR2+kTKpsqhAEEUmRgeYhV0Cmd9J2wDLbOqEzwoc
mW21xM5VnqqqC5Nontytr1kzszt2aB29TrL8l26+shMIoH1w0F0WN6ZEsrBtLVGmWMgtrtZmNpAI
qWnxb6Abs/3691Xwr+0oHGCO/3RHwYD170rmX77mR8nsglIARWRSmUIigkv8a8nsWH+xA2ZRgUfB
GjA65//5rWR2INEG0gOJxHdbR0m/XgKCHcU6lqIuZ5NMUf1nSmZqrj9cAi4EdU4+ZiErFZNl6M+X
QORhoks7qkklqIauaSQb85EFiqhvcGiW7lFQWZRbG5Meio4+siAfLUWskSY5FFZqSVGMzgvTIYIl
ekROnLgmXAW3v5a1rz/ifUCrqouRgGmkQVETInesa9LVesfclfO6/QhSmTq3JOCMASIfP0XRneS5
+aVJqZmPBoJvCI2Alu5RXRlQ64aSIVbmqnjxN00iJ3VUCRkjW0QdOSJc9hOfWT2r8sis3R5x7mJk
h6ppM5KXWf2F8879VrKAjk/1bKx73Jk4HkB7gUOQnjmAy7V9DD7I7LLU2zqpLB84dM2HbhzK6jjI
GUVR6pC7JbzFv9ZZZWFSWtT8zM6BzysHVEJ2UEf6rFyKwNiQ+dE9z1je09uxnVPnMGIBt3aN1U3B
tT1V+lkUWSB39TIEmGOmluDCdpRAHg3LVjC6B6Wb1zQgneeWqff83nqVHPYz09D4kw1xFxdukXNe
23C4U6LQCUrYp3VGjV70YPCfI2vi5y4Ca+e3zvBMym20b+oGNdcQDaxaTeVjEc1Zq4R+PkbvwcyV
ucYX+k9tNPfLvd8G5gcvjus9IjbETVGTtWdIroXazZEfM2uzF3/nc4CeeuLQnkjPiB+6TCw3cWQ5
W1qR9rvbDOO5KWcaAmwzSODmAvANi4JyvPPQhAuShuPa3bazxp6iTYvbGdbQcjfPNit3QAfzHMpC
s67GC2nP+3iOW4Iduki81gZu301srasYt8+8YRMNFq+TWXTLrk5MrK2C3ArusrxVNA8eIe4b/P7M
4Yhgv8M+2x4Z1FTXpnaXG+Gp4d4MiBpk9Kg91EXNJHUYpSuaNFW037BJ9Tg+DD63UIaf8CYSmAk3
5HLWeEziZjU1DV3HHIjneTmweuvynfRRlfP2IEBC9j4a811JOg4ASlJYPwd10TIT7rKzHGw8On3m
smKhqPQrtoVsqIp1V9Vc1lZNu5qpct2PDwjcO7UrL3suu8+t746fefOmJRnja5zN2bVfFAP5ojVT
mr7zhbvFetPFbOGt8sm57Ni6y76NkR/M04bl3gFh36dk8WNwjwRdKsJRbqXFy+JTKfibuKr8vbV4
0PTHqX0DLaJDYq6wLqARRhtes6fvQ+FlOWWVofzPftRNaWgR83Ji8Nk/BlabepuObyMeETBU9mMx
jfANvUWv+zVXsJWqM9JwwtZbyxbys3oQFxjcnvDgc9+OILVWkW52gisV7W2J8WF0By/fFSxciUhm
Y3wdO0vyNkVZeywGmm0yD7owTXIcAEGw0HwvMt91EwX4jll1vnPjHhFH0rTZtWWDcI1KNz4Lq8D1
Gpl+qw9j05QYVYicjpAjbD3DJTs7B97NaeA/ENhgn4win/fI7LCXR4a/Y97ef0Rljq3WNhE0gJ3K
nxu7mO+A4fYfmL6j8EOGJhAagIl85anngYuIMfsQzYvpEkLWYLv3l2H4OiSmqvZGRug91CoKuE5H
CGAbqzfEVvRWYiL9TVhV9XOXvxd8hllJEm3TbmLTpXiz6GwRiFvY9d6SJGD90Kg1BoF9p92FPmtB
/1DUCQpdKgwfJ6HpTdm+U+wSwmWWxscFPcpywI+w/IJE+fdA7j8dyIGqXkP4/nGXySzkj4KzH1/z
S2kB2olxG1WCzyTDJumEKuFv0ziwSsjQeLCQeqEH+ltpQfrJyrr+/07jAsjaK1efdCzUCqDr/0xp
sYraflp3uZ5LaeGwiLss0OQfhnG+qPog72w7xL45Ih8dzZBcY3Pjr+M0H/ctC6fK3TmFnW7BLcLj
LVWyg+vNEHhEqd0H65SZK5Hou/IjJp32mkQOervRVSG5GsffvbY/BHO/F8jRRP/dD4w4D0wUiHgK
Mv7u51JIFD0VwBBZcDcCShsuHHHIo9R2whJxtL9p+447tpwbTBq9UcRXsOhGZlB+UsuNKoxV5bWO
qXqQ+znt5zq9YlJ/B9eHxq0cMoiS1Troki3/7bUtjOADGRRRepBTNT2LoFavJaO9IZxbD0SdsAz5
nMLKbrfKSBHYzavaywyMeXVTpZhnSuqFj7GOk4+xFyXwq1RKoz4Z8iP1BDBU5T3hFYKSLLyUSC3d
NQb9EDLnY0v3swC/FBlxHQC3NL8M3hp3gwT1Q1ywqwxnWyqcl0wEr5Wn7Zd1fZNvSyX6eMs5dLIW
ElYxppVlSefbxPkHhpk0biOCkttyNoGeKIqibWPifjERcG9UVJ7SKJ+evMHQW8Ps0DAw+B/83j4o
cqJ2E92xJQr3iQyQW7IQxe7/sXcmy5Eb6ZZ+IsgwD9sIBGJikMExSW5gmUymA3A45vmFetvv0P1g
/SElVanUVWVXm2u3ra8WWqiKmWQwAu7/f875Ts19cqsMWHoETpyC53xLOJGL3610y/6MUX9A9Usx
K1pTus81dYuKguGMmFKIXyEAb9yFZBMRJoA9kNucvYPRB8ZGLCAczAowMXuWm7FLH4zZMNaTdIoo
36VpO7EvdZ7gMLDuXFC4uNy06tkmprgn/uwTzhoNgm9cBTIt5ZtzqSeZsYXrVsPIVrlnTGk5qVB6
byq32UFhHFnce8SosmoItTwx9v2Qdm+O8rujGevxtgL/w+Xhw03dJiKcxaYAy2E05FN5l1Qmpu4G
gJga5QKvzz4lk/haWNI7W1CTaLFSe0/U2S6u9ZqrG9hljgKm6LTb9QKDejZRH14E49V1CUiYpFlu
/JEgYt54t3mcHivLgjcFCLnuXnKnEBEUlhdEt/oosby8xeYo6e4tWDdvcPo1eyIgzTc9azhFVFk6
n9hckzuEm/KkEi5XgQ47EML3EnE/IzE3lERsEINPbl6a31sx0djM5oex2Ec8tQAcFADonztP8amv
sHt+1l0gwFNLS8l9YZGAMgMKSHu9rb9Vrs+eQU1pSfgNI8jJ6RfjMJHbxHnipy5gjW5y31VCrd2G
4w7LEKM06UmiDRhZseyI6gT/dHnTajeWxFi9eghTTQ4NQCbFrdIzJi4ZQGzSSIE5/mpwyX8hnaTh
Y+/7NxYW7nugsy5i44PVcWqW91Z6IzGeRfNMcheMIRsuKjrwoCn14FmtC+j/nsr/Y1M5a9AVePev
j85ds6TFx9c/mQd/+7LftrP6L3g6sIowRP9qvf799KQPxmQotxi/AUh5+low+dtgzumpY+1mo/ur
kgXP8Pe5PPiFPwVb4brx5d8se/+CdxAk3J8OI8fVHVQhw7UINhg/Act/XM66ZZ2NGrUpIZsncze4
LNMS8K7lDbh+PliuOGojQrlZSQINWP4wJLz709KBVUnunNYK+7K/0+MSpICQ3Vba0mATCbkqS9QL
g9Jz53BNJ3sAEknwJJPs/jiaMWIHbXpHH4S3bVVWnpZueqwC/YbgUn/Qk5r7Nxf6jQ5d5Ua1JtOC
nVjfBtplLl7jWFHZV9V9mYric+oUuvVIlbdSpvNOkq08xIMxPIzKdq4LGv9bQtP7o+Z1Qu712Szw
jEy6ek9IcIsPZ6qsC3CVDHbI0oF5imlIAAaI+nKwS+ntcighFWlzG7vkXLcFkCAneZ3lEhf3qDPO
aaCy7VittueFCmMSmIZVPCxj4b/36wtU062+rmHhl6Nr5jsAxsMWTXu46Xr6MfJ81G5FXhSfSzpR
rrMS+vB2NMRnu+VECoRs+SCq5xR6woMesMTLzHlnJF35PI9lDBoVMC9hPkZGd4SAWtMV/jYJF4xI
MbN6tCgjOrC8K84S9u3F9fiLzbgchlASnjnkvakBy6nGUhC8W3uIhRvXXzu+y4wuauU+4M8QnDag
Zqq+U8tO0rV5404kPzUbDo5bd+VbWVBexRje3Ft1Lc663kHa0GkKBsXrenNkl+iLdab3u451QDQ5
HpnFPvNIyTi9tqZtgVelRno7i9bjqTr2MxFLSz1YtstqtbOgNGiBB6BQU8FhoLj0KdGW4s1aHFJS
bd3cFEQHHN4Bwfjck6+9qZKAv8KBbEyq2jeIOAa5UNPL4LP5J5iXVfqe4Cwqa8yzWnw3zLbF0MDa
gQpS7IQzVhodZsJcObHPa+K1yalEf56OTuWynLKnmL77YUkuQLqrA7ZyR+wNHRImUSRr8ED7MtDS
6tG33LBqU52Q6sZn/WeN17A2eo0xN56sGTHml4JSIwRdZ+TiY+HI3GvGPN87OtWCexM6UgGfi76l
TSEb+c6CHPwE3nXxOOLnxaA6Gc4mp0gTe+RieQ+lN+f7ytacm5h/gGqRVfeJa9NNu53GxntVuakR
i2JHIXeUBugHxMS1mEjhYCQTZCWXdd/2xU4C/XaqhAP7nozSWWuy46JrZsiz4aIra7VaGhMvT5fq
PaeTl7nJrb46WTzEcCZRX1a3EsjBd0qorB/ttHxtVxdMvfph8HxhjaFjwj8ZfWJeGIfzq2bgoZl+
ddOsxhr2D9Wtvrpt4tV3o/EbgASNF2dZXTmDz0i7VFej0NCHExhK6BewNCxRbf/7CPyPHYH4yf99
If25/Pj6maf/qE/+9lW/rab1XyzPXB2UHHK661t/DyyRSqJbCYWS7TRH5Drb/X4CsrVm5MRpAVZy
Lc/8/QBcB0uYwAyWiJ5Iiu5fQvizBv/TAcj4SGDKxdER8OELzFW9/IM6mfII4BNQOVtp+ld3GXia
o8Wtk8r469Tyc4IhZJwDWi+1FXrkjlh6e9cHwYHgmBLZdpti14BSa5tgp3Ec5Zq3ZwNZblWb8ZBS
1LKYNY+XZWB5NANrmTyD9azsknDpMwLkmsoptnFeCzA0d2JIzftVaLvaZoPXvqc6TcTS28yYXIhS
2R7wDaNmSEQwg+SAqY+5g3KVPjuY2K8f9GxyXmbNar+RqSnZjznNyEZRKw52u0DixAFBT4ZdDxuu
MoAyoMADAfOfS5nccs8E+GdFbdKjEZXrzAzJYE0wBnowEHSUDABuX9xkgW3tOmdASqqGL+iUTzXR
pdXimYVene0Hr6T42oSiuD4g6qeMGWLTzcGh70F2a6UbtZ116irvyc1mUPDesfCbW48Vqu80+zjo
dl6nf5+CdUVq7l2IMj7+w9ajgUDHjO/GlRO2PbZOgpKFJg+lbd4PP8+dojpoprbTnXSbx5BJxv7G
KHLQJWXx5KrmOINT6635inecYXv6zEwnQqnc+pJBblQ+K3qlh2iMjFpeHVWqPnROWd/Y5ZM9a3et
7WJbmw+J1D/mrn8U2YQSwTjRtDDZ6HCgQJMuEzBl86D9UIF/K7DVbYSt4YtcXkp6TmNzudLM/D57
DMpew4mHaTWYkn0xlQd9atkHewd7MG49IV8yvX5aGnWXKAfWEPs1ETRf0/E0tQpBWTxZAPGndnlq
muXS6nJfVY9OK34UTtOGPg44jDZp+ulTIUGVXSbYBEthTEd08AB2QrF8mQrPHoBSGRjtJMal51Qn
JLDV88R/GI3E9CLX6VBWyaZDz3Z56TYpEvVnTyFWtklwraPHuPCz2lIhEk5B+cMfWpJzFi5aMYKR
K4aP1PMhmFDl1LRfpL/sWYBc+765BZe77T2Qg715Z2M1HXVCYPpeH+sw9ad7nKC0KtgX0lZX0Z5x
EX9Xow8h081Ik3nHLDsVtvmssuKopcE3l6E8n9vD+hyiY9O4ggfMQN+0/RGK8Qihx5gfndl7Re4f
Dm4XI3hW/QuRh/TkpoRp6cwliFHQcNMvLe0VYv5WCMJ3bFrmcTzZ0/yUweK3RueBt8/FWZx9HZRn
4uRbo8QMHCvcv7iCLm5uyq3CzhTQrwiMoZ4OIluYWvMS7T7LkRF6kJvj0oWyG450a0SyHBawg/im
kOAvUDAfJO2ntEfbfDqt9yDWz+DVQs2yGEpFG/n+RAuGcx0D8UKp4bVJaIxeJSaPhQsiu/saLMvr
bKKiOWsyxr4ZMLiiuD+m0ttLJ9g7nYk+4j/p48fM4jtKqTfdSCVPFIJtYFJxXQuK7Qx86tS2eURl
ocrYiUv3Nsh8i2+NyjlQVdOQH1sSyqgQPi0j87ssUgoqpFSbhbLrFfSXhxJH37agKO6AvD6Gbqz2
Uit3o1s+Wk73nHiegjG5FvzgnYiKxDybFVyhqnLhBZgmn+MgZS01xy8AWndeesyn8bCuZHxTbEE9
XatpWCLqGR8Ha7yXev59TEuUHfwSKc1uTrZdr5rMXDeJs9hbzZfXWOASDx6sMoMLkFabJTulIxMQ
qwRyGonGMod0IUxc9jeZeag8JpyECqQtEzyjCixOW7tnPflZW8uh89v52AEOIaNp3DZ9zLmgZewF
lBbFGKW5bxHfp3+Sukpjq2m5cRCkc9yRAFZS+OmOLA8qlxEqt/lQKBi4w0sZLjWNHEEPeQeXoXNM
VW9djWnsI9arEtlF7r3cd84G+KcXA0lknyXaQO4UbOdkUJnHB3eOLE1fC8hA7i1z2tmwWksGDGPk
86nJdQn3n3td+q+ZHGFVy83lXy8Dzti0/mmp7K9f+Ded3rMZ3CkksG3H+nmz+S08Yq2mV5t8CCth
Qq2rI+vvOj27A3xUDttkcNMG38fv+wCsrWtwG5Ger2aj/peuQ//ErOVYlk6jEd5W/sE69o/XIZ27
h+EEOaE7p5foRj9rUHvTe7J/VqMma0vqjF3Af3BV0B/6oGdEQb/StgbALqrXGAW23tq4WvwsX6Un
zLz2mQs88Wc368+aVlGula0ogZYHeLF0eYYuA2IlYCdCIm1N22u/9r7GsYDdN69tsC5/8rVKXb0N
EwlEP2zrANeU5HbB07nrCxNWvejcfVsKBDujRe6aC9c/u2RBPnu1yDEy8g4mc2B3483UwW0c4rh9
RqmdlsM4l20YU6uHZJnFBE9at3jXIWrvlMXiLrZ8dTLTxTma9PQcMJt9J7JfvdA+EFP91+qhPdYp
cT2x3DQryK7Ne+wFehowBrVd535jwV/v3a5wd2WQOi+g96ZvTues+Aqnho/n60scMNShUBw7Q+kP
ZacnO6mak+HCYGHFiQz/Yg5M6wfcAPOLXQv8YvDnHgtZTSESiNhlTOgMujZ9vi1lSbck+6pzZXQW
PEMxqqcWT+lbFec3FvHMLZTKWzzW2aZTNrelafhiNdZ56gFpeLxNgQTqnykjfui18WdWgianjRTk
xvhgVfapSeWXOYdCOxbGp2x8+kUnA6cTP9IGF+2PQen3pAioxo0JntQ/qbkgJQuJAzqt+6uTqYP0
jTu30T8qfrGbql7z32reJ5q9j6ux248jBmHL9YCHzkdn8s8sdx9lMb1bLkDxyZrjsG6zk8mvecfU
/KNdZKS5BmjiicZI/8lxmweddVBom+5NUg3vcpiCSzfiZOo9HFetXQIbgLtU5D0dhl4ZdWyK2D4A
mbLEAE/E99Sx1rkJ17Lrjz4ANexlqQfnrC2iwaCN0Rj1MfSy+pDWy3PNLxEvNlaH0iThntt1WNvV
90Q31wJTVwNyQ0aS3h5u5VtqTIvIM1J1sUtBg9hSEj6njDCnOg+k+LwdNN/t7jn6yD3+5z6f/9+1
3NqIkkyA//oh/r//5//6H5/5P06zv33Rbw/wtRV8Ndv6PncF/FF/m2Ytk0o6Rkii4OQCeV7zv/z+
APd+WR/qGOVRRH8++P/+AHfXhS6GKJuzgD+Or/orC93VNfYPcqhDD8LP4B9LZ5a767D9x3mWawf9
MzInQqPjBQGHfjN3ZNvMJLdAjerPC33gCU2jXWtjApDmi6pnTLaanM5ZB5oMh7f45DbB9aPVX83J
nDboGO6elJU4TIqscBmPr4Vld0iqZIDcuT54hrP8yJ2O2+hsTA+L1f0w6uxBdzULiE2WEw1LKLrG
7oXBRlYKC2wNlUJUApSEi78+88Qnygm3LtCPIlLzQzKaTyOOsW0bI7ZogO8viGsPKQ8cuVyGYP7R
2f6NkQ7GxZNU6JoLGSMrS18GiiA32Uo1aobAfvTWpteZyM9poY/trgNja/a+toVvGNB5KYtXg5+8
6GV2zXpYPX6Vs8U2bYo+4669tXHZbkSeJTtHa51d3bv9XnfTd3CfB94gwWHO6xej9r6oopw2s+ne
KaQ00Q7Nbs7qe1CG34pZ9yA0aXd+bsShgc//zJaw/kj7xbq2i3LumrGGGixoKQpLrbx3R5G/UBpj
33TcdI9sZmkeZRk2eMAcpQPcVhVK7JsCvkShaUmyaXy6+OxUNXeOBSkAUKPZfsbdPOMfCp7whU+b
Hmg1L+4knjB1altb0NqVDUwthC8J0dG+0l8K9gT0u6TWVlo4t6ZB0ZI5GOPVqXur3DTc5786A9ig
vlyaXaEzWhLog1eWQK1v89aUG2RA/yKK+g4AyY2nJ8uB/xxVAMr7KGgnHtbSHT8pJthz2SndDVxw
Exe0TQeu8LDfOQErUEx53KL1cgDZV4/oaDLgimqzAoxScnmUmAXzzkMEPmSuAfG78Y9+tg71I7BG
MPdUSSyDWg8lSpfKRryWmjMcB9a6oc6xs0t6o+PXMyy7GUGPv6MVu4YBcydSvX5JwMzCR56f5yQt
bkcXLBcWMhCAEV4xjyMKDjALEU1GDprqzhQVI8Iwe+ZDki+uu8mkYOXKMH8OssDZFxg798i9gdrA
73J2oNz650Rq6VNmDMbdMk3TYU2QPDYzCAoqJOyjBtC5S3MN9IKFJZ3jwJJ4zOqYhpxOrtk3Ufvl
VW+q5Wpmi+tjWQ+AfgZsJXauIbN8k7qdhwodm+W7qPv8raZy6LvATPzVdgfSNlLoGHKg75Tf2rYk
qwolqlVvMBBJenhBggnRHNW9+OlM7C0HIllb1pO/U+jUatvPQLcYMnJcjayxE3Fbl6n9fVhtj6Kv
E8rmyC3uAAPA7e7trFOQJ43Rey9kn6ARz8iceC4s1WxH12xUBG+NA78ZRv9LFlAcu9UDo5giUTcV
Ndh+DaHSyBvMXyJuBpLMNvUioZrXfol4TDC024PJH8b9jijMRE04BDMbkDDcz9XMENSqDthvewv8
Ys2cnHND66QRUWKH7XuUb6lOeOE26UvlRdgTZptykAw6nhkPzQo/1jTQ5os5JfcguozgDMK5MB9b
S2Sv9FK3h8npDC4NLkMZvAJQzHwcfcvaYdRTNngJM802Q1/UU9iIvLxrMVHFe03FafSHw+qfuEvW
p/sfy3BArNOj5puujqzjWvqfshY8ynvBNo9vlu51pvhAHvWixOdd6fN5yJG///pN4v9XkgDa7b/1
Va3zoMy/Nv/3dvzXr/z1PmH6v1BIZ3KX+N25/bs+bLq/sJhGE9RxX5uIiDibft+Om78Yuu35jJFU
5Lk/F+e/DYSkgUyCQJQZM0dyov61gfDP7yebeAXSMDg+QBaG/jMJ+YftuBf0rVvZlr2VVfbWJ+PN
kAdnVZMlmcav//6tS6T6T2/e9S/z+cP4SRmP0bj/8erStpqWufm6HFEYRizCOA9qAXp+31Pm9E6C
Zbn2XatPUVwWIAVqr3PZksINMLbsMoLPtiocwHl2+zCnWnlt0lSBQMwycCagm/KDSXek2CrPk89d
B7V9s/aSos7Njv/i9MYjo2hwmqlAwFji3/kZ/d4DWKdNKt0DdqyoMtn3rqW5dTjZ1cWXJdD8AlzV
gt5d5vY3U33yET+Uy3TX1c09NIA3LjV3jchC4hj7pjK2TodbJ2fX1JgLtS7DQx84L75ok72GHMw6
mpWYOzfnJWVtarPeBqdGsYvdhxO2anIg9F7oT0jjT64nXlmQvThsba3G29s5rhLfi61wMVv32E+2
+9B0HjHQGU/caaltZt8EBIqmL0eQ6wR1soSWPjOhIkyvq2u9asiB1nTbxiXbFFStBzrH+j53VHSo
ZjwFBRhekINgpenPAXJ4SvOWg9nsAZL1pMblyiUeT8Zk//Cd/FJCjtlOTXwccnnj+N2rjaV7aRNc
RAgEm9r2zgAeSBmxSlwU5e3tkh20weWlCIpQb7LXzkZGEC8qLn8UzYS+GwfAKIe7OU8gYJq7cea2
Y/ruPRMxLqbk6+y/9CvCWgQ7WCuhHXyP0yDZDKX1RNSNneb4srQWNQq0r/GDOkVtb4Zafu2wVRXx
WUIMk2/VQg/7mluCYdap9FZ0KvLvRP6WmqzQTc04TmX67hB+D3X3i9fhwi9fWyEgAqlNJurIgxJq
irsyKfEC52LTiX4vIWQoG1PT6NwZzhgB1YjmtLw0vBK6OyNdxrzk3gNVKPXWYU24UCDmVbsZgGWR
3oNYKnlHmPXeEu01UNZlMamDSLiiMepys0uvZKC+uHP2QA1hZI5PmYy4Zx78lKsURB6h30sMTvkb
9QHQRjceaHvPVixFQL9/TFAxMJGVu84Yb1zJ3jVfIGdzmLI8NgF+E0Si1NK+gMvouEwqKjQ+XcJ2
NrrHbOxdAeud5ixArx0CejB8FPR3xLFxIW51XxnixlfenZEvK5A/ZP4Ng86/R5W5zbNTS0wNXupr
HONCm0z24FGeoLGg5aZS3+OT8kG2narsKVXfIAHfsy0ihfTSOnYeYlneDDHFQrPHTua71+pnUmAb
AodRmlbhVGdnlTYXnuXlJsm0qAbYI+yW1+VqIiitFTSwFWSYLw8jBUOpTeGMOVL48JnI56zfO25J
CjeB+tkEamsY9Qk/xENnVnf4qvmZ8/Ve92SWhMw6OBzb7kuSHQV3lCG/a7o8QgkxkA9WstB0dthc
N9V4Ve0X4LN7OlxKUuS13Ya02ZxT4bxotTiWzWvXPMyqJ9dMzmJx5G3uyQgj9QdPi9ugaN4HUZM5
POgufGQLkNCQ4w+FPMeqe5sZ2m1bPWjGs2yxjSTYNfttBadVaj5las9yabSDqJByuigP6JUme2d1
BkytXUM1QT1Q5tnWJ1stN2CiMVteXDs7DIl7w4oqWngjTVxp61ki5N8Wy2WRWWR3FQ3YJRCJ7lSD
EwlrvXuk8aF3FIUYxhmPOXdXRU+LFkFT2xZonWiXpHQmNvgtH5YmuUsad8urMnrGXTrlFCW5ezW6
pwH+o9UNZ96Uuv7QjxgNPXUvVX8QGjBzy0ueq4yehSU+Uj4FMXuwttwGb3BdHCpTHpdAnsjEoFZc
KWd8M4hr6rSaOYnfb/HUa949FUJ8rjsUPLE88y6/S3Qg6qP4kfLSVNXyvPDQo30F8DO/1yxCetw2
fbI1wIXD7Cda1LGQSzNQtgWnSkWZ1WrktB49nhfwGnmL+AY1BHe5n1I1YZxt1EbCRUAqD1g4SJgQ
DPQjyqxDDB088j0GN/0c905UWUcXGUVv9Uj/DgbxYjbeF0N7TWbY+xMKZeK0n5X2xgUv7OqVLa8f
ndn6UgIir/WGyrhsZ5lmyObxXjjqMa3zXa0dJ6ABszlsNcM7UGYR8rxoxZMWNHunDlaUCe+K9rRY
5Xaia8UwPkoT3Czkze1gpGHioCuQ+B/6H67OC0XaHeKlM9bf+HV7tkTm8DkhbF5zTR1L7cXIngye
b+NCp3bbPXYoeFzOnxOzeC3z4oSqTnP8lCGjdYfFUz8a396nPknPYKGMEIEks7NLjDe6EdrNlAFM
zhVUy07/IAy2w5S1E8r/0Mlb73KbBUSa/KhU/DQkFInpXlTqAvIblPBg2De1e2bf95oAjOb2haAd
Xz0t58zHJFoepzTAdQyoh3OzzKYHiwes3vgPuSpeO4Vv96aheQ+WsspSKP8nZrivYurunNvY5a2t
LqX2ULZ1FNCMpqwHgXgzl7GGqBNaDz6GgepIOxKnIquOwCRFye8ch/x9uVzzYbyhfWy7JGzfY6py
QH/jsEXcykBM+4JqjfTc2WfhYC5ojr0dPAXweLb4zcK+2TdQejEOnGc+3YZjki3Po0x7TL1G7FUa
n2zSrVp55tnWZv4dgacbRw4HGeeH0Qu2/gyGXGrhOkvlO1X2p2EtJKouXI62OW/jeE6+upqJJWeg
yWAIbX++NSw3wh33DSLPW607Id0loTTMg8enwNbpIxreZikelLJDYE/c+3jcPVMHsF2ml5g3oduE
xKz2fotqZeabKl12cCcOCYiHYHKPSsw31NMXrb3v7Vs5vzrU+46OfpiWH57NkEtStxKgKLBHsQAZ
p2NHGYgjIp/zrefu1NvOMZ7lUSaf0vqw3zyrC2ukyuXJgBVnBTyKugPgqa3FgO374qJPtrnxrOdi
YYfbiPhCYc2N72gBq6WIEDA3g2cWQlC0SrrqaufoztdM+REhsAg32YVeqW2TV5+5US24HLGJiXhb
5/ozz9QxQ10Ovjl2vzNyeHbZSzxdp1xdM4mvmFsQqynKELaNTcdUi0OC2AwUQ/Fj7Ag22s8OXCBa
qkIbQ73BsNkRqMFxb9c32kTBFT0synrOaZXQuN80M+HyrloDxZtWMIFOr2PtH8nThT17M8ecD4MB
j6s7Yh0zoEzriok56EA+c2Bo9WMxQCGq3UeNLo58oHeD0E+uY9uCDb3+nlJW1ppRbkGhVoYeDq04
6fVr96PGt6Gr+d5Tpklqc9wSFfyozFNNVpKndlayOzHY+DwJNVwXg6l8wGc+cEi6mMhzoCO2WHFB
XaP8S1/z63DAVsSsa3T1GOe46VAgZu7uOOTcNzw4HpJE4lcr9pX5gJiac1E4HaDBZ+wvLVYNd4QE
4ffaS1bvMqrGPvHPm9dhmcd9R4mIwpr9XruOvn4wU22lgJUIu7ZRuluvtJ1zDjGIrjdCc6EaCvdo
mQXKWF4EFiDeIrb2rB6XK48wQB0xHkNvB8oD2iKtGVeWn+bFStnMIF/LeDes1xcPFw59J9MkLpZh
Db/1Tf+nRZ3+S6qv8PTWTPG/Xtyf8Q5+xcHT/2l3/+vX/U18BaOO4xVPGZnnn9CL38RX8xcyOSis
JoYnx1yRrH+YtfU1/IQh29cd+uMYW3+ftfVffCZ3kkc2kqlvkZ/+C7t7zNt/GoCxdCMFYDr3XFAe
+kow+uPuXuORnY4qgHIw+DwFyEKjewECZ03qB/vZW74UBn2QBWj8fe4FYlcOBuXBg77sHDUA4och
H5lqIBaRwKVR2vdcFgcACve53p9sCukSytwOmNGPPmGDEbgdRb1goGkMlCGbLuADBfWz2QiMumhP
liqecVEhKXrVozCNNgQ/xNXAsnKMypQJ8VH40vMJBPxv7Gw3S8PCbm8dHq7p5J/kUO/7Knml1Y66
VVhyg/mFHqCjHlOsQSknlvm95uaUZJZfJjc5+lN7ndty3s1aHw1+fcNUsl2JA5ShnrShoaXGjY8d
J26u5RPFgBRh6XqfhmrB2arxf26y/DFN4PcJ5+Ll+lNVmEVYj/PbMI5nZZFYoQDym6GrH0kj7hIR
dEe06DOctfS505hucfB6YaLTjIR7JXIT6HxOi3elKveIwTV01Hi4bbDKH1GJ34OOP36qyufYYE0g
JKMftc4hPu5uMwUHI86mDQvkfFM35lusxda2I0y0VD59L9YYjbaA1790Q5Ql3K7sgaWogPX9SgW5
/oqB/mOCVId7kpsXc0mIuUQeZDKZ8OGML8U8GCeYf1iBrfKja80nDTTKbTOVTykIjs3UGdNhGilp
SfLyh8O+ZYOezhkk24hsThB6bjpFc2+px8LXP9qKuvhyZZkXWVXvsOHn0aSz3x38oDmy5L41OjmG
Qx+cZzs4pCg7iYf1p+SEo+uNazufkFAkLpAUc/o2J4lzsmgx3IyleswMKmCpnQcl0spjO0tCohaV
aAAr9qyYwqCFX1iXigvgeNVnvrnYwQtVC8s6zQNk4zYZv2qxh+A9K9ax1Q9/FKcqyLio4a7fdeSD
0FhYBW8dU6B2lzrFXkO/r1qjiJzRaDdpPX/w8zwnTfC0tF4bjnAHaNmsn1KhUwKdP2IDLbDLQ66v
mtXVOFprSZaxt3xrB8gS09vaWIh12Z8waqaw7WOvP5rcaz0xUli0uBEE33rrevbjAHxlk2Cew1hE
8RYoF0zs2W60iCg6Rs1I3zvPtRhuhDPctZJOMOkuC6EgKxJ++tWAkwIJBemKpaGzjQvmHLcH52jA
Y6GJwgpbiczVCdB82O1etMqPYfhOTdQY851i086mgL7hTrKZ0mXLPQEazqby4Keze4YUZn0T+Q8i
yvkORfq7SKonYtEnp0ga3N0+tZDEtCooDWHukYnzm1nbV5zmFNOwjVp3ZzEZ+GMwObckwZlvTLPB
IGpN0SJVdXZ0+DALfoCox4R1O42mHSZeE2wDHenNcfdzgFHBpr8WkKDKAdCTCikMfdgEI/tFGlGa
oA52tj09TWN39szsIo3mkkNVoThAyq1Ig6PX9RdztM1t03Q/rIa6rJnVTzIX7WZQctkvBVAXu+me
4y6+1KOPeZWm0UOSFNxSe4xvGaBgAuOQcSzd0GjhMQ/9LG5Zc0KsXJqtPsYhShutvlzkO6TLGjP8
loQ2lJpaYy9SBUzgzrHwllutCs6Dcg5KTz6I5+2SMh3BnC3HOB6vDT8kloAC5kw2f+g1Goud28U7
fSpX3shHC9helsp6ZyNCoSJT7cpNcjMUPEzAM04+DlG6QamFy/vlzemh65gUEHbLs4+hODatl7iJ
n1szfrQ70nVIce8dJpo35NeRthx8HkojYFATCQhNOR0DzdnqUh2yKd7nRXIzsbAMuMJxe+Nx4c3G
6lx5difrlJv1vdHZj4QVKOKpI+I0zdmJQYujkC2bLjCYqhb8s8RFQ0GkdDIqnIby6i/phyM8pjg7
iFq6jM54V8a7wrKyfdPLE2lOWtYkrbgOoRzqt2Unvkvbo9cRg/MOgj/tre7tynAWBWah3Eu+/nwb
+VmMn66oCW5M/AhzVbnw5EYzD0Xe8U5siH1UPVdlqR5JYpLCXHaIUTxQevVlxhGzUUklgAig0yoH
VVNR3OCPvKMbowbARk1dO4GYo76BxQk+yq63WMR26Q6a6066QwSJEodTgxSrxS8at/FEMNfN/DUz
37Ro7gaue9x9AxZNekNFGaqLXsv+XM/dZ2WXn43p7LpivlLzG0luwKMn39mvHr2pfgq69KqX02XR
xiv66xAyDEGly5+txHggjrNZLBrG/eb4f9g7s93IsWw9v4vvWeA8XNgXQTLmkEKzUjeEpMzkuDlv
To/jV/GL+WNWlTs7u0+fUzBg2MZBoxuoylaGFAruvdY/5nJm3VBuU9e5EqH5pUqjbSdL5VBopRpa
s06erC1dVH40eplNhgM0158K0ZOEjmmVYlsGd+pw5FKjyO42pVFJPtviFr4BarPgTTXJW2pJ4Ajq
kqp62PBkMHYUVmPBsq3Yn1mikA8u7Fc2XUNlGk3hYFbTNetoOlC5NlMDvDMpt5ne3xFy8lWg8grc
DA9yP120SL4ziuHxIorPr+0qP5q5cyfH6RSnwzVrSS6B4IPUdVBoukE/ZLCUw01cuXDz3qlqmsuk
eXQjsa8uyTafljrwptlw4BfniL7FOVHQfnLGUFB0MtrvleShqZKDvg4FyiRPZIjuG4tYeNcqa3/K
myv5st7TFCmPZd3fJB57VZ3vuTEJhorIicLDh4WNaK8uVW+LbiC1R/mAvAnKqOMpR+RT827C9Zca
GrJUXselI7jDOOdeAVw2tmuja3yhQOKiOoTHUzVG3SQ3u5p9SZ2OwBGgWNN57jD3HpWiTQOaPKo3
myDIs+7UX4VL9VZeZJfUk/e4ohrO15X+zTNvX6QNCjBl8PA7ZSdZGRxQXguQQaqhmTx3uc6cNzIW
DhiHW+lEG0Eo4HlImmlLWsRyYQm+RJk0/MoFkFzY7ECYc3/s7YMXVZRsa4I7RK8YNFuStfxM5fqr
6FpGeUBolf4Yu3kREFa25Z1P4Os9jARpQ7G7cPxcNe9BP2OKM1nQ4bWK7ZI4iz9SUV3rY+hVPceh
pDM42uh2f87K/miqvdgRI7ZA1EynyCWFJx9oDO+ca2w0U9hxzYNLIDhLow4MPMFksiGRnWdhgfNN
NcJu1Ux5zIoo24x58+Qman7oF2XvpOAsrmZkAcwQuj1GDhqPTSzcSZEHOtztORZge1oWHywc522Z
vbULJWFGFus81QOTgRmveDZBxuWhlDEfC9Ix/IZuZYdZnKKR+B7OidHYzZ+pM7lEebJ1x8+x4GAv
RErucZE/0/N60RDjb+LWACks+73XzPRbKTuhtAE1xS+YStd7x0t3fWI8aKsScmnuB7U6GFRXUTWi
79HWKLtKanvp1mpI7wi3d+L04HtUELqUQgXUz0B1dNfF1i3E4erVltrnVC6fRdLekroPP2wotxk1
PIS97HqtvZlHekYVItTAbiSwAwZomlsOblUisOjdW2PCkmkr81tUKRzCU9Iw+2RV2EwUt7hysrmH
NS5cbYwfEpJoAraegLSVNogoxNu3Tk7Z9+i54OyUPXJQ4QaJOXGTlNkDVYe+SZNqzRZC7KKu5Zqd
eC10sAjDmxbkKekjxfU7GhxR4Xd4UJdyk5KPEAx29JRU8r6zdd6ArLkRZdxsAPO2hvfsRibpRrER
JguCRqoZCDvjOOT24j0VdLvFyWEc+wMpCc9RNJ09HG0hXjkGIZ5Na42hUuu7WQ1G/r60Vd5rb+a3
PdwtGjefaRVv3bCWC+n0iBed+0F3H7NfJI9e6521mseG+l8iq+aNCmdU1GRTF6e2s0kpxIziZXhZ
Zp3nKs6SnfSiL3PvAETkNkRFR32QJ7N7cxwelMhLt3E7791iVkL04XlIHI0Tqq2lvSjC7K5jyuHr
xEoTRF63dpKJ9NQ4FLphQaTsIz55crR2XSuvRATRS27NKQd9BACtHFk0MCEULlhYQfZq6Rh3FYYX
pglr0Y5ExArwH6JUJUQVZJ4kk4h+c2vuUVUmLvhU50X2qYeRhDSC6zT05iwN2mQZEU+NkgRN6TDj
oJb1kOXDbhEKCO/owAT6et7gvAWvnNFjusv06WVSC4Zemv6k2B+KNdaHSWfCGJPeDHqN0Fy9OpF2
YIZaJwNL1SI/p2qR/OdQtej1Ib8u2dvq+GCVlAi2w3nRNYUq4pSwrDTD/wFTxrdybD0nOerd6lHO
vhSFAZEqqfchgu8x0a0nLI1GSPK6e6BY1d5XrTXt9dih69E0lHuspE910j0xr+zIyo4e+nb6lihC
bh3LfFK9+Xk26pthjgNdKV9bZzr9mFkIWAgM3bxr8vKF96NgXx+elMywNpap7Yhe2jZRWu9oLSxv
9MpoMSSY264o7jtl1A7DNGln4VSwBhZj86RkU5BDT/gj/OExWiaBqZOlHRvKrWh15VponDkAqEQU
g7cGdpvdaCzd3CbYK4AIH1WqvMMhz/qtl8BJxou1GiGMBLYwfzNNd9onKSEXOVJfvza0/Txbwm/V
CfIdxTFEQ/pmKu5RLHZG7UbhoulJdmgFYRnqaDJ2XqRYJCJaHmcmH9Xb0STW46+rUR7/N2rl/u9E
vlZ75L9Cvg5d/d72qC2+/bB0Hr7+1//iIRf58VV/4F4aiTuIN+gicljcsFX+qTExVBJiiXilrc2k
ksha7Y9/alZdYmDXPyKiAOcDFoP/hXsZzuroNEkFWiuPjL+WDbjKWP5Os8QL8x3hvHSA1yhE+gX1
6gSKkKrjYhHWupEvUwSxV9K53ohTRZmNnyXRtQKjCQrVeKrz4rEB8g9qU3A6SvL5NpOeFr9LpFEu
/xs9dv8gRlm/K1A/Q3ds6jT0X4wQcZHO9jyu8df09QUDVh4K6I1LNhLwmaY9PZj2gvqPoiHqH7jb
aE7buK327aff5D/Rc/2DO3X9LvgvYh+ASW+VFP+MCGpjTeWdVxs+aoMTKx3RaTEM7xJvsQZsdSkf
KJGDHiDR8/ivX3lViv2sJPvxW2EOw1HCq3MQ/f0rK9EoYmvht+KZ4qIb9Uu9JGTTZVq6y/PxaQCF
p0Yju/vXr6qZ//i6JikUtolGihQq59ef2GSimee00HwdvOzeXOzqTTpqWwAEOqXJ4h2bHHyLOvh9
4dYstZXndCfSVQhSxFzufihrslnsCpcI7pTcAeA4mOkN0kAoZa0bg3mpiVPhyDJGHKPC4NR2m8Sf
esqEiUVSkS8Y7wvN96rRYbCjL8GEPehxYTlkBw32qLzRLQXJ6WXKXVumb/PYrhZZ0V9c3CFBNmuf
w9iij06cbUa5JgsvUJIDelbZgqSWxRn9wc4PpmrRPz6nZ0wsw206omDNKCY521WGmz6lSLs2mbgX
Ym1DUMZTnJO4CspzuzjKZ441fmcbY0sbbjUfhLAIkpGjmuPbJMIuJdFqgvwEkPMrKj0SwpFJ6Qjt
H+l34kcSnv0jFU/tHKGBTtCjeyAWl8y8GIlvrLJ9V7/XdP2o7DJpZ5h2atpr2lazc/ZfJbfm4Zwm
xNAfLE0cVa2VdaASWL6fXLYRANoS754+js60q6h40dcOsYy5AiK4S3kPsi72uDJrQEcxpgg0Rroi
KTqHNYEDW2ISN7RaEsIJOxlvCQSAaS8FhotCj+O34kfFWcMw0u/crK7uEGHg6EDOi/12MdGViFG9
AdV7Rr467y1NsQ9moy1fEJYYSdh7S4roXBJhp+GA7gEq05gRLMqX60Q8crQZLPKJwthwWY8r17AP
ZT0VdK2nA9gfUgH+dyLQfd5MxpCDxvW5fKF6NdP8uqgQIbfAavt4xVyxPb676rxbVpZZw+3Hcu3e
pvZYhZR/x0HZFw1xU61yokVKfsd+TFmWhcd7+U/nx++33r8bg2euieY/HUbBry2Ae/7F/Msl+vvX
/HGJkoircu2p2M0dzkWDk+sP8siiH5CIH3xz0FTcs9wlf16izm8qhj3oI9fCIffjj/4gjwzrNxwa
juU4lkaKCba/v0IeEYjwd8f17zcxKQsO2l8TCunvj+tRn0h1jMw4kMVyFM6+jGQoq9ef3pB/dhs5
v57O8F/A+AC5IP8kuq/vwc/3UZ6hJHBi6lsH1TyQadBuIqc+Spkd0eS8Dcz/gA62t6HaYrSnj9Zb
lTL0xQDuwvksd/0kAre2yM5cvgizDvA67JCuufN7XwcoGQOPLqTRVA+S+pFCbquVXg7T7C0Fix0k
BcjqhMYOY7spF/5Swt0NjhJQACwupridimnbkl5EeR7KIM9aSIOnnV1+Ncp3S1gU3+m+4uQ7IcBu
5DOeRQSNzXiqjbq5i2bysyfDWY49uvdAxtYdqFuKmwTZA9fEGiRHkPFhFRxM+WOEdJE+jj0RBgAD
QLgFKL1F1XrqGH7ivVEvdbLda49FEMTISPSdQ06C2HsZZX7IY2Zt205KgDjzYnRKkBcPk0VAqJ9J
96bOcEhrLT3kNE6s8p1W3xsVTjP3VsbpY5KzJprfdDqbhuEBDaZ0xu3gEFOU4iFIkviyVOn8OcRs
bNakHmf8da3NErMoVHPEzUIEkPvgdQejJOe83WaO8Vh5YptZof4u4alj8dmlVWjVqH36/qII+oys
0F3Mj1yrOfnLiyia1Ffb7tMVBpFodiBG5bnvraAvhq3R4uSgqMjQNmNDuxFvoJ6j3XAGkn/XBaDP
VxcHcfW6L+zisVyqh7gmaLDa2eKjI3KwMS4xMIjC4Yl3EIkCqYPQb9M5Ex2fjGMxIeAssm1lTqjt
5K0XYTs1ydqbI2vnieZqQG5V4GMFRSO0seYpnZWuASbwKnF4O/K1SsgoIj7uYuSYAFBZzoCIQ/Ew
x7wfKCZr095ONjHLIt247gtFvFthgHtP5OsVH9moB7QC7LFiYG7EXmjlH3XlXjJrBjdM9m55aGeK
ZXvJMn0xhtHPKzSdjtjAbj3nZABQJ/KS03e4gEgu8tUllsr1iDDU9Bc+yeBs9LsTSQdWWSqXOX5J
YSSsElDEMzd9cZvOT6t53+OX79rglHIKZuVbDduU28j9KiYeSeGuHsYoNhovQeLl7mR2bWv5AtPL
U7h8Q2t77KLMR/epJw/cw3uRfXr4c/KL0CkTSJ5FvFcL+EtQHNRyi7aG97wWyxmHw6ez0DSAgx10
FzVQ7Stp2M/lIW+tI57LKU63IykVS1dVtAh/6ZWjrMyDuQRLx4ilpkCGb8MA3TBSFIVmtFmC1ZTU
KkcrP/djfFsq3evACCASbLfNxaxJ2TD1kLDwYsP8QX1dROFuhCAHHR9daWtqvkNtl1kyjqfRG9rs
TU8VWGTdxItBepGxy6Lnvtqh4n1pEJMRPBlyPO9tz/LRRAau/TZP8yGW+DodeM5SqzYFPVRCVBw1
75UwQtvq2HDTkAx8HE+SnioP8CV98sYgKb5ZNtHKlS/dLCAu4THh8cuNR2NpCerH1+9FF7LK8dtq
nC6ksWjHMjdFmCpmfYSa0fdamZBxTsmzmT2lvX6fVvNt3mM+0+HrSNveV4NFQGU3facp0+9pvxjy
a2oPJ+EtNxh+4CTiBfxZ/64QL5rRVwEf4In0aRTOo9XzJBrDXSfIrSlUEKthzndQ7TrzZxSQ336u
xv42m+SNrd6JQpJTPGTfG6yAG2+u4y+J4PPGpvB9TsDnIFbRAYbtcESWRoiGc27GY+N6oBAoia0q
gCU99bG+hUJC+1q/EbNKUHN67lt8VlZYredBhpMATm5TNDPRJQL9dYL81infIO83hfu9R62YdRbD
8FvvPrf1hAeXSoV5j78o4Ekjdg4l414Wzr5I3ouOuHhXbAv1xCPp7ZAwcAmoDP/Gop2bN8PtTnCE
+w4fkUjARDM0QODU+duCO2ue2sAowcfi4qSXpnm2SDseizic8lFsXG3AuIuJY5XlKbuRDEgkAPHe
qA1sNsmRSlNk+32ox+XgW06qnScvEsTGJU/GAsDvpGHZANnFxrGx3xcaFaaXOYtC7rGSQdm6VUfL
IHJD+6i7Sglbexz8oUP6L6LxyYgrDtGyw1UpnuqYXNahRm9tPeEwOxeg6AO/BW3akvGX+LWHoKO1
24PT1rtcKPGu6Cn96/JdUqPfk4WxI2Fj15vLA5tjFttidavfp2O81Yb5ITFI6SibvW5xHilo2QdA
vNwcb2LPus1czm7I6zE5R/rIEbmvB27/e5IBwewsv3+IdHEbuflWppdunji4l/kwCgttit4cHQPM
dDSRuTmnumzu6uLcTca5K/aVlVxSWL6u+RrhhWjmNkzUoOubUMsrkK9D1BnoFN2EiYHMgAaZsyvB
xOZp4fKDWFaxoZJ/RPnGjOCVvCHfKRTl2KXyKRb2q7TnLQOJLxrH2KAQxkpgqJB/Xn1Z6uLD6GyG
DP2SkCPCLAF13MJwt5zGUzX7eCiI3HVmniZnn88pVBFSgI1mBkYedkO59wzI50GBXGKX0EjJhxk1
wmJK6Cjp/V7yauKUzM/WMJL2g6F+sfbqezMGhsqksDQwLp2fjOtUIfwlf5u69ChnhJjafCWYYDN0
Qc/MYWuXQtya7b02PSA0PrUeOCU02bxuVOSOe8Vwp+XK3RiFyLBR2w1paKr7qgBS7y1caPTo8WnI
I3+xv7oJSmXp4iqAvFbpGqa+8+w2qB+JVYoPKhRqu6Axn1iT+yNM7bubxvTWLseUP+rNbw2qSMea
vquEPllGgjsg1IV3qbM5zHML0cmdMXxNhhtziPWg4Ahd8idSjYboqaenWdf7XVVMd4kH/xcyvm0a
0mKXfW7uWB45W5GkFh6t6ndoKFzW/24cXqN7jQNjss4khPkzUPFX43N2m70mrB0IOPgzosWU3mLS
ddKFqJvljXpS/IwEo7bWOSECari1BgJXUTyOFkFf3dl2vzTl89TWG3nMsqBGNooCclinQcgY1Bpu
vK/d24Z/qdt+YXNsKkNYRt+cUQPDhw646PI+d0/ets1uefij/r6WdyO6kTVGVuPqKvyU2DCXc9Hp
9vNyGFJaX94q481sP+mLQyB648CANo8o+fvqFbXv+CSnVwLvhXfK3L3hYWNS3/qWKB7MCMlkb7Ue
idW3DETGIaWIHN+83zaT5dscKYanXOpGBRu7neN3M9/2zN8GEm7tTiBXql7XQa2MsRh9idJPHuCh
21GO2aa7JMZLPDcnSkP5zY9NfnRju7F8Xs0g3Qo/NZrohXCjCB84byFOWMdXe2N0viNCqNM3gAkd
cAQJfUAQPsTT6E1+nUFxEAwd0Y9a3EsYnI2T9d+rdty2a9yTu7ToLZwIeRfLxIfbOBzWjoDBS0yS
HWIzLfEzDkyBsW7DwzRzfM2Swow3YhySExJbsW9asn3muh92lqmg1xrJJVaXhE8Bf62kFa4dCkat
zjo2krM0iWpctGQIk3AYaoq53DjqXPDeUBM78yN0jUkUVsVIRsJkHEYDU1hXVPNGH5e7TpnUvVRL
RNiNvZlGlvReODfSWRgXFGK8mc43teaUBDQxlqRtPb9WkTY/sL3x0A3trD40o+6FsNRsLsNg3VXS
xllBC1HQqeNHbqORxxOoBihd00s9MUanHHeha831RkUpsk1UJ/PFpO9b0702faOvamWXIhKEJnFb
KKQR91fwEuhz2k22RUa+Rq+iIjFhkmLazYlpWi5u63G6Ib8LlTpCapAV5c7qZHTj6a0L8CXF0WKp
OWBCvsHFYDF2Idlz3Eg78Nr2diwaixFL67aiMW+apullOI5k+WOxU130JqP6OEIF7cZh0Lcj0Sx3
bW/DQSFvWedmyO1dVxj6barbMS1E1jvMbRb0dm9vvDZFgCYHPvBaTcjqnLzmOp2pRIZQwHRxRrcP
a+LN58a+j+xSoQr0yTEmQqjll7RdOp/CjXsou7HTvmvTHa7nAHXTVqmdUKqw5YP2ubTqU5rEp8JW
v5hxBmhXoLpC89SP2UU3d7r2KcnJoXMXGrKySHkhGcQL6QiT26WwxwsM88oUzQfVGo6j2W9TXbk3
lUdXKc29lvFjBHGuIEAbhPS5zPm92ePyNbNZ/3p1evmxna+kxN8wa3q0f07f+OUf/9v/f+yHQ9bM
TyjFP4Ft8vx//Pc2/QW5+f3LfkduTHNFWijFNmwAlx+RkX8gN6ZBBLMLpqFTT6Oj3oB7+Bty41KV
w39Uw/i9peBP2a9hU4gAMM5rkPKjISb+K8iNY/yD7JcaABV83yVMxGUn5uf9GVRRirqMc/KDA/xo
kV7uF+WNy4AM3Kc+f2vcG1W7m9TG18bntCqRTag+P2RY9VfCgUmF2GFXD6LopumKiyvfJ+fQExII
oxCW7dHxBKF5ZzNemb5DKyjziJgMY3+qgyFP9ut4YXHW5sqLORjbgko98i4ehFjb9BYf4DoNyBK4
cfp0V6Z0EUlSG6a+DntT381YJ1y1e24m50rk/DFhwS6ttXgYJytU7+LdpY4ZZKO4kfSvZRoqG9kM
NTVCxf3cFBdT1C8t8/ecMr6MuHjKCMf+16ZJX8tkNHd5+8EXPhKIVoJ6UfdE87ecwjRPrllF5pRr
1je9GTsbpa7u6Rp+ipbsQydimN7qZ8Ur0LLqCiPBErY6yq/eZT3SJ8b5QesIj1L1S6PunQytYk8N
H3pq7WBFh4U1bu6eqzeAg6bLN8r6c1NEQ8ywJGuullDidvuaV9p18b6aZVlgQeCguXZjjbfxPV7y
u8UKO4f5MdfvqCNYuLTbq6Ebp2VEG1H1w97C31GUFVFMLWKjhf9HbNwNoxOUrO2yOHXuSSzGIXJw
DuhfRlHfjJb11RKJ2ExTfhZpvkNkOm9ipCcuUuwEnYjQuXkUYKIKHYSPzBbGeX4xiw4/BYLSyb0k
kfZ1IEOL/sWPVAmjYgp7auBQ8G0qjEjqrVF+qGO175N2OzMZ2rLdFuZLt3w1syykzrX6HtXF+4gc
rprSk0ANLWr1JWl7Auxbm4aJGOwNJoac/fqS4EHV4n05TvE2WT9eEAps0hX6PS2Q9TMEysNELKYY
+dBbKGbtRIuOitsfaUE9qpVmoRt3MdHKhR21Z7XPngvvbR3WatpmjCZDsH2etbdYE2HVef5iIhKv
2ZE1gig7nQlpGU89n8qKHR+AR9t3NWlSwofY21n0Ziwi43GTO1SRONKIGrHLvVYMMY8PIxDxZG5M
EOzgyoti5QeqOzb13G6m5Ekz053TESTTOfIlHeZ7c9VRGZr6RHya77QvC1vxUPQd4hN6A3XT7zwi
L7TXlEBvsDA/U8adlX6ZGZk7BtMMwf5idK/W+Gw6PK7ORgwoRlSPbNQRlVA3dF9t79nS8iBqJl+X
3V5rWY2yJMHkgpsxZq0GDOHJwg57MsRrNgHP6LzX1RtLwdYlEbVEj0Ve6lvFTy/RMLiy9aHm2eMY
p41F32CgDyogSLu0+FlmoEhEjGpHhdN4w1y0pb7w0BnLm2FRId+7dqCnNjb1uj14KlI/4CFFN/dN
NB2ZT8LRi64KgGsafetxEgoaDERD221/dnpxi2IdsGec/VSVD10+n1A6nNSI5BeStxHjvJaFFeQo
cpgIXEotxMwHAJ7vNV6Kg6Yh73GHs1HmfPyVZ6e4nasPi8mx6A/0CyFK4WwSRfpN15MS468dEiR+
KV37O7l26J2cLIJTHfJNJav3TnwMw1T4+USG9tRIYI7mbA8gMXXqfY8YdTZJFZc7I1Wu6BOZ2PV5
X2s8gT3ankdLXmWyXySxi2y+neCzvC9lHyb4u5rhLgGEoWwLBrN8GQkpMVp5oyTveUUgsMxuLBAh
EyPnRJVo7J7blMSmtr1MTvPiORjiot2amtTylJIatBlUDH9RdlCb7uJkXaiz987ooqKRXjRAJq/P
P6flRW/soIS8zEaU8FgoDmpFAglVnV4IrP7hGLiNQYC8qXxhd6MTw0tCzeCOQQoaoh+8EsrH5PqO
P81l4an0zWCyVI3Qzxs5EOFiEKo7WLYfL+9tjYyxScajwfe4wr1gAA+r+74Si7efyvzVqJh2xWh+
ziCV1Kw9RXhGVLRMWM6okkSRd9faxrOcQaz0cd+psGZkZWJ7H5tvrXywRqQmdSfuBTR3Y3DhUPay
kdOXHPrOdxv9YrVkD5T9fEe3KqMzecZdjNKnAynY2HazSU02824aAc9qFO4oFykd1dydVYPUiFEA
4LbdCRmB2JH//6wz7PmtYI/S773h1TNKHg68AsOdNZk4tiehIkYt64LtHdv9xotBFNAq2I955STw
zK6p74e0NgawcuRro6pkVzuZ+a6LpfZeVUoIPHQ+tveU0rPD0rHE3CKNwwBajLCzG/SPdbyrRcHa
Ig2gO6DGWtZQ2rrx3Z0i+elkyrs6yDfKstavSvLlPc1rLtBJSfKDUsedubFFjKhxiQqv2teWwrTK
t486lQARdux4aYMWtvRSjEP+wOcZDAZJ8BwsapYbuxmf6AbR3UJxImnrIOkoSPvMJG8CQa312pg5
KblG0t8hO2HVLZPoYIn2q8txVGXiLY3cjGd/dvmwtKG0R/Dh0rjrS+s+Ig0qhpOwPFGRJCCVNVsJ
k3+Z31hq9KWIlnrTd10dFE0Heyq98XYtaRnKwUWRO/m9cV9a9UyBmRxDhQJEZ0meAYZZ/fknEGn9
ZqpA0EqtAaUaj7PEZTeQwAJJxDzi4Tm1SfKoWxDUOrtfPIVrr5mmHU2ObCeF2T47mEwcd5flK+zz
NFQFvgifpQwT6nzXuOJW64lopekSfsgt+bSqU31xlG8CJug4Ss7eWNrBxO7pU4HVgQIRK2VIwh2c
Uh1DqtgBsF2AX49jTUzCJ+cVXRwOGwLZ/EKJQlaFm0oNG3yfClGvRbLSAMq2FT28RUpe5YiiwY7s
c290aqhY7f1YXRXvUunoweJ9Aii1qLbhIwBHAahi2ZwCHV8ovekoYW0geuOTZC2OEyTDLIhD3T4n
5YLBCsDIrl8dJTtOPRivpBvD9r6MVMna7DLNrqcEE+P+thranTLcxxagSH3vaNuEaARRT+eRoUUO
jl/gmtz3Nnn8qnZJ5B16im0cm75m1ntkaLQIZfNTO1iXzmyJgNbBFHUizgdtj22C8GWfuvdLZCDr
LQfhm737MJfSfTDSM2mK7PveF6+C3UAR6cdV4xyHXu++Zi2Ohgawn2Vg45R2dY0Sx7ij26G8WZY4
D+JeNy+FbcYPYlIQxaWTStW8suwJV4Jis4lWBkidL+lUIQuAgpu2eSa/61iomKyW9JQ31bzN7My8
KmNH+7xl3efGZG1jgw4CVbb4tglqxrKMUDhMtGeEO1/nBIu82um3RYK88P/s5vfzRvn/WIW66qyS
tX/bFrp7X9L3El/F3++H1u9f9wez7/5GLKMKs/234MY/mH37N8NFSOdh+zQobFu9n3/bD1n+LJIe
WRxd4pagwv9k9u3fyDFiqdMt+s7dVW73F2yhuvEP3L69WkIN2r9WV+iPouCf90OPcD6jd1RChGJG
8m7qEMeVwFEPVjy6F0EYX7oTVm6eBmtGnbYU0Ai+K1q8ViQ61mSSTFZhbHPFaRo/QppDXEwdliJ3
w6QnAhDDgvrS2vED/kBSHyn4LrvxoMFqa0a36ST6Ml3dVPl4qqyWEAWYgXzG1eFZ57Lv30gEYOKh
TS+GSB0HFEjQFdshKthL0qAG2pTQqTqJGMhp2q1HyC2auRy9HDyXr0YwloKUCICeIav30JTE2iwc
9HMMU1oiu/X8PHe3E5yA2sbxRdPYDIVh9Yd5kP7syeGUNEp91isEVNFom4Cn4847J/1Wtx/rkfkv
tsDNSBssyldP1V9Atbmu7MsoxGuH4L/uhq/uPMzbqqqLYGZF3VDfY3LURs/anL1ZA2GRhJ50l4Lf
+p5Xw+zjON9MVav3xChDJ7Vdw7zDesNUmmG5IoEpngyWIbdOjiIDhe6jKX5SALC30opfxzknNGOx
Ih/u3PrSSUItBmd+GmriBvN5NLaay0VL4cuD5XUFQOUE+zI9xZ5LaNNkRHNY4XE+KUrePot28fii
SmGoipeQpBnv0OpluVpUugdqejSI4Km5idZ3CKBV83MyVriQmPjtNtl1NanulNrdpZp1ksZUPrSQ
XFwIyUDaFXr1sZM6unT4nNl2JmWDDfg7qMlyb5IStcn7qTwUswrVHnVOtiWD10QjRkiE5vCragTZ
ibqiY1TVhLw2NflEbaqnlCua5t6m5/RqxFyCGLevtcVp2cbwfALlsejmMlw6RYs2NBXa8jDnamRB
7rFhEAFSMnVM40A2YVW45RxollI+Ea37GdsJmhCztXLkm4qeqn6V59NH6dZrUwLSZ4YLHD8ksmfd
1U4N/CYlVJoOLTrJMHaVlhwwlk5usZJEy42tR5BzeWHqHenEEe+wNJHakO5eaYGT4snpaic7NInF
DWsQVYAdg4gkmzizmYoceEc/GtXI9JtSs8YH0SpwjTFq+YJCRc+MduUPVL35gbCrK9ju/MDdiYAE
g09YBvHeECrjrP16DSFVrjtL7ZrOPVuwncKIFY6CPk0R1fSgeTFtDtFi2l9iWYqr1nnySMDNgJRR
H7wzvGx7jBUYPcbz/hNHX3GlTq96Yfy2nqRl4tUShWfewWYtVH9hWHornHi2t33LwxTqWVFc/vP+
+o/V6yDptf7l/bWR7VfZ/nJ5/f5Ff1xe6m9Ip20uGZ0Es1Vc9acsjd5WAm9QfbuWjbAam/LPlxcX
FLcWWi40brqNrvhvl5fj2asiHPRdI0DwL7Wzoo77RZhm8gokJJiGBpwKWv6LgtktOlCgDPNtZBLl
xnljUZMje+fSaH13wSSW7LRMxTrkYckcfDf6n+ydSXLdSJelt1JWc4S5o/dBDfL17HtS5ARGkRR6
wNE3G8j15BoyF5YfqGgkKlLxRw3KrMwiYhIWMvJBeID79XvP+U5tNXuYHz19BbeHCDWZgtgMe4IP
vrJHJwI00E5Ew7nY7Tl38hJlp0PG1nXwwpEzM3JQjjZlWD9BmI1fTF5CNpRQVtbGIDZVH5DuaHM/
E8fAkNnsIn9nd3UX7gW/nSaRmToHKZKzglcQ2dOoG6p1pzHPy0WkOS1yTbsmahEQ7zUmoOAsj9xH
nWR3QVR5l4iUD7YKE5QZ0bTtS4a+ePVWQ0+ijwPz2AniE9BHyZma6Zh4U7m3SGw9AQ1c7LWV76pY
fFEO1K+6E/DtMju/8avsyiW4nAncACOLYdYCzEs0vRw/gokx6zuYdwWhO1FM4wcSQyDlcW7MTyBj
H5MgLUCnJeFp4EkEFqSSeN5YHtltsJNMzCBHBF8S2apt5mZ7d+zEtiiTem8OU8ChBV99hELpoAbr
zQUrsMngrBxX7/pW8a517RbZ6/SugJ3e1bCcK1HGmu8q2fJdMVv2vXs0eLprmLoumtrpXV8LYXEm
BJaYtZX5rsB139W4UZvGbzBmzIh+bOOeuCEsOK/4zAz70qiwozoBnpUMh/FRxIayHVjyjwhB1UeZ
Odpsqm1zEeFm3ryDyIh3r07N2ZmW4Sj5PmYM2toDOH1reUYMoygZGEQpY+WjGbnIAm6CmYCSkInv
brHS3mapuNAay6UblXsEAi7r/kQ0mavfAuKEMWDVL5Rol5I3GfqjeZlY+OaiokzpwA7iLGlKZ92T
mwAKRzmHJhD5jsQRlMruQEnxWAJtQn/VVOkN7WnOYpUVzgD8+xZojJ9k5dK8rbOIh8UgSkhK427w
nYS4WrDPn/OcUe8m04gJRpXJi6yo5hh8lK0fgrbyXihq4/OoEN6LQT9fYCp1aIXEndfcd3UbJNdO
GANkTBIsUW0rnK2X4mE7DMICymdZk3dt2jWm8mVrgTAUZByk6sZ7lKoinoZkqwSkVTUeO0RRPWNq
lwB2ZTx87isvvnCrgBgSJsWB2v6zY/yLO4YksfNnJx4ySVmu8g9bxtef+nUeZv6yDJog0TNDtpeE
0d+2DFv8gq3HlEu8Gqch1MS/bxn8kXKBhzP5+jW55I8tQ/1C8gideMZo6KL/ph3oR40x6mrC2ODz
OD4IW2+JLP2GOcu6M+me8dLGcYKqv4RajELYnHSur5mHI7enx208NZOHlMLJIpMgqNpwL6rUo/1o
VYuxuR0iojSnNPIvS79fokDG1mRUIb36uDRicY2pJklvUtWPLYwUBhTruqoQ4AxRoj7Rz+7y87L0
qvkEDjXTgTAMM9Svig6pkFUIfRCfqKbCLOvupAvCxN6SxV1+Ls3Ux6AsGwOm4ZIWkhoCd6kZBpdB
Y3OQSizdY3CmJG8RHokBDY471OgXzLQl8Kwe+0NkMzBai7kC5g1BtQtvJ4gD8a4BrXBXupW/L/16
7FbuLEbvorM6iCgB6ZP4ocXULYLOMHmDOJKB15MSc2UT4+WvekJMyf0qrugr0qHMfFPE1HJgojdG
PzD/MefQQnTcVhHKBnseMaMMiXMgMgOBXl020anKM+/SUdMwb0dLzE/ZnKjdMJbxmUkhuu99wfDQ
I9DoOSLt78gLpv7cNS1xR+S4uK9gA7hQuSo0B7pK8RGh+A0bgOURcZVzOgJBzdvAPe/GebodsnZZ
/zmrwMFI5mA/OoZTbSvHhOIo4QDAZcgWJXFMq4bbCgQyzuxYbLBtY6ZpzMG1dkgNjPEOZpRCDROq
maBVySq5HaPBOWazny6RqqSHKWFT2GZtlRzTk2aYyNd6JRtMVg0SBUKlh3YkLpPNmq6kkxQ7aQvz
1Sj68aEdmvFBeINnrsegV+hCsNauhOyq21qkHky7AmUu8Zn06gCn9XaMMCBrjJ0GEHPrD/YQ0DlE
ObHKiWUn6XYY7to2wSMOqSkPgMkN1a29hJ4GS/xpAQcT2N2SjOoyH34ew8bjcLAkp5pLhmqWlOGJ
bDS/z8sLBEVL7irRrcwbKyDyLkIkMlorywhpWLpafEmWMFeReOW8m5ec15j67HqkbYhhXg/Vc+XZ
HF5GHzrEZmw5ceKjn6Aa6Qb/C6ND3NH0CT3TWBu16INzTWMvwksIcqIFwXrt92yWh2oMZXKThHPy
POZO26wd4ERv/+wI/+KOYC8KhJ/0wDZvRTx/jOh0vv7U74cIdIms+oxlPEWIye87AnhyKOJAxiRb
hiek/GNHIL8a5wrwM1pki39lMYP8cYggqwo8OR1TmlbLoeRvdMCk84NF1IdJ5rsg4Pht5lfT4Ldb
QsxGAKCK4wGQJ2sv6zx79sKZMaOjqEDwcCM6WMqSYilQaHxRq6A276yDvZQwYUqi6KaP/MAjPInt
oIhzg7Alk8onn/ow5W0q2/swX2oj1kjqpHgpmQhNSM5zdqqXgRBIMj6W2iqzB3mB823YdGZRU3st
ZVj/XpHZcJ7u/aVM694rtqYxqd4aWKXNenLtparTGtkktvT0ZhgTC9s08geEdKM+NC0l4C5ACYYa
QztsNaGXEzTaGCajZBEYCCCspsMaYoX1FeERXXc2TtSLweT0ZA94qoFNjnWs2AtCT6ydignm2I70
+qwdjYA62A1mmL4MNKjpUnOWfOwcq2GaXYpPmsHfpQtvpdl2WiMw7Ex2gmtt0CRcN37aXA5uvEgh
Wse5bAo55wA+wZ0HSlRyZeIgDFYi9hAEExIxXEzAxOQKxHHIWHPB2YRV5u8rPcE76BvrNA4kjM9U
9pSUZAbemSRAY+aFGkVmhZ05qEQkwtYlSOElsEx5UzZ2TgJXayGAq0qHwUEv9KOLTzhYd6TBsBeb
FtsmG7CjabwsdK6h6o0nn5hoYkl0Do+1NuOuBEBhinsCX+FB+G3JySJK70oNgyyb/YdBtdkjwgeu
HhycPh+plV7szI/0KvJslH6zXeIEtURTDFs+srxHr99YDJhbi4WZFC/CnH0wJ1aBN8rS1EzI7Ui3
QFMvPXwSWGr1rle++dIOmvzNVNqnBhica6MCX9NOy+1MmIiB7Oyi+aquOsXkEmc3/AGEGSdZWS8K
ECQl9q6QYz8dpsi1jrqqhn2kbN9tyKZIMR8K8tFQrSnNcXjKfPqnbeQC3UB0i801UPNWiQkt/j+r
8L+4Cjuot362Cv/nv1MMfizLv/7Qr4uw84uD4oxUbwf3vin93xdhy6L2XvyDqFTeRw1/jCGIe6Cz
4giBvo31+72W/20RVnSG+Jd8QBIk/m4SBBX9h04OF+dbNl1Y02Li5jgfOjmBoO/OqsgYQlaUYjqa
rex4EKWLrNRqkQMUs8TwbNnyPun0DGdDLRoPVQ8kOIW6IsOgQQIHOsOyaNkGpFFth4SqbO3OrftM
dYHOgdbJ7K1tYdD4pKOlHdDPsfc4xAb1E6lOBc5bPSYvVedkDxROY7A2ZQ4ZyWDtgiw5uW9e6POO
iV7ysouafB60W7a7762ym3dTEeibskAjJaAa+wsMbEJzYMfBxkvBdDQhBiFPEepcG+bwZfKa8AJ3
dniRhiZj9kIbTE5U7nxqGfnv+igWpwnGQjQWNZKZJMnTbaJUV52Eym2AkZvCeWoyMeNTRItwxXcF
i7CLEgF5K+GlXTG4CWBJ9XZPQqqZY4Ryo1lfN6GbHgYO2AWmlFje6RFAbeS2iGd5hgYa33WWHSrk
SQyFWwOhaQvScx2Hvbo3uqG5stirBElWZDFV3UQrKfRgfPg+LYS5HnLgvW6C4aIuTnVmzY9FY0Cj
b6DpnLFU90wSXAmhUnne65A6Ed30ZIAj3EzaZNcFL/o4zYb/xU9leFcmakpXadUSLBS7IEdXRZIx
JakTdOsNJnseKuOEzGN1Q6jOMk5yhH7w8PrcVjzX2A7GSb+WaH3vbNUVFNyjxCzets+h7FqCLrQv
1zP7Nq4CS3T+yrbi7sSep+DZL2tFkoQYutcwc7nM0uvJDTLTjM47ZjCcVeNIoi9JOGztWQBcCV/j
G7QJ/1PP9oysXanS2UW4vu2tXzXgpya/UPdQ2t3PreMyJQA0jJ7PHgwg4Byl+N3waIp4JP5Bzm16
miYjcd8Ec5VXseJhWGWqQdxXgAFi5DXCodrX5JHcN5kRf7Ls0P5ihQPNdM+/RdlsY1mKmQK5iv+H
Svygy8oOTqUHzSuOgMgQb5FsPfQ91/8s1f/iUo0a+KdN9//89+fiOU2fM84gX+3lX6EqsMaWH/y6
XJsecX/kcpP6uCTwIP34rYtiOvRXQOAJk1dxERZ/20TxXHZr9LkmNP/v7ODql6VZT7scELH4u1CV
98X4O3wH9Z5gWePXmWwQH5soqGfTjMW2Q0ExAuCMAvgJrtPuCa4mfkWhDdJ5tFgomtwB4hbqmolt
arxZtbIOU21JSgdBx6BmgRDz8MWIuh5JS3Qmc/PKH2lu5ikwORBsDWd6tLVlBWC2LiwkaMJ56Ucj
3IowpApThIhI2ct1EGT4NV2/xSSdt5vEAtymGqRlaOWQFgoi5iYju411yWRYDdlmNtr52jWK4rxI
8yFbRTC34WzMCJZo1lDJK2LBrFTkznbup/mT683ZPmsofmidRqehTwG9QlIFBXSGpOipcrgg3aJb
f7ON/4krHiH5h52Row8HIHZYyExL/iPPyLcdq4ocH3wY5OuQAJdshOIyDTqfK5Xj5zKmOsTy00N3
FWg+ofuf2H7YX7eN4T8Zdv3WR7jhApgbptubF1JE1QUBhBOunk5d5VX3EJXpvIkTZrTgnIZTu3N8
tG4RlqEk6XcV4XktIMiRr28ztYzsJg27d1BpfJyUhF1gXQ/WdhSxRHdIm3Mb4QKEuDo8TicQTJxn
mMB3jdw2lVVMqyb1oh209CWsO5MYB0fMnnSmyczBXMJsAr1bblbRSRoYyTYpg3g/Gv0EXBgcve16
dyljmK3PnroiwHs58hAs3k8mpmTZwG0vM3e7HIM2yhymvVWVPdhhozkj/QUjKL2XsyFynPOhMzGE
aQiVaLp9hjaNZ+JmszirNV62L8e2OIthnxk0aYj/gGvayfs8aUUP4n8mkYbG+XFqa0tAQZHk1IOS
ma/LvFcWsNLau8bJNMZE8pbsV0noXNYOsvGoTy+qiae/CEZNUGCqjhglk1QbsCarYqRKyMEYl6kd
kPgKx7oD/HBE86rb1jJqt35W3ENbKbAJdvVZanP725D4Xay2apdwQsXDBNZAWfoyb3GoGTUzsWFA
H0YUHUl35MYivsVmPkRTcto16IY7Iadn5t7lLmHH5CHxOpQGCHXDfsTJbjoVtK7E1ek2jFDYYxPo
2mOU6Hiqpx5gkuiq5Fl1wBZkNsbbNIpZCgaubnbFkaR56BcyxxeLYbaZjWY39EiOoS3dBWJyNqQw
kqGw/Bd8e/OIqqLYS9uID2U1JKe1KnKSjBhyT+1hUgOyJxJTcH5dmKG10RFn8woSZ0A3c+OMsjwE
2NTbALhob1fJoUtMJhJppLbMuY2rSMyvoizOhoG1xjdRgBUD6P94sBQpmBmtUbfODnYS+LvJbojH
6QSHwt6MEe7jczgqOBgem0n5hSYePkc0FETneIfYGqqNFetr0wnnzc/f/aUX/f0yS1cCMRGjV3vB
JH2oiZvZbWpTM7fkIa15cO1zgADM5VJzWA+1uO5yqqqff6T1Z5/JcJZGPf14dEkfPnOIAsvKM+z4
Mg2cnZKDt2oM+1NQoq0rGzyeubw3Bqx8UeQ9J5rIsyUdgxEx7T8bH0keGXsBAoC+qtGC5R4mgrcL
OpBOV+0H+aXW3nyaTRjCgPqthDN0SOohOIyB8wXXLN+dBakxzWKTpEXMCmXgMVAT8GYz5G4x08Nz
DxgttGHoIBVxzz//+9N9+vGms6ExtWa2zY0XH1gnRGnbJZZoUsdqyIGJ1Zsb5pr2qYdWgQjnZR+S
oFOXriaXk4m1ABJOgyBNkMkKOp2xICC68pb0qlo/QnqnfZ+n3mlQjtFWzcND37I8LYPKYhpebTNs
9oHZkZFttuxlQar3pRcnUH7a5Dymd86SS1jsZjRYPjV8o4Nv9cE6qRyL1A/7RdOO2SYCf5gwxK6g
l74nNqo9YPxn7czd8iIFaQ5DWNltcYzaWlDjK/+WpF76P5qudreFFjnfDDgTXlW3lPvRHL042Qwt
0Eq1vCRJx3/rOgLW1k4fjcEqisEU8MZnLdmvWvV6Cx7VBk5O6z1bGUGOFKbE29iScmZBpM1EfxXE
oKlom3gmA9kY1uxOiI7xaMzCQ5tolNYJWSwaY59ExxXHtUJcXQT+PgUGbm1IbKdL3E31YDAZCaP7
iQSSlAl9Js4txb1a0eqai107iuSL6nO8ssXYk4JEzyU5cfHzQNQY1NZ3xXMcw31zx3rdIW5dVdn0
GZVDvk5aAyei3x8jP08fkqxO9lYJa4D3PD+CNonvKaDKPnaGfCLeOxRb9vyMc03SQ4qOAvgo7nWs
AGl3erj1EtouqUF2mC7AhQdRjHWTkom4oHirIvOaoh+vlWbBt/FXAAuhvePoUaAN0PY+LGW4rtPo
mp0HDVXSN0cT4ycqHu+I1fTcN9Dpu115bY5ReKgVMcjZiPTYrNEMx33yNETWJwPyHBCRhgOsYl02
UNQzD9jQr4TU33rGhu5fcwic3Nx5RmntItUJZtMLxzPDTWVpH1ZuJ4OLGX38lw4b46ryBF/A5Nz2
JJ2uzH7AF+Oq8AE/w61MQ+OISXDiIX4qsu2k+RZCznt4Hi1sTKAxHiMLe5djp9FxUhf6JGzq48AZ
/F0qMkD8KbG7UhXpzmZwtXEn8y00unk9aevZMB2Dgce+8mHOFvPcHEYJRLvXBO0h74V0d9KFivSf
XtR7keMAzQu0zPVCsEtjlOsl6QG4odNoPSWGCcrS6U7tluT5qQDNj9LymKLGoGatr5eln3qGBYoN
5tgj25e1Rh+MLhd7qoljv8/jtZ7yHCGyuHM8JAplmewaNzcfWiCw92NUpWeStvmG7Mj3fCUJWT+C
iNFqg0hH7e01nBvBaHwRVMOSdRHSj1Sl4WAzEmKOY2Eipu9LGTJcdG75SfrZSRUTwxTG7AUGjQ2v
qdWKu3tRzFN3nwywYyHRJGsvVFDK0e7hmUHIXIgpI30JbxlpXgOTmWSdJejDKzOCeuR36r6XYJDm
KsO5nZjNdsw0c3WEEmetU3l3jk27N80GQjFSP3uh15KdOXYJsd+LESFknxsZEPYjy4p4JvUlnFCY
B4Py0XSWX6wAxoqI0k9m46TrIPaopnVc8xjNx0LERLkxxaR8KuQCiilJKkjUyfuS/v/Mufr/r355
0RyjmPqf9csMs99e4vT7c+ivP/X77MYlnIZEes8y7W/bhgjAPNoUrIy0yDGsqe8OorTwLJ9e4/tR
8/fBjUK6rJAGCFp9i3Drb0mXl4Se78sjB50BVFHGQJIT8aJA+/ZgRD8f1e5A0nxqRBPg7CpCvNpY
NqZQ+kR1tYsyEqJ30ijTvdPVzDyyGLfEanbH8ZNkO2QSYDl6ID0TPxSyRzt6UC5Uw6O+7MVGc3dt
aCtRo/Z9qszbHPzuBT6UFmpARvdlmEldwoE3BRxNIgFSKfcjiDvZXAesF4l8M11MqahLZffaUUQ/
uiUZCBs3bdS9GbYyPbhp2t0kaQyQkAy4t6b0aRG5bY/13yoC803lhjxpau3vGyNUbybOMlxsbXHe
lSM7JbSYWwgQ856FM0USGk+fJ68Ph206zHSk0rZzbnihbt158u/IAe93ZQ3vlNnPHN7BWEnhMsTw
sKDYgH3R04Q3LkfscVTFuq02MdlUtyPi2BrtaoujKx699sGPvOFWej1Hs24U6rIp+ZhjuNJwm0cv
xE7h5J04beusfdLSanEeAftHu2z20NDtyATCPRh5tQUQ5bZfwaL/vOx/iSB0eTkp5n/ysj9n//Uf
6VsT1x/e968/+GvfSf3Cu86IFuu5uYh0/ug7uQwQ0N8QV0WfflHpfNt4oiXFbBdPgmN5EFb/mNXy
+1ws8MsfOl81P39jVvsnhxNmxfSeLApzLAsfDiexg6KzCekoGHZE4II+kdE5vZCHKmoOJFb/xfHr
x8aLInSLFps0l9GIXEYW38yFEyAQ/py1Yt0m2NOH6q63/esJzoWG/Jkij1l8D/yli784g73/4u/P
fUB5Udc63FTQiwtZ8tsP1kWt+kljrJqm/rgc4bWGdPWAp4TTSf2+zZIhw9gXpJuZAAKdYjyD4Pwk
xcwibQeiH1x886j8SRvKWxbTH66JMRE2kWVQrxYl7jc3QxhpVfluT06vI/ttr7FpTBH9uDqjTg2i
BFp5QYRB1I7OTW9Wj/Duz7g1N3aHeRFEQrXGr/ys28miu5JOu9giO5RIh8uKoeSaztdnO4TICIjD
KeRrlhBHrPJ5H6KCujJBl1G8JOHWqdt0XXTdIy7QJS/XPu9ZdukQfSGEuVpPTnAf9erE84sLEw8L
shmmPpPXedvRISov5Mubw9FeyTDx12kRPNU1PlGS/9LdgJRzbZbENA+jtZEF2ZoCJ3NVEUBYGiO+
ibQ+abwpO/QzFA9MdVTdlFHsmq9YK6HhFwQEjXGmN34XfeEcgU20nU+M1IPDFdCIaeGBiaydYNII
OIod5d7PvyTzT55YFBESaTW+IiQSy/vzzZckc0kHqgyJp2oGY+P6cFYK0ud2fY2vjsZTtyJ9Zl5b
ec1dCbR5SqsWLL1tbLOoQX1rixKwG1Yy20i6Ldj4YRUWLYybEuZOMMN38GVn8qAVR6EEW1DBbKtq
p1iRaHTGwDvblNFAaG2NT9fvjPj/4sUAjIG4RLqoUvBNff/3a1sjqrpai3XGdrfJCnmujeZZpFA7
2xyeTu1K4hOyT0k9tzs7oRPk4dt3jeqk6ZlzVA05kz+/5csnfngtbJCtrpQ05HFqfbiiPK0DmNkQ
OBFVHOtRMsqawJwJ/NDIIV5//mHLEvvDp9GCQ7hIwQPc9cOKRDB96Zo17uEW+kRVjCYezPJ4qLJP
jec8dCmo5cmKrzqEC3iMVAslPwQER/fVrj3yQtP0amhxLictIMKYWZjStMnrxMckitZj1vaFNOUu
TkBNZsljPR0KUivmkl6LHQ3TitH/sLGmW7zO/lrNs1yTaVltMtztU0gMjh3L5zZMb8uQPBI5C9Bk
lYudLFroCkq3J5ZbnEVDHx7pITz/+c35k3sDUX7heku2BpbP758NN3XbtFRgs4KyxY7JJRspRHWh
p796Cn8wHYB25a1hQwPS4oDm/P6T6MWxHMQdOVbI/XitEZcUC/QSwquxrlI6dI6VXmWB9ZpmMy1W
mcnd3/678sShfLIlhPYfFmPZ91XYOSzGUzIXW064r6IS18sn/vxz/uTpVpbAzMEu6CK+/bDol3Zr
O7jl8DyPxT4a43OZjpehW2Oxrf+CCP8+xvjuTeJosEynTNfhOAGz5vu72nUqmyg/QBkpBWCtn291
5yMT5ZNbGLpOnRzKsN/1ofjc5w20M7t6EqrZZaHx9cDIOe4P0tH/Krr8soyJx/4//1suLb7vL4W2
H7Nhtn+JhPTj/juGRNg3KVZv3aH9MVoy3xahjFOoY84AqI6YC+Q2zTzm40UPlKH4aln6n69geYR+
cgX+h5sBwq9SfhP2mOM1VXU1AoSgb1MSMWm1x7mbbwxn2uEsIFOkfkShjEzz8eff/TuD/8dr8HHr
0HwWnv3hMc+ifAY6njK+ibw7ryPwWsYPbTc8lrqPdhrl14o8X0i3zSGHd5WZIFkH8wHh3FlbDzdh
I+8tqzkOC//JFOF9gnYOaQZtuXo+ZXZwHGf1adTrvyhUftgCUbCxOC67IBNPpqDfP0ZF6LOvcYJa
jzJCexxcNgCh69nfaVNdlI5/5jSvkB8ffn6z5A9rwoeP/bD6JC3cuHBseoDDNflmztoxaHOSoBNL
SVJfvK1EsdNDv8/8+i/Wox871stnL9DwZUf05cf1CFUAifMEz4NvCD615jSvpCyuu8Yna668dwsq
nDhWVzK1r3XVPnV++QbTlE3dJCZnMg4hi+R6wZDaUXyGAvkoqcy7fDaxJrqf7TF+WBIhuiJc50b2
mfilDgxmu0oDRiA5rpXQqg4YTp9t+MGwBkrowprANL9+wNjIYC+NWRAnPazJwL7WsXcBGZdo91qf
RKK/W97vJOxOyXMxOMI3p7Usx/NCyZ0SvbMmEidbCQa3EIyXACjnLOOkia5uYCPyMN+OcfkZQN6d
7eLAIsdjzWH60qmGS9sstkOTPaJ42RG8uokLczeOQHZFs69lS4nUPqV5e+QUNf13geVrjrYFpwtI
AeP1WA0MiGiyb7gK8BM6enBHIJJuCKikidhdfv4AmT9sX3yJFBALEwxGl/3xsOF5fB2RYO5SM1tE
eN4fSXt4pQePSjq81SBkh7x4tI170g1eCAK7NHK4ce8eytTcTCnJSUVJ6zAbL7wmP/JC+4jZEknS
wJ9Iijwr/aHZyLzda3u4+/m1/9l6yeHORoq7zKntd8/FN2VnN0S9H0cTq5X2Xsd2Wpc8H2EQnTAE
BMvYbxMLXNAUbwdasy51xM8/3/aWpei7pQpR2zKs4dn32TreL/CbCxAtwTTYAPhgpsgALt1ueuA/
rYsyVNm+a2fSH6yCUQSpR2ZDVl4uKHLdUlhiV+WmR0FJ2wTUJa3sSzgRiAqGsCBFzPYKCa4UGZq7
dqJWP3Eu4ERhJiTIr0sUNQsAhmRCWugihv86jovbLJ1ebF2JT11lgOYkiVns/Eq3NEJHRVRlm4Qn
lS1pyjoBU2F/RuJOqxcI5UaM9fxEwC7IHRG2934yuk9hE3aPIh6MRzMp5H2hCFdOjCbe+XIklcMO
yFZauU0DbklMSvebsAZktMOlMj9qLl8fD72uAK3VfhTsY4WIas3oGRSS3/LrbT9GYzfVNjo6twNi
FfixeRxkSypbxRGC3EbRVJ8tBXA0Qem6LuygSPdx6kYEHTZh/AacP59Az1r9XTf5T20ujZOyPpTS
hnbq+unGMer0EGBGZvTFoaMSNslndOKfa2DxzBs4RZWe+TbPZnXkxnFFxTmRRkp261ohFN6hewt2
MUcoi9MNwEZBAlpadLshIA3Kws6+HoaeUbPpr2QcD2tSWtcVsJq1W/rmvm6H1znlBXeC6MhAAXit
bC496qz5yCK8eG6iz5ja93WortEho11x5kc/cU9hiAJayeAuC7P29lhJwOR31TK0EDsYQYQwEr9C
QNgx5a6C325NK9nrzzFzCDB3friRVnZVTzDI7G4g8NlnAJEG5iejpjdfVam7EgW8XPSBJipa7zVr
5BJG7K2KvFxbIjwWfjOviN/57CA3YcyPGm0yB3DHYQkRPKo3tsH2Qqg0k65ug3iYcDXT26LVAEzj
cSoix2AmxVE+eP1CLzZnsc+yFNCPND8VbvEaOPZeRc7E/BKLacUptkd3vA9zdeyS/LKgrZj7Esq5
5rwNKnjJC23t5s5KK1LVIKfGRfSM6oxOBY6nyFdvs4gOLh7KPWPRx6zVt16kZuQ45oNTDLcTiLEt
lOzhkIgq2VVj1x8BGfOOHRVWjBfAvrKBAcMNvXSXMkJcyQqguJ2PAj1m23or6aHciNohOLbcMFwV
rPmLv3NBTytgOFOb7PI+eo7LztxGIc8s44ryqDDHq97B3Z9O0OJSsAtn1oiPhSnHBjmSPFTNPJ4b
lldtFVmx26Gfq5OuGvAy2Vh17vNIcpyPO8dE9RlbyA9ijA17TJ1+DI2VgWX+PrscljEmlmQmmrQ1
eBTl+6QTv+Iy9Qy9yWOFZhhKWGt4Vsa+QRQmJsx+SzIOy3k9p0xRUcV3eovzmOlq/D5pdd+nrriJ
mcDGyzDWThnLuu8T2phZbfA+tQ0Dw3hxaNrepB0K8S3rJFSkgLD0W6+msztrgrCOU0bENGNam3jR
sDnwLXtnQR1DQ3tv7AhHbJtFypAzXUNrBMbLNh6QnquDV2YEhyfymJzpF2eeN9ijzVWQ49iZB+8h
T+WN1MNWUFxsTQfKgtn0W/+OIzh1Ava5vlfnE16ADTww6GQZ8asyJopDwfTbuQQ0r1ovH9nRk2k1
wVImsetez9CePVBrsMd8LGU6B9SYumdghJ7Q1qNN4YAJOzI/sTNNlK4CieeYe77z23KBISrouueE
X3fXzL/7bRYnZDy0DL/ibEPiOPrLedhxWw9unH2uTfc8IqcvqoSLBDY+pJ3zOCYPzEGW6p93s3AQ
Wpb1qsgC7LN+dgF37ASJ/pYV7n6CyK9IXp9wiw+6OE/M7BKw1AJfJBekudCdfaKq8I6nQKwG24ao
YO1td+H223fJZL/4vSCjeh4XIwqXbrX7ALkpNm9ITDreO0igSNZ4Qp92cJeciWUEjTniEKomPalA
qG96vIas0c9u49zOLMpDkp7A4z3zcn8XdiMMTUBHk3OoXIApi7xpwmkAsfyFvZAVqb4W+L4zAct7
aHCy+Nq69CsR7VjTmTFMdPxtA1iYLs8qWjy9Gb4GeaVhBSebshTZXrN1jISEl117YyfkkhYF5ZLO
H5ihXwYqvGEIAMCwYjFCjXTjKohvaV6dqDq9NmoyMZqJ4Wk53sfj66iuW5s6jL2hgzUfk2te53in
vcZ+K9z4KIiYtDsjU888sZ6KbtrHer6qsGdu+oYlzavNa4n2AW+1fBMzcBmngnoeCufIyz2s68Rk
lh4+ZphWkCbDfHTKPYlgmGrGIAP7NvsZNa9dB8ZG6rbnaRX4C5kTNYX96BIK2qm0uhUoRC7y1C1f
wF6N6SaeMOJ7krjPFS1zjXmdbOEbVY30QXF8D8eUGt5JokPrcWBw+piXYcezxMiHxS1QJEPNAz0H
ZDUelcYo8krcsvnCI816Iml3haXwx7xXUP9MTf56arKYgb8pN38gAP/b9Ppf/1F8mJh8/aFfJyb+
LxS9yAtox/nvJejvSl3imfiHypTClPLY4Sz6G9/JJxkRu/M3IYe/D0mJPzRp4TJL+S3v6W9MTDg7
fKyNOU/w8bRvoEi5tIu+PxA3fcWk0yIPmldbYdiKr0Q9XUChe3Fy3dDf7jkkLEdBSAj28ozdWTK0
1kai7qgOatSYLEg2dKHaNREYloXYtIn211EDQtyHScBu7KVHjtGGe3b2PZIuuXMby982/n+zd2a7
cWPpln6VRt8zwZmbQHcDFYw5FApNli3dEJJlc3MeNueX6WfodzgP1h9lV2fadbI6fXcuEihUwVkZ
khwK7v0Pa32LHL1O6lD4MPfqF3PkVIvC9OSOWvZsZXWFL1X7GmdIDDMipQ+DjMhFKwixYHa4stsU
W10z5XfWYFnv/3zARLfiQu+uRrd5gSX+KW0J1aj6tF6aX3/lMgCnJnC/ZDyBq94eNsVcTWs0g/kq
tKguRjV9KapF9NG00LS7AjWVKrd6xLC61Ml3aTz0ffBgtTDaaDg+yNh1ELYR4l7WH5mGoFBzM6S/
u9hD1AX8arCqDcGjgrNokC3Db6t77brJfmNKSaqstMJ2Z+atcY2lIv1gyFT/oje4Bl5cIzz72hgm
O2SuLVWrTtzCqsQDVm2nahbtGtBfGF+DN8G0l4xtAx9fqYjfljuvDRj1VLkGBPRVSTnwaL+7xkxJ
jAXL5yZ8BY5MdW1XXYxWc3GaRRWeM3culbHqFyeatCL/o41Yuhq79IMISbvFMuCTOo+HDb4tDhd8
8Vjb/G82t8XxZtLTvE6lBFPZVe4c0gtXc8csOrYIcgYiszUroaygKUNtXqOWey39GnWuQfNcXicz
VdEBEQvioDlHD3McbSq4rXDCRq3MPDTuu7AzyF3MpVilSYRqJu8147WTTs+6yyrJKNQhKNVAwwgk
2xkluyFsZ2Ch8xIo2TqnDbwTKWlEtWFnH+cc3Xcf2erjNKfzsUJn/yGrks8GIqwVfzohYEIKnT9p
lssFNAdJ6d9j3ZEUK4KPPUv6VdPdGYpSc/RIVvBDK7CieI86TMenbNwl5Fp3UXQRhPRtU2nJvSN5
tRZ2e2vu3VPRphg3yvLBTdtmV8rRuujukmpdwXCSDfLg3o2ezUZuWPlxtWLJg3UWoSqjsNl6KNsQ
/EQUOo7Hz9C1AjksqRE7c+YZLUkWHxLgWXlzyX1amBJucZcRzOGMu95B0z3U6tXIrDu/zq+dzZAO
r/O0+L+lft8a4pQX8tQkhGDweSMJxXLIaBpf29n9ENn6QGQyhKeJSmPxSm0IbWxJZk5OKqV7VlNJ
Zk2Sf20dBLUozT5JE7kd9qlbY5b3o16Ya6tCWE/dQfSHl5ybyj7lHSOOdK4/FhUCrrkvz4Xbx4Rs
VTuIYZ+4Qu8I2YE6W/YPXRI113bub4u6Q/AJ8Ssm0nFlkTeE4rwud2Gqruw+3SeCFC38a/foL1Ky
B6BvFyjvyGcv5SWuonSHOs+9N6zynKIrXNdQpW9s1ZqIJ5uRRQX8zbbI59OU1h9c6d4T0HBf6g6H
IxFw7cSWy2pceVJuOlxir39w4hJ+djXeMKZez4b3FaHEh0xH5lqg7cIAOcRrQCe0J3rERE69mZZ9
1WYzAVd6sUySzS47R6l+p9w545cs7oHz3o9Wd1bh8KCjc17FGpAxVUOaHk1xiyj2ix3a44a95Uvd
zikVrv4ZlOaTKvuP2FCrYMrko4M7eP+H2+7m2xDlj8Pwf1m5L9cHdEKBbxtix8++vNGackbzEa56
y72RJX8nBmgEQxCPm/ZaDT3Gvfq7GPlr1iGmt//ea/+P//jfzX/8n5+KkW8v+laMEEZgC9oR3WBr
gd9nKTm+wSZt8zfmWPjpffY5TNCW3en3YgT4CiNz5FqWoetL5jLDa0WFLv/nf8eF71MgeVg/mU8y
4PN+xWpvWT9P5x20FBgwcTUtfn9GnT8WI0ImiVcb5PghCeZ6gX2Oc4VmjU0tMPnsodUVufCOnmzA
UGPPZJRl55Ap+XCvumHi1qkrE7dNF/cR0w+7M5ivTaNGKDk7ubuCCbYkLqTiNrcK3OwoodeOKiv7
qhJ1vMSZR5DKZWUNw25kkPhpnnsDXBUGkJHQO9LQtiSPT83arFuKfxzPaKA1TLVX9ux02wwZdsvd
OJlrGJJB5GMnmat6GyYO5894ystwm8YQ8E0/w4QKqGiqzzp9aWfZQK5QrBtHLRxFMIMs6XBus6Nf
WIyYXjSBtaTFujrGKUvkErFV5p9I7X2FNu+tyI+6M8z+DmPrIS79I0SsbQv8eHBAu1Od0RSHAeuw
fRcTTF/kD1qZoLAPqRPKY6cRHFz7pX3WLRQZoHGui6q9V9V8mvuqpzK8wk65jcnfArHxnIDHTExm
X7PObQu9f9NWPm+d2IjxsbCvhWe/+DLcOtqXxjiFtXWHN8iw0huCe8Od5UMeo2UaPeaHUQ3s1tm5
7m0/QRM0nDcmbqRLM/XrQICLMeNkrVa4nt56rYFI0tsXwoXhbLXOXqOztDVmg45xzOrSWrH7Dqhy
rsB+mNs+9e7roXppG9p8lw6LblN8CuOjQMBnDB9rcKNV/ZxWgr2AdnGrlnHarVfjyswpbBkTdKQj
dl9hRb6xv5rXIWL0oVjD6w8JAVau9py++haFX1BfE5WGKHl8YAHXeHtDwCNtbpvkZqrYpQe+tTYf
XW9To3/xXyE99jY0/NPQPKb2Nh2R3h8gIeiIVaatBxBuY4mdnl3zzsNq4eepnScZ7bR6k33C8JbW
W7IGHT1gqCGdO83nU7I0rjYYG1jjCOk3ODI2EKgZX5G+qXUbojiv8z40uMX0s9tcHD1NeWrmtR51
oJfrskIjLYLGJAWxcGmmJ3UahDq60XRBB7ZGxb7NpPHQTOGtb1S3ubtvKDcrSHZRYRz437fWLoMJ
jh3OKyRJ6d7U9I1T9G+AJu5xAKxtF4pBbI8PnvsVZhqZohXVscyfgFXuLUkUAzUfg88g94zqwsJl
ybQoQTgkZoj42J23doPShrXso8CuTJ1hkdjUfs2mBtdNSx9RHCHXXQu+LBlh62JQW6k55Gvczag6
Idn3X5oCh4gZ7SDMAc5Ai9EqeXC9ifQCcNDIQhUt0JvZdcgr3XpEAoRDvPFAcoeq30UEkOL6sbDU
Bgzf0S1ip8/inS6jmqlI2KCjDnLl2g+5WqYBqHBUs3W5qBM+TKzqGZc3iuqGdNsGrEUMN5vQBBWu
zIzQgE2GnfjcNKRlbylaJJw7evvwHp12S5fiVOGWdXuTb1NLa9XB7euh21FX6MxCXDjtTt3SkkgD
5t01vxTxCa7PwpR650tpBKuRHTRqycF7h08VC4fKjgUF9FA3xHvbjsLhnEskpoHZjpG+HSkCe5DT
JAuYao7vVdbrh0g2FNdj79f2zsJ05txaBIKobaeYfm+AyYlHr+u0ZNvGKUzrv2/+v3jzA0RjI/jn
4s1/MIWYXvKXnycR3173Xavt/8a1jm2J+9VZBNmsyb6Tpr3fbICcwBoAqaHmthgC/D6JMBE5sDcT
6C7Y8vOif17+y6tYpGP0RWdiLBygX5lE/MuWznEXLQmWNnTkuMsW3PUf1WldmrpGlGNsT7jxg9ya
Yf97At1iJD6WKUTAntN51cfFi9X3VSCk3j0lMbWwlkYUBRbdFgpIzDyW81YoVV1JcySvoojLQxwy
8wxjvmCenokVeWuc5tEg6mw1ogEnqWCUH1lE1McRJwsrUNnuTeASMKLh2He9fg8msltHgw/NknUJ
z3YfI1hklT5W5XSNwIkTKQ7NMwv05sDXVIHL3u6O0KKaTiASJBKL6BLbVkTjqcP8h9gsGwc3cuL5
l3oQRK4mYCANHVpFy+VJzpvYs9pFqy3J1Swi8wUZY8JE0pyC2oTBUDa2fwfV7EBAYUvog3sikYd+
gPuUZ9iH2QzPx/TsxXb2qGwMTApE/BbKmfPBEFP6IPXK/0LCjVr3oqLtNiFPk69AUkc2lmjhicad
+4bBQ8JpYod05fxtZ+8i2XM8zbb52SZp7CLzqL81u0Qc0JC5V6M5GkD8q0cENtGubYXGrJ8YQGl3
5krXObWxdTi7xhw/FE4MuqKCjQl6u9xAzzFWlpV01/zyLBKLyTWQkZ4gxhTdWpMt+Dtv6g9uabab
WLjaKfYo7HDhMGtSDgmeQHuysPnQkeizLUyDLKap3jjKMuCChBWOcOxVCaNulqkWAoDQrT8jT4MA
0erkrWkyepA9DGp+84xaMaJuCGMpjkY2q2u3iGzinFHKVVQ8rEcUQVAV/IU+yeZ1YVbN2WZKEyjb
8/Cye5CTmlTfgb2YGWCXzfr9MyG7pbrQZXyTGKF8MGaHYFb6wsDX3RiNXU/4UNtpcquaumTT0brt
kxlLsc+dUmygJJG7anTjtnEHJHuDSpghEKvRGTipDX5sataxunEqFB9kE0cGVrFyBhiEy3jj9WN4
aUfZHQgnIfmzJE0TJgX4P6rSiGUx3WWdVC3cTQFjW3otSCSZbUoSCdZtbNpPsVfXR95k2KGZpt9p
rjbtzV7yu6zKfZeP1gHtLLmtYRl9dTwopT4eYcomhDbMFu07THgoT9syPpkpi7O5oqBLZpZNwlbG
NrQdplhp11+NFcFF5ijemI/o5Ln41THOeyZQLMuYtrAGNyF5UH2Qs6owOVGMe/KVnlvuvAUzZ8ha
3Ogzca1amk+bJukIu+INBFjrDGeiISGOSvkyTrEiM9rK18PkPhaDO/KkCAdKMPxGFpbpbRmz7R38
WR4so5GPvSbkoYsLspL6kFJYcBB0cX4voYgHM+FUtRCQwUEJBpocz/oAAl/v2i9F433RLOkHloYF
ok2GD4izh71u50GqFNYr985HXhBk9RKlM5VvkzbCRbT9ctOUWsiTsHA+HDJ9RjVTWS0pzhzKPBn+
yFtI2BABXAl1Kdru85iTbDLE1rhic7duK/eCme1IQBKauVIn+JvZagD3oNySejFt6OnQ7wovTFH2
aCQozYxp04x2JKxdbcPppDMmkf058abu0tdszktKhSBuavNQAb0i7Tce6k2eArG1vGREes9FstFT
9FzbyO9gCLDKRHE1lVe2nfXWyRRF9pAzXByPApbxXZ8U5BdlnLSI1KJUrUpcI1DGVaTlpFn34XjR
c8iVu4ilyBEoMfnurqrj/OJqXHRU4sA1EyvVPsxpPHwlIiu6mpIcMY7Nu7qN28G5DT0gzQQJuwgy
ee9ZnHR8V8TZhd18VRqe/61iFgIuq07cL3Xr6Ee90DmL0bhlcmNjZNkCSOeHIyFAfyCAILUDaGkf
TQJh+CmbPoKx06AKWIliqPpFO+KFu440ZXc9Nb0wA6F5Ccltkc6ARIyXyW854CEwOI9aLNMu0By8
/niH689yVLBolFtOa3QLAyPOd9j8NCIzX4/vEHrwNMl035AIuZoU1k6Sot3bUVCHF5Mtd6Pnh+u/
a6+/WntR2/z72gtgy09DF2YsvOZ73eX+ZmN6AaDlQdvnv5h6fK+7lmxIFkAebCvEpH8k3jJZYQxj
Y7Qxscot8ZC/1104bZjGOJDXEXr7BoXSL9RdMEKoq/6ojnLoPpgGvYNv0S3/TGsh3S8MZ6n5Aayh
yVtlnt1tptlkNx+Z6VpaIALHDIZCEjGSRn3HAGVwCOeaNQfSf2GfojB2jnHitGegViwTrFGsWz3P
dqmZtYFRzfbZQFBwVcdtdjRIb9tO6ehvScNGCBQZ2jIA52SsjZx+LxfTF1ThPlCDIVybei13VE3e
QXphfgw9xqc44brrxibHGSO2XLVdrnbThCdaq/0BaMx8htBUXcVMs89uHdvPGjCT4wwBFoHKwMAn
CZt1P6I654TA7TrZZXwMdUcGnlcTATUQGJT1HKC6PV4B8JsfkoqwozRz1BZuVE5QYBlvQ68V1xQ/
jMWX1Cc80q/+mHXrNpf6Xqo8BItXSVJDPCJ9TZc0+Gd4DJ63NtwcTsnABcXFPfaHNu3L18Lkq7Ot
rkp/q1ecRETiNVF8gCuYDFcJ0ZT3sRFNi0DJJ3SzzVL7WrmA92jWjFaswtHr/b1NqTYd6rAxnycZ
MeEejIXiIpz2Qt6w+yKGjOSvuFPIhqLKUt7Kgk/bn5y6UOsyaVWzyXWP2CEzm8cPuYgYZLR8oPdO
X7fdB5cUFhRK7aiNK6CFBSm9M6KGwKCw2oLUSEi4IvyRWtzLuBt7W9fXKab5eJt6hKpjnZ5SBJPD
oIVr0Rp6usks1VtBkSE0Qds4fKhJE2S2ndSFzSqxQt2QdiFZ2z1vIsuV2SGzIimpaQcVZ3dMNLjL
q6hCw88IsPuUppLP0cDJzm7GH5yb2pV5e4kmkwrMmhVBd3NdJAy8+AsFTM99hnSpAfgRgUyRopAy
kaeCjSe6t7ARNqxRBYMmQbfchHBP8hmETJiUr0m09PCW2wMd0+AxvlTQOt800DdAQM3yGVYaSvWq
VkguCFC5i8yEyzYqRnVnJLMrtnNTzTdjVIvyxmhTVIGuE+fXXuObn7nsUlAXxB4Dt2jJRO5jxkpe
Fl0xJTy4lYYVmjvTvtHsaiTeciGyD8kRRkv0lJuxeY602ThVXFlAi5DFH+UIH6Ef6/QSp5Eg/nR2
CWRO2/SSI/5FrVjJcu9psgrmWXRW0Dsm6YsMbLzyOSxrvfkqatu6wXHPszNV/t/igm/Yrv+PuIAb
gYH+Eknx52396mV6hYT/x8vl95d9H+nrv9GwewyjXdfEjrgM7r/fLjiwMVz+8Z74Z1fPSB+sp49H
yrS/2y7/X1cPuHHZ5SBMQGyMb/CX6Lnv8oEfLhd2DLgC8XTjCtTp739s6sO2j7S2suf1pPGJvjWa
ivYG4V2l7zohynztR2KynrW6rQ9FWC4sIiPnkJSCdB7JHvZmTBphnfyEkMxVIU2w1sZCuO4X1nWX
O3KH4i27miWt42p0I/9DlQnntZ+b5hYU4fixj7UGuxIOPZmn1huEOxjaJtq7ZpyHT3nn2RvavuGT
7zPXLwn8uTR2VWzj2gx3kQLGbYvq64ipsQqn5BhDRADnYg0p+Kw02/uw+27SofjaV/w91jRYzatT
cO1Nvd9gtGyIv9VH26BnFFJdGSqnErditNtx48QIVduovYiubPNVZ/cq2dmdZlbwVps5o0jNx13H
nOFA5p97i08gvkKlVx9ar40/qwEZZqUXjP2Qjpu3mkutvYUu7oogJgcBtMhY91/5QWSCXEhlYVBb
Y3tIhMPwJHuLRo4YS9Zs4ymcJSz0EVrJ32XjXykbvz+lQFT//OH+R6pempfpP3m4edn30tH+V8r1
94eb8HCDR9iDsPAN2vf7yA5PNSM5/jGcVI/wth9GdujvOSWcRV2CjOiXHm6G6z+VjmiXPFT9+EmJ
IlhACz8+3emgKWj9tqBdnnXjSuE6qj6aZsIMOEDTm1cBg5o9XSQLFTMa4ICkHgsLwJxgRg/kgndg
E5IBBRCTFu1s97HBiEBqHrCBynwQrMlocM1cElSSuzfdMC+D9Vhw7epuGd4q6P1P0FiGB9fiFjdT
y+w2tqXQvYfOKFDyM5VZ8exg/ETniGTd7nR0y24TOTxemINBzbfEAqyUaZJ4MmjCbW/NvCkYssk6
L1fpXOKwwq3sBcv84TwOY7G1514rAruL9Z3jasYWfxyjLDB82WFIRijMWfHBc8ZbaTCe07r00co0
8amsGD2BRqNpC8EdQiFqZzZIw/zqDePQbbqxx3WTW9N8B9pLR5gek8JgZbih1bK2Y8CIcgRk9IYI
AoIdoPjvxZCKQxJW/bain2SZZLbrEg0DQQxx+nGqnPprHRJpsYpb4bwRvnmcrUqJVezjXR6RNRGp
05sfuho1bzq49sWA7XyNxtoLXD3qbxpzGhUO0FHtFDPQad3Zdi9ZzKJA+pQhC/486vNnj0TofBvh
MuLMyVKqS4NxjrntBC6Jx9lw7mLAQuuRzOiS1CM5ff37lPmFU4aG7s9PmdOLbJbFwH87c9io/+Sw
4dXfDxvvN/QbsL3YNUB1fu9Gvx827m8mmsZlP2C5+uJ6/P2wgcOPZICwFHQByAYWAcjv+wHaScdD
HfBP0suv9Kn2v/apwPcx1FrYPHWkCnynP+4HQq3sGkBdydpE87WMXwZgm5PlM2+zi4EcEt9j5Bor
4vlUkxCYvmTjhe8xecDJiMyLlvS85D1IL/Zml7V7kSaLiy3XefQxJXGdzla3SaqQJW2ct+Ct8JGo
m+49sM/PG5RDntcDL9MwXUT+wEDTtueMoL9kmeFEDuMccu2Y7BDNOV6qZdzjL4Of2qr4krldRN46
HkL24MpMlnn7+8wo10oJFGmWE7MkT3wUCXEiAeNg1FGpXjzYEYNFU2/1q1jP53PsGRl6dsM6uFHo
XVJb68vrGnJptSfvnWZiaBnMbWi3NNLIUkJJVs6i9vYVprqs0KUJDbMbDrrT6OU+V7pF6Ho9ZCdi
Ao0IUIHuzyeT+L+J3OcOkk2TzVG1jajcGsIOEPVkRnIZJeS0wEcI6L3EoyGGY5MkU0yXrxVsox1W
HZhPNXkZMFsgnMxHL71ipW+9Io7Lm3PHPyE7bEm5tc2maTYkb6l10s+qPw29pDmtiUKGu/3etJL/
4b50ad9eSlJybqeiQGE/zb7xbL03vQTKMJxnKzuUD6OGdlNXY85xHzE8gKJVOHLt92RDbk0/r26a
2rpPa7Tn3cxtQKnVfJ1UrW0dxphB3o53dp3ttcz9mIro09zoF8WxFgD2v1NV7ayKorbXPaYL9irc
C2H+FRwbq+f8SufqaoCjbEGE4uHBdUT4l1wxzmHKKsRDnw23RPZsHKmLAEfKTV4y6I/7+jKnLnqw
oSAfPoIN90mGuh/tHEQ79p40MmdPi4+e3/CRrwTEKKp1QRKr0HKdX15eFJ9+/Ug9x5/BAZZf2/+x
KMU/l4xO40i27w/x7396KHP+82//lT/9Qj98XfW/3r8IJuxFZf3DH5BDxO10231pprsvqsu+/Qzf
/82/+n9+pyn/pbbM/Lei79VL+9Oq9Vu9t7zqe1dm/OZZuG6FsDAZe8KgBvt2ltJ6sYF1WbGQJ0JX
tLghf9+1MokzCQJeSFoexdbvJymTQI8uz3Jgti+v+YWTlKP7p7LNWbox8B++47IFhsjz40lqlIzp
lBDDmj4o32k6CSFGWOXvZoaNx6Zh2vtlVR4bhAk3WmOKKyV4jHxTR+FrmwpnboHC24Lrsho8o13L
IkmPuolLSCemBzhsVj72VqhORTI5W4SLYN2kjlGuT52jntZvtRa7O6MYPtvgonaF1o8YI3yEmEI1
ARyOajsYfXziEB3XA+/uC1N8mK6dD5yKJdf1XDf1IxhHcYPIq3uajbJdDWPD3YBPk+GSHa9bOaL4
9L36LUEEvHG9vLvAGMie3XyoP3F5NEFTA84EJTtcZUTrPRWR4S/SsfyTyTHLm6PnxHmFPKkIRRGW
F9B0+nmsbyZDw27BBiGYjazhm/Txmz4u8g0wIOe5teSN0prpVETknvYd40aRa+LVTsk/JADWZg6Z
uQjHXfYxnbI3egHMYSUNA9MI4hYdMdaM5FT12akjvmst02ViGVlyzchoYeaiREZiieGyjSY00rD7
fA2+zIphcXyyVS1WJCdVQW9ofEOH99DFTrjOSXFZD3wcmPTGLNuUlV7lg7XMUX2HFXMlb7Mu71HE
+fa1V03uTerO1rpjwXxjoMm+1lllnZtZ7wJXpSWuvRpVHFUkXajM9qRItkct8WC76khqjMonfAW9
mk6MvEjMczpO5hYupfVRoNp9HbQkfKClgAhqItT6EtV1dg1HoTxp+hySeBaxOxlrv0c3hsiv6qQb
tJE+rXRrqp980dRfZzdO18kyRdBI6Gpxxrjhdsz0Q2m0DQR+scbU9ykqIR7lzQ3YtEDyAeLMexo0
+xyL5sC+xw/y0vpKSWTsilzZl2LsMMOKsV45rRnv+sytT1MIBydLLSRVnMW8N2Qtj0TSrLuoLS4Q
bgaE9KMi3sUdr7zGMNZxq9pLXebZHfzn/iKqpGA3Dr2t6XLtKVMrwz4PiB1XsWoh00RpZyCPqrdG
1F7nyBiKoIoNdUK62x6nPGw/m0iwD2bfxBvsFE6QYl1iyJ5VV41FWHEfmX3Q6PNwl0euE3iVq5Bc
sTL3avk5ZkTMvBcz8jTZ/Sn1MVSUPh+XYvZrZvFyBKrBRnaicNlZcVqeHc0nrKCQab+1qhEVEVVQ
YA6gjCMrjsyVO1k6XBFQn6pOphMpx1xCyih5z4fp7MHw3CJReNRGYFOhn6Buy2PdAOhk2vmTg6E3
+PXb6i/cQ7sv5fVL/kX9fFn9172GOJn/vLS/jxuSAv61pDd51fdryGL1ZCL4Abu2zAaX6vz7NWQs
AQKmA8+WGOAfJT8eWykXMS/bKoMN6h/1vh6+JJN6Hl2Rh5D41+YHbKt+vogIqWfMCNYA5RGwxp8u
IuRr0Zij7F0TF/Q65PAZc1UdWja8adTsMmNCFuhvpQoxJ4O0t4ykIyXROBD8tZascYK5K4/+AC01
dNajZjyk1UguBlxv4TxpKHS5b+7sHG+fzE0bpyAmQJMVAfgUbQdA7lw4zcYu56BKWf+jM7kzGz9a
sUvZlDHquUqxD9Bn1hha9JyI+Xmws/I0Wily9wZcgbvPp+5NsjfxHGPtlj6ag3qg6G7SlxkcHkJB
RQKSubWtZtqFDjJ86ZycLnozk3xNVh0XpttDobLPs9qovFrbNroJtZmUf7DycJsNZB2wlKvmtzRK
nvBV9OHFc727IQ3fZo+ME6FuMvVsNvklhD3OMxpkxOoRJMZaJwXMU+MCouu2C+rFZ0ygJAFkXNiZ
8RLKYzo3JFpGxl7mHwB5zYE5uTsh8q0zYm1sdrZZXgqjeShQFEVpve+G4t6Bk5LfW+X8aHfQANIv
kYpXHZWBiuWB/KwHr/AubrEj1fji+/HeqetLk1SIBsedcOWnMR6+uA5z3Qg3q4deB/0psopmHxU4
kYw6O7KGBLDGbaf1BknN01rX52B0CBsbmSyY/hELcRDl4hZA+TqLzOskHhFGKShl4Q3wkJXeYnMV
w8nlnM1CrM6ayJ7KoZW3JmpWkU8u8HjbD5Ke447P3GBxp4qHyv4qx4Q88kV6zNpIGgtDU6yi1ix2
wEtm3FooHfvXeDKbKyxg7oqWdFsX8143AmtIZkJzCO5NTTQWg6e6ZzUq+LZoyFdJbAwkD4Pq1zEa
zRD9TyP8eYsADLa8bP8fRc7WahDZg9L8i4Ahr4g4WjmLRSYfwy1kQwIZQ+vsdZq9K5f5FeXPAcco
IGSzuxvTOicyWV30wdkQVHOV4qAHupcFRMCEKgtmhYwcKcIOTvdNPpEvr9vVdetZzb7Sm2tC1+cr
pFN85OyzkJa7Cr3baqiyTefH1ok8RhZm+InKedZoCN86ioFgNj21z5xEnplHhjv45sZl9PDkarl4
jhsbczhNpCq8/dwnWLCMfdInWzMv98Zo3cy1fkp6njBncgNdT1JrlxiDmMh4SuU5H/r0XtUqPjNj
bJbtM28H5ax28Vub4k1LxrDcxx72xfU8GoSKTDjGDrUcKu7T1jRgqBrEmrpjlewNVqhfzNpc4EhE
Sa100xniAA+TfagnB+6CYTThxiKoAqQdGsrV3Mr5lFBIZxsyd7yDYU4T4u7SLbqgFWwGax/AtjUU
2OEbjNu2mCYFyC+e1hobexJ4jL7Wr2NYFs0panqzWlUh9OU17ndcjp0z3oRpI/awouxX6oAJm2Vr
dPpF0DvcjDR4n8BKiyxABnltTkW7blurWn5Txt6ODHsNEzp7iS092zLGty4K9uJ6GLXbOtKse+lE
7jEZgeQL3RiPYeOqMyTJ/N6f1KRWWieI15aVvON0XsICCOi7aywBHwP93sdszkZy9WhPn/M25oPi
loX3NCkdSZSU4uNoDg15rGDOVz60tpckrikTW7O0k4AsrvYoMCdvlTL56FtKu9FJ6OhWKdNegG8R
zvRt69ThOvG16lxBJbjCeoJ6Ppu7VS8S8NmFBgWXSAqOpbld593IOckWG/tjZA7dsSYxwhicHbS7
SwELYyOTbDnrWo8kEMcGIZnIxjokHckcXm83V3bST+F6nhuKzI4jI9ef/Mj0Sa6FS5kidC8koeYC
sRVdyICmTyf8tYJ+yAmFc4uEpZU91kfDLHmUNOsKmtLVElbFdKNBwCfE3szKp9TPYPoramqNt28W
xjVOND5qGndSHaX+fhwHdWDe8WRU3bVL7hjqnSJs9441gdKo03jHQP2575rH1kXy36gHUabbzNJP
TfYsTesE1MCofS4hQnUSvtnCN2jmQzNXO/JEdrGWnhvuLiwv5dk143adqXE+eWOUXbl5d/KjGBWB
PMM4V/h2KZM1mDwMmXy3CEYdfSfCM6QbIo23RnX2S5QfdU1sx2CkTH64iQiTZ5/9KnzQfnMC7CPV
kF8u7S1GT4yssd3mO9RUImBNPu9SZt0owU3Y+QlUkRJFwbWNFZCcnFGuQ62yPxeuZgFm19mm16DN
nRQgspZxhfZlaq5Mg3FION7FXX736xXjn44lfph2/IW68k+/0H/dwpJ5xJ8XlidGxf/5gIOXfR8W
W7/BmWRLjGGLahDf1j8rS8v8zWZG4Xu+y+nhMPv4fcBBatUyuhWEP5HVY5h/GHEsIil21R41J354
79ecZO9r5R/Wzrqtkz7ocVS7oJ1+nhXbDT+ZjlaQo2uyxXVehOmT6skDyiUASz6Do3Mqc28mHgYP
Jcbw8J1tLdIZtkhsJT3oEcS3hjNBAWt741Z3xvgxd/QGp81kyXhNKks90a6l2ZHxJQpsilnUkDZ8
ew+4km9doRmlhqFRxpMNHo2vXIh4aHdRDYFrq1gaN0HPSJjiYJQxmNkwF+yN89E91lKM3aERZt49
tY4czX1E25gHfA+pLqY9tfhM2yQLpNlK4toKT2wig7TmXKap/joUMRWRn8wdvqyOkLpt6guYM2TG
5kXgAq/QN6GY8vIQGk7ImzSlygTDSYemVdP/Ze9MlttGsyz8LrVHBuZhURWRnKl5lq0NgpZkzPOM
F+i36IzoTW+7Nr2qXTrfqz9QklOkbFW6yOioHrzLtAWBIPDj/vee853wghqquQ5omxRsT/XiKsMH
y55fQ8lJABaH63MFiYxm+J5GqzcVfDRAWM8xmTo14FXN9mNKmtIOxqFr6fiw47Q/ahrgABc4sF3n
QAWQqR8IVsqUuxZTNTiXjRaPfEOo7J3ZE1pxTgoDXX7JBp05dZqolKccV4NgbAQEpjaCWHiLH18T
dnnaN5aN/3l7TRSG318SRivGjRvukueWJz/1vCLIP1n0LbGIygAh0SYyDH4eH8k/YRFmTk1jc8te
QoKoiciOnhObU0mh+/m16TmEiw7tURaLJ6vqD8och/HQ6yVhGFDBoJNUuBkMsrStvSaqP1EUehqD
NklBVBIF/olZ2ikCrC8r8tpJaQnwjdkVe5cNXAADgH+hjaOerK5REcd1yQBTqmadH9OD6YDdlGgp
aXDVcnEqAP4Sif8xi886s4IPLYHLk7ymtkaSbs6qsmF+UIm9Q/QJhU4zNssuP4KpIK0atZZOOq33
opnc9sWnSANoILtVcgRQW6lGdFT8OR5WDaSv0oqHkSGHU09Hj1K4J6jwTlEuszsBCRAXDdOIANCb
LnX+BEQ1CDf9NoybuW5i9Ori64QRciuWD2LTD3q8Ckt7flyq6bkUC+M0ryeuKV8VfjKLUwSMcXAB
XmZcyM4lMjDYW4TqsTZd4F9XpqpVHutYU7yuX6ook1mQTzzBuiGJh/ATGxhCEFE3wejylOaWTQ2p
n91pWHVLWMCzpK9vpIzSIsCe6ag2QDMssTbV8jB/WbiUksy7cEWS0EY8nTh2Bee8jxDky744ijMX
1wdZZpmr39Iw5Vto5RupcZa2l2jHjpTcpTJ6IVkwH2uFgAY24ytPULDBBmPkDMdQMIculnFpwGmo
qvSWKZdH42+q+MaJiy6VYDBlUijhJ0Gq0Y7q806jnEXrfkKsxHmiNh/13JtjID4JZHcMDfJUDdGm
gsCkElI+uOTeFC0RC7U1lJEPYRkTqYMvzm6zEHYUETVNKhDsUlFq0Yc5toXo2LAGKEkU3elx9Ikc
1GO1SpCPCxY8A5JlGo2UVsua2w2RblYLskJ5dNi8EGXtX9RtgE3CsVzW4/BORVXZ28I8cptJqRYH
g2OyJyupMmnCs9ObWqVz5dnGg4KwtQmq48hSr9FEnDFa7UaCYBbjUMLTquHfqO10SdiLPG37PkX4
KciCMwlSh10e6F/5jPCGgbGuZsVZJg8qfre284+qpzoHuh1zb9ZakWUMAXIMJ/+9C/Y/b3nG2vn9
tXjpIA77RtuPH3pu+w26chbUl+V2qLOe237IhnRkfyjLWQjXk6SX6RODKYmwTsKd0HciSR+EhC/z
J4JZBrA6zg06a3QGf8jmr6rbS7GmiKgLWEmBBvCbpC0OfST5LpAeBSGLd+3H17JdLRkjkG8uOQtA
XPOwjA6zoCGUvTa1UQW4J43j8yg2jVEUeMdReW057kRSxQ9in32UYqomm8RdrcId3VsRIX/yWDaa
JbGVZ70izd3QOWxUc2nqt7p0DmvvzgiE47Sornvo97JlfQj05uOAX7RdZ9Im2oc212deioTX1Dqy
mdMR0oLjTpCIMALTVZ1ZxhX5d/1IgZNAcpR1qIntXGdb1Vr9gRonAo8b/iGSC+T+WMiJpmt67YRs
dMz4ORqCE1kr5mALx3bdTDDjTtoI+WJmecsOo29XEcwLglfNVsCEpnjSmdjHCjtmtkh6Jt6ZWj/H
Y2d59QTay4IGyzRrkiVkIINO2zC9J40pbpLPfp1N8qC595PTthJO1bJcUHBeOND9ETHQpsAVUE6c
qrzLqmUSeUc+jpwmvQbpOFIE4O92DIMuyJdRD5dPvwVd13nlqdTck7Ux1tV24dBRCvmlvhlDVMQ6
IGjVtMnluQbUnXS7WeXTaGFD5xXprJK806KBrdOBh0sFUugcCcyNF54gs5oxhKAHYhwpnTqPKGxZ
X9RlonSMkoqx0fhnMhnIIA1EQC+PYQnEoWkw9GjCYWgxJStcbZpF8a1s8tmJ5mFDPZVdZVn1Bq/O
thirWrIEo4iGo++nem7clvVMdZ27npo1rUo8XNkMzxBAICLv4ExUzkxGiR+KR+qgVfcunPJIZ1ls
XS5cLgZI0Qr/usNoryq+N+2h9EBlUC/alHG+NSkoc6HfO2Vzxg09sR33JASabANyjMsG3A1+fIm7
OVUP3PrMy1Zsz53ej0ZCx3sY+lxnWvA2DUCawlHlfM6FUJvYIo1IUc9PLFQEeEaB7VUjCXasFuHp
d5SQUVOL8EIby/onh/g6xlVN+VFRGWQdk/rODaJP/QEMDgNWDA8JCRhVhjQSdGcWetJlKwb1SImh
Zgk2904MU4mw3mZUQ+g1sZUNLPtMpv1qTpt4RaLEWINcndlwGHD3zqyoxMHfLsQUYlHvMJlj0vkp
aBmcpYuK2V5pV4jqHBphqdEBiC4dijDdUe8MXlORTXaof043IlAJJhrgWmGXMHO1JLrWuT531T6b
5uwsRzaD4lmoethoO/GEEHAIG3ZsTtL2TlGOm/qya+JsUrUDEIqy7cikTCHlVUZkyEh4oplNN9NK
zT8y8fwtBLmuF16lGJPAb1DAF4V+yOu7RsWbNRcCfpJJWnv2RSW2w6A0u4ZkpdF1bLsx7s56IYGa
BaKYehPEj+hlkBd/6GNZP2ISXuEnVseGq3fTpnXlRWENmXjIsg/8yP1MSOulBRB1GmKnqK3oLhGr
Bqmy3CmMPErxrlfwqhadIoWTFD75VDHa9Erwk+5SJ//uQKI1uKzoLs3B/tWQ95Wm1qb4/eFESWuu
gJANjIF8zRvwxcG34EEwqcbamkngrcmvIrJHLueaWxAOCANrTTPon9AGkAbhHBSZDfOg0hVsHoIx
sBCMJy4CPUUAwXURmFA7BnYCwmbrwVgTFTzURphKmqncWdZZI0jJQOuscA1aOU4X3cU26MMymNt6
0RAIX8MPQtc8Sr3Iu/BS7VBhTgrjm9aUcZbmdKcwCIODS3MCcrOgP0mcyJjrjhdMqdk/u5kWHMst
CYQlyJNqaiIvAkJ1K/b1caHhN5ybpNjSTPXTuSqcSbdKd6bZKzlaePZEV7HeTFPlxG5H6bWjEd85
q2MWVrw+IyyDZnYaghUvuhuy7s3onNmrpZzIKLwoKPv2gGdGkg4plKy6AMxvIJCYQVmowmAZxbM8
U4OFqsyb8DORoY740aimco0z1Ggu6EtPCrTXqoVyqtPGjIRse2INNNcU4+5UyC5Uo2dQHmlZe94L
84SGOJVsR/0emf8IZuG7Ha2NPe4um+V/0trLUAbuwPdrr5/zh5W7iVkYNsJPP/Z16EqdhITSUAww
jRiEvlZf8k/cr3S5EABp7JCV37U/7HZpfm1Oap+rLwozXVd1UyRc6XlU+wPqH1V+W30xEyaaD+sH
RZ6qsIPf0FG6aG+yNKXXraYEWlYir0Qs3dEwtZN7yLaKHl7SBEtPSbWJzkWCpJt5Z0jVimecmAeF
9LuZqaNty3PEHPCY2dKUoRJdNB4W/AyL6tz3C9KjNckQl0riSiexEwFRECmgXEdSCHkoMxF4ttTZ
n5SqdnpYdTE5QaYR2UdqDPqPTn9KbkT90apbeV5bTjsqWFwugs6gwvDEmZHHZLm43oPuDMQTV8on
hnJXdw/gj7DFu9dG7i5SpmRBmvP2KCXKq8A/VamTRqovSJgjYEtATD2PiESdtnYlTOo4Lg4hW5rH
oVDqn4tQdq67qLMJ9JuiDs9ktI99Go7lXDn0MuO0LymmiZ1OhrmDos0So2V7SKaBkRNbjWwCCF9W
qtM6ufV1tuYtWO4+OtU8gj7lk8S7yzzQRbJ26lnL3tLnlhzddG1/GihKRjh4vaATP7bsbipEdTjG
m3XAO+khS6H4Go4rHPhEqI9tjc0e3KpHlI1HQUkzE3L4FIX6JOjVT6IFABjQ6AU2shWIKzLsQfjN
1rgekAOlrxDMHFBwNC2tAZV55jhlUktUknlG9PCUUO5F4RAS4DX+jFiqRse+kkzaVF2i2mH+ozGi
vBVDRgYOGBGMdC6sLt+SVoFwKbh3ipiNlMI/ccKGRKB03tr1RC4vkpLLgXFnJKR+dBghjJqgmF1A
fojHlaosiOxdRWpB94PdNVbP4yFDVI/949qJ4eLHc7yp47ZMgfeGByJoelltYElcsFt1R7FcGaNh
unCKBMKLx4zU2nEkD9mmYKaTSLlM2ityDacdiVSyFZ+D6iSTwJ9ovQwyATkxfATSjo9EGphiVK6r
yaj1qBAVmFw8UQcGJV7CJ+1bWZnlonijSCdeifvGii78nvKtqh/EjDdV27fTOFLR+YRxuGjTZsWg
5bp1jGnhJKTcm2VKpQb7ypVi6tm2AaSlfmZY2kgU/ZYL9UQWO8rS/kztSEINQ4BVgAKOIH3ItXek
5HNw9tNhGwIZFDk0kMHUOJecBo9kNEhWibxgxGdUpDBLsQoXC70Z08iIW0y4pzkws7pmDM0djpb5
sUz58aZZklRQjhQIY4zTrlFykTXbUVFYer1g0vtICrFUJ9qoJWuXGFuG7t2HpCLIAQY0qqLyQjCt
OSl1c0FPl0GRE5pmHbWqOSsADpWWuNIN56SOGbN2LazW87Z0qyOCOEE0nAEpJO0YCBqaJgBJ/T2T
c23qVM2ZVVTRpFddY5x1yb0k3OXmPaAMc2zUaTZRzfihCrrTDEzLtDZ1Zmv9FGP1deuS5ZZkU3ZX
hzwJ8FlHELaXVPpIdwdgpIJeLsnq8FSIbgTxtHKLce/JysJX83FcfQ6BwGeWwYtfHMtU28zPRx2j
MT9J2enEfOnho8aXV/DaD8MkmXj2jWnTqA4cbZFQL4GkJbm2dSIoCqH3Ma8hbKp6de5H3iLTgMa5
CQhOiC9MoB2wz32BWENS9SVODjiq4LkmaPC5eeRjMonbPAFHGkG3cZaNlJ2UaboU3GVtd1epdCXD
tZcK60Pmih8JDjh2HeW2CdwF0cWnlW0v+9Y7tDv3CMlfNnLEdA4IjtQgwSdKr61G+MM+ld1dnwkn
usLX0N1pjgBTvvzs47lBIHOeWsVZpNfsnNslrS/QXOlpKwkEefhMP0wN1qfBBTdz7B/+LPacZIrz
p3oIdP2haJRm4jhleKiLVQDdoFVv3bDxllrgVvokqEFi+aD+SXqxI70EjBb6wagw4mKhJllw0TRh
eWBHXnROhIHzUWx0aiI/qlCt1UEwV0qjOfZamR+vRCmdeArZIkpg0HlLSp9WbhohwPOVsD3wxFCe
86tYF/LCW4pRTIWrExA2knsvvAae4j9SAjOjQPRKsVzX7JWq3kN/5NmZuJAyDXiuj1nCmcVmzpV7
VVR8A6tJIbDRrMYyOczWCFMkynLAQG++ozNY7pLRd+600BAdYv+eeHULgr0TJlFhHaawYkNSnd7/
pW8Kg61fOvz9q5gUQfIku/dEd5qrwHQrNsseG1rvo0lf5f3fNPjCXvfinz4eHSBLNlAricPHf/Wb
dEEIkUeQd2+G6TJGeUke92z9K4ayEd338yVEMv66IN36z7/sUp++Pu5f/icNc3Q0xoSS8uV9v4od
Bryfqk3p4O8/93XCK4kSzl3JQnYOH+JrE5EJL31CvjXQn8OodihwX1ihlLG0EBG2A7bQKFr5Zl/K
WAncOS1H0OWK+qQ4/IEydo0CfX0LMc5hvozrWcLmCPB+6xaKHEtVWrf3IBbCBoNKULnnUeF6nyLV
7gHVGVrgLMQysGFcR+VtlDvtvHBNaZVTzibTRmjsfNQmlvTJlkLLBH2XRsdFJQv1xETpgv9H9JsP
uWXax9rAjEoydOZsNI0ZM1PtpNFDipqUpv9ILtGXjOK0PbJsrTtiTYLJ1Zt4EPtWJZnOy24qP0NA
k7bymRC7aGGEWDOziQh04hCAORbhpgyEqaLV+aIkkmWSaX3wISXG7vOA+xZpdOTkQ1gx46a0Z+7g
la43DVG+z/L1YCpcD6mwzmhjtYTCSzWRe5fVeqAl6VClJ9l60AVJSLFmNvKSIQlyaMg36+Y8UDVS
Qe3IDVsEbqUejUOAWyoyrhQzTx7Dpj4Nye6I+x42peYaRG/FjeLxgg8DRidhwYv7x5/f/5u70OcH
kab49x/gjytSX1YbM4Dff+zp+SWAnXkn6l6GqwRv4ct42YbKA7VXRt5qILulS67zNy/P70ATICyO
FUR+mtX+/vzCDJDRbTAE0FF+oPn4EROKNPALN94BzGF5gmVFURhTcJ6cxOt3gKj1DtIg4tlter3O
RHNy8dDSB/5H15GWYTF2nctiIhZTwWpiBIQCYsfoRCpLBwQoWFMQsnp/qNQtLl/nMLPbYJA80KY0
ukeh6A+9HOSsES1EW73zre6W1WwVAamh2QVWFlAW+Ho2NqQAxGPkffOYRLxYclWwYd0N1M2bvOmx
pWSNMumVmnYweSyHEKtAl5XJoo20w5IHkCVonOjJkeaqi4z4kaTXpyKejpLGUG54U9LPWIYK0pk+
RWyuy8Y5AjxwQGzCLBSqZB5oDRtKOSgnGhvgKnHvtaCf9QGyqgExD/tpjurzU6g709Kr5p17Dfhv
2pQVVhfpJo1o3XYg+j1/xo0w6gGisJuNvOogYW+v25hxEPy1STSPJOPUQotLw54orQJXQT/KI3nm
hDe05Y4bcHGpQ8JBAXjZsKqp4+gIKw2PyF8sPcgLx6XYn1gtGjBdw0mNJ/LMNLjomXwb1/qstm7Z
3M3VvJngC8LiHR+W5WOSGAep35w0prfC5oYWWTxQPXnWJzfW4FiR+3ThZ/MSk1zcgzXlBGTEZSjF
mND7H7j607Rvx54fNBOrzZDQkm7iQx7KWUYjszoqaHcTxATSHqVp4zbXhlUvXBi/jcr3NgiFtfiw
KVMc40KnERwUr7qKK10QHNZG/lHQWVctquAwcz9IjEiRHB5rcrcSErNm54cXDRldV4fhtG6EaClY
SbWmHoPcc2TxKaT2/4uWv2e6e168eIl/f807LdCked3jt1Y9fvC5atF/0i1dZ6qITfmZV/qsQtEw
3qkSrToMB9Qn2u9Vi4LjgYa7iWplILKwIn5d9RQdVQsKFIaVz06+H1r1pKGGfl22oLJVIX3hdaA5
yGR0q2zBx18Ktay7bIMSHcAI6Zwkq8HjzCcePaLm0jPE+IO1tnUmGDytFqcnnR1Mn5FguSJ7d7yg
RK1gC4XqR9JD48lwyosWslOX6StW3AGvdeV3wa2a016n+4Df1DQP+lbolqEpXRt6jG6anXiceecB
iXpHToKQI5To72cVEELPwXAlSu6Nl2n+WOjiu7JjXXacYCHxSM20jPLI6AjJBEzMph8DgJoa+UhS
/GBuq9GZ5TdzPytmyO6gmNpdNk5oXoV6CuoSjb6Qgxs17Dv28xd5Wt2JeniU9hoxaqCtlM4f+Agu
qrgCgGj9sU+COzR62AGYYUy7jpFflnbLstRnfeh/CJtCmiQsoqFck5vVAFnJwK04ZBMyjS0/m2J+
rPrOdVhxcbIMLLcw8bW0HLNVvvIyezqgBY1uAt7hThnMwfbaJxysPcPa2j8srb3EpUCMCArALrmy
o7CUpnZTVdYiqgSACmYCA5SGp6ac+EFfGfMu6RuXYDnduoxqzCRHOpg1d1mkeYtpfA366tWOjVYx
8L8iS6uX9cAE0yDFGdcJNWhzwspugKx1fZJpfry6+r+8O+LZ//5Cc+iFXvGtVYafel5lELKyMdKN
gX487I5+17qx/qBjHdSnKCbktYrixd5L3pMuD/sfxKmUUgo/9Lw3YpUhgGlQXXxdtX5gb/S2tgLj
IA27LyT7TA5YuzZrK7OIRMEpofqTViad9qFTXaSEEsG+xA+S+mc01w97oY7PGVIqJyLFkpMDCAUo
cJvEDDX7wj3yveK0j8Dtmcsk57/QfjaHqeFEo5rnaw59loTrRL9UESFUDFKZwaUoXDNqF7IMqcpa
6ybs4vMglNMxtvkDCpARfcGZajcf3HYOrX2OqWci4PB0wavALzjofOPYSOR7yK6KaQ81H9ROS5po
jfA5dpA6hb04tRqkrDl6gLFb9vkHlyY7svGJF/Lv+BlJ6RkNKk41DhmLIr2FsjduPaT8KGHbedMP
QdR5eeZ55OF6SMoG273OI5w1ElEPop8ehYKRZeOq1WCYVsxbKSyjfKC5hmEojRvGpz5xE4ZyiHXY
reDJS1SUdicgpc06/BqKH4bwDQDJTiPD6fRZnKTOXZSkfTPyIvRX57WmlmQeeNq1WibJrRhV4Rlu
zPLeFdTmBGt2fpDJaMf03sdCLBcW9Vxphmd2k+kf06KkKZS7ZnOZpo2sA4XLjXFXmjKhKxh7pDOz
TPwlYX5SMRbgycw1x1WZH1dyjwKNNLKTJD6r7frUq4yTTK2PacFM/MAf20ywK3xmtWIcNnKDMfux
NY8io2SyuSx9u5glTZ6m45SsStIRjiMFe5F1F+EvTfBHRLBTbTM/RatszJryWoaPUyQXOlk8uR4A
1quuNWWU+jeE9kToWSr4+5FiUd15/bLRo6sgbxSmwFFBC4/03XlM+1UKvE9h7pIM3JqfjeCsHBhA
VpNI0MHjEw2yx1O6+v+aIuz5gwyQhDfog6cOGA2y4W/XAfZXyT/2j17Wn28faIOlcJ9UcTmQGRwv
2ZAIs5ptrbPrU1pzHN47QrgC91A9PD4FzKAbRouAFnj4w0oWEjz68tfaTyy/Mrirp1/06tJ878O/
/7ne0iXeHmfjzFcPkcfaUpS5d1++fmew/oPY3y5ov/P5t47y++dnLIzDAv+CTjvg1QcftvBsm4fm
3POf1+//b39nf+Sz/ZF/80c/P2+eYVO/8Z790c/Pi5FXGA1FyAxPfzYug0K7giY5k3Y8Hus//5SX
Qd+mifzwZbB+MlEBISlAbDD84bq+uhtoyJr6UD0gEFj/eeod/bM9DeK2suKHLwNQZK4BlZX+rcsg
405HbjE4EP74bfAHLtLXRXWMEvFhvZx6j8V6FXt6Xv7uP3hZdN4e4PlhWj78+U/DarnxD4dN89Oh
H7/SwP6ysVSsQQav/vIFoLP+Pc8//vwB3/7qjd/18qle/ufCe8xX+b3brf+iez7NgZ7w5z9Nqv5+
YxcusBDh3CIZYNiHfz3XP/9p42RfLQXvHf2O5b0KHzbBBvh6JUhiux/9Y9I7q62FWgZ0yntl1xO/
2ZQFccq44AYi0I4X5Pq3X95cDHaBPEy7Hvm3f10x16zyzxud5OHEQaztfvirKr5/DL2XAw33OMdG
d7SHU79igIV4782xB7r5rpflKgne3CI6y8oejvwYeAjIvvzycqjna2LglHz5X99slX19ib735Fx6
9Sbhj6tN9DCl0a5X5NJjh/JymOdzxs21l3P2NvnGnLMlD8K4nc95hX9p6wYZXGh7eNIvV8Eq77Ye
Guysg+Vt19O+8PqNtZWLgSF2D3f1af5QvZze01fIgj2MfnY94xPvyy8P2+esoIvYw6Ef699+eXQ3
3S5cEY6+h0t9XP229SAq4A72sPAdV19+CbdvDyyHe7giUDwfNn2YXA5NGRw+u36Px3TXi+2zJrZ1
H1d6xZbmzQPDAHAPV+Tw17+VK/fNwXVxkAzsek0Ok/jNkQdtwz6OfL9683IkHkTdwzd5+OWv+Tef
G6LaGEjsfFE4fBCu8renbzHZ2MPxV13xmG/VDapIibmPYxflKiLV4uVQT0uhKmnmHpZCdDXF9oGx
0738r3/81f7lP2hE5i/HeT5nHp893IhLLkj8qQrfHHxoXux6qzDPwDi+tajQGBngvrse+8t//Prv
j9unTVt+D4de0D3rXs7w+WozU9zLkYPg1397c3MzC9zDajX/9W/Rr3/77RcMClvvY5Uuyh7Ofu7l
4Fe3iiqNdIF9nPyq91Zx+bhVZyJm28fmbFoE3reWRKAD0h5ecNO8B4ERbd4yCGUGYv6u9znH9uL7
7c0lB5f28Pachqv+y1+3NyQaRfgeXhRTfMrbdyLGuIFCuOtFAcS0yj+tAl5FLwd7ek41xIV7WLgm
j7HXb+9d2RbvY1H89V+St/eKtk5u2fWy/Povq3i4Jtsp8IDK9tE9GQ6/CoJVuLW8aEB79rAEMIHb
LkAZrVp7+Do58kO1fadQrezjpJNwq5jQUaPu4dEkk2FrDm3Bhlb3UXyO0HP++p9b704Wq30UnzhZ
Hu+9DW3xcN576Z+MVuGXvwaPxXYpxLjb3ENx+HNHjPLW200n+GAPX+bPeYmIdnOpIjZ5H6vsz3G5
Crd3Kc/Dl13Xk59jOh1b5RuHHgYaOx86WhVvz9oYZFk7H/rLL29WQF0397F2//y52+464l9YE3d3
bPP+nQjvnY/+3ZDKHY/8fkbZjgcfdrI88dtvnCf21MAN2flWeTeEadez/yPZKzv+jnezCHY89ruA
6R2PPVhQvs8Y3PHg79LKdjz2e/SdHQ/9vrl8x4MPF/wdz8+OR3/fkLDjwf+e8nfHw7+r93v32N+a
rX4NLnk7cX1RV3zrxzbHycO/uA8fV/lf/gsAAP//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image" Target="../media/image10.png"/><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1333500</xdr:colOff>
      <xdr:row>20</xdr:row>
      <xdr:rowOff>47624</xdr:rowOff>
    </xdr:from>
    <xdr:to>
      <xdr:col>12</xdr:col>
      <xdr:colOff>190500</xdr:colOff>
      <xdr:row>36</xdr:row>
      <xdr:rowOff>9525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852487</xdr:colOff>
      <xdr:row>26</xdr:row>
      <xdr:rowOff>185737</xdr:rowOff>
    </xdr:from>
    <xdr:to>
      <xdr:col>8</xdr:col>
      <xdr:colOff>1004887</xdr:colOff>
      <xdr:row>41</xdr:row>
      <xdr:rowOff>71437</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852487</xdr:colOff>
      <xdr:row>35</xdr:row>
      <xdr:rowOff>185737</xdr:rowOff>
    </xdr:from>
    <xdr:to>
      <xdr:col>8</xdr:col>
      <xdr:colOff>1004887</xdr:colOff>
      <xdr:row>50</xdr:row>
      <xdr:rowOff>71437</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852487</xdr:colOff>
      <xdr:row>59</xdr:row>
      <xdr:rowOff>185737</xdr:rowOff>
    </xdr:from>
    <xdr:to>
      <xdr:col>8</xdr:col>
      <xdr:colOff>919162</xdr:colOff>
      <xdr:row>74</xdr:row>
      <xdr:rowOff>71437</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457200</xdr:colOff>
      <xdr:row>98</xdr:row>
      <xdr:rowOff>185737</xdr:rowOff>
    </xdr:from>
    <xdr:to>
      <xdr:col>11</xdr:col>
      <xdr:colOff>219075</xdr:colOff>
      <xdr:row>113</xdr:row>
      <xdr:rowOff>71437</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481013</xdr:colOff>
      <xdr:row>119</xdr:row>
      <xdr:rowOff>90487</xdr:rowOff>
    </xdr:from>
    <xdr:to>
      <xdr:col>12</xdr:col>
      <xdr:colOff>470022</xdr:colOff>
      <xdr:row>133</xdr:row>
      <xdr:rowOff>166687</xdr:rowOff>
    </xdr:to>
    <mc:AlternateContent xmlns:mc="http://schemas.openxmlformats.org/markup-compatibility/2006">
      <mc:Choice xmlns="" xmlns:cx4="http://schemas.microsoft.com/office/drawing/2016/5/10/chartex" Requires="cx4">
        <xdr:graphicFrame macro="">
          <xdr:nvGraphicFramePr>
            <xdr:cNvPr id="9" name="Chart 8">
              <a:extLst>
                <a:ext uri="{FF2B5EF4-FFF2-40B4-BE49-F238E27FC236}">
                  <a16:creationId xmlns:a16="http://schemas.microsoft.com/office/drawing/2014/main" id="{EBE33910-EB40-457C-A5C4-4BCAD5519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6" name="Rectangle 5">
              <a:extLst>
                <a:ext uri="{FF2B5EF4-FFF2-40B4-BE49-F238E27FC236}">
                  <a16:creationId xmlns:a16="http://schemas.microsoft.com/office/drawing/2014/main" id="{00000000-0008-0000-0200-000006000000}"/>
                </a:ext>
              </a:extLst>
            </xdr:cNvPr>
            <xdr:cNvSpPr>
              <a:spLocks noTextEdit="1"/>
            </xdr:cNvSpPr>
          </xdr:nvSpPr>
          <xdr:spPr>
            <a:xfrm>
              <a:off x="5829667" y="22759987"/>
              <a:ext cx="4568336" cy="2743200"/>
            </a:xfrm>
            <a:prstGeom prst="rect">
              <a:avLst/>
            </a:prstGeom>
            <a:solidFill>
              <a:prstClr val="white"/>
            </a:solidFill>
            <a:ln w="1">
              <a:solidFill>
                <a:prstClr val="green"/>
              </a:solidFill>
            </a:ln>
          </xdr:spPr>
          <xdr:txBody>
            <a:bodyPr vertOverflow="clip" horzOverflow="clip"/>
            <a:lstStyle/>
            <a:p>
              <a:r>
                <a:rPr lang="tr-T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483577</xdr:colOff>
      <xdr:row>5</xdr:row>
      <xdr:rowOff>133350</xdr:rowOff>
    </xdr:from>
    <xdr:to>
      <xdr:col>5</xdr:col>
      <xdr:colOff>297473</xdr:colOff>
      <xdr:row>18</xdr:row>
      <xdr:rowOff>180975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74577" y="1085850"/>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80596</xdr:colOff>
      <xdr:row>8</xdr:row>
      <xdr:rowOff>38100</xdr:rowOff>
    </xdr:from>
    <xdr:to>
      <xdr:col>5</xdr:col>
      <xdr:colOff>1030165</xdr:colOff>
      <xdr:row>21</xdr:row>
      <xdr:rowOff>85725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07269" y="1562100"/>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556846</xdr:colOff>
      <xdr:row>10</xdr:row>
      <xdr:rowOff>133350</xdr:rowOff>
    </xdr:from>
    <xdr:to>
      <xdr:col>6</xdr:col>
      <xdr:colOff>55684</xdr:colOff>
      <xdr:row>23</xdr:row>
      <xdr:rowOff>180975</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883519" y="2038350"/>
              <a:ext cx="1828800" cy="25241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180975</xdr:colOff>
      <xdr:row>11</xdr:row>
      <xdr:rowOff>185737</xdr:rowOff>
    </xdr:from>
    <xdr:to>
      <xdr:col>15</xdr:col>
      <xdr:colOff>466725</xdr:colOff>
      <xdr:row>26</xdr:row>
      <xdr:rowOff>71437</xdr:rowOff>
    </xdr:to>
    <xdr:graphicFrame macro="">
      <xdr:nvGraphicFramePr>
        <xdr:cNvPr id="3" name="Chart 2">
          <a:extLst>
            <a:ext uri="{FF2B5EF4-FFF2-40B4-BE49-F238E27FC236}">
              <a16:creationId xmlns:a16="http://schemas.microsoft.com/office/drawing/2014/main" id="{D6DED96C-D687-4970-86D3-17708725E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28575</xdr:rowOff>
    </xdr:from>
    <xdr:to>
      <xdr:col>23</xdr:col>
      <xdr:colOff>259773</xdr:colOff>
      <xdr:row>6</xdr:row>
      <xdr:rowOff>161925</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1" y="28575"/>
          <a:ext cx="14200908" cy="124666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0</xdr:col>
      <xdr:colOff>1</xdr:colOff>
      <xdr:row>7</xdr:row>
      <xdr:rowOff>9525</xdr:rowOff>
    </xdr:from>
    <xdr:to>
      <xdr:col>2</xdr:col>
      <xdr:colOff>323851</xdr:colOff>
      <xdr:row>49</xdr:row>
      <xdr:rowOff>76201</xdr:rowOff>
    </xdr:to>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1" y="1343025"/>
          <a:ext cx="1543050" cy="8067676"/>
        </a:xfrm>
        <a:prstGeom prst="roundRect">
          <a:avLst>
            <a:gd name="adj" fmla="val 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345702</xdr:colOff>
      <xdr:row>17</xdr:row>
      <xdr:rowOff>140073</xdr:rowOff>
    </xdr:from>
    <xdr:to>
      <xdr:col>9</xdr:col>
      <xdr:colOff>273326</xdr:colOff>
      <xdr:row>34</xdr:row>
      <xdr:rowOff>82923</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1571528" y="3378573"/>
          <a:ext cx="4218015" cy="3181350"/>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5</xdr:col>
      <xdr:colOff>532967</xdr:colOff>
      <xdr:row>1</xdr:row>
      <xdr:rowOff>147638</xdr:rowOff>
    </xdr:from>
    <xdr:to>
      <xdr:col>17</xdr:col>
      <xdr:colOff>332944</xdr:colOff>
      <xdr:row>5</xdr:row>
      <xdr:rowOff>42863</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3563649" y="333190"/>
          <a:ext cx="7073613" cy="637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3600" b="1">
              <a:solidFill>
                <a:schemeClr val="bg1"/>
              </a:solidFill>
            </a:rPr>
            <a:t>COFFEE SHOP SALES DASHBOARD</a:t>
          </a:r>
        </a:p>
      </xdr:txBody>
    </xdr:sp>
    <xdr:clientData/>
  </xdr:twoCellAnchor>
  <xdr:twoCellAnchor editAs="oneCell">
    <xdr:from>
      <xdr:col>0</xdr:col>
      <xdr:colOff>171450</xdr:colOff>
      <xdr:row>0</xdr:row>
      <xdr:rowOff>171450</xdr:rowOff>
    </xdr:from>
    <xdr:to>
      <xdr:col>1</xdr:col>
      <xdr:colOff>552450</xdr:colOff>
      <xdr:row>6</xdr:row>
      <xdr:rowOff>19050</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a:duotone>
            <a:prstClr val="black"/>
            <a:schemeClr val="tx2">
              <a:tint val="45000"/>
              <a:satMod val="400000"/>
            </a:schemeClr>
          </a:duotone>
        </a:blip>
        <a:stretch>
          <a:fillRect/>
        </a:stretch>
      </xdr:blipFill>
      <xdr:spPr>
        <a:xfrm>
          <a:off x="171450" y="171450"/>
          <a:ext cx="990600" cy="990600"/>
        </a:xfrm>
        <a:prstGeom prst="rect">
          <a:avLst/>
        </a:prstGeom>
      </xdr:spPr>
    </xdr:pic>
    <xdr:clientData/>
  </xdr:twoCellAnchor>
  <xdr:twoCellAnchor editAs="oneCell">
    <xdr:from>
      <xdr:col>20</xdr:col>
      <xdr:colOff>332523</xdr:colOff>
      <xdr:row>2</xdr:row>
      <xdr:rowOff>47625</xdr:rowOff>
    </xdr:from>
    <xdr:to>
      <xdr:col>21</xdr:col>
      <xdr:colOff>351573</xdr:colOff>
      <xdr:row>5</xdr:row>
      <xdr:rowOff>104775</xdr:rowOff>
    </xdr:to>
    <xdr:pic macro="[0]!Picture13_Click">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2">
          <a:lum bright="70000" contrast="-70000"/>
        </a:blip>
        <a:stretch>
          <a:fillRect/>
        </a:stretch>
      </xdr:blipFill>
      <xdr:spPr>
        <a:xfrm flipH="1">
          <a:off x="12455250" y="418729"/>
          <a:ext cx="625187" cy="613806"/>
        </a:xfrm>
        <a:prstGeom prst="rect">
          <a:avLst/>
        </a:prstGeom>
      </xdr:spPr>
    </xdr:pic>
    <xdr:clientData/>
  </xdr:twoCellAnchor>
  <xdr:twoCellAnchor editAs="oneCell">
    <xdr:from>
      <xdr:col>22</xdr:col>
      <xdr:colOff>39504</xdr:colOff>
      <xdr:row>2</xdr:row>
      <xdr:rowOff>66675</xdr:rowOff>
    </xdr:from>
    <xdr:to>
      <xdr:col>23</xdr:col>
      <xdr:colOff>58553</xdr:colOff>
      <xdr:row>5</xdr:row>
      <xdr:rowOff>123825</xdr:rowOff>
    </xdr:to>
    <xdr:pic macro="[0]!Picture14_Click">
      <xdr:nvPicPr>
        <xdr:cNvPr id="15" name="Picture 1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3">
          <a:duotone>
            <a:prstClr val="black"/>
            <a:srgbClr val="D9C3A5">
              <a:tint val="50000"/>
              <a:satMod val="180000"/>
            </a:srgbClr>
          </a:duotone>
        </a:blip>
        <a:stretch>
          <a:fillRect/>
        </a:stretch>
      </xdr:blipFill>
      <xdr:spPr>
        <a:xfrm>
          <a:off x="13374504" y="437779"/>
          <a:ext cx="625185" cy="613806"/>
        </a:xfrm>
        <a:prstGeom prst="rect">
          <a:avLst/>
        </a:prstGeom>
      </xdr:spPr>
    </xdr:pic>
    <xdr:clientData/>
  </xdr:twoCellAnchor>
  <xdr:twoCellAnchor>
    <xdr:from>
      <xdr:col>3</xdr:col>
      <xdr:colOff>332511</xdr:colOff>
      <xdr:row>7</xdr:row>
      <xdr:rowOff>9525</xdr:rowOff>
    </xdr:from>
    <xdr:to>
      <xdr:col>7</xdr:col>
      <xdr:colOff>161060</xdr:colOff>
      <xdr:row>12</xdr:row>
      <xdr:rowOff>28575</xdr:rowOff>
    </xdr:to>
    <xdr:grpSp>
      <xdr:nvGrpSpPr>
        <xdr:cNvPr id="87" name="Group 86">
          <a:extLst>
            <a:ext uri="{FF2B5EF4-FFF2-40B4-BE49-F238E27FC236}">
              <a16:creationId xmlns:a16="http://schemas.microsoft.com/office/drawing/2014/main" id="{FE2FE53F-3AC1-4EB7-81CC-714681D9DBBF}"/>
            </a:ext>
          </a:extLst>
        </xdr:cNvPr>
        <xdr:cNvGrpSpPr/>
      </xdr:nvGrpSpPr>
      <xdr:grpSpPr>
        <a:xfrm>
          <a:off x="2154167" y="1343025"/>
          <a:ext cx="2257424" cy="971550"/>
          <a:chOff x="1631373" y="1308389"/>
          <a:chExt cx="2253095" cy="946809"/>
        </a:xfrm>
      </xdr:grpSpPr>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631373" y="1308389"/>
            <a:ext cx="2253095" cy="94680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pSp>
        <xdr:nvGrpSpPr>
          <xdr:cNvPr id="86" name="Group 85">
            <a:extLst>
              <a:ext uri="{FF2B5EF4-FFF2-40B4-BE49-F238E27FC236}">
                <a16:creationId xmlns:a16="http://schemas.microsoft.com/office/drawing/2014/main" id="{8A2370D1-811B-4873-8D05-62016FCA1001}"/>
              </a:ext>
            </a:extLst>
          </xdr:cNvPr>
          <xdr:cNvGrpSpPr/>
        </xdr:nvGrpSpPr>
        <xdr:grpSpPr>
          <a:xfrm>
            <a:off x="1716108" y="1336964"/>
            <a:ext cx="2155743" cy="799357"/>
            <a:chOff x="1678998" y="1336964"/>
            <a:chExt cx="2329295" cy="799357"/>
          </a:xfrm>
        </xdr:grpSpPr>
        <xdr:pic>
          <xdr:nvPicPr>
            <xdr:cNvPr id="16" name="Picture 15">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4">
              <a:lum bright="70000" contrast="-70000"/>
            </a:blip>
            <a:stretch>
              <a:fillRect/>
            </a:stretch>
          </xdr:blipFill>
          <xdr:spPr>
            <a:xfrm>
              <a:off x="1678998" y="1413164"/>
              <a:ext cx="739486" cy="723157"/>
            </a:xfrm>
            <a:prstGeom prst="rect">
              <a:avLst/>
            </a:prstGeom>
          </xdr:spPr>
        </xdr:pic>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2605520" y="1336964"/>
              <a:ext cx="1402773"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Transactions</a:t>
              </a:r>
            </a:p>
          </xdr:txBody>
        </xdr:sp>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2408959" y="1608241"/>
              <a:ext cx="1399309" cy="29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2000</a:t>
              </a:r>
              <a:r>
                <a:rPr lang="tr-TR" sz="2800" b="1">
                  <a:solidFill>
                    <a:schemeClr val="bg1"/>
                  </a:solidFill>
                  <a:latin typeface="+mn-lt"/>
                </a:rPr>
                <a:t> </a:t>
              </a:r>
              <a:endParaRPr lang="tr-TR" sz="2400" b="1">
                <a:solidFill>
                  <a:schemeClr val="bg1"/>
                </a:solidFill>
                <a:latin typeface="+mn-lt"/>
              </a:endParaRPr>
            </a:p>
          </xdr:txBody>
        </xdr:sp>
      </xdr:grpSp>
    </xdr:grpSp>
    <xdr:clientData/>
  </xdr:twoCellAnchor>
  <xdr:twoCellAnchor>
    <xdr:from>
      <xdr:col>7</xdr:col>
      <xdr:colOff>320019</xdr:colOff>
      <xdr:row>7</xdr:row>
      <xdr:rowOff>19050</xdr:rowOff>
    </xdr:from>
    <xdr:to>
      <xdr:col>11</xdr:col>
      <xdr:colOff>205720</xdr:colOff>
      <xdr:row>12</xdr:row>
      <xdr:rowOff>38100</xdr:rowOff>
    </xdr:to>
    <xdr:grpSp>
      <xdr:nvGrpSpPr>
        <xdr:cNvPr id="62" name="Group 61">
          <a:extLst>
            <a:ext uri="{FF2B5EF4-FFF2-40B4-BE49-F238E27FC236}">
              <a16:creationId xmlns:a16="http://schemas.microsoft.com/office/drawing/2014/main" id="{86D19B77-3618-44EB-A1A3-CF1EF99F40B5}"/>
            </a:ext>
          </a:extLst>
        </xdr:cNvPr>
        <xdr:cNvGrpSpPr/>
      </xdr:nvGrpSpPr>
      <xdr:grpSpPr>
        <a:xfrm>
          <a:off x="4570550" y="1352550"/>
          <a:ext cx="2314576" cy="971550"/>
          <a:chOff x="3932093" y="1317914"/>
          <a:chExt cx="2310246" cy="946809"/>
        </a:xfrm>
      </xdr:grpSpPr>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3932093" y="1317914"/>
            <a:ext cx="2253096" cy="94680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pSp>
        <xdr:nvGrpSpPr>
          <xdr:cNvPr id="44" name="Group 43">
            <a:extLst>
              <a:ext uri="{FF2B5EF4-FFF2-40B4-BE49-F238E27FC236}">
                <a16:creationId xmlns:a16="http://schemas.microsoft.com/office/drawing/2014/main" id="{ACB7A989-4B30-4CAD-A350-FBD2520FBD95}"/>
              </a:ext>
            </a:extLst>
          </xdr:cNvPr>
          <xdr:cNvGrpSpPr/>
        </xdr:nvGrpSpPr>
        <xdr:grpSpPr>
          <a:xfrm>
            <a:off x="3970193" y="1346489"/>
            <a:ext cx="2272146" cy="742207"/>
            <a:chOff x="3970193" y="1346489"/>
            <a:chExt cx="2272146" cy="742207"/>
          </a:xfrm>
        </xdr:grpSpPr>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4623955" y="1346489"/>
              <a:ext cx="1618384"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Total Quantity</a:t>
              </a:r>
              <a:r>
                <a:rPr lang="tr-TR" sz="1300" b="1" baseline="0">
                  <a:solidFill>
                    <a:schemeClr val="bg1"/>
                  </a:solidFill>
                </a:rPr>
                <a:t> Sold</a:t>
              </a:r>
              <a:endParaRPr lang="tr-TR" sz="1300" b="1">
                <a:solidFill>
                  <a:schemeClr val="bg1"/>
                </a:solidFill>
              </a:endParaRPr>
            </a:p>
          </xdr:txBody>
        </xdr:sp>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5">
              <a:lum bright="70000" contrast="-70000"/>
            </a:blip>
            <a:stretch>
              <a:fillRect/>
            </a:stretch>
          </xdr:blipFill>
          <xdr:spPr>
            <a:xfrm>
              <a:off x="3970193" y="1493941"/>
              <a:ext cx="606137" cy="594755"/>
            </a:xfrm>
            <a:prstGeom prst="rect">
              <a:avLst/>
            </a:prstGeom>
          </xdr:spPr>
        </xdr:pic>
        <xdr:sp macro="" textlink="">
          <xdr:nvSpPr>
            <xdr:cNvPr id="22" name="TextBox 21">
              <a:extLst>
                <a:ext uri="{FF2B5EF4-FFF2-40B4-BE49-F238E27FC236}">
                  <a16:creationId xmlns:a16="http://schemas.microsoft.com/office/drawing/2014/main" id="{00000000-0008-0000-0400-000016000000}"/>
                </a:ext>
              </a:extLst>
            </xdr:cNvPr>
            <xdr:cNvSpPr txBox="1"/>
          </xdr:nvSpPr>
          <xdr:spPr>
            <a:xfrm>
              <a:off x="4681105" y="1579666"/>
              <a:ext cx="1399309" cy="29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5085</a:t>
              </a:r>
              <a:r>
                <a:rPr lang="tr-TR" sz="2800" b="1">
                  <a:solidFill>
                    <a:schemeClr val="bg1"/>
                  </a:solidFill>
                  <a:latin typeface="+mn-lt"/>
                </a:rPr>
                <a:t> </a:t>
              </a:r>
              <a:endParaRPr lang="tr-TR" sz="2400" b="1">
                <a:solidFill>
                  <a:schemeClr val="bg1"/>
                </a:solidFill>
                <a:latin typeface="+mn-lt"/>
              </a:endParaRPr>
            </a:p>
          </xdr:txBody>
        </xdr:sp>
      </xdr:grpSp>
    </xdr:grpSp>
    <xdr:clientData/>
  </xdr:twoCellAnchor>
  <xdr:twoCellAnchor>
    <xdr:from>
      <xdr:col>10</xdr:col>
      <xdr:colOff>533400</xdr:colOff>
      <xdr:row>8</xdr:row>
      <xdr:rowOff>38100</xdr:rowOff>
    </xdr:from>
    <xdr:to>
      <xdr:col>13</xdr:col>
      <xdr:colOff>114300</xdr:colOff>
      <xdr:row>9</xdr:row>
      <xdr:rowOff>152400</xdr:rowOff>
    </xdr:to>
    <xdr:sp macro="" textlink="">
      <xdr:nvSpPr>
        <xdr:cNvPr id="24" name="TextBox 23">
          <a:extLst>
            <a:ext uri="{FF2B5EF4-FFF2-40B4-BE49-F238E27FC236}">
              <a16:creationId xmlns:a16="http://schemas.microsoft.com/office/drawing/2014/main" id="{00000000-0008-0000-0400-000018000000}"/>
            </a:ext>
          </a:extLst>
        </xdr:cNvPr>
        <xdr:cNvSpPr txBox="1"/>
      </xdr:nvSpPr>
      <xdr:spPr>
        <a:xfrm>
          <a:off x="6629400" y="1562100"/>
          <a:ext cx="1409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 </a:t>
          </a:r>
        </a:p>
      </xdr:txBody>
    </xdr:sp>
    <xdr:clientData/>
  </xdr:twoCellAnchor>
  <xdr:twoCellAnchor>
    <xdr:from>
      <xdr:col>14</xdr:col>
      <xdr:colOff>457200</xdr:colOff>
      <xdr:row>8</xdr:row>
      <xdr:rowOff>76200</xdr:rowOff>
    </xdr:from>
    <xdr:to>
      <xdr:col>17</xdr:col>
      <xdr:colOff>38100</xdr:colOff>
      <xdr:row>10</xdr:row>
      <xdr:rowOff>0</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8991600" y="1600200"/>
          <a:ext cx="1409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tr-TR" sz="2400" b="1">
            <a:solidFill>
              <a:schemeClr val="bg1"/>
            </a:solidFill>
            <a:latin typeface="+mn-lt"/>
          </a:endParaRPr>
        </a:p>
      </xdr:txBody>
    </xdr:sp>
    <xdr:clientData/>
  </xdr:twoCellAnchor>
  <xdr:twoCellAnchor>
    <xdr:from>
      <xdr:col>11</xdr:col>
      <xdr:colOff>255204</xdr:colOff>
      <xdr:row>7</xdr:row>
      <xdr:rowOff>19050</xdr:rowOff>
    </xdr:from>
    <xdr:to>
      <xdr:col>15</xdr:col>
      <xdr:colOff>187539</xdr:colOff>
      <xdr:row>12</xdr:row>
      <xdr:rowOff>38100</xdr:rowOff>
    </xdr:to>
    <xdr:grpSp>
      <xdr:nvGrpSpPr>
        <xdr:cNvPr id="39" name="Group 38">
          <a:extLst>
            <a:ext uri="{FF2B5EF4-FFF2-40B4-BE49-F238E27FC236}">
              <a16:creationId xmlns:a16="http://schemas.microsoft.com/office/drawing/2014/main" id="{8C202AAA-6B58-48D8-AA39-38FD9CD6F1B8}"/>
            </a:ext>
          </a:extLst>
        </xdr:cNvPr>
        <xdr:cNvGrpSpPr/>
      </xdr:nvGrpSpPr>
      <xdr:grpSpPr>
        <a:xfrm>
          <a:off x="6934610" y="1352550"/>
          <a:ext cx="2361210" cy="971550"/>
          <a:chOff x="6205229" y="1317914"/>
          <a:chExt cx="2356880" cy="946809"/>
        </a:xfrm>
      </xdr:grpSpPr>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6205229" y="1317914"/>
            <a:ext cx="2253095" cy="94680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6943725" y="1336964"/>
            <a:ext cx="1618384"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Total Revenue</a:t>
            </a:r>
          </a:p>
        </xdr:txBody>
      </xdr:sp>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6829425" y="1598716"/>
            <a:ext cx="1402773" cy="29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300" b="1" i="0" u="none" strike="noStrike">
                <a:solidFill>
                  <a:schemeClr val="bg1"/>
                </a:solidFill>
                <a:effectLst/>
                <a:latin typeface="+mn-lt"/>
                <a:ea typeface="+mn-ea"/>
                <a:cs typeface="+mn-cs"/>
              </a:rPr>
              <a:t> </a:t>
            </a:r>
            <a:r>
              <a:rPr lang="tr-TR" sz="2000" b="1" i="0" u="none" strike="noStrike">
                <a:solidFill>
                  <a:schemeClr val="bg1"/>
                </a:solidFill>
                <a:effectLst/>
                <a:latin typeface="+mn-lt"/>
                <a:ea typeface="+mn-ea"/>
                <a:cs typeface="+mn-cs"/>
              </a:rPr>
              <a:t>$338,180 </a:t>
            </a:r>
            <a:endParaRPr lang="tr-TR" sz="1300" b="1">
              <a:solidFill>
                <a:schemeClr val="bg1"/>
              </a:solidFill>
              <a:latin typeface="+mn-lt"/>
            </a:endParaRPr>
          </a:p>
        </xdr:txBody>
      </xdr:sp>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6">
            <a:lum bright="70000" contrast="-70000"/>
          </a:blip>
          <a:stretch>
            <a:fillRect/>
          </a:stretch>
        </xdr:blipFill>
        <xdr:spPr>
          <a:xfrm>
            <a:off x="6280439" y="1522516"/>
            <a:ext cx="453736" cy="447303"/>
          </a:xfrm>
          <a:prstGeom prst="rect">
            <a:avLst/>
          </a:prstGeom>
        </xdr:spPr>
      </xdr:pic>
    </xdr:grpSp>
    <xdr:clientData/>
  </xdr:twoCellAnchor>
  <xdr:twoCellAnchor>
    <xdr:from>
      <xdr:col>15</xdr:col>
      <xdr:colOff>227490</xdr:colOff>
      <xdr:row>7</xdr:row>
      <xdr:rowOff>19050</xdr:rowOff>
    </xdr:from>
    <xdr:to>
      <xdr:col>19</xdr:col>
      <xdr:colOff>59503</xdr:colOff>
      <xdr:row>12</xdr:row>
      <xdr:rowOff>38100</xdr:rowOff>
    </xdr:to>
    <xdr:grpSp>
      <xdr:nvGrpSpPr>
        <xdr:cNvPr id="38" name="Group 37">
          <a:extLst>
            <a:ext uri="{FF2B5EF4-FFF2-40B4-BE49-F238E27FC236}">
              <a16:creationId xmlns:a16="http://schemas.microsoft.com/office/drawing/2014/main" id="{50B844B3-B4F5-4147-A63E-709DC8EEF8B3}"/>
            </a:ext>
          </a:extLst>
        </xdr:cNvPr>
        <xdr:cNvGrpSpPr/>
      </xdr:nvGrpSpPr>
      <xdr:grpSpPr>
        <a:xfrm>
          <a:off x="9335771" y="1352550"/>
          <a:ext cx="2260888" cy="971550"/>
          <a:chOff x="8540214" y="1317914"/>
          <a:chExt cx="2256559" cy="946809"/>
        </a:xfrm>
      </xdr:grpSpPr>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8540214" y="1317914"/>
            <a:ext cx="2256559" cy="94680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9282545" y="1327439"/>
            <a:ext cx="1278948"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Total  Profit</a:t>
            </a:r>
          </a:p>
        </xdr:txBody>
      </xdr:sp>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7">
            <a:lum bright="70000" contrast="-70000"/>
          </a:blip>
          <a:stretch>
            <a:fillRect/>
          </a:stretch>
        </xdr:blipFill>
        <xdr:spPr>
          <a:xfrm>
            <a:off x="8647834" y="1541566"/>
            <a:ext cx="453736" cy="447303"/>
          </a:xfrm>
          <a:prstGeom prst="rect">
            <a:avLst/>
          </a:prstGeom>
        </xdr:spPr>
      </xdr:pic>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9076459" y="1627291"/>
            <a:ext cx="1399309" cy="29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$139,167 </a:t>
            </a:r>
            <a:endParaRPr lang="tr-TR" sz="2400" b="1">
              <a:solidFill>
                <a:schemeClr val="bg1"/>
              </a:solidFill>
              <a:latin typeface="+mn-lt"/>
            </a:endParaRPr>
          </a:p>
        </xdr:txBody>
      </xdr:sp>
    </xdr:grpSp>
    <xdr:clientData/>
  </xdr:twoCellAnchor>
  <xdr:twoCellAnchor>
    <xdr:from>
      <xdr:col>19</xdr:col>
      <xdr:colOff>208938</xdr:colOff>
      <xdr:row>7</xdr:row>
      <xdr:rowOff>19050</xdr:rowOff>
    </xdr:from>
    <xdr:to>
      <xdr:col>22</xdr:col>
      <xdr:colOff>285758</xdr:colOff>
      <xdr:row>12</xdr:row>
      <xdr:rowOff>38100</xdr:rowOff>
    </xdr:to>
    <xdr:grpSp>
      <xdr:nvGrpSpPr>
        <xdr:cNvPr id="18" name="Group 17">
          <a:extLst>
            <a:ext uri="{FF2B5EF4-FFF2-40B4-BE49-F238E27FC236}">
              <a16:creationId xmlns:a16="http://schemas.microsoft.com/office/drawing/2014/main" id="{CBF5A9E2-A523-4638-B8D0-0B5630020763}"/>
            </a:ext>
          </a:extLst>
        </xdr:cNvPr>
        <xdr:cNvGrpSpPr/>
      </xdr:nvGrpSpPr>
      <xdr:grpSpPr>
        <a:xfrm>
          <a:off x="11746094" y="1352550"/>
          <a:ext cx="1898477" cy="971550"/>
          <a:chOff x="10847242" y="1317914"/>
          <a:chExt cx="1895229" cy="946809"/>
        </a:xfrm>
      </xdr:grpSpPr>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10847242" y="1317914"/>
            <a:ext cx="1895229" cy="946809"/>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32" name="TextBox 31">
            <a:extLst>
              <a:ext uri="{FF2B5EF4-FFF2-40B4-BE49-F238E27FC236}">
                <a16:creationId xmlns:a16="http://schemas.microsoft.com/office/drawing/2014/main" id="{00000000-0008-0000-0400-000020000000}"/>
              </a:ext>
            </a:extLst>
          </xdr:cNvPr>
          <xdr:cNvSpPr txBox="1"/>
        </xdr:nvSpPr>
        <xdr:spPr>
          <a:xfrm>
            <a:off x="11434330" y="1346489"/>
            <a:ext cx="1155122"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Profit Margin</a:t>
            </a:r>
          </a:p>
        </xdr:txBody>
      </xdr:sp>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8">
            <a:lum bright="70000" contrast="-70000"/>
          </a:blip>
          <a:stretch>
            <a:fillRect/>
          </a:stretch>
        </xdr:blipFill>
        <xdr:spPr>
          <a:xfrm>
            <a:off x="10866293" y="1470314"/>
            <a:ext cx="529937" cy="518555"/>
          </a:xfrm>
          <a:prstGeom prst="rect">
            <a:avLst/>
          </a:prstGeom>
        </xdr:spPr>
      </xdr:pic>
      <xdr:sp macro="" textlink="">
        <xdr:nvSpPr>
          <xdr:cNvPr id="34" name="TextBox 33">
            <a:extLst>
              <a:ext uri="{FF2B5EF4-FFF2-40B4-BE49-F238E27FC236}">
                <a16:creationId xmlns:a16="http://schemas.microsoft.com/office/drawing/2014/main" id="{00000000-0008-0000-0400-000022000000}"/>
              </a:ext>
            </a:extLst>
          </xdr:cNvPr>
          <xdr:cNvSpPr txBox="1"/>
        </xdr:nvSpPr>
        <xdr:spPr>
          <a:xfrm>
            <a:off x="11243830" y="1655866"/>
            <a:ext cx="1402772" cy="29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%41</a:t>
            </a:r>
            <a:endParaRPr lang="tr-TR" sz="2400" b="1">
              <a:solidFill>
                <a:schemeClr val="bg1"/>
              </a:solidFill>
              <a:latin typeface="+mn-lt"/>
            </a:endParaRPr>
          </a:p>
        </xdr:txBody>
      </xdr:sp>
    </xdr:grpSp>
    <xdr:clientData/>
  </xdr:twoCellAnchor>
  <xdr:twoCellAnchor>
    <xdr:from>
      <xdr:col>3</xdr:col>
      <xdr:colOff>323850</xdr:colOff>
      <xdr:row>14</xdr:row>
      <xdr:rowOff>123825</xdr:rowOff>
    </xdr:from>
    <xdr:to>
      <xdr:col>6</xdr:col>
      <xdr:colOff>371475</xdr:colOff>
      <xdr:row>18</xdr:row>
      <xdr:rowOff>66675</xdr:rowOff>
    </xdr:to>
    <xdr:sp macro="" textlink="Dashboard!$E$57">
      <xdr:nvSpPr>
        <xdr:cNvPr id="35" name="TextBox 34">
          <a:extLst>
            <a:ext uri="{FF2B5EF4-FFF2-40B4-BE49-F238E27FC236}">
              <a16:creationId xmlns:a16="http://schemas.microsoft.com/office/drawing/2014/main" id="{00000000-0008-0000-0400-000023000000}"/>
            </a:ext>
          </a:extLst>
        </xdr:cNvPr>
        <xdr:cNvSpPr txBox="1"/>
      </xdr:nvSpPr>
      <xdr:spPr>
        <a:xfrm>
          <a:off x="2152650" y="2790825"/>
          <a:ext cx="1876425" cy="70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DFDCFA-788E-4BD2-A095-4F44FF4AD66A}" type="TxLink">
            <a:rPr lang="en-US" sz="1100" b="0" i="0" u="none" strike="noStrike">
              <a:solidFill>
                <a:srgbClr val="000000"/>
              </a:solidFill>
              <a:latin typeface="Calibri"/>
              <a:cs typeface="Calibri"/>
            </a:rPr>
            <a:pPr/>
            <a:t> </a:t>
          </a:fld>
          <a:endParaRPr lang="tr-TR" sz="1100"/>
        </a:p>
      </xdr:txBody>
    </xdr:sp>
    <xdr:clientData/>
  </xdr:twoCellAnchor>
  <xdr:twoCellAnchor>
    <xdr:from>
      <xdr:col>4</xdr:col>
      <xdr:colOff>247650</xdr:colOff>
      <xdr:row>13</xdr:row>
      <xdr:rowOff>161925</xdr:rowOff>
    </xdr:from>
    <xdr:to>
      <xdr:col>6</xdr:col>
      <xdr:colOff>438150</xdr:colOff>
      <xdr:row>15</xdr:row>
      <xdr:rowOff>85725</xdr:rowOff>
    </xdr:to>
    <xdr:sp macro="" textlink="Dashboard!$B$55">
      <xdr:nvSpPr>
        <xdr:cNvPr id="36" name="TextBox 35">
          <a:extLst>
            <a:ext uri="{FF2B5EF4-FFF2-40B4-BE49-F238E27FC236}">
              <a16:creationId xmlns:a16="http://schemas.microsoft.com/office/drawing/2014/main" id="{00000000-0008-0000-0400-000024000000}"/>
            </a:ext>
          </a:extLst>
        </xdr:cNvPr>
        <xdr:cNvSpPr txBox="1"/>
      </xdr:nvSpPr>
      <xdr:spPr>
        <a:xfrm>
          <a:off x="2686050" y="2638425"/>
          <a:ext cx="1409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13D218-DAF5-45AD-99E8-F11F9312AEDB}" type="TxLink">
            <a:rPr lang="en-US" sz="1100" b="0" i="0" u="none" strike="noStrike">
              <a:solidFill>
                <a:srgbClr val="000000"/>
              </a:solidFill>
              <a:effectLst/>
              <a:latin typeface="Calibri"/>
              <a:ea typeface="+mn-ea"/>
              <a:cs typeface="Calibri"/>
            </a:rPr>
            <a:pPr algn="ctr"/>
            <a:t> </a:t>
          </a:fld>
          <a:endParaRPr lang="tr-TR" sz="2400" b="1">
            <a:solidFill>
              <a:schemeClr val="bg1"/>
            </a:solidFill>
            <a:latin typeface="+mn-lt"/>
          </a:endParaRPr>
        </a:p>
      </xdr:txBody>
    </xdr:sp>
    <xdr:clientData/>
  </xdr:twoCellAnchor>
  <xdr:twoCellAnchor>
    <xdr:from>
      <xdr:col>3</xdr:col>
      <xdr:colOff>333768</xdr:colOff>
      <xdr:row>12</xdr:row>
      <xdr:rowOff>76760</xdr:rowOff>
    </xdr:from>
    <xdr:to>
      <xdr:col>7</xdr:col>
      <xdr:colOff>226707</xdr:colOff>
      <xdr:row>17</xdr:row>
      <xdr:rowOff>95810</xdr:rowOff>
    </xdr:to>
    <xdr:grpSp>
      <xdr:nvGrpSpPr>
        <xdr:cNvPr id="88" name="Group 87">
          <a:extLst>
            <a:ext uri="{FF2B5EF4-FFF2-40B4-BE49-F238E27FC236}">
              <a16:creationId xmlns:a16="http://schemas.microsoft.com/office/drawing/2014/main" id="{A504A32A-A3F3-4E01-8295-4A0F593054CF}"/>
            </a:ext>
          </a:extLst>
        </xdr:cNvPr>
        <xdr:cNvGrpSpPr/>
      </xdr:nvGrpSpPr>
      <xdr:grpSpPr>
        <a:xfrm>
          <a:off x="2155424" y="2362760"/>
          <a:ext cx="2321814" cy="971550"/>
          <a:chOff x="1607884" y="2303383"/>
          <a:chExt cx="2317485" cy="946810"/>
        </a:xfrm>
      </xdr:grpSpPr>
      <xdr:sp macro="" textlink="">
        <xdr:nvSpPr>
          <xdr:cNvPr id="37" name="Rectangle: Rounded Corners 36">
            <a:extLst>
              <a:ext uri="{FF2B5EF4-FFF2-40B4-BE49-F238E27FC236}">
                <a16:creationId xmlns:a16="http://schemas.microsoft.com/office/drawing/2014/main" id="{00000000-0008-0000-0400-000025000000}"/>
              </a:ext>
            </a:extLst>
          </xdr:cNvPr>
          <xdr:cNvSpPr/>
        </xdr:nvSpPr>
        <xdr:spPr>
          <a:xfrm>
            <a:off x="1607884" y="2303383"/>
            <a:ext cx="2253095" cy="94681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40" name="TextBox 39">
            <a:extLst>
              <a:ext uri="{FF2B5EF4-FFF2-40B4-BE49-F238E27FC236}">
                <a16:creationId xmlns:a16="http://schemas.microsoft.com/office/drawing/2014/main" id="{00000000-0008-0000-0400-000028000000}"/>
              </a:ext>
            </a:extLst>
          </xdr:cNvPr>
          <xdr:cNvSpPr txBox="1"/>
        </xdr:nvSpPr>
        <xdr:spPr>
          <a:xfrm>
            <a:off x="2522596" y="2365575"/>
            <a:ext cx="1402773" cy="29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Total</a:t>
            </a:r>
            <a:r>
              <a:rPr lang="tr-TR" sz="1300" b="1" baseline="0">
                <a:solidFill>
                  <a:schemeClr val="bg1"/>
                </a:solidFill>
              </a:rPr>
              <a:t> Cost</a:t>
            </a:r>
            <a:endParaRPr lang="tr-TR" sz="1300" b="1">
              <a:solidFill>
                <a:schemeClr val="bg1"/>
              </a:solidFill>
            </a:endParaRPr>
          </a:p>
        </xdr:txBody>
      </xdr:sp>
      <xdr:sp macro="" textlink="">
        <xdr:nvSpPr>
          <xdr:cNvPr id="41" name="TextBox 40">
            <a:extLst>
              <a:ext uri="{FF2B5EF4-FFF2-40B4-BE49-F238E27FC236}">
                <a16:creationId xmlns:a16="http://schemas.microsoft.com/office/drawing/2014/main" id="{00000000-0008-0000-0400-000029000000}"/>
              </a:ext>
            </a:extLst>
          </xdr:cNvPr>
          <xdr:cNvSpPr txBox="1"/>
        </xdr:nvSpPr>
        <xdr:spPr>
          <a:xfrm>
            <a:off x="2243111" y="2643110"/>
            <a:ext cx="1399309" cy="40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$78,295 </a:t>
            </a:r>
            <a:endParaRPr lang="tr-TR" sz="4400" b="1">
              <a:solidFill>
                <a:schemeClr val="bg1"/>
              </a:solidFill>
              <a:latin typeface="+mn-lt"/>
            </a:endParaRPr>
          </a:p>
        </xdr:txBody>
      </xdr:sp>
      <xdr:pic>
        <xdr:nvPicPr>
          <xdr:cNvPr id="43" name="Picture 42">
            <a:extLst>
              <a:ext uri="{FF2B5EF4-FFF2-40B4-BE49-F238E27FC236}">
                <a16:creationId xmlns:a16="http://schemas.microsoft.com/office/drawing/2014/main" id="{00000000-0008-0000-0400-00002B000000}"/>
              </a:ext>
            </a:extLst>
          </xdr:cNvPr>
          <xdr:cNvPicPr>
            <a:picLocks noChangeAspect="1"/>
          </xdr:cNvPicPr>
        </xdr:nvPicPr>
        <xdr:blipFill>
          <a:blip xmlns:r="http://schemas.openxmlformats.org/officeDocument/2006/relationships" r:embed="rId9">
            <a:lum bright="70000" contrast="-70000"/>
          </a:blip>
          <a:stretch>
            <a:fillRect/>
          </a:stretch>
        </xdr:blipFill>
        <xdr:spPr>
          <a:xfrm>
            <a:off x="1671714" y="2468204"/>
            <a:ext cx="641996" cy="626134"/>
          </a:xfrm>
          <a:prstGeom prst="rect">
            <a:avLst/>
          </a:prstGeom>
        </xdr:spPr>
      </xdr:pic>
    </xdr:grpSp>
    <xdr:clientData/>
  </xdr:twoCellAnchor>
  <xdr:twoCellAnchor>
    <xdr:from>
      <xdr:col>7</xdr:col>
      <xdr:colOff>340926</xdr:colOff>
      <xdr:row>12</xdr:row>
      <xdr:rowOff>83484</xdr:rowOff>
    </xdr:from>
    <xdr:to>
      <xdr:col>11</xdr:col>
      <xdr:colOff>169478</xdr:colOff>
      <xdr:row>17</xdr:row>
      <xdr:rowOff>102534</xdr:rowOff>
    </xdr:to>
    <xdr:grpSp>
      <xdr:nvGrpSpPr>
        <xdr:cNvPr id="85" name="Group 84">
          <a:extLst>
            <a:ext uri="{FF2B5EF4-FFF2-40B4-BE49-F238E27FC236}">
              <a16:creationId xmlns:a16="http://schemas.microsoft.com/office/drawing/2014/main" id="{32B7C06D-89CE-4D4C-97CC-14FD36869C2C}"/>
            </a:ext>
          </a:extLst>
        </xdr:cNvPr>
        <xdr:cNvGrpSpPr/>
      </xdr:nvGrpSpPr>
      <xdr:grpSpPr>
        <a:xfrm>
          <a:off x="4591457" y="2369484"/>
          <a:ext cx="2257427" cy="971550"/>
          <a:chOff x="3903518" y="2310107"/>
          <a:chExt cx="2253097" cy="946810"/>
        </a:xfrm>
      </xdr:grpSpPr>
      <xdr:sp macro="" textlink="">
        <xdr:nvSpPr>
          <xdr:cNvPr id="45" name="Rectangle: Rounded Corners 44">
            <a:extLst>
              <a:ext uri="{FF2B5EF4-FFF2-40B4-BE49-F238E27FC236}">
                <a16:creationId xmlns:a16="http://schemas.microsoft.com/office/drawing/2014/main" id="{00000000-0008-0000-0400-00002D000000}"/>
              </a:ext>
            </a:extLst>
          </xdr:cNvPr>
          <xdr:cNvSpPr/>
        </xdr:nvSpPr>
        <xdr:spPr>
          <a:xfrm>
            <a:off x="3903518" y="2310107"/>
            <a:ext cx="2253097" cy="94681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grpSp>
        <xdr:nvGrpSpPr>
          <xdr:cNvPr id="65" name="Group 64">
            <a:extLst>
              <a:ext uri="{FF2B5EF4-FFF2-40B4-BE49-F238E27FC236}">
                <a16:creationId xmlns:a16="http://schemas.microsoft.com/office/drawing/2014/main" id="{B3B8118A-CDC4-4F34-858F-655573A07F8C}"/>
              </a:ext>
            </a:extLst>
          </xdr:cNvPr>
          <xdr:cNvGrpSpPr/>
        </xdr:nvGrpSpPr>
        <xdr:grpSpPr>
          <a:xfrm>
            <a:off x="3905759" y="2349887"/>
            <a:ext cx="2249174" cy="755653"/>
            <a:chOff x="3905759" y="2349887"/>
            <a:chExt cx="2249174" cy="755653"/>
          </a:xfrm>
        </xdr:grpSpPr>
        <xdr:sp macro="" textlink="">
          <xdr:nvSpPr>
            <xdr:cNvPr id="46" name="TextBox 45">
              <a:extLst>
                <a:ext uri="{FF2B5EF4-FFF2-40B4-BE49-F238E27FC236}">
                  <a16:creationId xmlns:a16="http://schemas.microsoft.com/office/drawing/2014/main" id="{00000000-0008-0000-0400-00002E000000}"/>
                </a:ext>
              </a:extLst>
            </xdr:cNvPr>
            <xdr:cNvSpPr txBox="1"/>
          </xdr:nvSpPr>
          <xdr:spPr>
            <a:xfrm>
              <a:off x="4567925" y="2349887"/>
              <a:ext cx="1587008" cy="29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Top-Selling</a:t>
              </a:r>
              <a:r>
                <a:rPr lang="tr-TR" sz="1300" b="1" baseline="0">
                  <a:solidFill>
                    <a:schemeClr val="bg1"/>
                  </a:solidFill>
                </a:rPr>
                <a:t> Product</a:t>
              </a:r>
              <a:endParaRPr lang="tr-TR" sz="1300" b="1">
                <a:solidFill>
                  <a:schemeClr val="bg1"/>
                </a:solidFill>
              </a:endParaRPr>
            </a:p>
          </xdr:txBody>
        </xdr:sp>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4618351" y="2605010"/>
              <a:ext cx="1398290" cy="40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Croissant</a:t>
              </a:r>
              <a:endParaRPr lang="tr-TR" sz="4400" b="1">
                <a:solidFill>
                  <a:schemeClr val="bg1"/>
                </a:solidFill>
                <a:latin typeface="+mn-lt"/>
              </a:endParaRPr>
            </a:p>
          </xdr:txBody>
        </xdr:sp>
        <xdr:pic>
          <xdr:nvPicPr>
            <xdr:cNvPr id="48" name="Picture 47">
              <a:extLst>
                <a:ext uri="{FF2B5EF4-FFF2-40B4-BE49-F238E27FC236}">
                  <a16:creationId xmlns:a16="http://schemas.microsoft.com/office/drawing/2014/main" id="{00000000-0008-0000-0400-000030000000}"/>
                </a:ext>
              </a:extLst>
            </xdr:cNvPr>
            <xdr:cNvPicPr>
              <a:picLocks noChangeAspect="1"/>
            </xdr:cNvPicPr>
          </xdr:nvPicPr>
          <xdr:blipFill>
            <a:blip xmlns:r="http://schemas.openxmlformats.org/officeDocument/2006/relationships" r:embed="rId10">
              <a:lum bright="70000" contrast="-70000"/>
            </a:blip>
            <a:stretch>
              <a:fillRect/>
            </a:stretch>
          </xdr:blipFill>
          <xdr:spPr>
            <a:xfrm>
              <a:off x="3905759" y="2405917"/>
              <a:ext cx="720434" cy="699623"/>
            </a:xfrm>
            <a:prstGeom prst="rect">
              <a:avLst/>
            </a:prstGeom>
          </xdr:spPr>
        </xdr:pic>
      </xdr:grpSp>
    </xdr:grpSp>
    <xdr:clientData/>
  </xdr:twoCellAnchor>
  <xdr:twoCellAnchor>
    <xdr:from>
      <xdr:col>15</xdr:col>
      <xdr:colOff>238097</xdr:colOff>
      <xdr:row>12</xdr:row>
      <xdr:rowOff>74518</xdr:rowOff>
    </xdr:from>
    <xdr:to>
      <xdr:col>19</xdr:col>
      <xdr:colOff>65628</xdr:colOff>
      <xdr:row>17</xdr:row>
      <xdr:rowOff>93568</xdr:rowOff>
    </xdr:to>
    <xdr:grpSp>
      <xdr:nvGrpSpPr>
        <xdr:cNvPr id="57" name="Group 56">
          <a:extLst>
            <a:ext uri="{FF2B5EF4-FFF2-40B4-BE49-F238E27FC236}">
              <a16:creationId xmlns:a16="http://schemas.microsoft.com/office/drawing/2014/main" id="{00000000-0008-0000-0400-000039000000}"/>
            </a:ext>
          </a:extLst>
        </xdr:cNvPr>
        <xdr:cNvGrpSpPr/>
      </xdr:nvGrpSpPr>
      <xdr:grpSpPr>
        <a:xfrm>
          <a:off x="9346378" y="2360518"/>
          <a:ext cx="2256406" cy="971550"/>
          <a:chOff x="8550089" y="2360518"/>
          <a:chExt cx="2249021" cy="971550"/>
        </a:xfrm>
      </xdr:grpSpPr>
      <xdr:sp macro="" textlink="">
        <xdr:nvSpPr>
          <xdr:cNvPr id="52" name="Rectangle: Rounded Corners 51">
            <a:extLst>
              <a:ext uri="{FF2B5EF4-FFF2-40B4-BE49-F238E27FC236}">
                <a16:creationId xmlns:a16="http://schemas.microsoft.com/office/drawing/2014/main" id="{00000000-0008-0000-0400-000034000000}"/>
              </a:ext>
            </a:extLst>
          </xdr:cNvPr>
          <xdr:cNvSpPr/>
        </xdr:nvSpPr>
        <xdr:spPr>
          <a:xfrm>
            <a:off x="8550089" y="2360518"/>
            <a:ext cx="2249021" cy="97155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3" name="TextBox 52">
            <a:extLst>
              <a:ext uri="{FF2B5EF4-FFF2-40B4-BE49-F238E27FC236}">
                <a16:creationId xmlns:a16="http://schemas.microsoft.com/office/drawing/2014/main" id="{00000000-0008-0000-0400-000035000000}"/>
              </a:ext>
            </a:extLst>
          </xdr:cNvPr>
          <xdr:cNvSpPr txBox="1"/>
        </xdr:nvSpPr>
        <xdr:spPr>
          <a:xfrm>
            <a:off x="9027459" y="2377888"/>
            <a:ext cx="128195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300" b="1">
                <a:solidFill>
                  <a:schemeClr val="bg1"/>
                </a:solidFill>
              </a:rPr>
              <a:t>Basket Size</a:t>
            </a:r>
          </a:p>
        </xdr:txBody>
      </xdr:sp>
      <xdr:sp macro="" textlink="">
        <xdr:nvSpPr>
          <xdr:cNvPr id="54" name="TextBox 53">
            <a:extLst>
              <a:ext uri="{FF2B5EF4-FFF2-40B4-BE49-F238E27FC236}">
                <a16:creationId xmlns:a16="http://schemas.microsoft.com/office/drawing/2014/main" id="{00000000-0008-0000-0400-000036000000}"/>
              </a:ext>
            </a:extLst>
          </xdr:cNvPr>
          <xdr:cNvSpPr txBox="1"/>
        </xdr:nvSpPr>
        <xdr:spPr>
          <a:xfrm>
            <a:off x="8927727" y="2639265"/>
            <a:ext cx="1396253" cy="414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2.5</a:t>
            </a:r>
            <a:endParaRPr lang="tr-TR" sz="4400" b="1">
              <a:solidFill>
                <a:schemeClr val="bg1"/>
              </a:solidFill>
              <a:latin typeface="+mn-lt"/>
            </a:endParaRPr>
          </a:p>
        </xdr:txBody>
      </xdr:sp>
      <xdr:pic>
        <xdr:nvPicPr>
          <xdr:cNvPr id="55" name="Picture 54">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11">
            <a:lum bright="70000" contrast="-70000"/>
          </a:blip>
          <a:stretch>
            <a:fillRect/>
          </a:stretch>
        </xdr:blipFill>
        <xdr:spPr>
          <a:xfrm>
            <a:off x="8572500" y="2510118"/>
            <a:ext cx="593912" cy="593912"/>
          </a:xfrm>
          <a:prstGeom prst="rect">
            <a:avLst/>
          </a:prstGeom>
        </xdr:spPr>
      </xdr:pic>
    </xdr:grpSp>
    <xdr:clientData/>
  </xdr:twoCellAnchor>
  <xdr:twoCellAnchor>
    <xdr:from>
      <xdr:col>11</xdr:col>
      <xdr:colOff>271539</xdr:colOff>
      <xdr:row>12</xdr:row>
      <xdr:rowOff>62752</xdr:rowOff>
    </xdr:from>
    <xdr:to>
      <xdr:col>15</xdr:col>
      <xdr:colOff>199262</xdr:colOff>
      <xdr:row>17</xdr:row>
      <xdr:rowOff>98051</xdr:rowOff>
    </xdr:to>
    <xdr:grpSp>
      <xdr:nvGrpSpPr>
        <xdr:cNvPr id="42" name="Group 41">
          <a:extLst>
            <a:ext uri="{FF2B5EF4-FFF2-40B4-BE49-F238E27FC236}">
              <a16:creationId xmlns:a16="http://schemas.microsoft.com/office/drawing/2014/main" id="{75DFEADC-7A66-493D-954E-9D7A3FFA839B}"/>
            </a:ext>
          </a:extLst>
        </xdr:cNvPr>
        <xdr:cNvGrpSpPr/>
      </xdr:nvGrpSpPr>
      <xdr:grpSpPr>
        <a:xfrm>
          <a:off x="6950945" y="2348752"/>
          <a:ext cx="2356598" cy="987799"/>
          <a:chOff x="6233935" y="2289375"/>
          <a:chExt cx="2352268" cy="963059"/>
        </a:xfrm>
      </xdr:grpSpPr>
      <xdr:sp macro="" textlink="">
        <xdr:nvSpPr>
          <xdr:cNvPr id="49" name="Rectangle: Rounded Corners 48">
            <a:extLst>
              <a:ext uri="{FF2B5EF4-FFF2-40B4-BE49-F238E27FC236}">
                <a16:creationId xmlns:a16="http://schemas.microsoft.com/office/drawing/2014/main" id="{00000000-0008-0000-0400-000031000000}"/>
              </a:ext>
            </a:extLst>
          </xdr:cNvPr>
          <xdr:cNvSpPr/>
        </xdr:nvSpPr>
        <xdr:spPr>
          <a:xfrm>
            <a:off x="6233935" y="2305624"/>
            <a:ext cx="2253095" cy="94681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6520807" y="2289375"/>
            <a:ext cx="2065396" cy="29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Average Transaction</a:t>
            </a:r>
            <a:r>
              <a:rPr lang="tr-TR" sz="1300" b="1" baseline="0">
                <a:solidFill>
                  <a:schemeClr val="bg1"/>
                </a:solidFill>
              </a:rPr>
              <a:t> Value</a:t>
            </a:r>
            <a:endParaRPr lang="tr-TR" sz="1300" b="1">
              <a:solidFill>
                <a:schemeClr val="bg1"/>
              </a:solidFill>
            </a:endParaRPr>
          </a:p>
        </xdr:txBody>
      </xdr:sp>
      <xdr:sp macro="" textlink="">
        <xdr:nvSpPr>
          <xdr:cNvPr id="51" name="TextBox 50">
            <a:extLst>
              <a:ext uri="{FF2B5EF4-FFF2-40B4-BE49-F238E27FC236}">
                <a16:creationId xmlns:a16="http://schemas.microsoft.com/office/drawing/2014/main" id="{00000000-0008-0000-0400-000033000000}"/>
              </a:ext>
            </a:extLst>
          </xdr:cNvPr>
          <xdr:cNvSpPr txBox="1"/>
        </xdr:nvSpPr>
        <xdr:spPr>
          <a:xfrm>
            <a:off x="6656397" y="2579423"/>
            <a:ext cx="1399309" cy="399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$169</a:t>
            </a:r>
            <a:endParaRPr lang="tr-TR" sz="4400" b="1">
              <a:solidFill>
                <a:schemeClr val="bg1"/>
              </a:solidFill>
              <a:latin typeface="+mn-lt"/>
            </a:endParaRPr>
          </a:p>
        </xdr:txBody>
      </xdr:sp>
      <xdr:pic>
        <xdr:nvPicPr>
          <xdr:cNvPr id="56" name="Picture 55">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12">
            <a:lum bright="70000" contrast="-70000"/>
          </a:blip>
          <a:stretch>
            <a:fillRect/>
          </a:stretch>
        </xdr:blipFill>
        <xdr:spPr>
          <a:xfrm>
            <a:off x="6240659" y="2524235"/>
            <a:ext cx="482870" cy="467008"/>
          </a:xfrm>
          <a:prstGeom prst="rect">
            <a:avLst/>
          </a:prstGeom>
        </xdr:spPr>
      </xdr:pic>
    </xdr:grpSp>
    <xdr:clientData/>
  </xdr:twoCellAnchor>
  <xdr:twoCellAnchor>
    <xdr:from>
      <xdr:col>19</xdr:col>
      <xdr:colOff>213935</xdr:colOff>
      <xdr:row>12</xdr:row>
      <xdr:rowOff>70036</xdr:rowOff>
    </xdr:from>
    <xdr:to>
      <xdr:col>22</xdr:col>
      <xdr:colOff>314207</xdr:colOff>
      <xdr:row>17</xdr:row>
      <xdr:rowOff>89086</xdr:rowOff>
    </xdr:to>
    <xdr:grpSp>
      <xdr:nvGrpSpPr>
        <xdr:cNvPr id="25" name="Group 24">
          <a:extLst>
            <a:ext uri="{FF2B5EF4-FFF2-40B4-BE49-F238E27FC236}">
              <a16:creationId xmlns:a16="http://schemas.microsoft.com/office/drawing/2014/main" id="{FF6D894C-4DD1-43F3-9705-AA85FCDB9625}"/>
            </a:ext>
          </a:extLst>
        </xdr:cNvPr>
        <xdr:cNvGrpSpPr/>
      </xdr:nvGrpSpPr>
      <xdr:grpSpPr>
        <a:xfrm>
          <a:off x="11751091" y="2356036"/>
          <a:ext cx="1921929" cy="971550"/>
          <a:chOff x="10864612" y="2296659"/>
          <a:chExt cx="1918681" cy="946810"/>
        </a:xfrm>
      </xdr:grpSpPr>
      <xdr:grpSp>
        <xdr:nvGrpSpPr>
          <xdr:cNvPr id="58" name="Group 57">
            <a:extLst>
              <a:ext uri="{FF2B5EF4-FFF2-40B4-BE49-F238E27FC236}">
                <a16:creationId xmlns:a16="http://schemas.microsoft.com/office/drawing/2014/main" id="{00000000-0008-0000-0400-00003A000000}"/>
              </a:ext>
            </a:extLst>
          </xdr:cNvPr>
          <xdr:cNvGrpSpPr/>
        </xdr:nvGrpSpPr>
        <xdr:grpSpPr>
          <a:xfrm>
            <a:off x="10871336" y="2296659"/>
            <a:ext cx="1911957" cy="946810"/>
            <a:chOff x="8550089" y="2360518"/>
            <a:chExt cx="2249021" cy="971550"/>
          </a:xfrm>
        </xdr:grpSpPr>
        <xdr:sp macro="" textlink="">
          <xdr:nvSpPr>
            <xdr:cNvPr id="59" name="Rectangle: Rounded Corners 58">
              <a:extLst>
                <a:ext uri="{FF2B5EF4-FFF2-40B4-BE49-F238E27FC236}">
                  <a16:creationId xmlns:a16="http://schemas.microsoft.com/office/drawing/2014/main" id="{00000000-0008-0000-0400-00003B000000}"/>
                </a:ext>
              </a:extLst>
            </xdr:cNvPr>
            <xdr:cNvSpPr/>
          </xdr:nvSpPr>
          <xdr:spPr>
            <a:xfrm>
              <a:off x="8550089" y="2360518"/>
              <a:ext cx="2249021" cy="971550"/>
            </a:xfrm>
            <a:prstGeom prst="roundRect">
              <a:avLst/>
            </a:prstGeom>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sp macro="" textlink="">
          <xdr:nvSpPr>
            <xdr:cNvPr id="60" name="TextBox 59">
              <a:extLst>
                <a:ext uri="{FF2B5EF4-FFF2-40B4-BE49-F238E27FC236}">
                  <a16:creationId xmlns:a16="http://schemas.microsoft.com/office/drawing/2014/main" id="{00000000-0008-0000-0400-00003C000000}"/>
                </a:ext>
              </a:extLst>
            </xdr:cNvPr>
            <xdr:cNvSpPr txBox="1"/>
          </xdr:nvSpPr>
          <xdr:spPr>
            <a:xfrm>
              <a:off x="8711454" y="2377888"/>
              <a:ext cx="191172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300" b="1">
                  <a:solidFill>
                    <a:schemeClr val="bg1"/>
                  </a:solidFill>
                </a:rPr>
                <a:t>Profit Per</a:t>
              </a:r>
              <a:r>
                <a:rPr lang="tr-TR" sz="1300" b="1" baseline="0">
                  <a:solidFill>
                    <a:schemeClr val="bg1"/>
                  </a:solidFill>
                </a:rPr>
                <a:t> Transaction</a:t>
              </a:r>
              <a:endParaRPr lang="tr-TR" sz="1300" b="1">
                <a:solidFill>
                  <a:schemeClr val="bg1"/>
                </a:solidFill>
              </a:endParaRPr>
            </a:p>
          </xdr:txBody>
        </xdr:sp>
        <xdr:sp macro="" textlink="">
          <xdr:nvSpPr>
            <xdr:cNvPr id="61" name="TextBox 60">
              <a:extLst>
                <a:ext uri="{FF2B5EF4-FFF2-40B4-BE49-F238E27FC236}">
                  <a16:creationId xmlns:a16="http://schemas.microsoft.com/office/drawing/2014/main" id="{00000000-0008-0000-0400-00003D000000}"/>
                </a:ext>
              </a:extLst>
            </xdr:cNvPr>
            <xdr:cNvSpPr txBox="1"/>
          </xdr:nvSpPr>
          <xdr:spPr>
            <a:xfrm>
              <a:off x="8927727" y="2639265"/>
              <a:ext cx="1396253" cy="414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2000" b="1" i="0" u="none" strike="noStrike">
                  <a:solidFill>
                    <a:schemeClr val="bg1"/>
                  </a:solidFill>
                  <a:effectLst/>
                  <a:latin typeface="+mn-lt"/>
                  <a:ea typeface="+mn-ea"/>
                  <a:cs typeface="+mn-cs"/>
                </a:rPr>
                <a:t> $69.6</a:t>
              </a:r>
              <a:endParaRPr lang="tr-TR" sz="4400" b="1">
                <a:solidFill>
                  <a:schemeClr val="bg1"/>
                </a:solidFill>
                <a:latin typeface="+mn-lt"/>
              </a:endParaRPr>
            </a:p>
          </xdr:txBody>
        </xdr:sp>
      </xdr:grpSp>
      <xdr:pic>
        <xdr:nvPicPr>
          <xdr:cNvPr id="63" name="Picture 62">
            <a:extLst>
              <a:ext uri="{FF2B5EF4-FFF2-40B4-BE49-F238E27FC236}">
                <a16:creationId xmlns:a16="http://schemas.microsoft.com/office/drawing/2014/main" id="{00000000-0008-0000-0400-00003F000000}"/>
              </a:ext>
            </a:extLst>
          </xdr:cNvPr>
          <xdr:cNvPicPr>
            <a:picLocks noChangeAspect="1"/>
          </xdr:cNvPicPr>
        </xdr:nvPicPr>
        <xdr:blipFill>
          <a:blip xmlns:r="http://schemas.openxmlformats.org/officeDocument/2006/relationships" r:embed="rId13">
            <a:lum bright="70000" contrast="-70000"/>
          </a:blip>
          <a:stretch>
            <a:fillRect/>
          </a:stretch>
        </xdr:blipFill>
        <xdr:spPr>
          <a:xfrm>
            <a:off x="10864612" y="2580263"/>
            <a:ext cx="527696" cy="511833"/>
          </a:xfrm>
          <a:prstGeom prst="rect">
            <a:avLst/>
          </a:prstGeom>
        </xdr:spPr>
      </xdr:pic>
    </xdr:grpSp>
    <xdr:clientData/>
  </xdr:twoCellAnchor>
  <xdr:twoCellAnchor>
    <xdr:from>
      <xdr:col>2</xdr:col>
      <xdr:colOff>401110</xdr:colOff>
      <xdr:row>19</xdr:row>
      <xdr:rowOff>48721</xdr:rowOff>
    </xdr:from>
    <xdr:to>
      <xdr:col>9</xdr:col>
      <xdr:colOff>331304</xdr:colOff>
      <xdr:row>35</xdr:row>
      <xdr:rowOff>10622</xdr:rowOff>
    </xdr:to>
    <xdr:graphicFrame macro="">
      <xdr:nvGraphicFramePr>
        <xdr:cNvPr id="64" name="Chart 63">
          <a:extLst>
            <a:ext uri="{FF2B5EF4-FFF2-40B4-BE49-F238E27FC236}">
              <a16:creationId xmlns:a16="http://schemas.microsoft.com/office/drawing/2014/main" id="{00000000-0008-0000-04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106201</xdr:colOff>
      <xdr:row>18</xdr:row>
      <xdr:rowOff>3117</xdr:rowOff>
    </xdr:from>
    <xdr:to>
      <xdr:col>7</xdr:col>
      <xdr:colOff>293388</xdr:colOff>
      <xdr:row>19</xdr:row>
      <xdr:rowOff>117417</xdr:rowOff>
    </xdr:to>
    <xdr:sp macro="" textlink="">
      <xdr:nvSpPr>
        <xdr:cNvPr id="66" name="TextBox 65">
          <a:extLst>
            <a:ext uri="{FF2B5EF4-FFF2-40B4-BE49-F238E27FC236}">
              <a16:creationId xmlns:a16="http://schemas.microsoft.com/office/drawing/2014/main" id="{00000000-0008-0000-0400-000042000000}"/>
            </a:ext>
          </a:extLst>
        </xdr:cNvPr>
        <xdr:cNvSpPr txBox="1"/>
      </xdr:nvSpPr>
      <xdr:spPr>
        <a:xfrm>
          <a:off x="3154201" y="3432117"/>
          <a:ext cx="14063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YEARLY REVENUE</a:t>
          </a:r>
        </a:p>
      </xdr:txBody>
    </xdr:sp>
    <xdr:clientData/>
  </xdr:twoCellAnchor>
  <xdr:twoCellAnchor>
    <xdr:from>
      <xdr:col>9</xdr:col>
      <xdr:colOff>314228</xdr:colOff>
      <xdr:row>17</xdr:row>
      <xdr:rowOff>140073</xdr:rowOff>
    </xdr:from>
    <xdr:to>
      <xdr:col>16</xdr:col>
      <xdr:colOff>241852</xdr:colOff>
      <xdr:row>34</xdr:row>
      <xdr:rowOff>82923</xdr:rowOff>
    </xdr:to>
    <xdr:sp macro="" textlink="">
      <xdr:nvSpPr>
        <xdr:cNvPr id="67" name="Rectangle: Rounded Corners 66">
          <a:extLst>
            <a:ext uri="{FF2B5EF4-FFF2-40B4-BE49-F238E27FC236}">
              <a16:creationId xmlns:a16="http://schemas.microsoft.com/office/drawing/2014/main" id="{00000000-0008-0000-0400-000043000000}"/>
            </a:ext>
          </a:extLst>
        </xdr:cNvPr>
        <xdr:cNvSpPr/>
      </xdr:nvSpPr>
      <xdr:spPr>
        <a:xfrm>
          <a:off x="5800628" y="3378573"/>
          <a:ext cx="4194824" cy="3181350"/>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11</xdr:col>
      <xdr:colOff>563401</xdr:colOff>
      <xdr:row>18</xdr:row>
      <xdr:rowOff>3117</xdr:rowOff>
    </xdr:from>
    <xdr:to>
      <xdr:col>14</xdr:col>
      <xdr:colOff>381000</xdr:colOff>
      <xdr:row>19</xdr:row>
      <xdr:rowOff>117417</xdr:rowOff>
    </xdr:to>
    <xdr:sp macro="" textlink="">
      <xdr:nvSpPr>
        <xdr:cNvPr id="68" name="TextBox 67">
          <a:extLst>
            <a:ext uri="{FF2B5EF4-FFF2-40B4-BE49-F238E27FC236}">
              <a16:creationId xmlns:a16="http://schemas.microsoft.com/office/drawing/2014/main" id="{00000000-0008-0000-0400-000044000000}"/>
            </a:ext>
          </a:extLst>
        </xdr:cNvPr>
        <xdr:cNvSpPr txBox="1"/>
      </xdr:nvSpPr>
      <xdr:spPr>
        <a:xfrm>
          <a:off x="7269001" y="3432117"/>
          <a:ext cx="16463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 REVENUE BY CITY</a:t>
          </a:r>
        </a:p>
      </xdr:txBody>
    </xdr:sp>
    <xdr:clientData/>
  </xdr:twoCellAnchor>
  <xdr:twoCellAnchor>
    <xdr:from>
      <xdr:col>10</xdr:col>
      <xdr:colOff>533400</xdr:colOff>
      <xdr:row>19</xdr:row>
      <xdr:rowOff>171450</xdr:rowOff>
    </xdr:from>
    <xdr:to>
      <xdr:col>16</xdr:col>
      <xdr:colOff>200025</xdr:colOff>
      <xdr:row>32</xdr:row>
      <xdr:rowOff>114300</xdr:rowOff>
    </xdr:to>
    <xdr:graphicFrame macro="">
      <xdr:nvGraphicFramePr>
        <xdr:cNvPr id="69" name="Chart 68">
          <a:extLst>
            <a:ext uri="{FF2B5EF4-FFF2-40B4-BE49-F238E27FC236}">
              <a16:creationId xmlns:a16="http://schemas.microsoft.com/office/drawing/2014/main" id="{00000000-0008-0000-04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303343</xdr:colOff>
      <xdr:row>17</xdr:row>
      <xdr:rowOff>130548</xdr:rowOff>
    </xdr:from>
    <xdr:to>
      <xdr:col>23</xdr:col>
      <xdr:colOff>274864</xdr:colOff>
      <xdr:row>34</xdr:row>
      <xdr:rowOff>85725</xdr:rowOff>
    </xdr:to>
    <xdr:sp macro="" textlink="">
      <xdr:nvSpPr>
        <xdr:cNvPr id="71" name="Rectangle: Rounded Corners 70">
          <a:extLst>
            <a:ext uri="{FF2B5EF4-FFF2-40B4-BE49-F238E27FC236}">
              <a16:creationId xmlns:a16="http://schemas.microsoft.com/office/drawing/2014/main" id="{00000000-0008-0000-0400-000047000000}"/>
            </a:ext>
          </a:extLst>
        </xdr:cNvPr>
        <xdr:cNvSpPr/>
      </xdr:nvSpPr>
      <xdr:spPr>
        <a:xfrm>
          <a:off x="10001525" y="3284931"/>
          <a:ext cx="4214475" cy="3109560"/>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16</xdr:col>
      <xdr:colOff>295275</xdr:colOff>
      <xdr:row>18</xdr:row>
      <xdr:rowOff>114300</xdr:rowOff>
    </xdr:from>
    <xdr:to>
      <xdr:col>23</xdr:col>
      <xdr:colOff>123825</xdr:colOff>
      <xdr:row>33</xdr:row>
      <xdr:rowOff>0</xdr:rowOff>
    </xdr:to>
    <xdr:graphicFrame macro="">
      <xdr:nvGraphicFramePr>
        <xdr:cNvPr id="72" name="Chart 71">
          <a:extLst>
            <a:ext uri="{FF2B5EF4-FFF2-40B4-BE49-F238E27FC236}">
              <a16:creationId xmlns:a16="http://schemas.microsoft.com/office/drawing/2014/main" id="{00000000-0008-0000-04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542925</xdr:colOff>
      <xdr:row>17</xdr:row>
      <xdr:rowOff>174567</xdr:rowOff>
    </xdr:from>
    <xdr:to>
      <xdr:col>22</xdr:col>
      <xdr:colOff>0</xdr:colOff>
      <xdr:row>19</xdr:row>
      <xdr:rowOff>98367</xdr:rowOff>
    </xdr:to>
    <xdr:sp macro="" textlink="">
      <xdr:nvSpPr>
        <xdr:cNvPr id="74" name="TextBox 73">
          <a:extLst>
            <a:ext uri="{FF2B5EF4-FFF2-40B4-BE49-F238E27FC236}">
              <a16:creationId xmlns:a16="http://schemas.microsoft.com/office/drawing/2014/main" id="{00000000-0008-0000-0400-00004A000000}"/>
            </a:ext>
          </a:extLst>
        </xdr:cNvPr>
        <xdr:cNvSpPr txBox="1"/>
      </xdr:nvSpPr>
      <xdr:spPr>
        <a:xfrm>
          <a:off x="10906125" y="3413067"/>
          <a:ext cx="25050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WEEKDAY TRANSACTION</a:t>
          </a:r>
          <a:r>
            <a:rPr lang="tr-TR" sz="1300" b="1" baseline="0">
              <a:solidFill>
                <a:schemeClr val="bg1"/>
              </a:solidFill>
            </a:rPr>
            <a:t> COUNT</a:t>
          </a:r>
          <a:endParaRPr lang="tr-TR" sz="1300" b="1">
            <a:solidFill>
              <a:schemeClr val="bg1"/>
            </a:solidFill>
          </a:endParaRPr>
        </a:p>
      </xdr:txBody>
    </xdr:sp>
    <xdr:clientData/>
  </xdr:twoCellAnchor>
  <xdr:twoCellAnchor>
    <xdr:from>
      <xdr:col>2</xdr:col>
      <xdr:colOff>371378</xdr:colOff>
      <xdr:row>34</xdr:row>
      <xdr:rowOff>157762</xdr:rowOff>
    </xdr:from>
    <xdr:to>
      <xdr:col>9</xdr:col>
      <xdr:colOff>299002</xdr:colOff>
      <xdr:row>49</xdr:row>
      <xdr:rowOff>103414</xdr:rowOff>
    </xdr:to>
    <xdr:sp macro="" textlink="">
      <xdr:nvSpPr>
        <xdr:cNvPr id="76" name="Rectangle: Rounded Corners 75">
          <a:extLst>
            <a:ext uri="{FF2B5EF4-FFF2-40B4-BE49-F238E27FC236}">
              <a16:creationId xmlns:a16="http://schemas.microsoft.com/office/drawing/2014/main" id="{00000000-0008-0000-0400-00004C000000}"/>
            </a:ext>
          </a:extLst>
        </xdr:cNvPr>
        <xdr:cNvSpPr/>
      </xdr:nvSpPr>
      <xdr:spPr>
        <a:xfrm>
          <a:off x="1596021" y="6634762"/>
          <a:ext cx="4213874" cy="2803152"/>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190500</xdr:colOff>
      <xdr:row>35</xdr:row>
      <xdr:rowOff>84364</xdr:rowOff>
    </xdr:from>
    <xdr:to>
      <xdr:col>9</xdr:col>
      <xdr:colOff>495300</xdr:colOff>
      <xdr:row>49</xdr:row>
      <xdr:rowOff>160564</xdr:rowOff>
    </xdr:to>
    <xdr:graphicFrame macro="">
      <xdr:nvGraphicFramePr>
        <xdr:cNvPr id="77" name="Chart 76">
          <a:extLst>
            <a:ext uri="{FF2B5EF4-FFF2-40B4-BE49-F238E27FC236}">
              <a16:creationId xmlns:a16="http://schemas.microsoft.com/office/drawing/2014/main" id="{00000000-0008-0000-0400-00004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495300</xdr:colOff>
      <xdr:row>35</xdr:row>
      <xdr:rowOff>3117</xdr:rowOff>
    </xdr:from>
    <xdr:to>
      <xdr:col>8</xdr:col>
      <xdr:colOff>200026</xdr:colOff>
      <xdr:row>36</xdr:row>
      <xdr:rowOff>117417</xdr:rowOff>
    </xdr:to>
    <xdr:sp macro="" textlink="">
      <xdr:nvSpPr>
        <xdr:cNvPr id="78" name="TextBox 77">
          <a:extLst>
            <a:ext uri="{FF2B5EF4-FFF2-40B4-BE49-F238E27FC236}">
              <a16:creationId xmlns:a16="http://schemas.microsoft.com/office/drawing/2014/main" id="{00000000-0008-0000-0400-00004E000000}"/>
            </a:ext>
          </a:extLst>
        </xdr:cNvPr>
        <xdr:cNvSpPr txBox="1"/>
      </xdr:nvSpPr>
      <xdr:spPr>
        <a:xfrm>
          <a:off x="2324100" y="6670617"/>
          <a:ext cx="275272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MONTHLY</a:t>
          </a:r>
          <a:r>
            <a:rPr lang="tr-TR" sz="1300" b="1" baseline="0">
              <a:solidFill>
                <a:schemeClr val="bg1"/>
              </a:solidFill>
            </a:rPr>
            <a:t> PROFIT  AND REVENUE</a:t>
          </a:r>
          <a:endParaRPr lang="tr-TR" sz="1300" b="1">
            <a:solidFill>
              <a:schemeClr val="bg1"/>
            </a:solidFill>
          </a:endParaRPr>
        </a:p>
      </xdr:txBody>
    </xdr:sp>
    <xdr:clientData/>
  </xdr:twoCellAnchor>
  <xdr:twoCellAnchor>
    <xdr:from>
      <xdr:col>9</xdr:col>
      <xdr:colOff>344163</xdr:colOff>
      <xdr:row>34</xdr:row>
      <xdr:rowOff>153680</xdr:rowOff>
    </xdr:from>
    <xdr:to>
      <xdr:col>16</xdr:col>
      <xdr:colOff>271787</xdr:colOff>
      <xdr:row>49</xdr:row>
      <xdr:rowOff>108857</xdr:rowOff>
    </xdr:to>
    <xdr:sp macro="" textlink="">
      <xdr:nvSpPr>
        <xdr:cNvPr id="70" name="Rectangle: Rounded Corners 69">
          <a:extLst>
            <a:ext uri="{FF2B5EF4-FFF2-40B4-BE49-F238E27FC236}">
              <a16:creationId xmlns:a16="http://schemas.microsoft.com/office/drawing/2014/main" id="{00000000-0008-0000-0400-000046000000}"/>
            </a:ext>
          </a:extLst>
        </xdr:cNvPr>
        <xdr:cNvSpPr/>
      </xdr:nvSpPr>
      <xdr:spPr>
        <a:xfrm>
          <a:off x="5855056" y="6630680"/>
          <a:ext cx="4213874" cy="2812677"/>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9</xdr:col>
      <xdr:colOff>367394</xdr:colOff>
      <xdr:row>35</xdr:row>
      <xdr:rowOff>103414</xdr:rowOff>
    </xdr:from>
    <xdr:to>
      <xdr:col>16</xdr:col>
      <xdr:colOff>257176</xdr:colOff>
      <xdr:row>49</xdr:row>
      <xdr:rowOff>179614</xdr:rowOff>
    </xdr:to>
    <xdr:graphicFrame macro="">
      <xdr:nvGraphicFramePr>
        <xdr:cNvPr id="73" name="Chart 72">
          <a:extLst>
            <a:ext uri="{FF2B5EF4-FFF2-40B4-BE49-F238E27FC236}">
              <a16:creationId xmlns:a16="http://schemas.microsoft.com/office/drawing/2014/main" id="{00000000-0008-0000-0400-00004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219075</xdr:colOff>
      <xdr:row>34</xdr:row>
      <xdr:rowOff>117417</xdr:rowOff>
    </xdr:from>
    <xdr:to>
      <xdr:col>15</xdr:col>
      <xdr:colOff>342900</xdr:colOff>
      <xdr:row>36</xdr:row>
      <xdr:rowOff>41217</xdr:rowOff>
    </xdr:to>
    <xdr:sp macro="" textlink="">
      <xdr:nvSpPr>
        <xdr:cNvPr id="79" name="TextBox 78">
          <a:extLst>
            <a:ext uri="{FF2B5EF4-FFF2-40B4-BE49-F238E27FC236}">
              <a16:creationId xmlns:a16="http://schemas.microsoft.com/office/drawing/2014/main" id="{00000000-0008-0000-0400-00004F000000}"/>
            </a:ext>
          </a:extLst>
        </xdr:cNvPr>
        <xdr:cNvSpPr txBox="1"/>
      </xdr:nvSpPr>
      <xdr:spPr>
        <a:xfrm>
          <a:off x="6924675" y="6594417"/>
          <a:ext cx="25622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300" b="1">
              <a:solidFill>
                <a:schemeClr val="bg1"/>
              </a:solidFill>
            </a:rPr>
            <a:t>MOST</a:t>
          </a:r>
          <a:r>
            <a:rPr lang="tr-TR" sz="1300" b="1" baseline="0">
              <a:solidFill>
                <a:schemeClr val="bg1"/>
              </a:solidFill>
            </a:rPr>
            <a:t> PROFITABLE PRODUCTS</a:t>
          </a:r>
          <a:endParaRPr lang="tr-TR" sz="1300" b="1">
            <a:solidFill>
              <a:schemeClr val="bg1"/>
            </a:solidFill>
          </a:endParaRPr>
        </a:p>
      </xdr:txBody>
    </xdr:sp>
    <xdr:clientData/>
  </xdr:twoCellAnchor>
  <xdr:twoCellAnchor editAs="oneCell">
    <xdr:from>
      <xdr:col>0</xdr:col>
      <xdr:colOff>28575</xdr:colOff>
      <xdr:row>7</xdr:row>
      <xdr:rowOff>19051</xdr:rowOff>
    </xdr:from>
    <xdr:to>
      <xdr:col>2</xdr:col>
      <xdr:colOff>323850</xdr:colOff>
      <xdr:row>14</xdr:row>
      <xdr:rowOff>133351</xdr:rowOff>
    </xdr:to>
    <mc:AlternateContent xmlns:mc="http://schemas.openxmlformats.org/markup-compatibility/2006" xmlns:a14="http://schemas.microsoft.com/office/drawing/2010/main">
      <mc:Choice Requires="a14">
        <xdr:graphicFrame macro="">
          <xdr:nvGraphicFramePr>
            <xdr:cNvPr id="82" name="city 1">
              <a:extLst>
                <a:ext uri="{FF2B5EF4-FFF2-40B4-BE49-F238E27FC236}">
                  <a16:creationId xmlns:a16="http://schemas.microsoft.com/office/drawing/2014/main" id="{00000000-0008-0000-0400-000052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8575" y="1352551"/>
              <a:ext cx="1519918" cy="144780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14</xdr:row>
      <xdr:rowOff>142875</xdr:rowOff>
    </xdr:from>
    <xdr:to>
      <xdr:col>2</xdr:col>
      <xdr:colOff>314325</xdr:colOff>
      <xdr:row>22</xdr:row>
      <xdr:rowOff>152400</xdr:rowOff>
    </xdr:to>
    <mc:AlternateContent xmlns:mc="http://schemas.openxmlformats.org/markup-compatibility/2006" xmlns:a14="http://schemas.microsoft.com/office/drawing/2010/main">
      <mc:Choice Requires="a14">
        <xdr:graphicFrame macro="">
          <xdr:nvGraphicFramePr>
            <xdr:cNvPr id="83" name="Year 1">
              <a:extLst>
                <a:ext uri="{FF2B5EF4-FFF2-40B4-BE49-F238E27FC236}">
                  <a16:creationId xmlns:a16="http://schemas.microsoft.com/office/drawing/2014/main" id="{00000000-0008-0000-0400-000053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050" y="2809875"/>
              <a:ext cx="1519918" cy="153352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22</xdr:row>
      <xdr:rowOff>152400</xdr:rowOff>
    </xdr:from>
    <xdr:to>
      <xdr:col>2</xdr:col>
      <xdr:colOff>314325</xdr:colOff>
      <xdr:row>41</xdr:row>
      <xdr:rowOff>59531</xdr:rowOff>
    </xdr:to>
    <mc:AlternateContent xmlns:mc="http://schemas.openxmlformats.org/markup-compatibility/2006" xmlns:a14="http://schemas.microsoft.com/office/drawing/2010/main">
      <mc:Choice Requires="a14">
        <xdr:graphicFrame macro="">
          <xdr:nvGraphicFramePr>
            <xdr:cNvPr id="84" name="Month 1">
              <a:extLst>
                <a:ext uri="{FF2B5EF4-FFF2-40B4-BE49-F238E27FC236}">
                  <a16:creationId xmlns:a16="http://schemas.microsoft.com/office/drawing/2014/main" id="{00000000-0008-0000-0400-000054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050" y="4343400"/>
              <a:ext cx="1519918" cy="3526631"/>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330554</xdr:colOff>
      <xdr:row>34</xdr:row>
      <xdr:rowOff>167287</xdr:rowOff>
    </xdr:from>
    <xdr:to>
      <xdr:col>23</xdr:col>
      <xdr:colOff>312963</xdr:colOff>
      <xdr:row>49</xdr:row>
      <xdr:rowOff>122464</xdr:rowOff>
    </xdr:to>
    <xdr:sp macro="" textlink="">
      <xdr:nvSpPr>
        <xdr:cNvPr id="75" name="Rectangle: Rounded Corners 74">
          <a:extLst>
            <a:ext uri="{FF2B5EF4-FFF2-40B4-BE49-F238E27FC236}">
              <a16:creationId xmlns:a16="http://schemas.microsoft.com/office/drawing/2014/main" id="{2D0D2F3C-EFDD-4EC5-B07D-D45D6AA456C1}"/>
            </a:ext>
          </a:extLst>
        </xdr:cNvPr>
        <xdr:cNvSpPr/>
      </xdr:nvSpPr>
      <xdr:spPr>
        <a:xfrm>
          <a:off x="10127697" y="6644287"/>
          <a:ext cx="4268659" cy="2812677"/>
        </a:xfrm>
        <a:prstGeom prst="roundRect">
          <a:avLst>
            <a:gd name="adj" fmla="val 859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16</xdr:col>
      <xdr:colOff>330553</xdr:colOff>
      <xdr:row>34</xdr:row>
      <xdr:rowOff>167287</xdr:rowOff>
    </xdr:from>
    <xdr:to>
      <xdr:col>23</xdr:col>
      <xdr:colOff>276224</xdr:colOff>
      <xdr:row>49</xdr:row>
      <xdr:rowOff>52987</xdr:rowOff>
    </xdr:to>
    <xdr:graphicFrame macro="">
      <xdr:nvGraphicFramePr>
        <xdr:cNvPr id="81" name="Chart 80">
          <a:extLst>
            <a:ext uri="{FF2B5EF4-FFF2-40B4-BE49-F238E27FC236}">
              <a16:creationId xmlns:a16="http://schemas.microsoft.com/office/drawing/2014/main" id="{BB2C242D-8AB7-41D0-A28F-949081247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N" refreshedDate="46064.732509259258" createdVersion="6" refreshedVersion="6" minRefreshableVersion="3" recordCount="2000" xr:uid="{827DD19F-D409-49A3-8743-7E0FE0C862B9}">
  <cacheSource type="worksheet">
    <worksheetSource name="Table1__2"/>
  </cacheSource>
  <cacheFields count="20">
    <cacheField name="transaction_id" numFmtId="0">
      <sharedItems containsSemiMixedTypes="0" containsString="0" containsNumber="1" containsInteger="1" minValue="8001" maxValue="10000"/>
    </cacheField>
    <cacheField name="transaction_date" numFmtId="14">
      <sharedItems containsSemiMixedTypes="0" containsNonDate="0" containsDate="1" containsString="0" minDate="2022-01-01T00:00:00" maxDate="2025-12-31T00:00:00"/>
    </cacheField>
    <cacheField name="transaction_time" numFmtId="164">
      <sharedItems containsSemiMixedTypes="0" containsNonDate="0" containsDate="1" containsString="0" minDate="1899-12-30T07:00:00" maxDate="1899-12-30T21:59:00"/>
    </cacheField>
    <cacheField name="transaction_qty" numFmtId="0">
      <sharedItems containsSemiMixedTypes="0" containsString="0" containsNumber="1" containsInteger="1" minValue="1" maxValue="4"/>
    </cacheField>
    <cacheField name="branch_id" numFmtId="0">
      <sharedItems/>
    </cacheField>
    <cacheField name="branch_name" numFmtId="0">
      <sharedItems/>
    </cacheField>
    <cacheField name="shop_name" numFmtId="0">
      <sharedItems/>
    </cacheField>
    <cacheField name="city" numFmtId="0">
      <sharedItems count="4">
        <s v="Istanbul"/>
        <s v="Izmir"/>
        <s v="Ankara"/>
        <s v="Antalya"/>
      </sharedItems>
    </cacheField>
    <cacheField name="product_id" numFmtId="0">
      <sharedItems/>
    </cacheField>
    <cacheField name="unit_price" numFmtId="0">
      <sharedItems containsSemiMixedTypes="0" containsString="0" containsNumber="1" containsInteger="1" minValue="40" maxValue="90"/>
    </cacheField>
    <cacheField name="unit_cost" numFmtId="0">
      <sharedItems containsSemiMixedTypes="0" containsString="0" containsNumber="1" containsInteger="1" minValue="22" maxValue="55"/>
    </cacheField>
    <cacheField name="product_category" numFmtId="0">
      <sharedItems count="2">
        <s v="Food"/>
        <s v="Coffee"/>
      </sharedItems>
    </cacheField>
    <cacheField name="product_type" numFmtId="0">
      <sharedItems/>
    </cacheField>
    <cacheField name="product_detail" numFmtId="0">
      <sharedItems count="8">
        <s v="Croissant"/>
        <s v="Muffin"/>
        <s v="Iced Latte"/>
        <s v="Cheesecake"/>
        <s v="Latte"/>
        <s v="Cold Brew"/>
        <s v="Cappuccino"/>
        <s v="Americano"/>
      </sharedItems>
    </cacheField>
    <cacheField name="Revenue" numFmtId="0">
      <sharedItems containsSemiMixedTypes="0" containsString="0" containsNumber="1" containsInteger="1" minValue="40" maxValue="360"/>
    </cacheField>
    <cacheField name="Profit" numFmtId="0">
      <sharedItems containsSemiMixedTypes="0" containsString="0" containsNumber="1" containsInteger="1" minValue="18" maxValue="140"/>
    </cacheField>
    <cacheField name="Year" numFmtId="0">
      <sharedItems containsSemiMixedTypes="0" containsString="0" containsNumber="1" containsInteger="1" minValue="2022" maxValue="2025" count="4">
        <n v="2023"/>
        <n v="2022"/>
        <n v="2025"/>
        <n v="2024"/>
      </sharedItems>
    </cacheField>
    <cacheField name="Month" numFmtId="0">
      <sharedItems count="12">
        <s v="Oct"/>
        <s v="Sep"/>
        <s v="May"/>
        <s v="Feb"/>
        <s v="Aug"/>
        <s v="Jul"/>
        <s v="Jan"/>
        <s v="Nov"/>
        <s v="Mar"/>
        <s v="Jun"/>
        <s v="Apr"/>
        <s v="Dec"/>
      </sharedItems>
    </cacheField>
    <cacheField name="Day" numFmtId="0">
      <sharedItems count="7">
        <s v="Sun"/>
        <s v="Wed"/>
        <s v="Tue"/>
        <s v="Mon"/>
        <s v="Thu"/>
        <s v="Sat"/>
        <s v="Fri"/>
      </sharedItems>
    </cacheField>
    <cacheField name="Hour" numFmtId="0">
      <sharedItems containsSemiMixedTypes="0" containsString="0" containsNumber="1" containsInteger="1" minValue="7" maxValue="21" count="15">
        <n v="19"/>
        <n v="18"/>
        <n v="17"/>
        <n v="20"/>
        <n v="8"/>
        <n v="14"/>
        <n v="15"/>
        <n v="7"/>
        <n v="16"/>
        <n v="9"/>
        <n v="10"/>
        <n v="21"/>
        <n v="12"/>
        <n v="11"/>
        <n v="13"/>
      </sharedItems>
    </cacheField>
  </cacheFields>
  <extLst>
    <ext xmlns:x14="http://schemas.microsoft.com/office/spreadsheetml/2009/9/main" uri="{725AE2AE-9491-48be-B2B4-4EB974FC3084}">
      <x14:pivotCacheDefinition pivotCacheId="543512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8001"/>
    <d v="2023-10-22T00:00:00"/>
    <d v="1899-12-30T19:33:00"/>
    <n v="1"/>
    <s v="B001"/>
    <s v="Marmara Headquarters"/>
    <s v="CoffeeHouse Besiktas"/>
    <x v="0"/>
    <s v="FD01"/>
    <n v="45"/>
    <n v="25"/>
    <x v="0"/>
    <s v="Bakery"/>
    <x v="0"/>
    <n v="45"/>
    <n v="20"/>
    <x v="0"/>
    <x v="0"/>
    <x v="0"/>
    <x v="0"/>
  </r>
  <r>
    <n v="8002"/>
    <d v="2022-09-15T00:00:00"/>
    <d v="1899-12-30T18:02:00"/>
    <n v="4"/>
    <s v="B003"/>
    <s v="Aegean Regional Center"/>
    <s v="CoffeeHouse Alsancak"/>
    <x v="1"/>
    <s v="FD03"/>
    <n v="40"/>
    <n v="22"/>
    <x v="0"/>
    <s v="Bakery"/>
    <x v="1"/>
    <n v="160"/>
    <n v="72"/>
    <x v="1"/>
    <x v="1"/>
    <x v="0"/>
    <x v="1"/>
  </r>
  <r>
    <n v="8003"/>
    <d v="2025-05-18T00:00:00"/>
    <d v="1899-12-30T17:05:00"/>
    <n v="2"/>
    <s v="B002"/>
    <s v="Capital Region Hub"/>
    <s v="CoffeeHouse Cankaya"/>
    <x v="2"/>
    <s v="SF04"/>
    <n v="85"/>
    <n v="50"/>
    <x v="1"/>
    <s v="Cold Coffee"/>
    <x v="2"/>
    <n v="170"/>
    <n v="70"/>
    <x v="2"/>
    <x v="2"/>
    <x v="1"/>
    <x v="2"/>
  </r>
  <r>
    <n v="8004"/>
    <d v="2025-02-25T00:00:00"/>
    <d v="1899-12-30T20:00:00"/>
    <n v="4"/>
    <s v="B004"/>
    <s v="Mediterranean Growth Hub"/>
    <s v="CoffeeHouse Muratpasa"/>
    <x v="3"/>
    <s v="FD02"/>
    <n v="50"/>
    <n v="30"/>
    <x v="0"/>
    <s v="Dessert"/>
    <x v="3"/>
    <n v="200"/>
    <n v="80"/>
    <x v="2"/>
    <x v="3"/>
    <x v="1"/>
    <x v="3"/>
  </r>
  <r>
    <n v="8005"/>
    <d v="2022-08-10T00:00:00"/>
    <d v="1899-12-30T08:51:00"/>
    <n v="4"/>
    <s v="B003"/>
    <s v="Aegean Regional Center"/>
    <s v="CoffeeHouse Alsancak"/>
    <x v="1"/>
    <s v="FD02"/>
    <n v="50"/>
    <n v="30"/>
    <x v="0"/>
    <s v="Dessert"/>
    <x v="3"/>
    <n v="200"/>
    <n v="80"/>
    <x v="1"/>
    <x v="4"/>
    <x v="2"/>
    <x v="4"/>
  </r>
  <r>
    <n v="8006"/>
    <d v="2022-09-10T00:00:00"/>
    <d v="1899-12-30T14:59:00"/>
    <n v="4"/>
    <s v="B004"/>
    <s v="Mediterranean Growth Hub"/>
    <s v="CoffeeHouse Muratpasa"/>
    <x v="3"/>
    <s v="SF04"/>
    <n v="85"/>
    <n v="50"/>
    <x v="1"/>
    <s v="Cold Coffee"/>
    <x v="2"/>
    <n v="340"/>
    <n v="140"/>
    <x v="1"/>
    <x v="1"/>
    <x v="2"/>
    <x v="5"/>
  </r>
  <r>
    <n v="8007"/>
    <d v="2023-09-02T00:00:00"/>
    <d v="1899-12-30T17:53:00"/>
    <n v="3"/>
    <s v="B001"/>
    <s v="Marmara Headquarters"/>
    <s v="CoffeeHouse Besiktas"/>
    <x v="0"/>
    <s v="SF01"/>
    <n v="75"/>
    <n v="45"/>
    <x v="1"/>
    <s v="Hot Coffee"/>
    <x v="4"/>
    <n v="225"/>
    <n v="90"/>
    <x v="0"/>
    <x v="1"/>
    <x v="3"/>
    <x v="2"/>
  </r>
  <r>
    <n v="8008"/>
    <d v="2023-07-08T00:00:00"/>
    <d v="1899-12-30T15:24:00"/>
    <n v="3"/>
    <s v="B002"/>
    <s v="Capital Region Hub"/>
    <s v="CoffeeHouse Cankaya"/>
    <x v="2"/>
    <s v="FD01"/>
    <n v="45"/>
    <n v="25"/>
    <x v="0"/>
    <s v="Bakery"/>
    <x v="0"/>
    <n v="135"/>
    <n v="60"/>
    <x v="0"/>
    <x v="5"/>
    <x v="0"/>
    <x v="6"/>
  </r>
  <r>
    <n v="8009"/>
    <d v="2025-01-30T00:00:00"/>
    <d v="1899-12-30T07:33:00"/>
    <n v="2"/>
    <s v="B004"/>
    <s v="Mediterranean Growth Hub"/>
    <s v="CoffeeHouse Muratpasa"/>
    <x v="3"/>
    <s v="SF05"/>
    <n v="90"/>
    <n v="55"/>
    <x v="1"/>
    <s v="Cold Coffee"/>
    <x v="5"/>
    <n v="180"/>
    <n v="70"/>
    <x v="2"/>
    <x v="6"/>
    <x v="3"/>
    <x v="7"/>
  </r>
  <r>
    <n v="8010"/>
    <d v="2024-10-11T00:00:00"/>
    <d v="1899-12-30T16:11:00"/>
    <n v="1"/>
    <s v="B003"/>
    <s v="Aegean Regional Center"/>
    <s v="CoffeeHouse Alsancak"/>
    <x v="1"/>
    <s v="SF05"/>
    <n v="90"/>
    <n v="55"/>
    <x v="1"/>
    <s v="Cold Coffee"/>
    <x v="5"/>
    <n v="90"/>
    <n v="35"/>
    <x v="3"/>
    <x v="0"/>
    <x v="1"/>
    <x v="8"/>
  </r>
  <r>
    <n v="8011"/>
    <d v="2023-07-12T00:00:00"/>
    <d v="1899-12-30T16:25:00"/>
    <n v="4"/>
    <s v="B003"/>
    <s v="Aegean Regional Center"/>
    <s v="CoffeeHouse Alsancak"/>
    <x v="1"/>
    <s v="SF03"/>
    <n v="80"/>
    <n v="48"/>
    <x v="1"/>
    <s v="Hot Coffee"/>
    <x v="6"/>
    <n v="320"/>
    <n v="128"/>
    <x v="0"/>
    <x v="5"/>
    <x v="4"/>
    <x v="8"/>
  </r>
  <r>
    <n v="8012"/>
    <d v="2024-07-21T00:00:00"/>
    <d v="1899-12-30T14:34:00"/>
    <n v="1"/>
    <s v="B003"/>
    <s v="Aegean Regional Center"/>
    <s v="CoffeeHouse Alsancak"/>
    <x v="1"/>
    <s v="FD01"/>
    <n v="45"/>
    <n v="25"/>
    <x v="0"/>
    <s v="Bakery"/>
    <x v="0"/>
    <n v="45"/>
    <n v="20"/>
    <x v="3"/>
    <x v="5"/>
    <x v="5"/>
    <x v="5"/>
  </r>
  <r>
    <n v="8013"/>
    <d v="2025-02-06T00:00:00"/>
    <d v="1899-12-30T07:36:00"/>
    <n v="1"/>
    <s v="B001"/>
    <s v="Marmara Headquarters"/>
    <s v="CoffeeHouse Besiktas"/>
    <x v="0"/>
    <s v="FD02"/>
    <n v="50"/>
    <n v="30"/>
    <x v="0"/>
    <s v="Dessert"/>
    <x v="3"/>
    <n v="50"/>
    <n v="20"/>
    <x v="2"/>
    <x v="3"/>
    <x v="6"/>
    <x v="7"/>
  </r>
  <r>
    <n v="8014"/>
    <d v="2024-10-14T00:00:00"/>
    <d v="1899-12-30T14:42:00"/>
    <n v="1"/>
    <s v="B001"/>
    <s v="Marmara Headquarters"/>
    <s v="CoffeeHouse Besiktas"/>
    <x v="0"/>
    <s v="FD03"/>
    <n v="40"/>
    <n v="22"/>
    <x v="0"/>
    <s v="Bakery"/>
    <x v="1"/>
    <n v="40"/>
    <n v="18"/>
    <x v="3"/>
    <x v="0"/>
    <x v="5"/>
    <x v="5"/>
  </r>
  <r>
    <n v="8015"/>
    <d v="2024-11-08T00:00:00"/>
    <d v="1899-12-30T20:34:00"/>
    <n v="3"/>
    <s v="B002"/>
    <s v="Capital Region Hub"/>
    <s v="CoffeeHouse Cankaya"/>
    <x v="2"/>
    <s v="FD03"/>
    <n v="40"/>
    <n v="22"/>
    <x v="0"/>
    <s v="Bakery"/>
    <x v="1"/>
    <n v="120"/>
    <n v="54"/>
    <x v="3"/>
    <x v="7"/>
    <x v="0"/>
    <x v="3"/>
  </r>
  <r>
    <n v="8016"/>
    <d v="2024-07-04T00:00:00"/>
    <d v="1899-12-30T14:36:00"/>
    <n v="2"/>
    <s v="B002"/>
    <s v="Capital Region Hub"/>
    <s v="CoffeeHouse Cankaya"/>
    <x v="2"/>
    <s v="SF05"/>
    <n v="90"/>
    <n v="55"/>
    <x v="1"/>
    <s v="Cold Coffee"/>
    <x v="5"/>
    <n v="180"/>
    <n v="70"/>
    <x v="3"/>
    <x v="5"/>
    <x v="1"/>
    <x v="5"/>
  </r>
  <r>
    <n v="8017"/>
    <d v="2022-03-09T00:00:00"/>
    <d v="1899-12-30T08:39:00"/>
    <n v="3"/>
    <s v="B003"/>
    <s v="Aegean Regional Center"/>
    <s v="CoffeeHouse Alsancak"/>
    <x v="1"/>
    <s v="FD02"/>
    <n v="50"/>
    <n v="30"/>
    <x v="0"/>
    <s v="Dessert"/>
    <x v="3"/>
    <n v="150"/>
    <n v="60"/>
    <x v="1"/>
    <x v="8"/>
    <x v="3"/>
    <x v="4"/>
  </r>
  <r>
    <n v="8018"/>
    <d v="2023-09-16T00:00:00"/>
    <d v="1899-12-30T07:19:00"/>
    <n v="2"/>
    <s v="B002"/>
    <s v="Capital Region Hub"/>
    <s v="CoffeeHouse Cankaya"/>
    <x v="2"/>
    <s v="SF05"/>
    <n v="90"/>
    <n v="55"/>
    <x v="1"/>
    <s v="Cold Coffee"/>
    <x v="5"/>
    <n v="180"/>
    <n v="70"/>
    <x v="0"/>
    <x v="1"/>
    <x v="3"/>
    <x v="7"/>
  </r>
  <r>
    <n v="8019"/>
    <d v="2023-06-19T00:00:00"/>
    <d v="1899-12-30T09:54:00"/>
    <n v="4"/>
    <s v="B003"/>
    <s v="Aegean Regional Center"/>
    <s v="CoffeeHouse Alsancak"/>
    <x v="1"/>
    <s v="SF03"/>
    <n v="80"/>
    <n v="48"/>
    <x v="1"/>
    <s v="Hot Coffee"/>
    <x v="6"/>
    <n v="320"/>
    <n v="128"/>
    <x v="0"/>
    <x v="9"/>
    <x v="4"/>
    <x v="9"/>
  </r>
  <r>
    <n v="8020"/>
    <d v="2023-04-10T00:00:00"/>
    <d v="1899-12-30T07:01:00"/>
    <n v="1"/>
    <s v="B002"/>
    <s v="Capital Region Hub"/>
    <s v="CoffeeHouse Cankaya"/>
    <x v="2"/>
    <s v="SF03"/>
    <n v="80"/>
    <n v="48"/>
    <x v="1"/>
    <s v="Hot Coffee"/>
    <x v="6"/>
    <n v="80"/>
    <n v="32"/>
    <x v="0"/>
    <x v="10"/>
    <x v="2"/>
    <x v="7"/>
  </r>
  <r>
    <n v="8021"/>
    <d v="2022-09-19T00:00:00"/>
    <d v="1899-12-30T10:58:00"/>
    <n v="2"/>
    <s v="B001"/>
    <s v="Marmara Headquarters"/>
    <s v="CoffeeHouse Besiktas"/>
    <x v="0"/>
    <s v="SF02"/>
    <n v="70"/>
    <n v="40"/>
    <x v="1"/>
    <s v="Hot Coffee"/>
    <x v="7"/>
    <n v="140"/>
    <n v="60"/>
    <x v="1"/>
    <x v="1"/>
    <x v="4"/>
    <x v="10"/>
  </r>
  <r>
    <n v="8022"/>
    <d v="2023-06-18T00:00:00"/>
    <d v="1899-12-30T19:38:00"/>
    <n v="3"/>
    <s v="B003"/>
    <s v="Aegean Regional Center"/>
    <s v="CoffeeHouse Alsancak"/>
    <x v="1"/>
    <s v="SF03"/>
    <n v="80"/>
    <n v="48"/>
    <x v="1"/>
    <s v="Hot Coffee"/>
    <x v="6"/>
    <n v="240"/>
    <n v="96"/>
    <x v="0"/>
    <x v="9"/>
    <x v="1"/>
    <x v="0"/>
  </r>
  <r>
    <n v="8023"/>
    <d v="2023-12-09T00:00:00"/>
    <d v="1899-12-30T17:24:00"/>
    <n v="4"/>
    <s v="B003"/>
    <s v="Aegean Regional Center"/>
    <s v="CoffeeHouse Alsancak"/>
    <x v="1"/>
    <s v="FD03"/>
    <n v="40"/>
    <n v="22"/>
    <x v="0"/>
    <s v="Bakery"/>
    <x v="1"/>
    <n v="160"/>
    <n v="72"/>
    <x v="0"/>
    <x v="11"/>
    <x v="3"/>
    <x v="2"/>
  </r>
  <r>
    <n v="8024"/>
    <d v="2025-11-17T00:00:00"/>
    <d v="1899-12-30T21:13:00"/>
    <n v="3"/>
    <s v="B002"/>
    <s v="Capital Region Hub"/>
    <s v="CoffeeHouse Cankaya"/>
    <x v="2"/>
    <s v="FD02"/>
    <n v="50"/>
    <n v="30"/>
    <x v="0"/>
    <s v="Dessert"/>
    <x v="3"/>
    <n v="150"/>
    <n v="60"/>
    <x v="2"/>
    <x v="7"/>
    <x v="2"/>
    <x v="11"/>
  </r>
  <r>
    <n v="8025"/>
    <d v="2025-08-16T00:00:00"/>
    <d v="1899-12-30T17:32:00"/>
    <n v="1"/>
    <s v="B003"/>
    <s v="Aegean Regional Center"/>
    <s v="CoffeeHouse Alsancak"/>
    <x v="1"/>
    <s v="FD02"/>
    <n v="50"/>
    <n v="30"/>
    <x v="0"/>
    <s v="Dessert"/>
    <x v="3"/>
    <n v="50"/>
    <n v="20"/>
    <x v="2"/>
    <x v="4"/>
    <x v="3"/>
    <x v="2"/>
  </r>
  <r>
    <n v="8026"/>
    <d v="2025-08-06T00:00:00"/>
    <d v="1899-12-30T19:48:00"/>
    <n v="3"/>
    <s v="B002"/>
    <s v="Capital Region Hub"/>
    <s v="CoffeeHouse Cankaya"/>
    <x v="2"/>
    <s v="SF04"/>
    <n v="85"/>
    <n v="50"/>
    <x v="1"/>
    <s v="Cold Coffee"/>
    <x v="2"/>
    <n v="255"/>
    <n v="105"/>
    <x v="2"/>
    <x v="4"/>
    <x v="6"/>
    <x v="0"/>
  </r>
  <r>
    <n v="8027"/>
    <d v="2022-04-11T00:00:00"/>
    <d v="1899-12-30T17:05:00"/>
    <n v="2"/>
    <s v="B003"/>
    <s v="Aegean Regional Center"/>
    <s v="CoffeeHouse Alsancak"/>
    <x v="1"/>
    <s v="SF02"/>
    <n v="70"/>
    <n v="40"/>
    <x v="1"/>
    <s v="Hot Coffee"/>
    <x v="7"/>
    <n v="140"/>
    <n v="60"/>
    <x v="1"/>
    <x v="10"/>
    <x v="1"/>
    <x v="2"/>
  </r>
  <r>
    <n v="8028"/>
    <d v="2022-09-08T00:00:00"/>
    <d v="1899-12-30T07:47:00"/>
    <n v="4"/>
    <s v="B003"/>
    <s v="Aegean Regional Center"/>
    <s v="CoffeeHouse Alsancak"/>
    <x v="1"/>
    <s v="FD01"/>
    <n v="45"/>
    <n v="25"/>
    <x v="0"/>
    <s v="Bakery"/>
    <x v="0"/>
    <n v="180"/>
    <n v="80"/>
    <x v="1"/>
    <x v="1"/>
    <x v="0"/>
    <x v="7"/>
  </r>
  <r>
    <n v="8029"/>
    <d v="2024-08-30T00:00:00"/>
    <d v="1899-12-30T10:02:00"/>
    <n v="2"/>
    <s v="B004"/>
    <s v="Mediterranean Growth Hub"/>
    <s v="CoffeeHouse Muratpasa"/>
    <x v="3"/>
    <s v="FD01"/>
    <n v="45"/>
    <n v="25"/>
    <x v="0"/>
    <s v="Bakery"/>
    <x v="0"/>
    <n v="90"/>
    <n v="40"/>
    <x v="3"/>
    <x v="4"/>
    <x v="3"/>
    <x v="10"/>
  </r>
  <r>
    <n v="8030"/>
    <d v="2023-09-27T00:00:00"/>
    <d v="1899-12-30T10:39:00"/>
    <n v="2"/>
    <s v="B002"/>
    <s v="Capital Region Hub"/>
    <s v="CoffeeHouse Cankaya"/>
    <x v="2"/>
    <s v="SF05"/>
    <n v="90"/>
    <n v="55"/>
    <x v="1"/>
    <s v="Cold Coffee"/>
    <x v="5"/>
    <n v="180"/>
    <n v="70"/>
    <x v="0"/>
    <x v="1"/>
    <x v="6"/>
    <x v="10"/>
  </r>
  <r>
    <n v="8031"/>
    <d v="2024-07-24T00:00:00"/>
    <d v="1899-12-30T09:32:00"/>
    <n v="2"/>
    <s v="B003"/>
    <s v="Aegean Regional Center"/>
    <s v="CoffeeHouse Alsancak"/>
    <x v="1"/>
    <s v="SF05"/>
    <n v="90"/>
    <n v="55"/>
    <x v="1"/>
    <s v="Cold Coffee"/>
    <x v="5"/>
    <n v="180"/>
    <n v="70"/>
    <x v="3"/>
    <x v="5"/>
    <x v="2"/>
    <x v="9"/>
  </r>
  <r>
    <n v="8032"/>
    <d v="2024-02-12T00:00:00"/>
    <d v="1899-12-30T21:00:00"/>
    <n v="3"/>
    <s v="B004"/>
    <s v="Mediterranean Growth Hub"/>
    <s v="CoffeeHouse Muratpasa"/>
    <x v="3"/>
    <s v="FD02"/>
    <n v="50"/>
    <n v="30"/>
    <x v="0"/>
    <s v="Dessert"/>
    <x v="3"/>
    <n v="150"/>
    <n v="60"/>
    <x v="3"/>
    <x v="3"/>
    <x v="4"/>
    <x v="11"/>
  </r>
  <r>
    <n v="8033"/>
    <d v="2025-10-30T00:00:00"/>
    <d v="1899-12-30T17:37:00"/>
    <n v="3"/>
    <s v="B001"/>
    <s v="Marmara Headquarters"/>
    <s v="CoffeeHouse Besiktas"/>
    <x v="0"/>
    <s v="SF03"/>
    <n v="80"/>
    <n v="48"/>
    <x v="1"/>
    <s v="Hot Coffee"/>
    <x v="6"/>
    <n v="240"/>
    <n v="96"/>
    <x v="2"/>
    <x v="0"/>
    <x v="3"/>
    <x v="2"/>
  </r>
  <r>
    <n v="8034"/>
    <d v="2022-03-17T00:00:00"/>
    <d v="1899-12-30T12:17:00"/>
    <n v="2"/>
    <s v="B004"/>
    <s v="Mediterranean Growth Hub"/>
    <s v="CoffeeHouse Muratpasa"/>
    <x v="3"/>
    <s v="SF05"/>
    <n v="90"/>
    <n v="55"/>
    <x v="1"/>
    <s v="Cold Coffee"/>
    <x v="5"/>
    <n v="180"/>
    <n v="70"/>
    <x v="1"/>
    <x v="8"/>
    <x v="2"/>
    <x v="12"/>
  </r>
  <r>
    <n v="8035"/>
    <d v="2024-12-23T00:00:00"/>
    <d v="1899-12-30T07:58:00"/>
    <n v="1"/>
    <s v="B004"/>
    <s v="Mediterranean Growth Hub"/>
    <s v="CoffeeHouse Muratpasa"/>
    <x v="3"/>
    <s v="SF03"/>
    <n v="80"/>
    <n v="48"/>
    <x v="1"/>
    <s v="Hot Coffee"/>
    <x v="6"/>
    <n v="80"/>
    <n v="32"/>
    <x v="3"/>
    <x v="11"/>
    <x v="3"/>
    <x v="7"/>
  </r>
  <r>
    <n v="8036"/>
    <d v="2022-01-31T00:00:00"/>
    <d v="1899-12-30T07:54:00"/>
    <n v="1"/>
    <s v="B001"/>
    <s v="Marmara Headquarters"/>
    <s v="CoffeeHouse Besiktas"/>
    <x v="0"/>
    <s v="SF01"/>
    <n v="75"/>
    <n v="45"/>
    <x v="1"/>
    <s v="Hot Coffee"/>
    <x v="4"/>
    <n v="75"/>
    <n v="30"/>
    <x v="1"/>
    <x v="6"/>
    <x v="2"/>
    <x v="7"/>
  </r>
  <r>
    <n v="8037"/>
    <d v="2024-09-09T00:00:00"/>
    <d v="1899-12-30T11:17:00"/>
    <n v="2"/>
    <s v="B001"/>
    <s v="Marmara Headquarters"/>
    <s v="CoffeeHouse Besiktas"/>
    <x v="0"/>
    <s v="SF03"/>
    <n v="80"/>
    <n v="48"/>
    <x v="1"/>
    <s v="Hot Coffee"/>
    <x v="6"/>
    <n v="160"/>
    <n v="64"/>
    <x v="3"/>
    <x v="1"/>
    <x v="3"/>
    <x v="13"/>
  </r>
  <r>
    <n v="8038"/>
    <d v="2025-01-23T00:00:00"/>
    <d v="1899-12-30T18:10:00"/>
    <n v="1"/>
    <s v="B004"/>
    <s v="Mediterranean Growth Hub"/>
    <s v="CoffeeHouse Muratpasa"/>
    <x v="3"/>
    <s v="SF04"/>
    <n v="85"/>
    <n v="50"/>
    <x v="1"/>
    <s v="Cold Coffee"/>
    <x v="2"/>
    <n v="85"/>
    <n v="35"/>
    <x v="2"/>
    <x v="6"/>
    <x v="3"/>
    <x v="1"/>
  </r>
  <r>
    <n v="8039"/>
    <d v="2022-08-22T00:00:00"/>
    <d v="1899-12-30T11:49:00"/>
    <n v="3"/>
    <s v="B003"/>
    <s v="Aegean Regional Center"/>
    <s v="CoffeeHouse Alsancak"/>
    <x v="1"/>
    <s v="SF05"/>
    <n v="90"/>
    <n v="55"/>
    <x v="1"/>
    <s v="Cold Coffee"/>
    <x v="5"/>
    <n v="270"/>
    <n v="105"/>
    <x v="1"/>
    <x v="4"/>
    <x v="0"/>
    <x v="13"/>
  </r>
  <r>
    <n v="8040"/>
    <d v="2024-12-24T00:00:00"/>
    <d v="1899-12-30T07:18:00"/>
    <n v="1"/>
    <s v="B001"/>
    <s v="Marmara Headquarters"/>
    <s v="CoffeeHouse Besiktas"/>
    <x v="0"/>
    <s v="SF04"/>
    <n v="85"/>
    <n v="50"/>
    <x v="1"/>
    <s v="Cold Coffee"/>
    <x v="2"/>
    <n v="85"/>
    <n v="35"/>
    <x v="3"/>
    <x v="11"/>
    <x v="2"/>
    <x v="7"/>
  </r>
  <r>
    <n v="8041"/>
    <d v="2024-08-22T00:00:00"/>
    <d v="1899-12-30T20:12:00"/>
    <n v="1"/>
    <s v="B003"/>
    <s v="Aegean Regional Center"/>
    <s v="CoffeeHouse Alsancak"/>
    <x v="1"/>
    <s v="SF01"/>
    <n v="75"/>
    <n v="45"/>
    <x v="1"/>
    <s v="Hot Coffee"/>
    <x v="4"/>
    <n v="75"/>
    <n v="30"/>
    <x v="3"/>
    <x v="4"/>
    <x v="0"/>
    <x v="3"/>
  </r>
  <r>
    <n v="8042"/>
    <d v="2022-04-10T00:00:00"/>
    <d v="1899-12-30T16:30:00"/>
    <n v="4"/>
    <s v="B004"/>
    <s v="Mediterranean Growth Hub"/>
    <s v="CoffeeHouse Muratpasa"/>
    <x v="3"/>
    <s v="SF03"/>
    <n v="80"/>
    <n v="48"/>
    <x v="1"/>
    <s v="Hot Coffee"/>
    <x v="6"/>
    <n v="320"/>
    <n v="128"/>
    <x v="1"/>
    <x v="10"/>
    <x v="2"/>
    <x v="8"/>
  </r>
  <r>
    <n v="8043"/>
    <d v="2024-11-29T00:00:00"/>
    <d v="1899-12-30T11:40:00"/>
    <n v="4"/>
    <s v="B003"/>
    <s v="Aegean Regional Center"/>
    <s v="CoffeeHouse Alsancak"/>
    <x v="1"/>
    <s v="FD03"/>
    <n v="40"/>
    <n v="22"/>
    <x v="0"/>
    <s v="Bakery"/>
    <x v="1"/>
    <n v="160"/>
    <n v="72"/>
    <x v="3"/>
    <x v="7"/>
    <x v="0"/>
    <x v="13"/>
  </r>
  <r>
    <n v="8044"/>
    <d v="2023-12-16T00:00:00"/>
    <d v="1899-12-30T20:46:00"/>
    <n v="4"/>
    <s v="B003"/>
    <s v="Aegean Regional Center"/>
    <s v="CoffeeHouse Alsancak"/>
    <x v="1"/>
    <s v="SF02"/>
    <n v="70"/>
    <n v="40"/>
    <x v="1"/>
    <s v="Hot Coffee"/>
    <x v="7"/>
    <n v="280"/>
    <n v="120"/>
    <x v="0"/>
    <x v="11"/>
    <x v="3"/>
    <x v="3"/>
  </r>
  <r>
    <n v="8045"/>
    <d v="2022-02-16T00:00:00"/>
    <d v="1899-12-30T17:24:00"/>
    <n v="4"/>
    <s v="B002"/>
    <s v="Capital Region Hub"/>
    <s v="CoffeeHouse Cankaya"/>
    <x v="2"/>
    <s v="FD02"/>
    <n v="50"/>
    <n v="30"/>
    <x v="0"/>
    <s v="Dessert"/>
    <x v="3"/>
    <n v="200"/>
    <n v="80"/>
    <x v="1"/>
    <x v="3"/>
    <x v="3"/>
    <x v="2"/>
  </r>
  <r>
    <n v="8046"/>
    <d v="2024-03-09T00:00:00"/>
    <d v="1899-12-30T15:13:00"/>
    <n v="4"/>
    <s v="B001"/>
    <s v="Marmara Headquarters"/>
    <s v="CoffeeHouse Besiktas"/>
    <x v="0"/>
    <s v="SF01"/>
    <n v="75"/>
    <n v="45"/>
    <x v="1"/>
    <s v="Hot Coffee"/>
    <x v="4"/>
    <n v="300"/>
    <n v="120"/>
    <x v="3"/>
    <x v="8"/>
    <x v="3"/>
    <x v="6"/>
  </r>
  <r>
    <n v="8047"/>
    <d v="2023-03-30T00:00:00"/>
    <d v="1899-12-30T15:43:00"/>
    <n v="3"/>
    <s v="B001"/>
    <s v="Marmara Headquarters"/>
    <s v="CoffeeHouse Besiktas"/>
    <x v="0"/>
    <s v="SF01"/>
    <n v="75"/>
    <n v="45"/>
    <x v="1"/>
    <s v="Hot Coffee"/>
    <x v="4"/>
    <n v="225"/>
    <n v="90"/>
    <x v="0"/>
    <x v="8"/>
    <x v="3"/>
    <x v="6"/>
  </r>
  <r>
    <n v="8048"/>
    <d v="2025-06-12T00:00:00"/>
    <d v="1899-12-30T19:14:00"/>
    <n v="1"/>
    <s v="B002"/>
    <s v="Capital Region Hub"/>
    <s v="CoffeeHouse Cankaya"/>
    <x v="2"/>
    <s v="SF05"/>
    <n v="90"/>
    <n v="55"/>
    <x v="1"/>
    <s v="Cold Coffee"/>
    <x v="5"/>
    <n v="90"/>
    <n v="35"/>
    <x v="2"/>
    <x v="9"/>
    <x v="4"/>
    <x v="0"/>
  </r>
  <r>
    <n v="8049"/>
    <d v="2025-04-28T00:00:00"/>
    <d v="1899-12-30T09:20:00"/>
    <n v="4"/>
    <s v="B003"/>
    <s v="Aegean Regional Center"/>
    <s v="CoffeeHouse Alsancak"/>
    <x v="1"/>
    <s v="SF01"/>
    <n v="75"/>
    <n v="45"/>
    <x v="1"/>
    <s v="Hot Coffee"/>
    <x v="4"/>
    <n v="300"/>
    <n v="120"/>
    <x v="2"/>
    <x v="10"/>
    <x v="5"/>
    <x v="9"/>
  </r>
  <r>
    <n v="8050"/>
    <d v="2022-06-12T00:00:00"/>
    <d v="1899-12-30T12:50:00"/>
    <n v="4"/>
    <s v="B002"/>
    <s v="Capital Region Hub"/>
    <s v="CoffeeHouse Cankaya"/>
    <x v="2"/>
    <s v="SF05"/>
    <n v="90"/>
    <n v="55"/>
    <x v="1"/>
    <s v="Cold Coffee"/>
    <x v="5"/>
    <n v="360"/>
    <n v="140"/>
    <x v="1"/>
    <x v="9"/>
    <x v="4"/>
    <x v="12"/>
  </r>
  <r>
    <n v="8051"/>
    <d v="2025-09-18T00:00:00"/>
    <d v="1899-12-30T11:09:00"/>
    <n v="2"/>
    <s v="B002"/>
    <s v="Capital Region Hub"/>
    <s v="CoffeeHouse Cankaya"/>
    <x v="2"/>
    <s v="SF02"/>
    <n v="70"/>
    <n v="40"/>
    <x v="1"/>
    <s v="Hot Coffee"/>
    <x v="7"/>
    <n v="140"/>
    <n v="60"/>
    <x v="2"/>
    <x v="1"/>
    <x v="1"/>
    <x v="13"/>
  </r>
  <r>
    <n v="8052"/>
    <d v="2023-12-30T00:00:00"/>
    <d v="1899-12-30T11:45:00"/>
    <n v="4"/>
    <s v="B002"/>
    <s v="Capital Region Hub"/>
    <s v="CoffeeHouse Cankaya"/>
    <x v="2"/>
    <s v="FD03"/>
    <n v="40"/>
    <n v="22"/>
    <x v="0"/>
    <s v="Bakery"/>
    <x v="1"/>
    <n v="160"/>
    <n v="72"/>
    <x v="0"/>
    <x v="11"/>
    <x v="3"/>
    <x v="13"/>
  </r>
  <r>
    <n v="8053"/>
    <d v="2022-12-08T00:00:00"/>
    <d v="1899-12-30T16:02:00"/>
    <n v="2"/>
    <s v="B001"/>
    <s v="Marmara Headquarters"/>
    <s v="CoffeeHouse Besiktas"/>
    <x v="0"/>
    <s v="SF02"/>
    <n v="70"/>
    <n v="40"/>
    <x v="1"/>
    <s v="Hot Coffee"/>
    <x v="7"/>
    <n v="140"/>
    <n v="60"/>
    <x v="1"/>
    <x v="11"/>
    <x v="0"/>
    <x v="8"/>
  </r>
  <r>
    <n v="8054"/>
    <d v="2025-02-17T00:00:00"/>
    <d v="1899-12-30T14:22:00"/>
    <n v="3"/>
    <s v="B001"/>
    <s v="Marmara Headquarters"/>
    <s v="CoffeeHouse Besiktas"/>
    <x v="0"/>
    <s v="FD01"/>
    <n v="45"/>
    <n v="25"/>
    <x v="0"/>
    <s v="Bakery"/>
    <x v="0"/>
    <n v="135"/>
    <n v="60"/>
    <x v="2"/>
    <x v="3"/>
    <x v="2"/>
    <x v="5"/>
  </r>
  <r>
    <n v="8055"/>
    <d v="2024-04-06T00:00:00"/>
    <d v="1899-12-30T19:34:00"/>
    <n v="1"/>
    <s v="B004"/>
    <s v="Mediterranean Growth Hub"/>
    <s v="CoffeeHouse Muratpasa"/>
    <x v="3"/>
    <s v="SF03"/>
    <n v="80"/>
    <n v="48"/>
    <x v="1"/>
    <s v="Hot Coffee"/>
    <x v="6"/>
    <n v="80"/>
    <n v="32"/>
    <x v="3"/>
    <x v="10"/>
    <x v="6"/>
    <x v="0"/>
  </r>
  <r>
    <n v="8056"/>
    <d v="2024-12-14T00:00:00"/>
    <d v="1899-12-30T19:43:00"/>
    <n v="2"/>
    <s v="B001"/>
    <s v="Marmara Headquarters"/>
    <s v="CoffeeHouse Besiktas"/>
    <x v="0"/>
    <s v="FD03"/>
    <n v="40"/>
    <n v="22"/>
    <x v="0"/>
    <s v="Bakery"/>
    <x v="1"/>
    <n v="80"/>
    <n v="36"/>
    <x v="3"/>
    <x v="11"/>
    <x v="5"/>
    <x v="0"/>
  </r>
  <r>
    <n v="8057"/>
    <d v="2022-08-22T00:00:00"/>
    <d v="1899-12-30T08:48:00"/>
    <n v="1"/>
    <s v="B002"/>
    <s v="Capital Region Hub"/>
    <s v="CoffeeHouse Cankaya"/>
    <x v="2"/>
    <s v="FD03"/>
    <n v="40"/>
    <n v="22"/>
    <x v="0"/>
    <s v="Bakery"/>
    <x v="1"/>
    <n v="40"/>
    <n v="18"/>
    <x v="1"/>
    <x v="4"/>
    <x v="0"/>
    <x v="4"/>
  </r>
  <r>
    <n v="8058"/>
    <d v="2022-03-04T00:00:00"/>
    <d v="1899-12-30T08:27:00"/>
    <n v="2"/>
    <s v="B003"/>
    <s v="Aegean Regional Center"/>
    <s v="CoffeeHouse Alsancak"/>
    <x v="1"/>
    <s v="FD01"/>
    <n v="45"/>
    <n v="25"/>
    <x v="0"/>
    <s v="Bakery"/>
    <x v="0"/>
    <n v="90"/>
    <n v="40"/>
    <x v="1"/>
    <x v="8"/>
    <x v="1"/>
    <x v="4"/>
  </r>
  <r>
    <n v="8059"/>
    <d v="2024-06-16T00:00:00"/>
    <d v="1899-12-30T12:50:00"/>
    <n v="4"/>
    <s v="B001"/>
    <s v="Marmara Headquarters"/>
    <s v="CoffeeHouse Besiktas"/>
    <x v="0"/>
    <s v="SF01"/>
    <n v="75"/>
    <n v="45"/>
    <x v="1"/>
    <s v="Hot Coffee"/>
    <x v="4"/>
    <n v="300"/>
    <n v="120"/>
    <x v="3"/>
    <x v="9"/>
    <x v="3"/>
    <x v="12"/>
  </r>
  <r>
    <n v="8060"/>
    <d v="2025-03-26T00:00:00"/>
    <d v="1899-12-30T07:08:00"/>
    <n v="3"/>
    <s v="B001"/>
    <s v="Marmara Headquarters"/>
    <s v="CoffeeHouse Besiktas"/>
    <x v="0"/>
    <s v="SF05"/>
    <n v="90"/>
    <n v="55"/>
    <x v="1"/>
    <s v="Cold Coffee"/>
    <x v="5"/>
    <n v="270"/>
    <n v="105"/>
    <x v="2"/>
    <x v="8"/>
    <x v="4"/>
    <x v="7"/>
  </r>
  <r>
    <n v="8061"/>
    <d v="2024-12-13T00:00:00"/>
    <d v="1899-12-30T12:32:00"/>
    <n v="2"/>
    <s v="B003"/>
    <s v="Aegean Regional Center"/>
    <s v="CoffeeHouse Alsancak"/>
    <x v="1"/>
    <s v="FD01"/>
    <n v="45"/>
    <n v="25"/>
    <x v="0"/>
    <s v="Bakery"/>
    <x v="0"/>
    <n v="90"/>
    <n v="40"/>
    <x v="3"/>
    <x v="11"/>
    <x v="6"/>
    <x v="12"/>
  </r>
  <r>
    <n v="8062"/>
    <d v="2025-04-03T00:00:00"/>
    <d v="1899-12-30T12:00:00"/>
    <n v="1"/>
    <s v="B003"/>
    <s v="Aegean Regional Center"/>
    <s v="CoffeeHouse Alsancak"/>
    <x v="1"/>
    <s v="FD02"/>
    <n v="50"/>
    <n v="30"/>
    <x v="0"/>
    <s v="Dessert"/>
    <x v="3"/>
    <n v="50"/>
    <n v="20"/>
    <x v="2"/>
    <x v="10"/>
    <x v="2"/>
    <x v="12"/>
  </r>
  <r>
    <n v="8063"/>
    <d v="2023-02-12T00:00:00"/>
    <d v="1899-12-30T09:34:00"/>
    <n v="1"/>
    <s v="B003"/>
    <s v="Aegean Regional Center"/>
    <s v="CoffeeHouse Alsancak"/>
    <x v="1"/>
    <s v="SF05"/>
    <n v="90"/>
    <n v="55"/>
    <x v="1"/>
    <s v="Cold Coffee"/>
    <x v="5"/>
    <n v="90"/>
    <n v="35"/>
    <x v="0"/>
    <x v="3"/>
    <x v="4"/>
    <x v="9"/>
  </r>
  <r>
    <n v="8064"/>
    <d v="2024-09-11T00:00:00"/>
    <d v="1899-12-30T21:45:00"/>
    <n v="3"/>
    <s v="B001"/>
    <s v="Marmara Headquarters"/>
    <s v="CoffeeHouse Besiktas"/>
    <x v="0"/>
    <s v="SF05"/>
    <n v="90"/>
    <n v="55"/>
    <x v="1"/>
    <s v="Cold Coffee"/>
    <x v="5"/>
    <n v="270"/>
    <n v="105"/>
    <x v="3"/>
    <x v="1"/>
    <x v="1"/>
    <x v="11"/>
  </r>
  <r>
    <n v="8065"/>
    <d v="2023-01-06T00:00:00"/>
    <d v="1899-12-30T12:26:00"/>
    <n v="2"/>
    <s v="B001"/>
    <s v="Marmara Headquarters"/>
    <s v="CoffeeHouse Besiktas"/>
    <x v="0"/>
    <s v="SF02"/>
    <n v="70"/>
    <n v="40"/>
    <x v="1"/>
    <s v="Hot Coffee"/>
    <x v="7"/>
    <n v="140"/>
    <n v="60"/>
    <x v="0"/>
    <x v="6"/>
    <x v="6"/>
    <x v="12"/>
  </r>
  <r>
    <n v="8066"/>
    <d v="2022-10-17T00:00:00"/>
    <d v="1899-12-30T21:34:00"/>
    <n v="4"/>
    <s v="B001"/>
    <s v="Marmara Headquarters"/>
    <s v="CoffeeHouse Besiktas"/>
    <x v="0"/>
    <s v="FD03"/>
    <n v="40"/>
    <n v="22"/>
    <x v="0"/>
    <s v="Bakery"/>
    <x v="1"/>
    <n v="160"/>
    <n v="72"/>
    <x v="1"/>
    <x v="0"/>
    <x v="2"/>
    <x v="11"/>
  </r>
  <r>
    <n v="8067"/>
    <d v="2024-11-02T00:00:00"/>
    <d v="1899-12-30T18:10:00"/>
    <n v="1"/>
    <s v="B002"/>
    <s v="Capital Region Hub"/>
    <s v="CoffeeHouse Cankaya"/>
    <x v="2"/>
    <s v="FD03"/>
    <n v="40"/>
    <n v="22"/>
    <x v="0"/>
    <s v="Bakery"/>
    <x v="1"/>
    <n v="40"/>
    <n v="18"/>
    <x v="3"/>
    <x v="7"/>
    <x v="3"/>
    <x v="1"/>
  </r>
  <r>
    <n v="8068"/>
    <d v="2022-12-22T00:00:00"/>
    <d v="1899-12-30T21:02:00"/>
    <n v="4"/>
    <s v="B002"/>
    <s v="Capital Region Hub"/>
    <s v="CoffeeHouse Cankaya"/>
    <x v="2"/>
    <s v="SF04"/>
    <n v="85"/>
    <n v="50"/>
    <x v="1"/>
    <s v="Cold Coffee"/>
    <x v="2"/>
    <n v="340"/>
    <n v="140"/>
    <x v="1"/>
    <x v="11"/>
    <x v="0"/>
    <x v="11"/>
  </r>
  <r>
    <n v="8069"/>
    <d v="2024-03-02T00:00:00"/>
    <d v="1899-12-30T18:29:00"/>
    <n v="3"/>
    <s v="B001"/>
    <s v="Marmara Headquarters"/>
    <s v="CoffeeHouse Besiktas"/>
    <x v="0"/>
    <s v="SF02"/>
    <n v="70"/>
    <n v="40"/>
    <x v="1"/>
    <s v="Hot Coffee"/>
    <x v="7"/>
    <n v="210"/>
    <n v="90"/>
    <x v="3"/>
    <x v="8"/>
    <x v="3"/>
    <x v="1"/>
  </r>
  <r>
    <n v="8070"/>
    <d v="2025-03-31T00:00:00"/>
    <d v="1899-12-30T07:15:00"/>
    <n v="2"/>
    <s v="B001"/>
    <s v="Marmara Headquarters"/>
    <s v="CoffeeHouse Besiktas"/>
    <x v="0"/>
    <s v="FD02"/>
    <n v="50"/>
    <n v="30"/>
    <x v="0"/>
    <s v="Dessert"/>
    <x v="3"/>
    <n v="100"/>
    <n v="40"/>
    <x v="2"/>
    <x v="8"/>
    <x v="2"/>
    <x v="7"/>
  </r>
  <r>
    <n v="8071"/>
    <d v="2022-02-22T00:00:00"/>
    <d v="1899-12-30T15:02:00"/>
    <n v="4"/>
    <s v="B002"/>
    <s v="Capital Region Hub"/>
    <s v="CoffeeHouse Cankaya"/>
    <x v="2"/>
    <s v="SF03"/>
    <n v="80"/>
    <n v="48"/>
    <x v="1"/>
    <s v="Hot Coffee"/>
    <x v="6"/>
    <n v="320"/>
    <n v="128"/>
    <x v="1"/>
    <x v="3"/>
    <x v="0"/>
    <x v="6"/>
  </r>
  <r>
    <n v="8072"/>
    <d v="2025-10-12T00:00:00"/>
    <d v="1899-12-30T18:34:00"/>
    <n v="2"/>
    <s v="B003"/>
    <s v="Aegean Regional Center"/>
    <s v="CoffeeHouse Alsancak"/>
    <x v="1"/>
    <s v="SF03"/>
    <n v="80"/>
    <n v="48"/>
    <x v="1"/>
    <s v="Hot Coffee"/>
    <x v="6"/>
    <n v="160"/>
    <n v="64"/>
    <x v="2"/>
    <x v="0"/>
    <x v="4"/>
    <x v="1"/>
  </r>
  <r>
    <n v="8073"/>
    <d v="2024-10-07T00:00:00"/>
    <d v="1899-12-30T15:11:00"/>
    <n v="4"/>
    <s v="B004"/>
    <s v="Mediterranean Growth Hub"/>
    <s v="CoffeeHouse Muratpasa"/>
    <x v="3"/>
    <s v="SF03"/>
    <n v="80"/>
    <n v="48"/>
    <x v="1"/>
    <s v="Hot Coffee"/>
    <x v="6"/>
    <n v="320"/>
    <n v="128"/>
    <x v="3"/>
    <x v="0"/>
    <x v="5"/>
    <x v="6"/>
  </r>
  <r>
    <n v="8074"/>
    <d v="2023-12-22T00:00:00"/>
    <d v="1899-12-30T17:16:00"/>
    <n v="3"/>
    <s v="B003"/>
    <s v="Aegean Regional Center"/>
    <s v="CoffeeHouse Alsancak"/>
    <x v="1"/>
    <s v="SF03"/>
    <n v="80"/>
    <n v="48"/>
    <x v="1"/>
    <s v="Hot Coffee"/>
    <x v="6"/>
    <n v="240"/>
    <n v="96"/>
    <x v="0"/>
    <x v="11"/>
    <x v="0"/>
    <x v="2"/>
  </r>
  <r>
    <n v="8075"/>
    <d v="2024-05-21T00:00:00"/>
    <d v="1899-12-30T07:29:00"/>
    <n v="3"/>
    <s v="B004"/>
    <s v="Mediterranean Growth Hub"/>
    <s v="CoffeeHouse Muratpasa"/>
    <x v="3"/>
    <s v="SF03"/>
    <n v="80"/>
    <n v="48"/>
    <x v="1"/>
    <s v="Hot Coffee"/>
    <x v="6"/>
    <n v="240"/>
    <n v="96"/>
    <x v="3"/>
    <x v="2"/>
    <x v="5"/>
    <x v="7"/>
  </r>
  <r>
    <n v="8076"/>
    <d v="2024-12-01T00:00:00"/>
    <d v="1899-12-30T07:56:00"/>
    <n v="2"/>
    <s v="B004"/>
    <s v="Mediterranean Growth Hub"/>
    <s v="CoffeeHouse Muratpasa"/>
    <x v="3"/>
    <s v="SF04"/>
    <n v="85"/>
    <n v="50"/>
    <x v="1"/>
    <s v="Cold Coffee"/>
    <x v="2"/>
    <n v="170"/>
    <n v="70"/>
    <x v="3"/>
    <x v="11"/>
    <x v="0"/>
    <x v="7"/>
  </r>
  <r>
    <n v="8077"/>
    <d v="2024-03-11T00:00:00"/>
    <d v="1899-12-30T15:24:00"/>
    <n v="4"/>
    <s v="B003"/>
    <s v="Aegean Regional Center"/>
    <s v="CoffeeHouse Alsancak"/>
    <x v="1"/>
    <s v="SF03"/>
    <n v="80"/>
    <n v="48"/>
    <x v="1"/>
    <s v="Hot Coffee"/>
    <x v="6"/>
    <n v="320"/>
    <n v="128"/>
    <x v="3"/>
    <x v="8"/>
    <x v="1"/>
    <x v="6"/>
  </r>
  <r>
    <n v="8078"/>
    <d v="2024-12-23T00:00:00"/>
    <d v="1899-12-30T18:01:00"/>
    <n v="4"/>
    <s v="B001"/>
    <s v="Marmara Headquarters"/>
    <s v="CoffeeHouse Besiktas"/>
    <x v="0"/>
    <s v="SF03"/>
    <n v="80"/>
    <n v="48"/>
    <x v="1"/>
    <s v="Hot Coffee"/>
    <x v="6"/>
    <n v="320"/>
    <n v="128"/>
    <x v="3"/>
    <x v="11"/>
    <x v="3"/>
    <x v="1"/>
  </r>
  <r>
    <n v="8079"/>
    <d v="2025-05-14T00:00:00"/>
    <d v="1899-12-30T12:39:00"/>
    <n v="1"/>
    <s v="B001"/>
    <s v="Marmara Headquarters"/>
    <s v="CoffeeHouse Besiktas"/>
    <x v="0"/>
    <s v="SF04"/>
    <n v="85"/>
    <n v="50"/>
    <x v="1"/>
    <s v="Cold Coffee"/>
    <x v="2"/>
    <n v="85"/>
    <n v="35"/>
    <x v="2"/>
    <x v="2"/>
    <x v="5"/>
    <x v="12"/>
  </r>
  <r>
    <n v="8080"/>
    <d v="2024-10-21T00:00:00"/>
    <d v="1899-12-30T15:04:00"/>
    <n v="1"/>
    <s v="B004"/>
    <s v="Mediterranean Growth Hub"/>
    <s v="CoffeeHouse Muratpasa"/>
    <x v="3"/>
    <s v="SF04"/>
    <n v="85"/>
    <n v="50"/>
    <x v="1"/>
    <s v="Cold Coffee"/>
    <x v="2"/>
    <n v="85"/>
    <n v="35"/>
    <x v="3"/>
    <x v="0"/>
    <x v="5"/>
    <x v="6"/>
  </r>
  <r>
    <n v="8081"/>
    <d v="2023-05-11T00:00:00"/>
    <d v="1899-12-30T19:24:00"/>
    <n v="2"/>
    <s v="B002"/>
    <s v="Capital Region Hub"/>
    <s v="CoffeeHouse Cankaya"/>
    <x v="2"/>
    <s v="SF05"/>
    <n v="90"/>
    <n v="55"/>
    <x v="1"/>
    <s v="Cold Coffee"/>
    <x v="5"/>
    <n v="180"/>
    <n v="70"/>
    <x v="0"/>
    <x v="2"/>
    <x v="1"/>
    <x v="0"/>
  </r>
  <r>
    <n v="8082"/>
    <d v="2023-11-22T00:00:00"/>
    <d v="1899-12-30T21:28:00"/>
    <n v="3"/>
    <s v="B003"/>
    <s v="Aegean Regional Center"/>
    <s v="CoffeeHouse Alsancak"/>
    <x v="1"/>
    <s v="FD02"/>
    <n v="50"/>
    <n v="30"/>
    <x v="0"/>
    <s v="Dessert"/>
    <x v="3"/>
    <n v="150"/>
    <n v="60"/>
    <x v="0"/>
    <x v="7"/>
    <x v="0"/>
    <x v="11"/>
  </r>
  <r>
    <n v="8083"/>
    <d v="2025-06-14T00:00:00"/>
    <d v="1899-12-30T16:36:00"/>
    <n v="2"/>
    <s v="B002"/>
    <s v="Capital Region Hub"/>
    <s v="CoffeeHouse Cankaya"/>
    <x v="2"/>
    <s v="SF04"/>
    <n v="85"/>
    <n v="50"/>
    <x v="1"/>
    <s v="Cold Coffee"/>
    <x v="2"/>
    <n v="170"/>
    <n v="70"/>
    <x v="2"/>
    <x v="9"/>
    <x v="5"/>
    <x v="8"/>
  </r>
  <r>
    <n v="8084"/>
    <d v="2024-10-05T00:00:00"/>
    <d v="1899-12-30T09:41:00"/>
    <n v="3"/>
    <s v="B003"/>
    <s v="Aegean Regional Center"/>
    <s v="CoffeeHouse Alsancak"/>
    <x v="1"/>
    <s v="FD02"/>
    <n v="50"/>
    <n v="30"/>
    <x v="0"/>
    <s v="Dessert"/>
    <x v="3"/>
    <n v="150"/>
    <n v="60"/>
    <x v="3"/>
    <x v="0"/>
    <x v="4"/>
    <x v="9"/>
  </r>
  <r>
    <n v="8085"/>
    <d v="2024-09-29T00:00:00"/>
    <d v="1899-12-30T17:44:00"/>
    <n v="3"/>
    <s v="B004"/>
    <s v="Mediterranean Growth Hub"/>
    <s v="CoffeeHouse Muratpasa"/>
    <x v="3"/>
    <s v="FD03"/>
    <n v="40"/>
    <n v="22"/>
    <x v="0"/>
    <s v="Bakery"/>
    <x v="1"/>
    <n v="120"/>
    <n v="54"/>
    <x v="3"/>
    <x v="1"/>
    <x v="0"/>
    <x v="2"/>
  </r>
  <r>
    <n v="8086"/>
    <d v="2025-05-12T00:00:00"/>
    <d v="1899-12-30T18:29:00"/>
    <n v="3"/>
    <s v="B001"/>
    <s v="Marmara Headquarters"/>
    <s v="CoffeeHouse Besiktas"/>
    <x v="0"/>
    <s v="SF03"/>
    <n v="80"/>
    <n v="48"/>
    <x v="1"/>
    <s v="Hot Coffee"/>
    <x v="6"/>
    <n v="240"/>
    <n v="96"/>
    <x v="2"/>
    <x v="2"/>
    <x v="4"/>
    <x v="1"/>
  </r>
  <r>
    <n v="8087"/>
    <d v="2023-02-03T00:00:00"/>
    <d v="1899-12-30T14:55:00"/>
    <n v="4"/>
    <s v="B004"/>
    <s v="Mediterranean Growth Hub"/>
    <s v="CoffeeHouse Muratpasa"/>
    <x v="3"/>
    <s v="SF01"/>
    <n v="75"/>
    <n v="45"/>
    <x v="1"/>
    <s v="Hot Coffee"/>
    <x v="4"/>
    <n v="300"/>
    <n v="120"/>
    <x v="0"/>
    <x v="3"/>
    <x v="2"/>
    <x v="5"/>
  </r>
  <r>
    <n v="8088"/>
    <d v="2024-05-03T00:00:00"/>
    <d v="1899-12-30T15:04:00"/>
    <n v="4"/>
    <s v="B003"/>
    <s v="Aegean Regional Center"/>
    <s v="CoffeeHouse Alsancak"/>
    <x v="1"/>
    <s v="SF03"/>
    <n v="80"/>
    <n v="48"/>
    <x v="1"/>
    <s v="Hot Coffee"/>
    <x v="6"/>
    <n v="320"/>
    <n v="128"/>
    <x v="3"/>
    <x v="2"/>
    <x v="2"/>
    <x v="6"/>
  </r>
  <r>
    <n v="8089"/>
    <d v="2025-09-19T00:00:00"/>
    <d v="1899-12-30T10:13:00"/>
    <n v="3"/>
    <s v="B002"/>
    <s v="Capital Region Hub"/>
    <s v="CoffeeHouse Cankaya"/>
    <x v="2"/>
    <s v="SF03"/>
    <n v="80"/>
    <n v="48"/>
    <x v="1"/>
    <s v="Hot Coffee"/>
    <x v="6"/>
    <n v="240"/>
    <n v="96"/>
    <x v="2"/>
    <x v="1"/>
    <x v="4"/>
    <x v="10"/>
  </r>
  <r>
    <n v="8090"/>
    <d v="2023-06-04T00:00:00"/>
    <d v="1899-12-30T07:07:00"/>
    <n v="4"/>
    <s v="B002"/>
    <s v="Capital Region Hub"/>
    <s v="CoffeeHouse Cankaya"/>
    <x v="2"/>
    <s v="SF04"/>
    <n v="85"/>
    <n v="50"/>
    <x v="1"/>
    <s v="Cold Coffee"/>
    <x v="2"/>
    <n v="340"/>
    <n v="140"/>
    <x v="0"/>
    <x v="9"/>
    <x v="1"/>
    <x v="7"/>
  </r>
  <r>
    <n v="8091"/>
    <d v="2024-05-22T00:00:00"/>
    <d v="1899-12-30T10:58:00"/>
    <n v="3"/>
    <s v="B002"/>
    <s v="Capital Region Hub"/>
    <s v="CoffeeHouse Cankaya"/>
    <x v="2"/>
    <s v="SF05"/>
    <n v="90"/>
    <n v="55"/>
    <x v="1"/>
    <s v="Cold Coffee"/>
    <x v="5"/>
    <n v="270"/>
    <n v="105"/>
    <x v="3"/>
    <x v="2"/>
    <x v="0"/>
    <x v="10"/>
  </r>
  <r>
    <n v="8092"/>
    <d v="2023-12-30T00:00:00"/>
    <d v="1899-12-30T19:49:00"/>
    <n v="1"/>
    <s v="B002"/>
    <s v="Capital Region Hub"/>
    <s v="CoffeeHouse Cankaya"/>
    <x v="2"/>
    <s v="FD01"/>
    <n v="45"/>
    <n v="25"/>
    <x v="0"/>
    <s v="Bakery"/>
    <x v="0"/>
    <n v="45"/>
    <n v="20"/>
    <x v="0"/>
    <x v="11"/>
    <x v="3"/>
    <x v="0"/>
  </r>
  <r>
    <n v="8093"/>
    <d v="2024-10-06T00:00:00"/>
    <d v="1899-12-30T09:44:00"/>
    <n v="2"/>
    <s v="B002"/>
    <s v="Capital Region Hub"/>
    <s v="CoffeeHouse Cankaya"/>
    <x v="2"/>
    <s v="FD03"/>
    <n v="40"/>
    <n v="22"/>
    <x v="0"/>
    <s v="Bakery"/>
    <x v="1"/>
    <n v="80"/>
    <n v="36"/>
    <x v="3"/>
    <x v="0"/>
    <x v="6"/>
    <x v="9"/>
  </r>
  <r>
    <n v="8094"/>
    <d v="2025-10-23T00:00:00"/>
    <d v="1899-12-30T14:38:00"/>
    <n v="2"/>
    <s v="B002"/>
    <s v="Capital Region Hub"/>
    <s v="CoffeeHouse Cankaya"/>
    <x v="2"/>
    <s v="SF05"/>
    <n v="90"/>
    <n v="55"/>
    <x v="1"/>
    <s v="Cold Coffee"/>
    <x v="5"/>
    <n v="180"/>
    <n v="70"/>
    <x v="2"/>
    <x v="0"/>
    <x v="3"/>
    <x v="5"/>
  </r>
  <r>
    <n v="8095"/>
    <d v="2025-03-27T00:00:00"/>
    <d v="1899-12-30T16:24:00"/>
    <n v="4"/>
    <s v="B003"/>
    <s v="Aegean Regional Center"/>
    <s v="CoffeeHouse Alsancak"/>
    <x v="1"/>
    <s v="SF01"/>
    <n v="75"/>
    <n v="45"/>
    <x v="1"/>
    <s v="Hot Coffee"/>
    <x v="4"/>
    <n v="300"/>
    <n v="120"/>
    <x v="2"/>
    <x v="8"/>
    <x v="6"/>
    <x v="8"/>
  </r>
  <r>
    <n v="8096"/>
    <d v="2023-08-24T00:00:00"/>
    <d v="1899-12-30T18:52:00"/>
    <n v="3"/>
    <s v="B004"/>
    <s v="Mediterranean Growth Hub"/>
    <s v="CoffeeHouse Muratpasa"/>
    <x v="3"/>
    <s v="SF01"/>
    <n v="75"/>
    <n v="45"/>
    <x v="1"/>
    <s v="Hot Coffee"/>
    <x v="4"/>
    <n v="225"/>
    <n v="90"/>
    <x v="0"/>
    <x v="4"/>
    <x v="2"/>
    <x v="1"/>
  </r>
  <r>
    <n v="8097"/>
    <d v="2025-06-14T00:00:00"/>
    <d v="1899-12-30T15:22:00"/>
    <n v="1"/>
    <s v="B003"/>
    <s v="Aegean Regional Center"/>
    <s v="CoffeeHouse Alsancak"/>
    <x v="1"/>
    <s v="FD01"/>
    <n v="45"/>
    <n v="25"/>
    <x v="0"/>
    <s v="Bakery"/>
    <x v="0"/>
    <n v="45"/>
    <n v="20"/>
    <x v="2"/>
    <x v="9"/>
    <x v="5"/>
    <x v="6"/>
  </r>
  <r>
    <n v="8098"/>
    <d v="2024-07-10T00:00:00"/>
    <d v="1899-12-30T11:17:00"/>
    <n v="3"/>
    <s v="B001"/>
    <s v="Marmara Headquarters"/>
    <s v="CoffeeHouse Besiktas"/>
    <x v="0"/>
    <s v="FD03"/>
    <n v="40"/>
    <n v="22"/>
    <x v="0"/>
    <s v="Bakery"/>
    <x v="1"/>
    <n v="120"/>
    <n v="54"/>
    <x v="3"/>
    <x v="5"/>
    <x v="2"/>
    <x v="13"/>
  </r>
  <r>
    <n v="8099"/>
    <d v="2024-01-20T00:00:00"/>
    <d v="1899-12-30T13:37:00"/>
    <n v="2"/>
    <s v="B001"/>
    <s v="Marmara Headquarters"/>
    <s v="CoffeeHouse Besiktas"/>
    <x v="0"/>
    <s v="SF05"/>
    <n v="90"/>
    <n v="55"/>
    <x v="1"/>
    <s v="Cold Coffee"/>
    <x v="5"/>
    <n v="180"/>
    <n v="70"/>
    <x v="3"/>
    <x v="6"/>
    <x v="6"/>
    <x v="14"/>
  </r>
  <r>
    <n v="8100"/>
    <d v="2025-09-01T00:00:00"/>
    <d v="1899-12-30T15:29:00"/>
    <n v="2"/>
    <s v="B002"/>
    <s v="Capital Region Hub"/>
    <s v="CoffeeHouse Cankaya"/>
    <x v="2"/>
    <s v="SF04"/>
    <n v="85"/>
    <n v="50"/>
    <x v="1"/>
    <s v="Cold Coffee"/>
    <x v="2"/>
    <n v="170"/>
    <n v="70"/>
    <x v="2"/>
    <x v="1"/>
    <x v="0"/>
    <x v="6"/>
  </r>
  <r>
    <n v="8101"/>
    <d v="2025-06-21T00:00:00"/>
    <d v="1899-12-30T20:06:00"/>
    <n v="2"/>
    <s v="B001"/>
    <s v="Marmara Headquarters"/>
    <s v="CoffeeHouse Besiktas"/>
    <x v="0"/>
    <s v="SF03"/>
    <n v="80"/>
    <n v="48"/>
    <x v="1"/>
    <s v="Hot Coffee"/>
    <x v="6"/>
    <n v="160"/>
    <n v="64"/>
    <x v="2"/>
    <x v="9"/>
    <x v="5"/>
    <x v="3"/>
  </r>
  <r>
    <n v="8102"/>
    <d v="2023-02-03T00:00:00"/>
    <d v="1899-12-30T12:57:00"/>
    <n v="4"/>
    <s v="B003"/>
    <s v="Aegean Regional Center"/>
    <s v="CoffeeHouse Alsancak"/>
    <x v="1"/>
    <s v="FD03"/>
    <n v="40"/>
    <n v="22"/>
    <x v="0"/>
    <s v="Bakery"/>
    <x v="1"/>
    <n v="160"/>
    <n v="72"/>
    <x v="0"/>
    <x v="3"/>
    <x v="2"/>
    <x v="12"/>
  </r>
  <r>
    <n v="8103"/>
    <d v="2025-03-31T00:00:00"/>
    <d v="1899-12-30T09:01:00"/>
    <n v="4"/>
    <s v="B004"/>
    <s v="Mediterranean Growth Hub"/>
    <s v="CoffeeHouse Muratpasa"/>
    <x v="3"/>
    <s v="SF04"/>
    <n v="85"/>
    <n v="50"/>
    <x v="1"/>
    <s v="Cold Coffee"/>
    <x v="2"/>
    <n v="340"/>
    <n v="140"/>
    <x v="2"/>
    <x v="8"/>
    <x v="2"/>
    <x v="9"/>
  </r>
  <r>
    <n v="8104"/>
    <d v="2022-01-18T00:00:00"/>
    <d v="1899-12-30T15:11:00"/>
    <n v="4"/>
    <s v="B003"/>
    <s v="Aegean Regional Center"/>
    <s v="CoffeeHouse Alsancak"/>
    <x v="1"/>
    <s v="SF05"/>
    <n v="90"/>
    <n v="55"/>
    <x v="1"/>
    <s v="Cold Coffee"/>
    <x v="5"/>
    <n v="360"/>
    <n v="140"/>
    <x v="1"/>
    <x v="6"/>
    <x v="1"/>
    <x v="6"/>
  </r>
  <r>
    <n v="8105"/>
    <d v="2024-11-08T00:00:00"/>
    <d v="1899-12-30T08:30:00"/>
    <n v="2"/>
    <s v="B001"/>
    <s v="Marmara Headquarters"/>
    <s v="CoffeeHouse Besiktas"/>
    <x v="0"/>
    <s v="SF04"/>
    <n v="85"/>
    <n v="50"/>
    <x v="1"/>
    <s v="Cold Coffee"/>
    <x v="2"/>
    <n v="170"/>
    <n v="70"/>
    <x v="3"/>
    <x v="7"/>
    <x v="0"/>
    <x v="4"/>
  </r>
  <r>
    <n v="8106"/>
    <d v="2025-09-20T00:00:00"/>
    <d v="1899-12-30T16:30:00"/>
    <n v="2"/>
    <s v="B004"/>
    <s v="Mediterranean Growth Hub"/>
    <s v="CoffeeHouse Muratpasa"/>
    <x v="3"/>
    <s v="SF05"/>
    <n v="90"/>
    <n v="55"/>
    <x v="1"/>
    <s v="Cold Coffee"/>
    <x v="5"/>
    <n v="180"/>
    <n v="70"/>
    <x v="2"/>
    <x v="1"/>
    <x v="6"/>
    <x v="8"/>
  </r>
  <r>
    <n v="8107"/>
    <d v="2024-02-01T00:00:00"/>
    <d v="1899-12-30T15:32:00"/>
    <n v="2"/>
    <s v="B003"/>
    <s v="Aegean Regional Center"/>
    <s v="CoffeeHouse Alsancak"/>
    <x v="1"/>
    <s v="FD01"/>
    <n v="45"/>
    <n v="25"/>
    <x v="0"/>
    <s v="Bakery"/>
    <x v="0"/>
    <n v="90"/>
    <n v="40"/>
    <x v="3"/>
    <x v="3"/>
    <x v="0"/>
    <x v="6"/>
  </r>
  <r>
    <n v="8108"/>
    <d v="2023-01-06T00:00:00"/>
    <d v="1899-12-30T15:55:00"/>
    <n v="3"/>
    <s v="B001"/>
    <s v="Marmara Headquarters"/>
    <s v="CoffeeHouse Besiktas"/>
    <x v="0"/>
    <s v="FD01"/>
    <n v="45"/>
    <n v="25"/>
    <x v="0"/>
    <s v="Bakery"/>
    <x v="0"/>
    <n v="135"/>
    <n v="60"/>
    <x v="0"/>
    <x v="6"/>
    <x v="6"/>
    <x v="6"/>
  </r>
  <r>
    <n v="8109"/>
    <d v="2025-01-19T00:00:00"/>
    <d v="1899-12-30T18:03:00"/>
    <n v="3"/>
    <s v="B003"/>
    <s v="Aegean Regional Center"/>
    <s v="CoffeeHouse Alsancak"/>
    <x v="1"/>
    <s v="SF05"/>
    <n v="90"/>
    <n v="55"/>
    <x v="1"/>
    <s v="Cold Coffee"/>
    <x v="5"/>
    <n v="270"/>
    <n v="105"/>
    <x v="2"/>
    <x v="6"/>
    <x v="4"/>
    <x v="1"/>
  </r>
  <r>
    <n v="8110"/>
    <d v="2022-12-21T00:00:00"/>
    <d v="1899-12-30T12:52:00"/>
    <n v="1"/>
    <s v="B002"/>
    <s v="Capital Region Hub"/>
    <s v="CoffeeHouse Cankaya"/>
    <x v="2"/>
    <s v="SF01"/>
    <n v="75"/>
    <n v="45"/>
    <x v="1"/>
    <s v="Hot Coffee"/>
    <x v="4"/>
    <n v="75"/>
    <n v="30"/>
    <x v="1"/>
    <x v="11"/>
    <x v="5"/>
    <x v="12"/>
  </r>
  <r>
    <n v="8111"/>
    <d v="2024-03-20T00:00:00"/>
    <d v="1899-12-30T10:36:00"/>
    <n v="3"/>
    <s v="B004"/>
    <s v="Mediterranean Growth Hub"/>
    <s v="CoffeeHouse Muratpasa"/>
    <x v="3"/>
    <s v="SF03"/>
    <n v="80"/>
    <n v="48"/>
    <x v="1"/>
    <s v="Hot Coffee"/>
    <x v="6"/>
    <n v="240"/>
    <n v="96"/>
    <x v="3"/>
    <x v="8"/>
    <x v="6"/>
    <x v="10"/>
  </r>
  <r>
    <n v="8112"/>
    <d v="2022-12-19T00:00:00"/>
    <d v="1899-12-30T14:35:00"/>
    <n v="3"/>
    <s v="B002"/>
    <s v="Capital Region Hub"/>
    <s v="CoffeeHouse Cankaya"/>
    <x v="2"/>
    <s v="FD03"/>
    <n v="40"/>
    <n v="22"/>
    <x v="0"/>
    <s v="Bakery"/>
    <x v="1"/>
    <n v="120"/>
    <n v="54"/>
    <x v="1"/>
    <x v="11"/>
    <x v="4"/>
    <x v="5"/>
  </r>
  <r>
    <n v="8113"/>
    <d v="2025-11-03T00:00:00"/>
    <d v="1899-12-30T09:55:00"/>
    <n v="4"/>
    <s v="B001"/>
    <s v="Marmara Headquarters"/>
    <s v="CoffeeHouse Besiktas"/>
    <x v="0"/>
    <s v="SF05"/>
    <n v="90"/>
    <n v="55"/>
    <x v="1"/>
    <s v="Cold Coffee"/>
    <x v="5"/>
    <n v="360"/>
    <n v="140"/>
    <x v="2"/>
    <x v="7"/>
    <x v="2"/>
    <x v="9"/>
  </r>
  <r>
    <n v="8114"/>
    <d v="2024-04-23T00:00:00"/>
    <d v="1899-12-30T11:00:00"/>
    <n v="1"/>
    <s v="B002"/>
    <s v="Capital Region Hub"/>
    <s v="CoffeeHouse Cankaya"/>
    <x v="2"/>
    <s v="SF03"/>
    <n v="80"/>
    <n v="48"/>
    <x v="1"/>
    <s v="Hot Coffee"/>
    <x v="6"/>
    <n v="80"/>
    <n v="32"/>
    <x v="3"/>
    <x v="10"/>
    <x v="3"/>
    <x v="13"/>
  </r>
  <r>
    <n v="8115"/>
    <d v="2025-04-03T00:00:00"/>
    <d v="1899-12-30T12:45:00"/>
    <n v="2"/>
    <s v="B001"/>
    <s v="Marmara Headquarters"/>
    <s v="CoffeeHouse Besiktas"/>
    <x v="0"/>
    <s v="SF05"/>
    <n v="90"/>
    <n v="55"/>
    <x v="1"/>
    <s v="Cold Coffee"/>
    <x v="5"/>
    <n v="180"/>
    <n v="70"/>
    <x v="2"/>
    <x v="10"/>
    <x v="2"/>
    <x v="12"/>
  </r>
  <r>
    <n v="8116"/>
    <d v="2023-02-02T00:00:00"/>
    <d v="1899-12-30T18:53:00"/>
    <n v="4"/>
    <s v="B004"/>
    <s v="Mediterranean Growth Hub"/>
    <s v="CoffeeHouse Muratpasa"/>
    <x v="3"/>
    <s v="SF05"/>
    <n v="90"/>
    <n v="55"/>
    <x v="1"/>
    <s v="Cold Coffee"/>
    <x v="5"/>
    <n v="360"/>
    <n v="140"/>
    <x v="0"/>
    <x v="3"/>
    <x v="3"/>
    <x v="1"/>
  </r>
  <r>
    <n v="8117"/>
    <d v="2022-10-28T00:00:00"/>
    <d v="1899-12-30T09:37:00"/>
    <n v="2"/>
    <s v="B001"/>
    <s v="Marmara Headquarters"/>
    <s v="CoffeeHouse Besiktas"/>
    <x v="0"/>
    <s v="SF04"/>
    <n v="85"/>
    <n v="50"/>
    <x v="1"/>
    <s v="Cold Coffee"/>
    <x v="2"/>
    <n v="170"/>
    <n v="70"/>
    <x v="1"/>
    <x v="0"/>
    <x v="5"/>
    <x v="9"/>
  </r>
  <r>
    <n v="8118"/>
    <d v="2024-12-04T00:00:00"/>
    <d v="1899-12-30T07:39:00"/>
    <n v="4"/>
    <s v="B001"/>
    <s v="Marmara Headquarters"/>
    <s v="CoffeeHouse Besiktas"/>
    <x v="0"/>
    <s v="FD03"/>
    <n v="40"/>
    <n v="22"/>
    <x v="0"/>
    <s v="Bakery"/>
    <x v="1"/>
    <n v="160"/>
    <n v="72"/>
    <x v="3"/>
    <x v="11"/>
    <x v="1"/>
    <x v="7"/>
  </r>
  <r>
    <n v="8119"/>
    <d v="2025-11-21T00:00:00"/>
    <d v="1899-12-30T20:30:00"/>
    <n v="1"/>
    <s v="B004"/>
    <s v="Mediterranean Growth Hub"/>
    <s v="CoffeeHouse Muratpasa"/>
    <x v="3"/>
    <s v="FD01"/>
    <n v="45"/>
    <n v="25"/>
    <x v="0"/>
    <s v="Bakery"/>
    <x v="0"/>
    <n v="45"/>
    <n v="20"/>
    <x v="2"/>
    <x v="7"/>
    <x v="5"/>
    <x v="3"/>
  </r>
  <r>
    <n v="8120"/>
    <d v="2022-08-09T00:00:00"/>
    <d v="1899-12-30T19:11:00"/>
    <n v="2"/>
    <s v="B002"/>
    <s v="Capital Region Hub"/>
    <s v="CoffeeHouse Cankaya"/>
    <x v="2"/>
    <s v="SF02"/>
    <n v="70"/>
    <n v="40"/>
    <x v="1"/>
    <s v="Hot Coffee"/>
    <x v="7"/>
    <n v="140"/>
    <n v="60"/>
    <x v="1"/>
    <x v="4"/>
    <x v="3"/>
    <x v="0"/>
  </r>
  <r>
    <n v="8121"/>
    <d v="2022-10-27T00:00:00"/>
    <d v="1899-12-30T10:54:00"/>
    <n v="3"/>
    <s v="B001"/>
    <s v="Marmara Headquarters"/>
    <s v="CoffeeHouse Besiktas"/>
    <x v="0"/>
    <s v="SF05"/>
    <n v="90"/>
    <n v="55"/>
    <x v="1"/>
    <s v="Cold Coffee"/>
    <x v="5"/>
    <n v="270"/>
    <n v="105"/>
    <x v="1"/>
    <x v="0"/>
    <x v="6"/>
    <x v="10"/>
  </r>
  <r>
    <n v="8122"/>
    <d v="2024-02-06T00:00:00"/>
    <d v="1899-12-30T13:42:00"/>
    <n v="4"/>
    <s v="B002"/>
    <s v="Capital Region Hub"/>
    <s v="CoffeeHouse Cankaya"/>
    <x v="2"/>
    <s v="SF03"/>
    <n v="80"/>
    <n v="48"/>
    <x v="1"/>
    <s v="Hot Coffee"/>
    <x v="6"/>
    <n v="320"/>
    <n v="128"/>
    <x v="3"/>
    <x v="3"/>
    <x v="6"/>
    <x v="14"/>
  </r>
  <r>
    <n v="8123"/>
    <d v="2022-09-14T00:00:00"/>
    <d v="1899-12-30T18:41:00"/>
    <n v="1"/>
    <s v="B002"/>
    <s v="Capital Region Hub"/>
    <s v="CoffeeHouse Cankaya"/>
    <x v="2"/>
    <s v="SF05"/>
    <n v="90"/>
    <n v="55"/>
    <x v="1"/>
    <s v="Cold Coffee"/>
    <x v="5"/>
    <n v="90"/>
    <n v="35"/>
    <x v="1"/>
    <x v="1"/>
    <x v="5"/>
    <x v="1"/>
  </r>
  <r>
    <n v="8124"/>
    <d v="2022-06-13T00:00:00"/>
    <d v="1899-12-30T12:12:00"/>
    <n v="2"/>
    <s v="B002"/>
    <s v="Capital Region Hub"/>
    <s v="CoffeeHouse Cankaya"/>
    <x v="2"/>
    <s v="SF01"/>
    <n v="75"/>
    <n v="45"/>
    <x v="1"/>
    <s v="Hot Coffee"/>
    <x v="4"/>
    <n v="150"/>
    <n v="60"/>
    <x v="1"/>
    <x v="9"/>
    <x v="6"/>
    <x v="12"/>
  </r>
  <r>
    <n v="8125"/>
    <d v="2025-03-27T00:00:00"/>
    <d v="1899-12-30T09:15:00"/>
    <n v="4"/>
    <s v="B001"/>
    <s v="Marmara Headquarters"/>
    <s v="CoffeeHouse Besiktas"/>
    <x v="0"/>
    <s v="FD01"/>
    <n v="45"/>
    <n v="25"/>
    <x v="0"/>
    <s v="Bakery"/>
    <x v="0"/>
    <n v="180"/>
    <n v="80"/>
    <x v="2"/>
    <x v="8"/>
    <x v="6"/>
    <x v="9"/>
  </r>
  <r>
    <n v="8126"/>
    <d v="2023-09-01T00:00:00"/>
    <d v="1899-12-30T11:41:00"/>
    <n v="3"/>
    <s v="B004"/>
    <s v="Mediterranean Growth Hub"/>
    <s v="CoffeeHouse Muratpasa"/>
    <x v="3"/>
    <s v="SF05"/>
    <n v="90"/>
    <n v="55"/>
    <x v="1"/>
    <s v="Cold Coffee"/>
    <x v="5"/>
    <n v="270"/>
    <n v="105"/>
    <x v="0"/>
    <x v="1"/>
    <x v="0"/>
    <x v="13"/>
  </r>
  <r>
    <n v="8127"/>
    <d v="2023-08-16T00:00:00"/>
    <d v="1899-12-30T18:43:00"/>
    <n v="3"/>
    <s v="B001"/>
    <s v="Marmara Headquarters"/>
    <s v="CoffeeHouse Besiktas"/>
    <x v="0"/>
    <s v="SF02"/>
    <n v="70"/>
    <n v="40"/>
    <x v="1"/>
    <s v="Hot Coffee"/>
    <x v="7"/>
    <n v="210"/>
    <n v="90"/>
    <x v="0"/>
    <x v="4"/>
    <x v="3"/>
    <x v="1"/>
  </r>
  <r>
    <n v="8128"/>
    <d v="2025-12-18T00:00:00"/>
    <d v="1899-12-30T15:34:00"/>
    <n v="4"/>
    <s v="B002"/>
    <s v="Capital Region Hub"/>
    <s v="CoffeeHouse Cankaya"/>
    <x v="2"/>
    <s v="FD03"/>
    <n v="40"/>
    <n v="22"/>
    <x v="0"/>
    <s v="Bakery"/>
    <x v="1"/>
    <n v="160"/>
    <n v="72"/>
    <x v="2"/>
    <x v="11"/>
    <x v="1"/>
    <x v="6"/>
  </r>
  <r>
    <n v="8129"/>
    <d v="2023-03-11T00:00:00"/>
    <d v="1899-12-30T19:29:00"/>
    <n v="1"/>
    <s v="B001"/>
    <s v="Marmara Headquarters"/>
    <s v="CoffeeHouse Besiktas"/>
    <x v="0"/>
    <s v="SF04"/>
    <n v="85"/>
    <n v="50"/>
    <x v="1"/>
    <s v="Cold Coffee"/>
    <x v="2"/>
    <n v="85"/>
    <n v="35"/>
    <x v="0"/>
    <x v="8"/>
    <x v="1"/>
    <x v="0"/>
  </r>
  <r>
    <n v="8130"/>
    <d v="2022-03-30T00:00:00"/>
    <d v="1899-12-30T09:32:00"/>
    <n v="4"/>
    <s v="B001"/>
    <s v="Marmara Headquarters"/>
    <s v="CoffeeHouse Besiktas"/>
    <x v="0"/>
    <s v="FD01"/>
    <n v="45"/>
    <n v="25"/>
    <x v="0"/>
    <s v="Bakery"/>
    <x v="0"/>
    <n v="180"/>
    <n v="80"/>
    <x v="1"/>
    <x v="8"/>
    <x v="3"/>
    <x v="9"/>
  </r>
  <r>
    <n v="8131"/>
    <d v="2025-12-02T00:00:00"/>
    <d v="1899-12-30T17:58:00"/>
    <n v="4"/>
    <s v="B004"/>
    <s v="Mediterranean Growth Hub"/>
    <s v="CoffeeHouse Muratpasa"/>
    <x v="3"/>
    <s v="FD03"/>
    <n v="40"/>
    <n v="22"/>
    <x v="0"/>
    <s v="Bakery"/>
    <x v="1"/>
    <n v="160"/>
    <n v="72"/>
    <x v="2"/>
    <x v="11"/>
    <x v="3"/>
    <x v="2"/>
  </r>
  <r>
    <n v="8132"/>
    <d v="2025-08-06T00:00:00"/>
    <d v="1899-12-30T20:15:00"/>
    <n v="1"/>
    <s v="B004"/>
    <s v="Mediterranean Growth Hub"/>
    <s v="CoffeeHouse Muratpasa"/>
    <x v="3"/>
    <s v="FD03"/>
    <n v="40"/>
    <n v="22"/>
    <x v="0"/>
    <s v="Bakery"/>
    <x v="1"/>
    <n v="40"/>
    <n v="18"/>
    <x v="2"/>
    <x v="4"/>
    <x v="6"/>
    <x v="3"/>
  </r>
  <r>
    <n v="8133"/>
    <d v="2024-02-23T00:00:00"/>
    <d v="1899-12-30T16:28:00"/>
    <n v="2"/>
    <s v="B003"/>
    <s v="Aegean Regional Center"/>
    <s v="CoffeeHouse Alsancak"/>
    <x v="1"/>
    <s v="FD02"/>
    <n v="50"/>
    <n v="30"/>
    <x v="0"/>
    <s v="Dessert"/>
    <x v="3"/>
    <n v="100"/>
    <n v="40"/>
    <x v="3"/>
    <x v="3"/>
    <x v="3"/>
    <x v="8"/>
  </r>
  <r>
    <n v="8134"/>
    <d v="2024-12-01T00:00:00"/>
    <d v="1899-12-30T19:05:00"/>
    <n v="1"/>
    <s v="B004"/>
    <s v="Mediterranean Growth Hub"/>
    <s v="CoffeeHouse Muratpasa"/>
    <x v="3"/>
    <s v="SF04"/>
    <n v="85"/>
    <n v="50"/>
    <x v="1"/>
    <s v="Cold Coffee"/>
    <x v="2"/>
    <n v="85"/>
    <n v="35"/>
    <x v="3"/>
    <x v="11"/>
    <x v="0"/>
    <x v="0"/>
  </r>
  <r>
    <n v="8135"/>
    <d v="2024-07-28T00:00:00"/>
    <d v="1899-12-30T11:58:00"/>
    <n v="1"/>
    <s v="B003"/>
    <s v="Aegean Regional Center"/>
    <s v="CoffeeHouse Alsancak"/>
    <x v="1"/>
    <s v="SF03"/>
    <n v="80"/>
    <n v="48"/>
    <x v="1"/>
    <s v="Hot Coffee"/>
    <x v="6"/>
    <n v="80"/>
    <n v="32"/>
    <x v="3"/>
    <x v="5"/>
    <x v="5"/>
    <x v="13"/>
  </r>
  <r>
    <n v="8136"/>
    <d v="2024-06-23T00:00:00"/>
    <d v="1899-12-30T08:26:00"/>
    <n v="3"/>
    <s v="B003"/>
    <s v="Aegean Regional Center"/>
    <s v="CoffeeHouse Alsancak"/>
    <x v="1"/>
    <s v="FD01"/>
    <n v="45"/>
    <n v="25"/>
    <x v="0"/>
    <s v="Bakery"/>
    <x v="0"/>
    <n v="135"/>
    <n v="60"/>
    <x v="3"/>
    <x v="9"/>
    <x v="3"/>
    <x v="4"/>
  </r>
  <r>
    <n v="8137"/>
    <d v="2024-07-28T00:00:00"/>
    <d v="1899-12-30T16:18:00"/>
    <n v="2"/>
    <s v="B002"/>
    <s v="Capital Region Hub"/>
    <s v="CoffeeHouse Cankaya"/>
    <x v="2"/>
    <s v="SF04"/>
    <n v="85"/>
    <n v="50"/>
    <x v="1"/>
    <s v="Cold Coffee"/>
    <x v="2"/>
    <n v="170"/>
    <n v="70"/>
    <x v="3"/>
    <x v="5"/>
    <x v="5"/>
    <x v="8"/>
  </r>
  <r>
    <n v="8138"/>
    <d v="2025-07-15T00:00:00"/>
    <d v="1899-12-30T15:22:00"/>
    <n v="2"/>
    <s v="B003"/>
    <s v="Aegean Regional Center"/>
    <s v="CoffeeHouse Alsancak"/>
    <x v="1"/>
    <s v="FD02"/>
    <n v="50"/>
    <n v="30"/>
    <x v="0"/>
    <s v="Dessert"/>
    <x v="3"/>
    <n v="100"/>
    <n v="40"/>
    <x v="2"/>
    <x v="5"/>
    <x v="0"/>
    <x v="6"/>
  </r>
  <r>
    <n v="8139"/>
    <d v="2025-09-16T00:00:00"/>
    <d v="1899-12-30T14:35:00"/>
    <n v="2"/>
    <s v="B002"/>
    <s v="Capital Region Hub"/>
    <s v="CoffeeHouse Cankaya"/>
    <x v="2"/>
    <s v="SF04"/>
    <n v="85"/>
    <n v="50"/>
    <x v="1"/>
    <s v="Cold Coffee"/>
    <x v="2"/>
    <n v="170"/>
    <n v="70"/>
    <x v="2"/>
    <x v="1"/>
    <x v="3"/>
    <x v="5"/>
  </r>
  <r>
    <n v="8140"/>
    <d v="2025-03-27T00:00:00"/>
    <d v="1899-12-30T14:03:00"/>
    <n v="2"/>
    <s v="B004"/>
    <s v="Mediterranean Growth Hub"/>
    <s v="CoffeeHouse Muratpasa"/>
    <x v="3"/>
    <s v="SF03"/>
    <n v="80"/>
    <n v="48"/>
    <x v="1"/>
    <s v="Hot Coffee"/>
    <x v="6"/>
    <n v="160"/>
    <n v="64"/>
    <x v="2"/>
    <x v="8"/>
    <x v="6"/>
    <x v="5"/>
  </r>
  <r>
    <n v="8141"/>
    <d v="2022-11-26T00:00:00"/>
    <d v="1899-12-30T15:33:00"/>
    <n v="2"/>
    <s v="B004"/>
    <s v="Mediterranean Growth Hub"/>
    <s v="CoffeeHouse Muratpasa"/>
    <x v="3"/>
    <s v="SF05"/>
    <n v="90"/>
    <n v="55"/>
    <x v="1"/>
    <s v="Cold Coffee"/>
    <x v="5"/>
    <n v="180"/>
    <n v="70"/>
    <x v="1"/>
    <x v="7"/>
    <x v="4"/>
    <x v="6"/>
  </r>
  <r>
    <n v="8142"/>
    <d v="2025-07-23T00:00:00"/>
    <d v="1899-12-30T16:11:00"/>
    <n v="1"/>
    <s v="B003"/>
    <s v="Aegean Regional Center"/>
    <s v="CoffeeHouse Alsancak"/>
    <x v="1"/>
    <s v="SF05"/>
    <n v="90"/>
    <n v="55"/>
    <x v="1"/>
    <s v="Cold Coffee"/>
    <x v="5"/>
    <n v="90"/>
    <n v="35"/>
    <x v="2"/>
    <x v="5"/>
    <x v="3"/>
    <x v="8"/>
  </r>
  <r>
    <n v="8143"/>
    <d v="2024-04-12T00:00:00"/>
    <d v="1899-12-30T21:19:00"/>
    <n v="3"/>
    <s v="B004"/>
    <s v="Mediterranean Growth Hub"/>
    <s v="CoffeeHouse Muratpasa"/>
    <x v="3"/>
    <s v="FD01"/>
    <n v="45"/>
    <n v="25"/>
    <x v="0"/>
    <s v="Bakery"/>
    <x v="0"/>
    <n v="135"/>
    <n v="60"/>
    <x v="3"/>
    <x v="10"/>
    <x v="4"/>
    <x v="11"/>
  </r>
  <r>
    <n v="8144"/>
    <d v="2023-07-05T00:00:00"/>
    <d v="1899-12-30T18:53:00"/>
    <n v="3"/>
    <s v="B003"/>
    <s v="Aegean Regional Center"/>
    <s v="CoffeeHouse Alsancak"/>
    <x v="1"/>
    <s v="FD01"/>
    <n v="45"/>
    <n v="25"/>
    <x v="0"/>
    <s v="Bakery"/>
    <x v="0"/>
    <n v="135"/>
    <n v="60"/>
    <x v="0"/>
    <x v="5"/>
    <x v="4"/>
    <x v="1"/>
  </r>
  <r>
    <n v="8145"/>
    <d v="2024-07-27T00:00:00"/>
    <d v="1899-12-30T09:27:00"/>
    <n v="4"/>
    <s v="B001"/>
    <s v="Marmara Headquarters"/>
    <s v="CoffeeHouse Besiktas"/>
    <x v="0"/>
    <s v="FD01"/>
    <n v="45"/>
    <n v="25"/>
    <x v="0"/>
    <s v="Bakery"/>
    <x v="0"/>
    <n v="180"/>
    <n v="80"/>
    <x v="3"/>
    <x v="5"/>
    <x v="6"/>
    <x v="9"/>
  </r>
  <r>
    <n v="8146"/>
    <d v="2024-09-01T00:00:00"/>
    <d v="1899-12-30T11:18:00"/>
    <n v="4"/>
    <s v="B001"/>
    <s v="Marmara Headquarters"/>
    <s v="CoffeeHouse Besiktas"/>
    <x v="0"/>
    <s v="SF01"/>
    <n v="75"/>
    <n v="45"/>
    <x v="1"/>
    <s v="Hot Coffee"/>
    <x v="4"/>
    <n v="300"/>
    <n v="120"/>
    <x v="3"/>
    <x v="1"/>
    <x v="0"/>
    <x v="13"/>
  </r>
  <r>
    <n v="8147"/>
    <d v="2023-09-30T00:00:00"/>
    <d v="1899-12-30T21:07:00"/>
    <n v="2"/>
    <s v="B001"/>
    <s v="Marmara Headquarters"/>
    <s v="CoffeeHouse Besiktas"/>
    <x v="0"/>
    <s v="FD02"/>
    <n v="50"/>
    <n v="30"/>
    <x v="0"/>
    <s v="Dessert"/>
    <x v="3"/>
    <n v="100"/>
    <n v="40"/>
    <x v="0"/>
    <x v="1"/>
    <x v="3"/>
    <x v="11"/>
  </r>
  <r>
    <n v="8148"/>
    <d v="2024-07-31T00:00:00"/>
    <d v="1899-12-30T18:04:00"/>
    <n v="3"/>
    <s v="B004"/>
    <s v="Mediterranean Growth Hub"/>
    <s v="CoffeeHouse Muratpasa"/>
    <x v="3"/>
    <s v="SF02"/>
    <n v="70"/>
    <n v="40"/>
    <x v="1"/>
    <s v="Hot Coffee"/>
    <x v="7"/>
    <n v="210"/>
    <n v="90"/>
    <x v="3"/>
    <x v="5"/>
    <x v="2"/>
    <x v="1"/>
  </r>
  <r>
    <n v="8149"/>
    <d v="2023-07-22T00:00:00"/>
    <d v="1899-12-30T14:23:00"/>
    <n v="1"/>
    <s v="B002"/>
    <s v="Capital Region Hub"/>
    <s v="CoffeeHouse Cankaya"/>
    <x v="2"/>
    <s v="SF02"/>
    <n v="70"/>
    <n v="40"/>
    <x v="1"/>
    <s v="Hot Coffee"/>
    <x v="7"/>
    <n v="70"/>
    <n v="30"/>
    <x v="0"/>
    <x v="5"/>
    <x v="0"/>
    <x v="5"/>
  </r>
  <r>
    <n v="8150"/>
    <d v="2024-03-03T00:00:00"/>
    <d v="1899-12-30T08:17:00"/>
    <n v="1"/>
    <s v="B001"/>
    <s v="Marmara Headquarters"/>
    <s v="CoffeeHouse Besiktas"/>
    <x v="0"/>
    <s v="SF02"/>
    <n v="70"/>
    <n v="40"/>
    <x v="1"/>
    <s v="Hot Coffee"/>
    <x v="7"/>
    <n v="70"/>
    <n v="30"/>
    <x v="3"/>
    <x v="8"/>
    <x v="2"/>
    <x v="4"/>
  </r>
  <r>
    <n v="8151"/>
    <d v="2022-05-03T00:00:00"/>
    <d v="1899-12-30T11:20:00"/>
    <n v="2"/>
    <s v="B001"/>
    <s v="Marmara Headquarters"/>
    <s v="CoffeeHouse Besiktas"/>
    <x v="0"/>
    <s v="SF01"/>
    <n v="75"/>
    <n v="45"/>
    <x v="1"/>
    <s v="Hot Coffee"/>
    <x v="4"/>
    <n v="150"/>
    <n v="60"/>
    <x v="1"/>
    <x v="2"/>
    <x v="2"/>
    <x v="13"/>
  </r>
  <r>
    <n v="8152"/>
    <d v="2023-04-17T00:00:00"/>
    <d v="1899-12-30T13:09:00"/>
    <n v="4"/>
    <s v="B003"/>
    <s v="Aegean Regional Center"/>
    <s v="CoffeeHouse Alsancak"/>
    <x v="1"/>
    <s v="SF04"/>
    <n v="85"/>
    <n v="50"/>
    <x v="1"/>
    <s v="Cold Coffee"/>
    <x v="2"/>
    <n v="340"/>
    <n v="140"/>
    <x v="0"/>
    <x v="10"/>
    <x v="2"/>
    <x v="14"/>
  </r>
  <r>
    <n v="8153"/>
    <d v="2025-04-11T00:00:00"/>
    <d v="1899-12-30T20:42:00"/>
    <n v="4"/>
    <s v="B001"/>
    <s v="Marmara Headquarters"/>
    <s v="CoffeeHouse Besiktas"/>
    <x v="0"/>
    <s v="FD02"/>
    <n v="50"/>
    <n v="30"/>
    <x v="0"/>
    <s v="Dessert"/>
    <x v="3"/>
    <n v="200"/>
    <n v="80"/>
    <x v="2"/>
    <x v="10"/>
    <x v="1"/>
    <x v="3"/>
  </r>
  <r>
    <n v="8154"/>
    <d v="2025-07-02T00:00:00"/>
    <d v="1899-12-30T18:47:00"/>
    <n v="2"/>
    <s v="B003"/>
    <s v="Aegean Regional Center"/>
    <s v="CoffeeHouse Alsancak"/>
    <x v="1"/>
    <s v="SF01"/>
    <n v="75"/>
    <n v="45"/>
    <x v="1"/>
    <s v="Hot Coffee"/>
    <x v="4"/>
    <n v="150"/>
    <n v="60"/>
    <x v="2"/>
    <x v="5"/>
    <x v="3"/>
    <x v="1"/>
  </r>
  <r>
    <n v="8155"/>
    <d v="2022-12-17T00:00:00"/>
    <d v="1899-12-30T13:56:00"/>
    <n v="4"/>
    <s v="B001"/>
    <s v="Marmara Headquarters"/>
    <s v="CoffeeHouse Besiktas"/>
    <x v="0"/>
    <s v="SF01"/>
    <n v="75"/>
    <n v="45"/>
    <x v="1"/>
    <s v="Hot Coffee"/>
    <x v="4"/>
    <n v="300"/>
    <n v="120"/>
    <x v="1"/>
    <x v="11"/>
    <x v="2"/>
    <x v="14"/>
  </r>
  <r>
    <n v="8156"/>
    <d v="2023-10-31T00:00:00"/>
    <d v="1899-12-30T11:19:00"/>
    <n v="2"/>
    <s v="B003"/>
    <s v="Aegean Regional Center"/>
    <s v="CoffeeHouse Alsancak"/>
    <x v="1"/>
    <s v="SF02"/>
    <n v="70"/>
    <n v="40"/>
    <x v="1"/>
    <s v="Hot Coffee"/>
    <x v="7"/>
    <n v="140"/>
    <n v="60"/>
    <x v="0"/>
    <x v="0"/>
    <x v="2"/>
    <x v="13"/>
  </r>
  <r>
    <n v="8157"/>
    <d v="2022-10-18T00:00:00"/>
    <d v="1899-12-30T18:10:00"/>
    <n v="4"/>
    <s v="B004"/>
    <s v="Mediterranean Growth Hub"/>
    <s v="CoffeeHouse Muratpasa"/>
    <x v="3"/>
    <s v="FD02"/>
    <n v="50"/>
    <n v="30"/>
    <x v="0"/>
    <s v="Dessert"/>
    <x v="3"/>
    <n v="200"/>
    <n v="80"/>
    <x v="1"/>
    <x v="0"/>
    <x v="1"/>
    <x v="1"/>
  </r>
  <r>
    <n v="8158"/>
    <d v="2025-10-05T00:00:00"/>
    <d v="1899-12-30T21:41:00"/>
    <n v="1"/>
    <s v="B001"/>
    <s v="Marmara Headquarters"/>
    <s v="CoffeeHouse Besiktas"/>
    <x v="0"/>
    <s v="SF04"/>
    <n v="85"/>
    <n v="50"/>
    <x v="1"/>
    <s v="Cold Coffee"/>
    <x v="2"/>
    <n v="85"/>
    <n v="35"/>
    <x v="2"/>
    <x v="0"/>
    <x v="4"/>
    <x v="11"/>
  </r>
  <r>
    <n v="8159"/>
    <d v="2022-03-06T00:00:00"/>
    <d v="1899-12-30T12:31:00"/>
    <n v="3"/>
    <s v="B002"/>
    <s v="Capital Region Hub"/>
    <s v="CoffeeHouse Cankaya"/>
    <x v="2"/>
    <s v="SF03"/>
    <n v="80"/>
    <n v="48"/>
    <x v="1"/>
    <s v="Hot Coffee"/>
    <x v="6"/>
    <n v="240"/>
    <n v="96"/>
    <x v="1"/>
    <x v="8"/>
    <x v="6"/>
    <x v="12"/>
  </r>
  <r>
    <n v="8160"/>
    <d v="2023-12-04T00:00:00"/>
    <d v="1899-12-30T14:35:00"/>
    <n v="3"/>
    <s v="B001"/>
    <s v="Marmara Headquarters"/>
    <s v="CoffeeHouse Besiktas"/>
    <x v="0"/>
    <s v="FD03"/>
    <n v="40"/>
    <n v="22"/>
    <x v="0"/>
    <s v="Bakery"/>
    <x v="1"/>
    <n v="120"/>
    <n v="54"/>
    <x v="0"/>
    <x v="11"/>
    <x v="1"/>
    <x v="5"/>
  </r>
  <r>
    <n v="8161"/>
    <d v="2022-01-11T00:00:00"/>
    <d v="1899-12-30T10:23:00"/>
    <n v="4"/>
    <s v="B004"/>
    <s v="Mediterranean Growth Hub"/>
    <s v="CoffeeHouse Muratpasa"/>
    <x v="3"/>
    <s v="FD03"/>
    <n v="40"/>
    <n v="22"/>
    <x v="0"/>
    <s v="Bakery"/>
    <x v="1"/>
    <n v="160"/>
    <n v="72"/>
    <x v="1"/>
    <x v="6"/>
    <x v="1"/>
    <x v="10"/>
  </r>
  <r>
    <n v="8162"/>
    <d v="2023-01-03T00:00:00"/>
    <d v="1899-12-30T18:35:00"/>
    <n v="4"/>
    <s v="B002"/>
    <s v="Capital Region Hub"/>
    <s v="CoffeeHouse Cankaya"/>
    <x v="2"/>
    <s v="SF02"/>
    <n v="70"/>
    <n v="40"/>
    <x v="1"/>
    <s v="Hot Coffee"/>
    <x v="7"/>
    <n v="280"/>
    <n v="120"/>
    <x v="0"/>
    <x v="6"/>
    <x v="2"/>
    <x v="1"/>
  </r>
  <r>
    <n v="8163"/>
    <d v="2022-07-10T00:00:00"/>
    <d v="1899-12-30T12:30:00"/>
    <n v="1"/>
    <s v="B002"/>
    <s v="Capital Region Hub"/>
    <s v="CoffeeHouse Cankaya"/>
    <x v="2"/>
    <s v="FD02"/>
    <n v="50"/>
    <n v="30"/>
    <x v="0"/>
    <s v="Dessert"/>
    <x v="3"/>
    <n v="50"/>
    <n v="20"/>
    <x v="1"/>
    <x v="5"/>
    <x v="2"/>
    <x v="12"/>
  </r>
  <r>
    <n v="8164"/>
    <d v="2025-08-31T00:00:00"/>
    <d v="1899-12-30T18:27:00"/>
    <n v="2"/>
    <s v="B003"/>
    <s v="Aegean Regional Center"/>
    <s v="CoffeeHouse Alsancak"/>
    <x v="1"/>
    <s v="SF01"/>
    <n v="75"/>
    <n v="45"/>
    <x v="1"/>
    <s v="Hot Coffee"/>
    <x v="4"/>
    <n v="150"/>
    <n v="60"/>
    <x v="2"/>
    <x v="4"/>
    <x v="2"/>
    <x v="1"/>
  </r>
  <r>
    <n v="8165"/>
    <d v="2025-03-11T00:00:00"/>
    <d v="1899-12-30T12:34:00"/>
    <n v="3"/>
    <s v="B001"/>
    <s v="Marmara Headquarters"/>
    <s v="CoffeeHouse Besiktas"/>
    <x v="0"/>
    <s v="SF05"/>
    <n v="90"/>
    <n v="55"/>
    <x v="1"/>
    <s v="Cold Coffee"/>
    <x v="5"/>
    <n v="270"/>
    <n v="105"/>
    <x v="2"/>
    <x v="8"/>
    <x v="1"/>
    <x v="12"/>
  </r>
  <r>
    <n v="8166"/>
    <d v="2022-12-07T00:00:00"/>
    <d v="1899-12-30T17:08:00"/>
    <n v="4"/>
    <s v="B003"/>
    <s v="Aegean Regional Center"/>
    <s v="CoffeeHouse Alsancak"/>
    <x v="1"/>
    <s v="SF04"/>
    <n v="85"/>
    <n v="50"/>
    <x v="1"/>
    <s v="Cold Coffee"/>
    <x v="2"/>
    <n v="340"/>
    <n v="140"/>
    <x v="1"/>
    <x v="11"/>
    <x v="5"/>
    <x v="2"/>
  </r>
  <r>
    <n v="8167"/>
    <d v="2023-06-01T00:00:00"/>
    <d v="1899-12-30T18:43:00"/>
    <n v="2"/>
    <s v="B003"/>
    <s v="Aegean Regional Center"/>
    <s v="CoffeeHouse Alsancak"/>
    <x v="1"/>
    <s v="FD02"/>
    <n v="50"/>
    <n v="30"/>
    <x v="0"/>
    <s v="Dessert"/>
    <x v="3"/>
    <n v="100"/>
    <n v="40"/>
    <x v="0"/>
    <x v="9"/>
    <x v="0"/>
    <x v="1"/>
  </r>
  <r>
    <n v="8168"/>
    <d v="2023-11-16T00:00:00"/>
    <d v="1899-12-30T08:44:00"/>
    <n v="1"/>
    <s v="B001"/>
    <s v="Marmara Headquarters"/>
    <s v="CoffeeHouse Besiktas"/>
    <x v="0"/>
    <s v="SF02"/>
    <n v="70"/>
    <n v="40"/>
    <x v="1"/>
    <s v="Hot Coffee"/>
    <x v="7"/>
    <n v="70"/>
    <n v="30"/>
    <x v="0"/>
    <x v="7"/>
    <x v="3"/>
    <x v="4"/>
  </r>
  <r>
    <n v="8169"/>
    <d v="2023-08-14T00:00:00"/>
    <d v="1899-12-30T21:35:00"/>
    <n v="4"/>
    <s v="B004"/>
    <s v="Mediterranean Growth Hub"/>
    <s v="CoffeeHouse Muratpasa"/>
    <x v="3"/>
    <s v="SF05"/>
    <n v="90"/>
    <n v="55"/>
    <x v="1"/>
    <s v="Cold Coffee"/>
    <x v="5"/>
    <n v="360"/>
    <n v="140"/>
    <x v="0"/>
    <x v="4"/>
    <x v="5"/>
    <x v="11"/>
  </r>
  <r>
    <n v="8170"/>
    <d v="2025-01-03T00:00:00"/>
    <d v="1899-12-30T20:33:00"/>
    <n v="3"/>
    <s v="B003"/>
    <s v="Aegean Regional Center"/>
    <s v="CoffeeHouse Alsancak"/>
    <x v="1"/>
    <s v="FD01"/>
    <n v="45"/>
    <n v="25"/>
    <x v="0"/>
    <s v="Bakery"/>
    <x v="0"/>
    <n v="135"/>
    <n v="60"/>
    <x v="2"/>
    <x v="6"/>
    <x v="2"/>
    <x v="3"/>
  </r>
  <r>
    <n v="8171"/>
    <d v="2025-12-26T00:00:00"/>
    <d v="1899-12-30T21:04:00"/>
    <n v="1"/>
    <s v="B001"/>
    <s v="Marmara Headquarters"/>
    <s v="CoffeeHouse Besiktas"/>
    <x v="0"/>
    <s v="SF04"/>
    <n v="85"/>
    <n v="50"/>
    <x v="1"/>
    <s v="Cold Coffee"/>
    <x v="2"/>
    <n v="85"/>
    <n v="35"/>
    <x v="2"/>
    <x v="11"/>
    <x v="4"/>
    <x v="11"/>
  </r>
  <r>
    <n v="8172"/>
    <d v="2024-09-23T00:00:00"/>
    <d v="1899-12-30T10:32:00"/>
    <n v="1"/>
    <s v="B003"/>
    <s v="Aegean Regional Center"/>
    <s v="CoffeeHouse Alsancak"/>
    <x v="1"/>
    <s v="FD01"/>
    <n v="45"/>
    <n v="25"/>
    <x v="0"/>
    <s v="Bakery"/>
    <x v="0"/>
    <n v="45"/>
    <n v="20"/>
    <x v="3"/>
    <x v="1"/>
    <x v="3"/>
    <x v="10"/>
  </r>
  <r>
    <n v="8173"/>
    <d v="2022-07-30T00:00:00"/>
    <d v="1899-12-30T13:29:00"/>
    <n v="1"/>
    <s v="B003"/>
    <s v="Aegean Regional Center"/>
    <s v="CoffeeHouse Alsancak"/>
    <x v="1"/>
    <s v="SF02"/>
    <n v="70"/>
    <n v="40"/>
    <x v="1"/>
    <s v="Hot Coffee"/>
    <x v="7"/>
    <n v="70"/>
    <n v="30"/>
    <x v="1"/>
    <x v="5"/>
    <x v="3"/>
    <x v="14"/>
  </r>
  <r>
    <n v="8174"/>
    <d v="2022-03-24T00:00:00"/>
    <d v="1899-12-30T11:09:00"/>
    <n v="4"/>
    <s v="B003"/>
    <s v="Aegean Regional Center"/>
    <s v="CoffeeHouse Alsancak"/>
    <x v="1"/>
    <s v="SF02"/>
    <n v="70"/>
    <n v="40"/>
    <x v="1"/>
    <s v="Hot Coffee"/>
    <x v="7"/>
    <n v="280"/>
    <n v="120"/>
    <x v="1"/>
    <x v="8"/>
    <x v="2"/>
    <x v="13"/>
  </r>
  <r>
    <n v="8175"/>
    <d v="2025-04-20T00:00:00"/>
    <d v="1899-12-30T08:33:00"/>
    <n v="3"/>
    <s v="B003"/>
    <s v="Aegean Regional Center"/>
    <s v="CoffeeHouse Alsancak"/>
    <x v="1"/>
    <s v="SF03"/>
    <n v="80"/>
    <n v="48"/>
    <x v="1"/>
    <s v="Hot Coffee"/>
    <x v="6"/>
    <n v="240"/>
    <n v="96"/>
    <x v="2"/>
    <x v="10"/>
    <x v="6"/>
    <x v="4"/>
  </r>
  <r>
    <n v="8176"/>
    <d v="2023-08-19T00:00:00"/>
    <d v="1899-12-30T19:34:00"/>
    <n v="1"/>
    <s v="B002"/>
    <s v="Capital Region Hub"/>
    <s v="CoffeeHouse Cankaya"/>
    <x v="2"/>
    <s v="SF04"/>
    <n v="85"/>
    <n v="50"/>
    <x v="1"/>
    <s v="Cold Coffee"/>
    <x v="2"/>
    <n v="85"/>
    <n v="35"/>
    <x v="0"/>
    <x v="4"/>
    <x v="4"/>
    <x v="0"/>
  </r>
  <r>
    <n v="8177"/>
    <d v="2024-08-22T00:00:00"/>
    <d v="1899-12-30T12:41:00"/>
    <n v="2"/>
    <s v="B001"/>
    <s v="Marmara Headquarters"/>
    <s v="CoffeeHouse Besiktas"/>
    <x v="0"/>
    <s v="FD01"/>
    <n v="45"/>
    <n v="25"/>
    <x v="0"/>
    <s v="Bakery"/>
    <x v="0"/>
    <n v="90"/>
    <n v="40"/>
    <x v="3"/>
    <x v="4"/>
    <x v="0"/>
    <x v="12"/>
  </r>
  <r>
    <n v="8178"/>
    <d v="2025-09-06T00:00:00"/>
    <d v="1899-12-30T21:49:00"/>
    <n v="1"/>
    <s v="B001"/>
    <s v="Marmara Headquarters"/>
    <s v="CoffeeHouse Besiktas"/>
    <x v="0"/>
    <s v="FD03"/>
    <n v="40"/>
    <n v="22"/>
    <x v="0"/>
    <s v="Bakery"/>
    <x v="1"/>
    <n v="40"/>
    <n v="18"/>
    <x v="2"/>
    <x v="1"/>
    <x v="6"/>
    <x v="11"/>
  </r>
  <r>
    <n v="8179"/>
    <d v="2022-03-16T00:00:00"/>
    <d v="1899-12-30T09:10:00"/>
    <n v="2"/>
    <s v="B004"/>
    <s v="Mediterranean Growth Hub"/>
    <s v="CoffeeHouse Muratpasa"/>
    <x v="3"/>
    <s v="SF01"/>
    <n v="75"/>
    <n v="45"/>
    <x v="1"/>
    <s v="Hot Coffee"/>
    <x v="4"/>
    <n v="150"/>
    <n v="60"/>
    <x v="1"/>
    <x v="8"/>
    <x v="3"/>
    <x v="9"/>
  </r>
  <r>
    <n v="8180"/>
    <d v="2022-08-14T00:00:00"/>
    <d v="1899-12-30T19:54:00"/>
    <n v="4"/>
    <s v="B002"/>
    <s v="Capital Region Hub"/>
    <s v="CoffeeHouse Cankaya"/>
    <x v="2"/>
    <s v="FD02"/>
    <n v="50"/>
    <n v="30"/>
    <x v="0"/>
    <s v="Dessert"/>
    <x v="3"/>
    <n v="200"/>
    <n v="80"/>
    <x v="1"/>
    <x v="4"/>
    <x v="5"/>
    <x v="0"/>
  </r>
  <r>
    <n v="8181"/>
    <d v="2022-04-09T00:00:00"/>
    <d v="1899-12-30T15:35:00"/>
    <n v="2"/>
    <s v="B002"/>
    <s v="Capital Region Hub"/>
    <s v="CoffeeHouse Cankaya"/>
    <x v="2"/>
    <s v="SF05"/>
    <n v="90"/>
    <n v="55"/>
    <x v="1"/>
    <s v="Cold Coffee"/>
    <x v="5"/>
    <n v="180"/>
    <n v="70"/>
    <x v="1"/>
    <x v="10"/>
    <x v="3"/>
    <x v="6"/>
  </r>
  <r>
    <n v="8182"/>
    <d v="2022-08-09T00:00:00"/>
    <d v="1899-12-30T11:21:00"/>
    <n v="3"/>
    <s v="B001"/>
    <s v="Marmara Headquarters"/>
    <s v="CoffeeHouse Besiktas"/>
    <x v="0"/>
    <s v="SF04"/>
    <n v="85"/>
    <n v="50"/>
    <x v="1"/>
    <s v="Cold Coffee"/>
    <x v="2"/>
    <n v="255"/>
    <n v="105"/>
    <x v="1"/>
    <x v="4"/>
    <x v="3"/>
    <x v="13"/>
  </r>
  <r>
    <n v="8183"/>
    <d v="2025-04-11T00:00:00"/>
    <d v="1899-12-30T15:44:00"/>
    <n v="2"/>
    <s v="B001"/>
    <s v="Marmara Headquarters"/>
    <s v="CoffeeHouse Besiktas"/>
    <x v="0"/>
    <s v="SF05"/>
    <n v="90"/>
    <n v="55"/>
    <x v="1"/>
    <s v="Cold Coffee"/>
    <x v="5"/>
    <n v="180"/>
    <n v="70"/>
    <x v="2"/>
    <x v="10"/>
    <x v="1"/>
    <x v="6"/>
  </r>
  <r>
    <n v="8184"/>
    <d v="2022-02-18T00:00:00"/>
    <d v="1899-12-30T13:19:00"/>
    <n v="4"/>
    <s v="B001"/>
    <s v="Marmara Headquarters"/>
    <s v="CoffeeHouse Besiktas"/>
    <x v="0"/>
    <s v="SF04"/>
    <n v="85"/>
    <n v="50"/>
    <x v="1"/>
    <s v="Cold Coffee"/>
    <x v="2"/>
    <n v="340"/>
    <n v="140"/>
    <x v="1"/>
    <x v="3"/>
    <x v="1"/>
    <x v="14"/>
  </r>
  <r>
    <n v="8185"/>
    <d v="2025-05-18T00:00:00"/>
    <d v="1899-12-30T14:10:00"/>
    <n v="3"/>
    <s v="B001"/>
    <s v="Marmara Headquarters"/>
    <s v="CoffeeHouse Besiktas"/>
    <x v="0"/>
    <s v="SF04"/>
    <n v="85"/>
    <n v="50"/>
    <x v="1"/>
    <s v="Cold Coffee"/>
    <x v="2"/>
    <n v="255"/>
    <n v="105"/>
    <x v="2"/>
    <x v="2"/>
    <x v="1"/>
    <x v="5"/>
  </r>
  <r>
    <n v="8186"/>
    <d v="2025-08-10T00:00:00"/>
    <d v="1899-12-30T16:46:00"/>
    <n v="4"/>
    <s v="B004"/>
    <s v="Mediterranean Growth Hub"/>
    <s v="CoffeeHouse Muratpasa"/>
    <x v="3"/>
    <s v="FD02"/>
    <n v="50"/>
    <n v="30"/>
    <x v="0"/>
    <s v="Dessert"/>
    <x v="3"/>
    <n v="200"/>
    <n v="80"/>
    <x v="2"/>
    <x v="4"/>
    <x v="2"/>
    <x v="8"/>
  </r>
  <r>
    <n v="8187"/>
    <d v="2025-03-03T00:00:00"/>
    <d v="1899-12-30T16:44:00"/>
    <n v="2"/>
    <s v="B001"/>
    <s v="Marmara Headquarters"/>
    <s v="CoffeeHouse Besiktas"/>
    <x v="0"/>
    <s v="FD03"/>
    <n v="40"/>
    <n v="22"/>
    <x v="0"/>
    <s v="Bakery"/>
    <x v="1"/>
    <n v="80"/>
    <n v="36"/>
    <x v="2"/>
    <x v="8"/>
    <x v="2"/>
    <x v="8"/>
  </r>
  <r>
    <n v="8188"/>
    <d v="2023-06-11T00:00:00"/>
    <d v="1899-12-30T14:31:00"/>
    <n v="3"/>
    <s v="B003"/>
    <s v="Aegean Regional Center"/>
    <s v="CoffeeHouse Alsancak"/>
    <x v="1"/>
    <s v="FD03"/>
    <n v="40"/>
    <n v="22"/>
    <x v="0"/>
    <s v="Bakery"/>
    <x v="1"/>
    <n v="120"/>
    <n v="54"/>
    <x v="0"/>
    <x v="9"/>
    <x v="1"/>
    <x v="5"/>
  </r>
  <r>
    <n v="8189"/>
    <d v="2025-05-11T00:00:00"/>
    <d v="1899-12-30T08:32:00"/>
    <n v="1"/>
    <s v="B003"/>
    <s v="Aegean Regional Center"/>
    <s v="CoffeeHouse Alsancak"/>
    <x v="1"/>
    <s v="SF04"/>
    <n v="85"/>
    <n v="50"/>
    <x v="1"/>
    <s v="Cold Coffee"/>
    <x v="2"/>
    <n v="85"/>
    <n v="35"/>
    <x v="2"/>
    <x v="2"/>
    <x v="1"/>
    <x v="4"/>
  </r>
  <r>
    <n v="8190"/>
    <d v="2025-07-26T00:00:00"/>
    <d v="1899-12-30T11:11:00"/>
    <n v="1"/>
    <s v="B004"/>
    <s v="Mediterranean Growth Hub"/>
    <s v="CoffeeHouse Muratpasa"/>
    <x v="3"/>
    <s v="SF05"/>
    <n v="90"/>
    <n v="55"/>
    <x v="1"/>
    <s v="Cold Coffee"/>
    <x v="5"/>
    <n v="90"/>
    <n v="35"/>
    <x v="2"/>
    <x v="5"/>
    <x v="4"/>
    <x v="13"/>
  </r>
  <r>
    <n v="8191"/>
    <d v="2022-02-27T00:00:00"/>
    <d v="1899-12-30T07:01:00"/>
    <n v="4"/>
    <s v="B002"/>
    <s v="Capital Region Hub"/>
    <s v="CoffeeHouse Cankaya"/>
    <x v="2"/>
    <s v="SF01"/>
    <n v="75"/>
    <n v="45"/>
    <x v="1"/>
    <s v="Hot Coffee"/>
    <x v="4"/>
    <n v="300"/>
    <n v="120"/>
    <x v="1"/>
    <x v="3"/>
    <x v="6"/>
    <x v="7"/>
  </r>
  <r>
    <n v="8192"/>
    <d v="2024-09-28T00:00:00"/>
    <d v="1899-12-30T07:31:00"/>
    <n v="1"/>
    <s v="B003"/>
    <s v="Aegean Regional Center"/>
    <s v="CoffeeHouse Alsancak"/>
    <x v="1"/>
    <s v="SF05"/>
    <n v="90"/>
    <n v="55"/>
    <x v="1"/>
    <s v="Cold Coffee"/>
    <x v="5"/>
    <n v="90"/>
    <n v="35"/>
    <x v="3"/>
    <x v="1"/>
    <x v="5"/>
    <x v="7"/>
  </r>
  <r>
    <n v="8193"/>
    <d v="2025-08-30T00:00:00"/>
    <d v="1899-12-30T21:06:00"/>
    <n v="2"/>
    <s v="B004"/>
    <s v="Mediterranean Growth Hub"/>
    <s v="CoffeeHouse Muratpasa"/>
    <x v="3"/>
    <s v="SF01"/>
    <n v="75"/>
    <n v="45"/>
    <x v="1"/>
    <s v="Hot Coffee"/>
    <x v="4"/>
    <n v="150"/>
    <n v="60"/>
    <x v="2"/>
    <x v="4"/>
    <x v="3"/>
    <x v="11"/>
  </r>
  <r>
    <n v="8194"/>
    <d v="2024-09-18T00:00:00"/>
    <d v="1899-12-30T13:16:00"/>
    <n v="4"/>
    <s v="B003"/>
    <s v="Aegean Regional Center"/>
    <s v="CoffeeHouse Alsancak"/>
    <x v="1"/>
    <s v="SF04"/>
    <n v="85"/>
    <n v="50"/>
    <x v="1"/>
    <s v="Cold Coffee"/>
    <x v="2"/>
    <n v="340"/>
    <n v="140"/>
    <x v="3"/>
    <x v="1"/>
    <x v="1"/>
    <x v="14"/>
  </r>
  <r>
    <n v="8195"/>
    <d v="2022-03-05T00:00:00"/>
    <d v="1899-12-30T12:41:00"/>
    <n v="1"/>
    <s v="B004"/>
    <s v="Mediterranean Growth Hub"/>
    <s v="CoffeeHouse Muratpasa"/>
    <x v="3"/>
    <s v="FD03"/>
    <n v="40"/>
    <n v="22"/>
    <x v="0"/>
    <s v="Bakery"/>
    <x v="1"/>
    <n v="40"/>
    <n v="18"/>
    <x v="1"/>
    <x v="8"/>
    <x v="4"/>
    <x v="12"/>
  </r>
  <r>
    <n v="8196"/>
    <d v="2022-11-07T00:00:00"/>
    <d v="1899-12-30T12:51:00"/>
    <n v="4"/>
    <s v="B002"/>
    <s v="Capital Region Hub"/>
    <s v="CoffeeHouse Cankaya"/>
    <x v="2"/>
    <s v="SF03"/>
    <n v="80"/>
    <n v="48"/>
    <x v="1"/>
    <s v="Hot Coffee"/>
    <x v="6"/>
    <n v="320"/>
    <n v="128"/>
    <x v="1"/>
    <x v="7"/>
    <x v="5"/>
    <x v="12"/>
  </r>
  <r>
    <n v="8197"/>
    <d v="2022-06-29T00:00:00"/>
    <d v="1899-12-30T15:03:00"/>
    <n v="2"/>
    <s v="B002"/>
    <s v="Capital Region Hub"/>
    <s v="CoffeeHouse Cankaya"/>
    <x v="2"/>
    <s v="FD01"/>
    <n v="45"/>
    <n v="25"/>
    <x v="0"/>
    <s v="Bakery"/>
    <x v="0"/>
    <n v="90"/>
    <n v="40"/>
    <x v="1"/>
    <x v="9"/>
    <x v="0"/>
    <x v="6"/>
  </r>
  <r>
    <n v="8198"/>
    <d v="2022-01-28T00:00:00"/>
    <d v="1899-12-30T17:30:00"/>
    <n v="4"/>
    <s v="B001"/>
    <s v="Marmara Headquarters"/>
    <s v="CoffeeHouse Besiktas"/>
    <x v="0"/>
    <s v="FD01"/>
    <n v="45"/>
    <n v="25"/>
    <x v="0"/>
    <s v="Bakery"/>
    <x v="0"/>
    <n v="180"/>
    <n v="80"/>
    <x v="1"/>
    <x v="6"/>
    <x v="5"/>
    <x v="2"/>
  </r>
  <r>
    <n v="8199"/>
    <d v="2025-02-25T00:00:00"/>
    <d v="1899-12-30T07:35:00"/>
    <n v="4"/>
    <s v="B004"/>
    <s v="Mediterranean Growth Hub"/>
    <s v="CoffeeHouse Muratpasa"/>
    <x v="3"/>
    <s v="SF05"/>
    <n v="90"/>
    <n v="55"/>
    <x v="1"/>
    <s v="Cold Coffee"/>
    <x v="5"/>
    <n v="360"/>
    <n v="140"/>
    <x v="2"/>
    <x v="3"/>
    <x v="1"/>
    <x v="7"/>
  </r>
  <r>
    <n v="8200"/>
    <d v="2023-05-06T00:00:00"/>
    <d v="1899-12-30T14:41:00"/>
    <n v="2"/>
    <s v="B004"/>
    <s v="Mediterranean Growth Hub"/>
    <s v="CoffeeHouse Muratpasa"/>
    <x v="3"/>
    <s v="FD02"/>
    <n v="50"/>
    <n v="30"/>
    <x v="0"/>
    <s v="Dessert"/>
    <x v="3"/>
    <n v="100"/>
    <n v="40"/>
    <x v="0"/>
    <x v="2"/>
    <x v="6"/>
    <x v="5"/>
  </r>
  <r>
    <n v="8201"/>
    <d v="2024-02-29T00:00:00"/>
    <d v="1899-12-30T11:28:00"/>
    <n v="3"/>
    <s v="B001"/>
    <s v="Marmara Headquarters"/>
    <s v="CoffeeHouse Besiktas"/>
    <x v="0"/>
    <s v="FD03"/>
    <n v="40"/>
    <n v="22"/>
    <x v="0"/>
    <s v="Bakery"/>
    <x v="1"/>
    <n v="120"/>
    <n v="54"/>
    <x v="3"/>
    <x v="3"/>
    <x v="0"/>
    <x v="13"/>
  </r>
  <r>
    <n v="8202"/>
    <d v="2024-08-23T00:00:00"/>
    <d v="1899-12-30T08:37:00"/>
    <n v="4"/>
    <s v="B002"/>
    <s v="Capital Region Hub"/>
    <s v="CoffeeHouse Cankaya"/>
    <x v="2"/>
    <s v="SF05"/>
    <n v="90"/>
    <n v="55"/>
    <x v="1"/>
    <s v="Cold Coffee"/>
    <x v="5"/>
    <n v="360"/>
    <n v="140"/>
    <x v="3"/>
    <x v="4"/>
    <x v="3"/>
    <x v="4"/>
  </r>
  <r>
    <n v="8203"/>
    <d v="2025-04-12T00:00:00"/>
    <d v="1899-12-30T18:20:00"/>
    <n v="1"/>
    <s v="B003"/>
    <s v="Aegean Regional Center"/>
    <s v="CoffeeHouse Alsancak"/>
    <x v="1"/>
    <s v="SF03"/>
    <n v="80"/>
    <n v="48"/>
    <x v="1"/>
    <s v="Hot Coffee"/>
    <x v="6"/>
    <n v="80"/>
    <n v="32"/>
    <x v="2"/>
    <x v="10"/>
    <x v="4"/>
    <x v="1"/>
  </r>
  <r>
    <n v="8204"/>
    <d v="2024-03-16T00:00:00"/>
    <d v="1899-12-30T12:31:00"/>
    <n v="3"/>
    <s v="B002"/>
    <s v="Capital Region Hub"/>
    <s v="CoffeeHouse Cankaya"/>
    <x v="2"/>
    <s v="SF02"/>
    <n v="70"/>
    <n v="40"/>
    <x v="1"/>
    <s v="Hot Coffee"/>
    <x v="7"/>
    <n v="210"/>
    <n v="90"/>
    <x v="3"/>
    <x v="8"/>
    <x v="3"/>
    <x v="12"/>
  </r>
  <r>
    <n v="8205"/>
    <d v="2025-07-17T00:00:00"/>
    <d v="1899-12-30T07:33:00"/>
    <n v="1"/>
    <s v="B004"/>
    <s v="Mediterranean Growth Hub"/>
    <s v="CoffeeHouse Muratpasa"/>
    <x v="3"/>
    <s v="SF01"/>
    <n v="75"/>
    <n v="45"/>
    <x v="1"/>
    <s v="Hot Coffee"/>
    <x v="4"/>
    <n v="75"/>
    <n v="30"/>
    <x v="2"/>
    <x v="5"/>
    <x v="2"/>
    <x v="7"/>
  </r>
  <r>
    <n v="8206"/>
    <d v="2023-02-01T00:00:00"/>
    <d v="1899-12-30T21:22:00"/>
    <n v="1"/>
    <s v="B004"/>
    <s v="Mediterranean Growth Hub"/>
    <s v="CoffeeHouse Muratpasa"/>
    <x v="3"/>
    <s v="SF02"/>
    <n v="70"/>
    <n v="40"/>
    <x v="1"/>
    <s v="Hot Coffee"/>
    <x v="7"/>
    <n v="70"/>
    <n v="30"/>
    <x v="0"/>
    <x v="3"/>
    <x v="0"/>
    <x v="11"/>
  </r>
  <r>
    <n v="8207"/>
    <d v="2024-01-23T00:00:00"/>
    <d v="1899-12-30T14:57:00"/>
    <n v="4"/>
    <s v="B001"/>
    <s v="Marmara Headquarters"/>
    <s v="CoffeeHouse Besiktas"/>
    <x v="0"/>
    <s v="SF04"/>
    <n v="85"/>
    <n v="50"/>
    <x v="1"/>
    <s v="Cold Coffee"/>
    <x v="2"/>
    <n v="340"/>
    <n v="140"/>
    <x v="3"/>
    <x v="6"/>
    <x v="3"/>
    <x v="5"/>
  </r>
  <r>
    <n v="8208"/>
    <d v="2022-12-03T00:00:00"/>
    <d v="1899-12-30T07:12:00"/>
    <n v="2"/>
    <s v="B001"/>
    <s v="Marmara Headquarters"/>
    <s v="CoffeeHouse Besiktas"/>
    <x v="0"/>
    <s v="FD02"/>
    <n v="50"/>
    <n v="30"/>
    <x v="0"/>
    <s v="Dessert"/>
    <x v="3"/>
    <n v="100"/>
    <n v="40"/>
    <x v="1"/>
    <x v="11"/>
    <x v="2"/>
    <x v="7"/>
  </r>
  <r>
    <n v="8209"/>
    <d v="2025-03-07T00:00:00"/>
    <d v="1899-12-30T16:19:00"/>
    <n v="4"/>
    <s v="B001"/>
    <s v="Marmara Headquarters"/>
    <s v="CoffeeHouse Besiktas"/>
    <x v="0"/>
    <s v="SF03"/>
    <n v="80"/>
    <n v="48"/>
    <x v="1"/>
    <s v="Hot Coffee"/>
    <x v="6"/>
    <n v="320"/>
    <n v="128"/>
    <x v="2"/>
    <x v="8"/>
    <x v="5"/>
    <x v="8"/>
  </r>
  <r>
    <n v="8210"/>
    <d v="2023-11-07T00:00:00"/>
    <d v="1899-12-30T07:39:00"/>
    <n v="2"/>
    <s v="B004"/>
    <s v="Mediterranean Growth Hub"/>
    <s v="CoffeeHouse Muratpasa"/>
    <x v="3"/>
    <s v="SF02"/>
    <n v="70"/>
    <n v="40"/>
    <x v="1"/>
    <s v="Hot Coffee"/>
    <x v="7"/>
    <n v="140"/>
    <n v="60"/>
    <x v="0"/>
    <x v="7"/>
    <x v="5"/>
    <x v="7"/>
  </r>
  <r>
    <n v="8211"/>
    <d v="2024-03-22T00:00:00"/>
    <d v="1899-12-30T12:48:00"/>
    <n v="4"/>
    <s v="B002"/>
    <s v="Capital Region Hub"/>
    <s v="CoffeeHouse Cankaya"/>
    <x v="2"/>
    <s v="SF05"/>
    <n v="90"/>
    <n v="55"/>
    <x v="1"/>
    <s v="Cold Coffee"/>
    <x v="5"/>
    <n v="360"/>
    <n v="140"/>
    <x v="3"/>
    <x v="8"/>
    <x v="0"/>
    <x v="12"/>
  </r>
  <r>
    <n v="8212"/>
    <d v="2025-02-06T00:00:00"/>
    <d v="1899-12-30T14:31:00"/>
    <n v="3"/>
    <s v="B003"/>
    <s v="Aegean Regional Center"/>
    <s v="CoffeeHouse Alsancak"/>
    <x v="1"/>
    <s v="SF02"/>
    <n v="70"/>
    <n v="40"/>
    <x v="1"/>
    <s v="Hot Coffee"/>
    <x v="7"/>
    <n v="210"/>
    <n v="90"/>
    <x v="2"/>
    <x v="3"/>
    <x v="6"/>
    <x v="5"/>
  </r>
  <r>
    <n v="8213"/>
    <d v="2024-01-13T00:00:00"/>
    <d v="1899-12-30T16:18:00"/>
    <n v="3"/>
    <s v="B002"/>
    <s v="Capital Region Hub"/>
    <s v="CoffeeHouse Cankaya"/>
    <x v="2"/>
    <s v="SF05"/>
    <n v="90"/>
    <n v="55"/>
    <x v="1"/>
    <s v="Cold Coffee"/>
    <x v="5"/>
    <n v="270"/>
    <n v="105"/>
    <x v="3"/>
    <x v="6"/>
    <x v="6"/>
    <x v="8"/>
  </r>
  <r>
    <n v="8214"/>
    <d v="2022-09-09T00:00:00"/>
    <d v="1899-12-30T14:18:00"/>
    <n v="1"/>
    <s v="B004"/>
    <s v="Mediterranean Growth Hub"/>
    <s v="CoffeeHouse Muratpasa"/>
    <x v="3"/>
    <s v="FD02"/>
    <n v="50"/>
    <n v="30"/>
    <x v="0"/>
    <s v="Dessert"/>
    <x v="3"/>
    <n v="50"/>
    <n v="20"/>
    <x v="1"/>
    <x v="1"/>
    <x v="3"/>
    <x v="5"/>
  </r>
  <r>
    <n v="8215"/>
    <d v="2022-12-22T00:00:00"/>
    <d v="1899-12-30T15:27:00"/>
    <n v="4"/>
    <s v="B001"/>
    <s v="Marmara Headquarters"/>
    <s v="CoffeeHouse Besiktas"/>
    <x v="0"/>
    <s v="SF02"/>
    <n v="70"/>
    <n v="40"/>
    <x v="1"/>
    <s v="Hot Coffee"/>
    <x v="7"/>
    <n v="280"/>
    <n v="120"/>
    <x v="1"/>
    <x v="11"/>
    <x v="0"/>
    <x v="6"/>
  </r>
  <r>
    <n v="8216"/>
    <d v="2025-03-28T00:00:00"/>
    <d v="1899-12-30T18:27:00"/>
    <n v="3"/>
    <s v="B003"/>
    <s v="Aegean Regional Center"/>
    <s v="CoffeeHouse Alsancak"/>
    <x v="1"/>
    <s v="SF02"/>
    <n v="70"/>
    <n v="40"/>
    <x v="1"/>
    <s v="Hot Coffee"/>
    <x v="7"/>
    <n v="210"/>
    <n v="90"/>
    <x v="2"/>
    <x v="8"/>
    <x v="5"/>
    <x v="1"/>
  </r>
  <r>
    <n v="8217"/>
    <d v="2025-09-24T00:00:00"/>
    <d v="1899-12-30T08:29:00"/>
    <n v="4"/>
    <s v="B001"/>
    <s v="Marmara Headquarters"/>
    <s v="CoffeeHouse Besiktas"/>
    <x v="0"/>
    <s v="FD03"/>
    <n v="40"/>
    <n v="22"/>
    <x v="0"/>
    <s v="Bakery"/>
    <x v="1"/>
    <n v="160"/>
    <n v="72"/>
    <x v="2"/>
    <x v="1"/>
    <x v="2"/>
    <x v="4"/>
  </r>
  <r>
    <n v="8218"/>
    <d v="2024-10-03T00:00:00"/>
    <d v="1899-12-30T08:52:00"/>
    <n v="3"/>
    <s v="B002"/>
    <s v="Capital Region Hub"/>
    <s v="CoffeeHouse Cankaya"/>
    <x v="2"/>
    <s v="FD02"/>
    <n v="50"/>
    <n v="30"/>
    <x v="0"/>
    <s v="Dessert"/>
    <x v="3"/>
    <n v="150"/>
    <n v="60"/>
    <x v="3"/>
    <x v="0"/>
    <x v="2"/>
    <x v="4"/>
  </r>
  <r>
    <n v="8219"/>
    <d v="2022-03-10T00:00:00"/>
    <d v="1899-12-30T09:29:00"/>
    <n v="3"/>
    <s v="B004"/>
    <s v="Mediterranean Growth Hub"/>
    <s v="CoffeeHouse Muratpasa"/>
    <x v="3"/>
    <s v="FD02"/>
    <n v="50"/>
    <n v="30"/>
    <x v="0"/>
    <s v="Dessert"/>
    <x v="3"/>
    <n v="150"/>
    <n v="60"/>
    <x v="1"/>
    <x v="8"/>
    <x v="2"/>
    <x v="9"/>
  </r>
  <r>
    <n v="8220"/>
    <d v="2024-07-06T00:00:00"/>
    <d v="1899-12-30T20:13:00"/>
    <n v="3"/>
    <s v="B001"/>
    <s v="Marmara Headquarters"/>
    <s v="CoffeeHouse Besiktas"/>
    <x v="0"/>
    <s v="SF03"/>
    <n v="80"/>
    <n v="48"/>
    <x v="1"/>
    <s v="Hot Coffee"/>
    <x v="6"/>
    <n v="240"/>
    <n v="96"/>
    <x v="3"/>
    <x v="5"/>
    <x v="6"/>
    <x v="3"/>
  </r>
  <r>
    <n v="8221"/>
    <d v="2023-04-07T00:00:00"/>
    <d v="1899-12-30T15:42:00"/>
    <n v="3"/>
    <s v="B001"/>
    <s v="Marmara Headquarters"/>
    <s v="CoffeeHouse Besiktas"/>
    <x v="0"/>
    <s v="SF02"/>
    <n v="70"/>
    <n v="40"/>
    <x v="1"/>
    <s v="Hot Coffee"/>
    <x v="7"/>
    <n v="210"/>
    <n v="90"/>
    <x v="0"/>
    <x v="10"/>
    <x v="5"/>
    <x v="6"/>
  </r>
  <r>
    <n v="8222"/>
    <d v="2023-07-22T00:00:00"/>
    <d v="1899-12-30T18:24:00"/>
    <n v="3"/>
    <s v="B002"/>
    <s v="Capital Region Hub"/>
    <s v="CoffeeHouse Cankaya"/>
    <x v="2"/>
    <s v="SF01"/>
    <n v="75"/>
    <n v="45"/>
    <x v="1"/>
    <s v="Hot Coffee"/>
    <x v="4"/>
    <n v="225"/>
    <n v="90"/>
    <x v="0"/>
    <x v="5"/>
    <x v="0"/>
    <x v="1"/>
  </r>
  <r>
    <n v="8223"/>
    <d v="2023-04-13T00:00:00"/>
    <d v="1899-12-30T21:47:00"/>
    <n v="3"/>
    <s v="B003"/>
    <s v="Aegean Regional Center"/>
    <s v="CoffeeHouse Alsancak"/>
    <x v="1"/>
    <s v="FD01"/>
    <n v="45"/>
    <n v="25"/>
    <x v="0"/>
    <s v="Bakery"/>
    <x v="0"/>
    <n v="135"/>
    <n v="60"/>
    <x v="0"/>
    <x v="10"/>
    <x v="6"/>
    <x v="11"/>
  </r>
  <r>
    <n v="8224"/>
    <d v="2025-08-24T00:00:00"/>
    <d v="1899-12-30T21:52:00"/>
    <n v="2"/>
    <s v="B003"/>
    <s v="Aegean Regional Center"/>
    <s v="CoffeeHouse Alsancak"/>
    <x v="1"/>
    <s v="SF04"/>
    <n v="85"/>
    <n v="50"/>
    <x v="1"/>
    <s v="Cold Coffee"/>
    <x v="2"/>
    <n v="170"/>
    <n v="70"/>
    <x v="2"/>
    <x v="4"/>
    <x v="2"/>
    <x v="11"/>
  </r>
  <r>
    <n v="8225"/>
    <d v="2022-03-03T00:00:00"/>
    <d v="1899-12-30T20:00:00"/>
    <n v="4"/>
    <s v="B004"/>
    <s v="Mediterranean Growth Hub"/>
    <s v="CoffeeHouse Muratpasa"/>
    <x v="3"/>
    <s v="SF05"/>
    <n v="90"/>
    <n v="55"/>
    <x v="1"/>
    <s v="Cold Coffee"/>
    <x v="5"/>
    <n v="360"/>
    <n v="140"/>
    <x v="1"/>
    <x v="8"/>
    <x v="2"/>
    <x v="3"/>
  </r>
  <r>
    <n v="8226"/>
    <d v="2023-12-01T00:00:00"/>
    <d v="1899-12-30T17:16:00"/>
    <n v="1"/>
    <s v="B004"/>
    <s v="Mediterranean Growth Hub"/>
    <s v="CoffeeHouse Muratpasa"/>
    <x v="3"/>
    <s v="FD02"/>
    <n v="50"/>
    <n v="30"/>
    <x v="0"/>
    <s v="Dessert"/>
    <x v="3"/>
    <n v="50"/>
    <n v="20"/>
    <x v="0"/>
    <x v="11"/>
    <x v="0"/>
    <x v="2"/>
  </r>
  <r>
    <n v="8227"/>
    <d v="2025-02-07T00:00:00"/>
    <d v="1899-12-30T14:26:00"/>
    <n v="4"/>
    <s v="B001"/>
    <s v="Marmara Headquarters"/>
    <s v="CoffeeHouse Besiktas"/>
    <x v="0"/>
    <s v="FD01"/>
    <n v="45"/>
    <n v="25"/>
    <x v="0"/>
    <s v="Bakery"/>
    <x v="0"/>
    <n v="180"/>
    <n v="80"/>
    <x v="2"/>
    <x v="3"/>
    <x v="5"/>
    <x v="5"/>
  </r>
  <r>
    <n v="8228"/>
    <d v="2023-05-26T00:00:00"/>
    <d v="1899-12-30T12:18:00"/>
    <n v="2"/>
    <s v="B004"/>
    <s v="Mediterranean Growth Hub"/>
    <s v="CoffeeHouse Muratpasa"/>
    <x v="3"/>
    <s v="FD02"/>
    <n v="50"/>
    <n v="30"/>
    <x v="0"/>
    <s v="Dessert"/>
    <x v="3"/>
    <n v="100"/>
    <n v="40"/>
    <x v="0"/>
    <x v="2"/>
    <x v="4"/>
    <x v="12"/>
  </r>
  <r>
    <n v="8229"/>
    <d v="2023-09-17T00:00:00"/>
    <d v="1899-12-30T10:33:00"/>
    <n v="1"/>
    <s v="B004"/>
    <s v="Mediterranean Growth Hub"/>
    <s v="CoffeeHouse Muratpasa"/>
    <x v="3"/>
    <s v="SF02"/>
    <n v="70"/>
    <n v="40"/>
    <x v="1"/>
    <s v="Hot Coffee"/>
    <x v="7"/>
    <n v="70"/>
    <n v="30"/>
    <x v="0"/>
    <x v="1"/>
    <x v="2"/>
    <x v="10"/>
  </r>
  <r>
    <n v="8230"/>
    <d v="2022-05-19T00:00:00"/>
    <d v="1899-12-30T19:18:00"/>
    <n v="1"/>
    <s v="B004"/>
    <s v="Mediterranean Growth Hub"/>
    <s v="CoffeeHouse Muratpasa"/>
    <x v="3"/>
    <s v="SF03"/>
    <n v="80"/>
    <n v="48"/>
    <x v="1"/>
    <s v="Hot Coffee"/>
    <x v="6"/>
    <n v="80"/>
    <n v="32"/>
    <x v="1"/>
    <x v="2"/>
    <x v="4"/>
    <x v="0"/>
  </r>
  <r>
    <n v="8231"/>
    <d v="2025-05-26T00:00:00"/>
    <d v="1899-12-30T17:50:00"/>
    <n v="4"/>
    <s v="B004"/>
    <s v="Mediterranean Growth Hub"/>
    <s v="CoffeeHouse Muratpasa"/>
    <x v="3"/>
    <s v="FD02"/>
    <n v="50"/>
    <n v="30"/>
    <x v="0"/>
    <s v="Dessert"/>
    <x v="3"/>
    <n v="200"/>
    <n v="80"/>
    <x v="2"/>
    <x v="2"/>
    <x v="4"/>
    <x v="2"/>
  </r>
  <r>
    <n v="8232"/>
    <d v="2022-10-17T00:00:00"/>
    <d v="1899-12-30T13:50:00"/>
    <n v="2"/>
    <s v="B001"/>
    <s v="Marmara Headquarters"/>
    <s v="CoffeeHouse Besiktas"/>
    <x v="0"/>
    <s v="SF04"/>
    <n v="85"/>
    <n v="50"/>
    <x v="1"/>
    <s v="Cold Coffee"/>
    <x v="2"/>
    <n v="170"/>
    <n v="70"/>
    <x v="1"/>
    <x v="0"/>
    <x v="2"/>
    <x v="14"/>
  </r>
  <r>
    <n v="8233"/>
    <d v="2023-08-03T00:00:00"/>
    <d v="1899-12-30T15:43:00"/>
    <n v="1"/>
    <s v="B001"/>
    <s v="Marmara Headquarters"/>
    <s v="CoffeeHouse Besiktas"/>
    <x v="0"/>
    <s v="FD01"/>
    <n v="45"/>
    <n v="25"/>
    <x v="0"/>
    <s v="Bakery"/>
    <x v="0"/>
    <n v="45"/>
    <n v="20"/>
    <x v="0"/>
    <x v="4"/>
    <x v="2"/>
    <x v="6"/>
  </r>
  <r>
    <n v="8234"/>
    <d v="2022-06-11T00:00:00"/>
    <d v="1899-12-30T09:49:00"/>
    <n v="1"/>
    <s v="B003"/>
    <s v="Aegean Regional Center"/>
    <s v="CoffeeHouse Alsancak"/>
    <x v="1"/>
    <s v="SF04"/>
    <n v="85"/>
    <n v="50"/>
    <x v="1"/>
    <s v="Cold Coffee"/>
    <x v="2"/>
    <n v="85"/>
    <n v="35"/>
    <x v="1"/>
    <x v="9"/>
    <x v="1"/>
    <x v="9"/>
  </r>
  <r>
    <n v="8235"/>
    <d v="2025-09-23T00:00:00"/>
    <d v="1899-12-30T19:33:00"/>
    <n v="3"/>
    <s v="B004"/>
    <s v="Mediterranean Growth Hub"/>
    <s v="CoffeeHouse Muratpasa"/>
    <x v="3"/>
    <s v="FD02"/>
    <n v="50"/>
    <n v="30"/>
    <x v="0"/>
    <s v="Dessert"/>
    <x v="3"/>
    <n v="150"/>
    <n v="60"/>
    <x v="2"/>
    <x v="1"/>
    <x v="3"/>
    <x v="0"/>
  </r>
  <r>
    <n v="8236"/>
    <d v="2024-12-01T00:00:00"/>
    <d v="1899-12-30T07:19:00"/>
    <n v="2"/>
    <s v="B003"/>
    <s v="Aegean Regional Center"/>
    <s v="CoffeeHouse Alsancak"/>
    <x v="1"/>
    <s v="SF04"/>
    <n v="85"/>
    <n v="50"/>
    <x v="1"/>
    <s v="Cold Coffee"/>
    <x v="2"/>
    <n v="170"/>
    <n v="70"/>
    <x v="3"/>
    <x v="11"/>
    <x v="0"/>
    <x v="7"/>
  </r>
  <r>
    <n v="8237"/>
    <d v="2025-07-12T00:00:00"/>
    <d v="1899-12-30T10:47:00"/>
    <n v="3"/>
    <s v="B004"/>
    <s v="Mediterranean Growth Hub"/>
    <s v="CoffeeHouse Muratpasa"/>
    <x v="3"/>
    <s v="FD02"/>
    <n v="50"/>
    <n v="30"/>
    <x v="0"/>
    <s v="Dessert"/>
    <x v="3"/>
    <n v="150"/>
    <n v="60"/>
    <x v="2"/>
    <x v="5"/>
    <x v="4"/>
    <x v="10"/>
  </r>
  <r>
    <n v="8238"/>
    <d v="2023-08-31T00:00:00"/>
    <d v="1899-12-30T18:24:00"/>
    <n v="4"/>
    <s v="B003"/>
    <s v="Aegean Regional Center"/>
    <s v="CoffeeHouse Alsancak"/>
    <x v="1"/>
    <s v="SF01"/>
    <n v="75"/>
    <n v="45"/>
    <x v="1"/>
    <s v="Hot Coffee"/>
    <x v="4"/>
    <n v="300"/>
    <n v="120"/>
    <x v="0"/>
    <x v="4"/>
    <x v="2"/>
    <x v="1"/>
  </r>
  <r>
    <n v="8239"/>
    <d v="2023-11-23T00:00:00"/>
    <d v="1899-12-30T13:17:00"/>
    <n v="1"/>
    <s v="B004"/>
    <s v="Mediterranean Growth Hub"/>
    <s v="CoffeeHouse Muratpasa"/>
    <x v="3"/>
    <s v="FD02"/>
    <n v="50"/>
    <n v="30"/>
    <x v="0"/>
    <s v="Dessert"/>
    <x v="3"/>
    <n v="50"/>
    <n v="20"/>
    <x v="0"/>
    <x v="7"/>
    <x v="3"/>
    <x v="14"/>
  </r>
  <r>
    <n v="8240"/>
    <d v="2023-11-01T00:00:00"/>
    <d v="1899-12-30T14:25:00"/>
    <n v="4"/>
    <s v="B004"/>
    <s v="Mediterranean Growth Hub"/>
    <s v="CoffeeHouse Muratpasa"/>
    <x v="3"/>
    <s v="SF03"/>
    <n v="80"/>
    <n v="48"/>
    <x v="1"/>
    <s v="Hot Coffee"/>
    <x v="6"/>
    <n v="320"/>
    <n v="128"/>
    <x v="0"/>
    <x v="7"/>
    <x v="0"/>
    <x v="5"/>
  </r>
  <r>
    <n v="8241"/>
    <d v="2025-02-25T00:00:00"/>
    <d v="1899-12-30T14:08:00"/>
    <n v="3"/>
    <s v="B002"/>
    <s v="Capital Region Hub"/>
    <s v="CoffeeHouse Cankaya"/>
    <x v="2"/>
    <s v="SF03"/>
    <n v="80"/>
    <n v="48"/>
    <x v="1"/>
    <s v="Hot Coffee"/>
    <x v="6"/>
    <n v="240"/>
    <n v="96"/>
    <x v="2"/>
    <x v="3"/>
    <x v="1"/>
    <x v="5"/>
  </r>
  <r>
    <n v="8242"/>
    <d v="2022-12-18T00:00:00"/>
    <d v="1899-12-30T10:27:00"/>
    <n v="1"/>
    <s v="B001"/>
    <s v="Marmara Headquarters"/>
    <s v="CoffeeHouse Besiktas"/>
    <x v="0"/>
    <s v="FD02"/>
    <n v="50"/>
    <n v="30"/>
    <x v="0"/>
    <s v="Dessert"/>
    <x v="3"/>
    <n v="50"/>
    <n v="20"/>
    <x v="1"/>
    <x v="11"/>
    <x v="1"/>
    <x v="10"/>
  </r>
  <r>
    <n v="8243"/>
    <d v="2023-04-30T00:00:00"/>
    <d v="1899-12-30T18:44:00"/>
    <n v="4"/>
    <s v="B003"/>
    <s v="Aegean Regional Center"/>
    <s v="CoffeeHouse Alsancak"/>
    <x v="1"/>
    <s v="SF02"/>
    <n v="70"/>
    <n v="40"/>
    <x v="1"/>
    <s v="Hot Coffee"/>
    <x v="7"/>
    <n v="280"/>
    <n v="120"/>
    <x v="0"/>
    <x v="10"/>
    <x v="3"/>
    <x v="1"/>
  </r>
  <r>
    <n v="8244"/>
    <d v="2024-08-27T00:00:00"/>
    <d v="1899-12-30T15:31:00"/>
    <n v="1"/>
    <s v="B002"/>
    <s v="Capital Region Hub"/>
    <s v="CoffeeHouse Cankaya"/>
    <x v="2"/>
    <s v="SF03"/>
    <n v="80"/>
    <n v="48"/>
    <x v="1"/>
    <s v="Hot Coffee"/>
    <x v="6"/>
    <n v="80"/>
    <n v="32"/>
    <x v="3"/>
    <x v="4"/>
    <x v="6"/>
    <x v="6"/>
  </r>
  <r>
    <n v="8245"/>
    <d v="2023-06-26T00:00:00"/>
    <d v="1899-12-30T16:12:00"/>
    <n v="4"/>
    <s v="B004"/>
    <s v="Mediterranean Growth Hub"/>
    <s v="CoffeeHouse Muratpasa"/>
    <x v="3"/>
    <s v="SF05"/>
    <n v="90"/>
    <n v="55"/>
    <x v="1"/>
    <s v="Cold Coffee"/>
    <x v="5"/>
    <n v="360"/>
    <n v="140"/>
    <x v="0"/>
    <x v="9"/>
    <x v="4"/>
    <x v="8"/>
  </r>
  <r>
    <n v="8246"/>
    <d v="2024-06-26T00:00:00"/>
    <d v="1899-12-30T15:10:00"/>
    <n v="2"/>
    <s v="B002"/>
    <s v="Capital Region Hub"/>
    <s v="CoffeeHouse Cankaya"/>
    <x v="2"/>
    <s v="SF05"/>
    <n v="90"/>
    <n v="55"/>
    <x v="1"/>
    <s v="Cold Coffee"/>
    <x v="5"/>
    <n v="180"/>
    <n v="70"/>
    <x v="3"/>
    <x v="9"/>
    <x v="4"/>
    <x v="6"/>
  </r>
  <r>
    <n v="8247"/>
    <d v="2023-02-03T00:00:00"/>
    <d v="1899-12-30T12:39:00"/>
    <n v="2"/>
    <s v="B002"/>
    <s v="Capital Region Hub"/>
    <s v="CoffeeHouse Cankaya"/>
    <x v="2"/>
    <s v="SF02"/>
    <n v="70"/>
    <n v="40"/>
    <x v="1"/>
    <s v="Hot Coffee"/>
    <x v="7"/>
    <n v="140"/>
    <n v="60"/>
    <x v="0"/>
    <x v="3"/>
    <x v="2"/>
    <x v="12"/>
  </r>
  <r>
    <n v="8248"/>
    <d v="2025-03-27T00:00:00"/>
    <d v="1899-12-30T13:51:00"/>
    <n v="3"/>
    <s v="B003"/>
    <s v="Aegean Regional Center"/>
    <s v="CoffeeHouse Alsancak"/>
    <x v="1"/>
    <s v="FD03"/>
    <n v="40"/>
    <n v="22"/>
    <x v="0"/>
    <s v="Bakery"/>
    <x v="1"/>
    <n v="120"/>
    <n v="54"/>
    <x v="2"/>
    <x v="8"/>
    <x v="6"/>
    <x v="14"/>
  </r>
  <r>
    <n v="8249"/>
    <d v="2024-09-11T00:00:00"/>
    <d v="1899-12-30T17:41:00"/>
    <n v="2"/>
    <s v="B003"/>
    <s v="Aegean Regional Center"/>
    <s v="CoffeeHouse Alsancak"/>
    <x v="1"/>
    <s v="SF03"/>
    <n v="80"/>
    <n v="48"/>
    <x v="1"/>
    <s v="Hot Coffee"/>
    <x v="6"/>
    <n v="160"/>
    <n v="64"/>
    <x v="3"/>
    <x v="1"/>
    <x v="1"/>
    <x v="2"/>
  </r>
  <r>
    <n v="8250"/>
    <d v="2025-02-16T00:00:00"/>
    <d v="1899-12-30T09:37:00"/>
    <n v="2"/>
    <s v="B003"/>
    <s v="Aegean Regional Center"/>
    <s v="CoffeeHouse Alsancak"/>
    <x v="1"/>
    <s v="FD01"/>
    <n v="45"/>
    <n v="25"/>
    <x v="0"/>
    <s v="Bakery"/>
    <x v="0"/>
    <n v="90"/>
    <n v="40"/>
    <x v="2"/>
    <x v="3"/>
    <x v="3"/>
    <x v="9"/>
  </r>
  <r>
    <n v="8251"/>
    <d v="2022-09-13T00:00:00"/>
    <d v="1899-12-30T16:18:00"/>
    <n v="3"/>
    <s v="B004"/>
    <s v="Mediterranean Growth Hub"/>
    <s v="CoffeeHouse Muratpasa"/>
    <x v="3"/>
    <s v="SF01"/>
    <n v="75"/>
    <n v="45"/>
    <x v="1"/>
    <s v="Hot Coffee"/>
    <x v="4"/>
    <n v="225"/>
    <n v="90"/>
    <x v="1"/>
    <x v="1"/>
    <x v="6"/>
    <x v="8"/>
  </r>
  <r>
    <n v="8252"/>
    <d v="2024-11-18T00:00:00"/>
    <d v="1899-12-30T10:08:00"/>
    <n v="2"/>
    <s v="B004"/>
    <s v="Mediterranean Growth Hub"/>
    <s v="CoffeeHouse Muratpasa"/>
    <x v="3"/>
    <s v="FD02"/>
    <n v="50"/>
    <n v="30"/>
    <x v="0"/>
    <s v="Dessert"/>
    <x v="3"/>
    <n v="100"/>
    <n v="40"/>
    <x v="3"/>
    <x v="7"/>
    <x v="1"/>
    <x v="10"/>
  </r>
  <r>
    <n v="8253"/>
    <d v="2024-12-06T00:00:00"/>
    <d v="1899-12-30T21:35:00"/>
    <n v="4"/>
    <s v="B001"/>
    <s v="Marmara Headquarters"/>
    <s v="CoffeeHouse Besiktas"/>
    <x v="0"/>
    <s v="SF03"/>
    <n v="80"/>
    <n v="48"/>
    <x v="1"/>
    <s v="Hot Coffee"/>
    <x v="6"/>
    <n v="320"/>
    <n v="128"/>
    <x v="3"/>
    <x v="11"/>
    <x v="6"/>
    <x v="11"/>
  </r>
  <r>
    <n v="8254"/>
    <d v="2022-04-25T00:00:00"/>
    <d v="1899-12-30T15:09:00"/>
    <n v="3"/>
    <s v="B001"/>
    <s v="Marmara Headquarters"/>
    <s v="CoffeeHouse Besiktas"/>
    <x v="0"/>
    <s v="FD01"/>
    <n v="45"/>
    <n v="25"/>
    <x v="0"/>
    <s v="Bakery"/>
    <x v="0"/>
    <n v="135"/>
    <n v="60"/>
    <x v="1"/>
    <x v="10"/>
    <x v="1"/>
    <x v="6"/>
  </r>
  <r>
    <n v="8255"/>
    <d v="2023-12-06T00:00:00"/>
    <d v="1899-12-30T08:24:00"/>
    <n v="3"/>
    <s v="B003"/>
    <s v="Aegean Regional Center"/>
    <s v="CoffeeHouse Alsancak"/>
    <x v="1"/>
    <s v="SF01"/>
    <n v="75"/>
    <n v="45"/>
    <x v="1"/>
    <s v="Hot Coffee"/>
    <x v="4"/>
    <n v="225"/>
    <n v="90"/>
    <x v="0"/>
    <x v="11"/>
    <x v="6"/>
    <x v="4"/>
  </r>
  <r>
    <n v="8256"/>
    <d v="2025-05-30T00:00:00"/>
    <d v="1899-12-30T13:20:00"/>
    <n v="1"/>
    <s v="B002"/>
    <s v="Capital Region Hub"/>
    <s v="CoffeeHouse Cankaya"/>
    <x v="2"/>
    <s v="SF01"/>
    <n v="75"/>
    <n v="45"/>
    <x v="1"/>
    <s v="Hot Coffee"/>
    <x v="4"/>
    <n v="75"/>
    <n v="30"/>
    <x v="2"/>
    <x v="2"/>
    <x v="3"/>
    <x v="14"/>
  </r>
  <r>
    <n v="8257"/>
    <d v="2024-11-07T00:00:00"/>
    <d v="1899-12-30T10:48:00"/>
    <n v="1"/>
    <s v="B001"/>
    <s v="Marmara Headquarters"/>
    <s v="CoffeeHouse Besiktas"/>
    <x v="0"/>
    <s v="SF01"/>
    <n v="75"/>
    <n v="45"/>
    <x v="1"/>
    <s v="Hot Coffee"/>
    <x v="4"/>
    <n v="75"/>
    <n v="30"/>
    <x v="3"/>
    <x v="7"/>
    <x v="5"/>
    <x v="10"/>
  </r>
  <r>
    <n v="8258"/>
    <d v="2024-04-22T00:00:00"/>
    <d v="1899-12-30T10:34:00"/>
    <n v="2"/>
    <s v="B002"/>
    <s v="Capital Region Hub"/>
    <s v="CoffeeHouse Cankaya"/>
    <x v="2"/>
    <s v="SF01"/>
    <n v="75"/>
    <n v="45"/>
    <x v="1"/>
    <s v="Hot Coffee"/>
    <x v="4"/>
    <n v="150"/>
    <n v="60"/>
    <x v="3"/>
    <x v="10"/>
    <x v="0"/>
    <x v="10"/>
  </r>
  <r>
    <n v="8259"/>
    <d v="2022-11-26T00:00:00"/>
    <d v="1899-12-30T15:03:00"/>
    <n v="1"/>
    <s v="B001"/>
    <s v="Marmara Headquarters"/>
    <s v="CoffeeHouse Besiktas"/>
    <x v="0"/>
    <s v="SF01"/>
    <n v="75"/>
    <n v="45"/>
    <x v="1"/>
    <s v="Hot Coffee"/>
    <x v="4"/>
    <n v="75"/>
    <n v="30"/>
    <x v="1"/>
    <x v="7"/>
    <x v="4"/>
    <x v="6"/>
  </r>
  <r>
    <n v="8260"/>
    <d v="2025-02-19T00:00:00"/>
    <d v="1899-12-30T09:25:00"/>
    <n v="4"/>
    <s v="B004"/>
    <s v="Mediterranean Growth Hub"/>
    <s v="CoffeeHouse Muratpasa"/>
    <x v="3"/>
    <s v="SF04"/>
    <n v="85"/>
    <n v="50"/>
    <x v="1"/>
    <s v="Cold Coffee"/>
    <x v="2"/>
    <n v="340"/>
    <n v="140"/>
    <x v="2"/>
    <x v="3"/>
    <x v="4"/>
    <x v="9"/>
  </r>
  <r>
    <n v="8261"/>
    <d v="2023-05-02T00:00:00"/>
    <d v="1899-12-30T09:29:00"/>
    <n v="1"/>
    <s v="B004"/>
    <s v="Mediterranean Growth Hub"/>
    <s v="CoffeeHouse Muratpasa"/>
    <x v="3"/>
    <s v="FD01"/>
    <n v="45"/>
    <n v="25"/>
    <x v="0"/>
    <s v="Bakery"/>
    <x v="0"/>
    <n v="45"/>
    <n v="20"/>
    <x v="0"/>
    <x v="2"/>
    <x v="3"/>
    <x v="9"/>
  </r>
  <r>
    <n v="8262"/>
    <d v="2023-11-21T00:00:00"/>
    <d v="1899-12-30T09:16:00"/>
    <n v="1"/>
    <s v="B003"/>
    <s v="Aegean Regional Center"/>
    <s v="CoffeeHouse Alsancak"/>
    <x v="1"/>
    <s v="FD01"/>
    <n v="45"/>
    <n v="25"/>
    <x v="0"/>
    <s v="Bakery"/>
    <x v="0"/>
    <n v="45"/>
    <n v="20"/>
    <x v="0"/>
    <x v="7"/>
    <x v="5"/>
    <x v="9"/>
  </r>
  <r>
    <n v="8263"/>
    <d v="2023-07-22T00:00:00"/>
    <d v="1899-12-30T07:59:00"/>
    <n v="2"/>
    <s v="B003"/>
    <s v="Aegean Regional Center"/>
    <s v="CoffeeHouse Alsancak"/>
    <x v="1"/>
    <s v="FD01"/>
    <n v="45"/>
    <n v="25"/>
    <x v="0"/>
    <s v="Bakery"/>
    <x v="0"/>
    <n v="90"/>
    <n v="40"/>
    <x v="0"/>
    <x v="5"/>
    <x v="0"/>
    <x v="7"/>
  </r>
  <r>
    <n v="8264"/>
    <d v="2023-10-19T00:00:00"/>
    <d v="1899-12-30T11:23:00"/>
    <n v="1"/>
    <s v="B001"/>
    <s v="Marmara Headquarters"/>
    <s v="CoffeeHouse Besiktas"/>
    <x v="0"/>
    <s v="FD01"/>
    <n v="45"/>
    <n v="25"/>
    <x v="0"/>
    <s v="Bakery"/>
    <x v="0"/>
    <n v="45"/>
    <n v="20"/>
    <x v="0"/>
    <x v="0"/>
    <x v="4"/>
    <x v="13"/>
  </r>
  <r>
    <n v="8265"/>
    <d v="2022-08-01T00:00:00"/>
    <d v="1899-12-30T19:59:00"/>
    <n v="2"/>
    <s v="B001"/>
    <s v="Marmara Headquarters"/>
    <s v="CoffeeHouse Besiktas"/>
    <x v="0"/>
    <s v="SF04"/>
    <n v="85"/>
    <n v="50"/>
    <x v="1"/>
    <s v="Cold Coffee"/>
    <x v="2"/>
    <n v="170"/>
    <n v="70"/>
    <x v="1"/>
    <x v="4"/>
    <x v="0"/>
    <x v="0"/>
  </r>
  <r>
    <n v="8266"/>
    <d v="2023-07-06T00:00:00"/>
    <d v="1899-12-30T07:44:00"/>
    <n v="2"/>
    <s v="B002"/>
    <s v="Capital Region Hub"/>
    <s v="CoffeeHouse Cankaya"/>
    <x v="2"/>
    <s v="FD02"/>
    <n v="50"/>
    <n v="30"/>
    <x v="0"/>
    <s v="Dessert"/>
    <x v="3"/>
    <n v="100"/>
    <n v="40"/>
    <x v="0"/>
    <x v="5"/>
    <x v="6"/>
    <x v="7"/>
  </r>
  <r>
    <n v="8267"/>
    <d v="2025-04-10T00:00:00"/>
    <d v="1899-12-30T10:20:00"/>
    <n v="1"/>
    <s v="B001"/>
    <s v="Marmara Headquarters"/>
    <s v="CoffeeHouse Besiktas"/>
    <x v="0"/>
    <s v="FD03"/>
    <n v="40"/>
    <n v="22"/>
    <x v="0"/>
    <s v="Bakery"/>
    <x v="1"/>
    <n v="40"/>
    <n v="18"/>
    <x v="2"/>
    <x v="10"/>
    <x v="2"/>
    <x v="10"/>
  </r>
  <r>
    <n v="8268"/>
    <d v="2022-01-14T00:00:00"/>
    <d v="1899-12-30T11:23:00"/>
    <n v="1"/>
    <s v="B001"/>
    <s v="Marmara Headquarters"/>
    <s v="CoffeeHouse Besiktas"/>
    <x v="0"/>
    <s v="FD03"/>
    <n v="40"/>
    <n v="22"/>
    <x v="0"/>
    <s v="Bakery"/>
    <x v="1"/>
    <n v="40"/>
    <n v="18"/>
    <x v="1"/>
    <x v="6"/>
    <x v="5"/>
    <x v="13"/>
  </r>
  <r>
    <n v="8269"/>
    <d v="2023-11-29T00:00:00"/>
    <d v="1899-12-30T13:16:00"/>
    <n v="3"/>
    <s v="B003"/>
    <s v="Aegean Regional Center"/>
    <s v="CoffeeHouse Alsancak"/>
    <x v="1"/>
    <s v="FD03"/>
    <n v="40"/>
    <n v="22"/>
    <x v="0"/>
    <s v="Bakery"/>
    <x v="1"/>
    <n v="120"/>
    <n v="54"/>
    <x v="0"/>
    <x v="7"/>
    <x v="0"/>
    <x v="14"/>
  </r>
  <r>
    <n v="8270"/>
    <d v="2025-03-28T00:00:00"/>
    <d v="1899-12-30T11:12:00"/>
    <n v="4"/>
    <s v="B002"/>
    <s v="Capital Region Hub"/>
    <s v="CoffeeHouse Cankaya"/>
    <x v="2"/>
    <s v="FD01"/>
    <n v="45"/>
    <n v="25"/>
    <x v="0"/>
    <s v="Bakery"/>
    <x v="0"/>
    <n v="180"/>
    <n v="80"/>
    <x v="2"/>
    <x v="8"/>
    <x v="5"/>
    <x v="13"/>
  </r>
  <r>
    <n v="8271"/>
    <d v="2025-09-24T00:00:00"/>
    <d v="1899-12-30T07:16:00"/>
    <n v="4"/>
    <s v="B004"/>
    <s v="Mediterranean Growth Hub"/>
    <s v="CoffeeHouse Muratpasa"/>
    <x v="3"/>
    <s v="SF01"/>
    <n v="75"/>
    <n v="45"/>
    <x v="1"/>
    <s v="Hot Coffee"/>
    <x v="4"/>
    <n v="300"/>
    <n v="120"/>
    <x v="2"/>
    <x v="1"/>
    <x v="2"/>
    <x v="7"/>
  </r>
  <r>
    <n v="8272"/>
    <d v="2024-12-21T00:00:00"/>
    <d v="1899-12-30T07:28:00"/>
    <n v="4"/>
    <s v="B004"/>
    <s v="Mediterranean Growth Hub"/>
    <s v="CoffeeHouse Muratpasa"/>
    <x v="3"/>
    <s v="FD02"/>
    <n v="50"/>
    <n v="30"/>
    <x v="0"/>
    <s v="Dessert"/>
    <x v="3"/>
    <n v="200"/>
    <n v="80"/>
    <x v="3"/>
    <x v="11"/>
    <x v="5"/>
    <x v="7"/>
  </r>
  <r>
    <n v="8273"/>
    <d v="2025-10-15T00:00:00"/>
    <d v="1899-12-30T21:19:00"/>
    <n v="3"/>
    <s v="B004"/>
    <s v="Mediterranean Growth Hub"/>
    <s v="CoffeeHouse Muratpasa"/>
    <x v="3"/>
    <s v="SF04"/>
    <n v="85"/>
    <n v="50"/>
    <x v="1"/>
    <s v="Cold Coffee"/>
    <x v="2"/>
    <n v="255"/>
    <n v="105"/>
    <x v="2"/>
    <x v="0"/>
    <x v="0"/>
    <x v="11"/>
  </r>
  <r>
    <n v="8274"/>
    <d v="2025-04-12T00:00:00"/>
    <d v="1899-12-30T20:24:00"/>
    <n v="3"/>
    <s v="B004"/>
    <s v="Mediterranean Growth Hub"/>
    <s v="CoffeeHouse Muratpasa"/>
    <x v="3"/>
    <s v="SF02"/>
    <n v="70"/>
    <n v="40"/>
    <x v="1"/>
    <s v="Hot Coffee"/>
    <x v="7"/>
    <n v="210"/>
    <n v="90"/>
    <x v="2"/>
    <x v="10"/>
    <x v="4"/>
    <x v="3"/>
  </r>
  <r>
    <n v="8275"/>
    <d v="2022-07-07T00:00:00"/>
    <d v="1899-12-30T11:18:00"/>
    <n v="3"/>
    <s v="B004"/>
    <s v="Mediterranean Growth Hub"/>
    <s v="CoffeeHouse Muratpasa"/>
    <x v="3"/>
    <s v="SF02"/>
    <n v="70"/>
    <n v="40"/>
    <x v="1"/>
    <s v="Hot Coffee"/>
    <x v="7"/>
    <n v="210"/>
    <n v="90"/>
    <x v="1"/>
    <x v="5"/>
    <x v="5"/>
    <x v="13"/>
  </r>
  <r>
    <n v="8276"/>
    <d v="2022-10-04T00:00:00"/>
    <d v="1899-12-30T09:34:00"/>
    <n v="1"/>
    <s v="B004"/>
    <s v="Mediterranean Growth Hub"/>
    <s v="CoffeeHouse Muratpasa"/>
    <x v="3"/>
    <s v="SF01"/>
    <n v="75"/>
    <n v="45"/>
    <x v="1"/>
    <s v="Hot Coffee"/>
    <x v="4"/>
    <n v="75"/>
    <n v="30"/>
    <x v="1"/>
    <x v="0"/>
    <x v="1"/>
    <x v="9"/>
  </r>
  <r>
    <n v="8277"/>
    <d v="2022-11-22T00:00:00"/>
    <d v="1899-12-30T15:31:00"/>
    <n v="4"/>
    <s v="B001"/>
    <s v="Marmara Headquarters"/>
    <s v="CoffeeHouse Besiktas"/>
    <x v="0"/>
    <s v="FD03"/>
    <n v="40"/>
    <n v="22"/>
    <x v="0"/>
    <s v="Bakery"/>
    <x v="1"/>
    <n v="160"/>
    <n v="72"/>
    <x v="1"/>
    <x v="7"/>
    <x v="0"/>
    <x v="6"/>
  </r>
  <r>
    <n v="8278"/>
    <d v="2023-12-15T00:00:00"/>
    <d v="1899-12-30T21:20:00"/>
    <n v="2"/>
    <s v="B001"/>
    <s v="Marmara Headquarters"/>
    <s v="CoffeeHouse Besiktas"/>
    <x v="0"/>
    <s v="FD01"/>
    <n v="45"/>
    <n v="25"/>
    <x v="0"/>
    <s v="Bakery"/>
    <x v="0"/>
    <n v="90"/>
    <n v="40"/>
    <x v="0"/>
    <x v="11"/>
    <x v="0"/>
    <x v="11"/>
  </r>
  <r>
    <n v="8279"/>
    <d v="2024-11-16T00:00:00"/>
    <d v="1899-12-30T19:10:00"/>
    <n v="3"/>
    <s v="B004"/>
    <s v="Mediterranean Growth Hub"/>
    <s v="CoffeeHouse Muratpasa"/>
    <x v="3"/>
    <s v="SF04"/>
    <n v="85"/>
    <n v="50"/>
    <x v="1"/>
    <s v="Cold Coffee"/>
    <x v="2"/>
    <n v="255"/>
    <n v="105"/>
    <x v="3"/>
    <x v="7"/>
    <x v="3"/>
    <x v="0"/>
  </r>
  <r>
    <n v="8280"/>
    <d v="2024-01-12T00:00:00"/>
    <d v="1899-12-30T13:22:00"/>
    <n v="3"/>
    <s v="B001"/>
    <s v="Marmara Headquarters"/>
    <s v="CoffeeHouse Besiktas"/>
    <x v="0"/>
    <s v="FD02"/>
    <n v="50"/>
    <n v="30"/>
    <x v="0"/>
    <s v="Dessert"/>
    <x v="3"/>
    <n v="150"/>
    <n v="60"/>
    <x v="3"/>
    <x v="6"/>
    <x v="4"/>
    <x v="14"/>
  </r>
  <r>
    <n v="8281"/>
    <d v="2025-07-28T00:00:00"/>
    <d v="1899-12-30T21:17:00"/>
    <n v="2"/>
    <s v="B004"/>
    <s v="Mediterranean Growth Hub"/>
    <s v="CoffeeHouse Muratpasa"/>
    <x v="3"/>
    <s v="SF04"/>
    <n v="85"/>
    <n v="50"/>
    <x v="1"/>
    <s v="Cold Coffee"/>
    <x v="2"/>
    <n v="170"/>
    <n v="70"/>
    <x v="2"/>
    <x v="5"/>
    <x v="5"/>
    <x v="11"/>
  </r>
  <r>
    <n v="8282"/>
    <d v="2023-10-14T00:00:00"/>
    <d v="1899-12-30T13:50:00"/>
    <n v="2"/>
    <s v="B002"/>
    <s v="Capital Region Hub"/>
    <s v="CoffeeHouse Cankaya"/>
    <x v="2"/>
    <s v="FD02"/>
    <n v="50"/>
    <n v="30"/>
    <x v="0"/>
    <s v="Dessert"/>
    <x v="3"/>
    <n v="100"/>
    <n v="40"/>
    <x v="0"/>
    <x v="0"/>
    <x v="5"/>
    <x v="14"/>
  </r>
  <r>
    <n v="8283"/>
    <d v="2025-02-08T00:00:00"/>
    <d v="1899-12-30T15:06:00"/>
    <n v="4"/>
    <s v="B002"/>
    <s v="Capital Region Hub"/>
    <s v="CoffeeHouse Cankaya"/>
    <x v="2"/>
    <s v="FD02"/>
    <n v="50"/>
    <n v="30"/>
    <x v="0"/>
    <s v="Dessert"/>
    <x v="3"/>
    <n v="200"/>
    <n v="80"/>
    <x v="2"/>
    <x v="3"/>
    <x v="0"/>
    <x v="6"/>
  </r>
  <r>
    <n v="8284"/>
    <d v="2025-05-11T00:00:00"/>
    <d v="1899-12-30T09:20:00"/>
    <n v="1"/>
    <s v="B004"/>
    <s v="Mediterranean Growth Hub"/>
    <s v="CoffeeHouse Muratpasa"/>
    <x v="3"/>
    <s v="SF04"/>
    <n v="85"/>
    <n v="50"/>
    <x v="1"/>
    <s v="Cold Coffee"/>
    <x v="2"/>
    <n v="85"/>
    <n v="35"/>
    <x v="2"/>
    <x v="2"/>
    <x v="1"/>
    <x v="9"/>
  </r>
  <r>
    <n v="8285"/>
    <d v="2023-06-11T00:00:00"/>
    <d v="1899-12-30T18:43:00"/>
    <n v="4"/>
    <s v="B001"/>
    <s v="Marmara Headquarters"/>
    <s v="CoffeeHouse Besiktas"/>
    <x v="0"/>
    <s v="SF04"/>
    <n v="85"/>
    <n v="50"/>
    <x v="1"/>
    <s v="Cold Coffee"/>
    <x v="2"/>
    <n v="340"/>
    <n v="140"/>
    <x v="0"/>
    <x v="9"/>
    <x v="1"/>
    <x v="1"/>
  </r>
  <r>
    <n v="8286"/>
    <d v="2023-06-23T00:00:00"/>
    <d v="1899-12-30T12:57:00"/>
    <n v="4"/>
    <s v="B003"/>
    <s v="Aegean Regional Center"/>
    <s v="CoffeeHouse Alsancak"/>
    <x v="1"/>
    <s v="SF05"/>
    <n v="90"/>
    <n v="55"/>
    <x v="1"/>
    <s v="Cold Coffee"/>
    <x v="5"/>
    <n v="360"/>
    <n v="140"/>
    <x v="0"/>
    <x v="9"/>
    <x v="3"/>
    <x v="12"/>
  </r>
  <r>
    <n v="8287"/>
    <d v="2023-07-05T00:00:00"/>
    <d v="1899-12-30T07:19:00"/>
    <n v="2"/>
    <s v="B002"/>
    <s v="Capital Region Hub"/>
    <s v="CoffeeHouse Cankaya"/>
    <x v="2"/>
    <s v="FD02"/>
    <n v="50"/>
    <n v="30"/>
    <x v="0"/>
    <s v="Dessert"/>
    <x v="3"/>
    <n v="100"/>
    <n v="40"/>
    <x v="0"/>
    <x v="5"/>
    <x v="4"/>
    <x v="7"/>
  </r>
  <r>
    <n v="8288"/>
    <d v="2022-10-18T00:00:00"/>
    <d v="1899-12-30T07:04:00"/>
    <n v="2"/>
    <s v="B001"/>
    <s v="Marmara Headquarters"/>
    <s v="CoffeeHouse Besiktas"/>
    <x v="0"/>
    <s v="FD02"/>
    <n v="50"/>
    <n v="30"/>
    <x v="0"/>
    <s v="Dessert"/>
    <x v="3"/>
    <n v="100"/>
    <n v="40"/>
    <x v="1"/>
    <x v="0"/>
    <x v="1"/>
    <x v="7"/>
  </r>
  <r>
    <n v="8289"/>
    <d v="2025-02-26T00:00:00"/>
    <d v="1899-12-30T16:02:00"/>
    <n v="4"/>
    <s v="B001"/>
    <s v="Marmara Headquarters"/>
    <s v="CoffeeHouse Besiktas"/>
    <x v="0"/>
    <s v="SF04"/>
    <n v="85"/>
    <n v="50"/>
    <x v="1"/>
    <s v="Cold Coffee"/>
    <x v="2"/>
    <n v="340"/>
    <n v="140"/>
    <x v="2"/>
    <x v="3"/>
    <x v="4"/>
    <x v="8"/>
  </r>
  <r>
    <n v="8290"/>
    <d v="2024-09-12T00:00:00"/>
    <d v="1899-12-30T09:19:00"/>
    <n v="2"/>
    <s v="B004"/>
    <s v="Mediterranean Growth Hub"/>
    <s v="CoffeeHouse Muratpasa"/>
    <x v="3"/>
    <s v="FD01"/>
    <n v="45"/>
    <n v="25"/>
    <x v="0"/>
    <s v="Bakery"/>
    <x v="0"/>
    <n v="90"/>
    <n v="40"/>
    <x v="3"/>
    <x v="1"/>
    <x v="4"/>
    <x v="9"/>
  </r>
  <r>
    <n v="8291"/>
    <d v="2025-09-06T00:00:00"/>
    <d v="1899-12-30T12:15:00"/>
    <n v="2"/>
    <s v="B004"/>
    <s v="Mediterranean Growth Hub"/>
    <s v="CoffeeHouse Muratpasa"/>
    <x v="3"/>
    <s v="FD03"/>
    <n v="40"/>
    <n v="22"/>
    <x v="0"/>
    <s v="Bakery"/>
    <x v="1"/>
    <n v="80"/>
    <n v="36"/>
    <x v="2"/>
    <x v="1"/>
    <x v="6"/>
    <x v="12"/>
  </r>
  <r>
    <n v="8292"/>
    <d v="2025-02-22T00:00:00"/>
    <d v="1899-12-30T19:34:00"/>
    <n v="2"/>
    <s v="B001"/>
    <s v="Marmara Headquarters"/>
    <s v="CoffeeHouse Besiktas"/>
    <x v="0"/>
    <s v="FD01"/>
    <n v="45"/>
    <n v="25"/>
    <x v="0"/>
    <s v="Bakery"/>
    <x v="0"/>
    <n v="90"/>
    <n v="40"/>
    <x v="2"/>
    <x v="3"/>
    <x v="0"/>
    <x v="0"/>
  </r>
  <r>
    <n v="8293"/>
    <d v="2024-04-22T00:00:00"/>
    <d v="1899-12-30T19:29:00"/>
    <n v="1"/>
    <s v="B001"/>
    <s v="Marmara Headquarters"/>
    <s v="CoffeeHouse Besiktas"/>
    <x v="0"/>
    <s v="FD02"/>
    <n v="50"/>
    <n v="30"/>
    <x v="0"/>
    <s v="Dessert"/>
    <x v="3"/>
    <n v="50"/>
    <n v="20"/>
    <x v="3"/>
    <x v="10"/>
    <x v="0"/>
    <x v="0"/>
  </r>
  <r>
    <n v="8294"/>
    <d v="2022-05-09T00:00:00"/>
    <d v="1899-12-30T10:45:00"/>
    <n v="1"/>
    <s v="B004"/>
    <s v="Mediterranean Growth Hub"/>
    <s v="CoffeeHouse Muratpasa"/>
    <x v="3"/>
    <s v="FD03"/>
    <n v="40"/>
    <n v="22"/>
    <x v="0"/>
    <s v="Bakery"/>
    <x v="1"/>
    <n v="40"/>
    <n v="18"/>
    <x v="1"/>
    <x v="2"/>
    <x v="3"/>
    <x v="10"/>
  </r>
  <r>
    <n v="8295"/>
    <d v="2022-04-07T00:00:00"/>
    <d v="1899-12-30T17:51:00"/>
    <n v="3"/>
    <s v="B004"/>
    <s v="Mediterranean Growth Hub"/>
    <s v="CoffeeHouse Muratpasa"/>
    <x v="3"/>
    <s v="FD02"/>
    <n v="50"/>
    <n v="30"/>
    <x v="0"/>
    <s v="Dessert"/>
    <x v="3"/>
    <n v="150"/>
    <n v="60"/>
    <x v="1"/>
    <x v="10"/>
    <x v="5"/>
    <x v="2"/>
  </r>
  <r>
    <n v="8296"/>
    <d v="2022-10-16T00:00:00"/>
    <d v="1899-12-30T18:40:00"/>
    <n v="2"/>
    <s v="B004"/>
    <s v="Mediterranean Growth Hub"/>
    <s v="CoffeeHouse Muratpasa"/>
    <x v="3"/>
    <s v="FD01"/>
    <n v="45"/>
    <n v="25"/>
    <x v="0"/>
    <s v="Bakery"/>
    <x v="0"/>
    <n v="90"/>
    <n v="40"/>
    <x v="1"/>
    <x v="0"/>
    <x v="3"/>
    <x v="1"/>
  </r>
  <r>
    <n v="8297"/>
    <d v="2024-10-31T00:00:00"/>
    <d v="1899-12-30T09:43:00"/>
    <n v="2"/>
    <s v="B001"/>
    <s v="Marmara Headquarters"/>
    <s v="CoffeeHouse Besiktas"/>
    <x v="0"/>
    <s v="SF04"/>
    <n v="85"/>
    <n v="50"/>
    <x v="1"/>
    <s v="Cold Coffee"/>
    <x v="2"/>
    <n v="170"/>
    <n v="70"/>
    <x v="3"/>
    <x v="0"/>
    <x v="2"/>
    <x v="9"/>
  </r>
  <r>
    <n v="8298"/>
    <d v="2022-03-19T00:00:00"/>
    <d v="1899-12-30T16:39:00"/>
    <n v="1"/>
    <s v="B004"/>
    <s v="Mediterranean Growth Hub"/>
    <s v="CoffeeHouse Muratpasa"/>
    <x v="3"/>
    <s v="FD01"/>
    <n v="45"/>
    <n v="25"/>
    <x v="0"/>
    <s v="Bakery"/>
    <x v="0"/>
    <n v="45"/>
    <n v="20"/>
    <x v="1"/>
    <x v="8"/>
    <x v="4"/>
    <x v="8"/>
  </r>
  <r>
    <n v="8299"/>
    <d v="2022-07-06T00:00:00"/>
    <d v="1899-12-30T17:41:00"/>
    <n v="2"/>
    <s v="B004"/>
    <s v="Mediterranean Growth Hub"/>
    <s v="CoffeeHouse Muratpasa"/>
    <x v="3"/>
    <s v="SF05"/>
    <n v="90"/>
    <n v="55"/>
    <x v="1"/>
    <s v="Cold Coffee"/>
    <x v="5"/>
    <n v="180"/>
    <n v="70"/>
    <x v="1"/>
    <x v="5"/>
    <x v="6"/>
    <x v="2"/>
  </r>
  <r>
    <n v="8300"/>
    <d v="2024-01-28T00:00:00"/>
    <d v="1899-12-30T21:51:00"/>
    <n v="3"/>
    <s v="B002"/>
    <s v="Capital Region Hub"/>
    <s v="CoffeeHouse Cankaya"/>
    <x v="2"/>
    <s v="SF04"/>
    <n v="85"/>
    <n v="50"/>
    <x v="1"/>
    <s v="Cold Coffee"/>
    <x v="2"/>
    <n v="255"/>
    <n v="105"/>
    <x v="3"/>
    <x v="6"/>
    <x v="5"/>
    <x v="11"/>
  </r>
  <r>
    <n v="8301"/>
    <d v="2023-02-04T00:00:00"/>
    <d v="1899-12-30T15:25:00"/>
    <n v="3"/>
    <s v="B002"/>
    <s v="Capital Region Hub"/>
    <s v="CoffeeHouse Cankaya"/>
    <x v="2"/>
    <s v="SF02"/>
    <n v="70"/>
    <n v="40"/>
    <x v="1"/>
    <s v="Hot Coffee"/>
    <x v="7"/>
    <n v="210"/>
    <n v="90"/>
    <x v="0"/>
    <x v="3"/>
    <x v="1"/>
    <x v="6"/>
  </r>
  <r>
    <n v="8302"/>
    <d v="2025-05-27T00:00:00"/>
    <d v="1899-12-30T07:20:00"/>
    <n v="2"/>
    <s v="B003"/>
    <s v="Aegean Regional Center"/>
    <s v="CoffeeHouse Alsancak"/>
    <x v="1"/>
    <s v="FD03"/>
    <n v="40"/>
    <n v="22"/>
    <x v="0"/>
    <s v="Bakery"/>
    <x v="1"/>
    <n v="80"/>
    <n v="36"/>
    <x v="2"/>
    <x v="2"/>
    <x v="6"/>
    <x v="7"/>
  </r>
  <r>
    <n v="8303"/>
    <d v="2024-08-16T00:00:00"/>
    <d v="1899-12-30T19:52:00"/>
    <n v="4"/>
    <s v="B001"/>
    <s v="Marmara Headquarters"/>
    <s v="CoffeeHouse Besiktas"/>
    <x v="0"/>
    <s v="SF01"/>
    <n v="75"/>
    <n v="45"/>
    <x v="1"/>
    <s v="Hot Coffee"/>
    <x v="4"/>
    <n v="300"/>
    <n v="120"/>
    <x v="3"/>
    <x v="4"/>
    <x v="3"/>
    <x v="0"/>
  </r>
  <r>
    <n v="8304"/>
    <d v="2022-08-22T00:00:00"/>
    <d v="1899-12-30T07:38:00"/>
    <n v="1"/>
    <s v="B004"/>
    <s v="Mediterranean Growth Hub"/>
    <s v="CoffeeHouse Muratpasa"/>
    <x v="3"/>
    <s v="SF03"/>
    <n v="80"/>
    <n v="48"/>
    <x v="1"/>
    <s v="Hot Coffee"/>
    <x v="6"/>
    <n v="80"/>
    <n v="32"/>
    <x v="1"/>
    <x v="4"/>
    <x v="0"/>
    <x v="7"/>
  </r>
  <r>
    <n v="8305"/>
    <d v="2024-02-05T00:00:00"/>
    <d v="1899-12-30T07:50:00"/>
    <n v="3"/>
    <s v="B002"/>
    <s v="Capital Region Hub"/>
    <s v="CoffeeHouse Cankaya"/>
    <x v="2"/>
    <s v="SF05"/>
    <n v="90"/>
    <n v="55"/>
    <x v="1"/>
    <s v="Cold Coffee"/>
    <x v="5"/>
    <n v="270"/>
    <n v="105"/>
    <x v="3"/>
    <x v="3"/>
    <x v="4"/>
    <x v="7"/>
  </r>
  <r>
    <n v="8306"/>
    <d v="2023-11-22T00:00:00"/>
    <d v="1899-12-30T21:52:00"/>
    <n v="2"/>
    <s v="B003"/>
    <s v="Aegean Regional Center"/>
    <s v="CoffeeHouse Alsancak"/>
    <x v="1"/>
    <s v="FD02"/>
    <n v="50"/>
    <n v="30"/>
    <x v="0"/>
    <s v="Dessert"/>
    <x v="3"/>
    <n v="100"/>
    <n v="40"/>
    <x v="0"/>
    <x v="7"/>
    <x v="0"/>
    <x v="11"/>
  </r>
  <r>
    <n v="8307"/>
    <d v="2022-08-14T00:00:00"/>
    <d v="1899-12-30T15:57:00"/>
    <n v="3"/>
    <s v="B001"/>
    <s v="Marmara Headquarters"/>
    <s v="CoffeeHouse Besiktas"/>
    <x v="0"/>
    <s v="SF02"/>
    <n v="70"/>
    <n v="40"/>
    <x v="1"/>
    <s v="Hot Coffee"/>
    <x v="7"/>
    <n v="210"/>
    <n v="90"/>
    <x v="1"/>
    <x v="4"/>
    <x v="5"/>
    <x v="6"/>
  </r>
  <r>
    <n v="8308"/>
    <d v="2023-01-23T00:00:00"/>
    <d v="1899-12-30T08:58:00"/>
    <n v="2"/>
    <s v="B004"/>
    <s v="Mediterranean Growth Hub"/>
    <s v="CoffeeHouse Muratpasa"/>
    <x v="3"/>
    <s v="FD02"/>
    <n v="50"/>
    <n v="30"/>
    <x v="0"/>
    <s v="Dessert"/>
    <x v="3"/>
    <n v="100"/>
    <n v="40"/>
    <x v="0"/>
    <x v="6"/>
    <x v="3"/>
    <x v="4"/>
  </r>
  <r>
    <n v="8309"/>
    <d v="2023-03-22T00:00:00"/>
    <d v="1899-12-30T08:45:00"/>
    <n v="1"/>
    <s v="B001"/>
    <s v="Marmara Headquarters"/>
    <s v="CoffeeHouse Besiktas"/>
    <x v="0"/>
    <s v="SF04"/>
    <n v="85"/>
    <n v="50"/>
    <x v="1"/>
    <s v="Cold Coffee"/>
    <x v="2"/>
    <n v="85"/>
    <n v="35"/>
    <x v="0"/>
    <x v="8"/>
    <x v="0"/>
    <x v="4"/>
  </r>
  <r>
    <n v="8310"/>
    <d v="2022-03-05T00:00:00"/>
    <d v="1899-12-30T18:14:00"/>
    <n v="4"/>
    <s v="B002"/>
    <s v="Capital Region Hub"/>
    <s v="CoffeeHouse Cankaya"/>
    <x v="2"/>
    <s v="FD02"/>
    <n v="50"/>
    <n v="30"/>
    <x v="0"/>
    <s v="Dessert"/>
    <x v="3"/>
    <n v="200"/>
    <n v="80"/>
    <x v="1"/>
    <x v="8"/>
    <x v="4"/>
    <x v="1"/>
  </r>
  <r>
    <n v="8311"/>
    <d v="2025-11-08T00:00:00"/>
    <d v="1899-12-30T17:00:00"/>
    <n v="1"/>
    <s v="B002"/>
    <s v="Capital Region Hub"/>
    <s v="CoffeeHouse Cankaya"/>
    <x v="2"/>
    <s v="FD02"/>
    <n v="50"/>
    <n v="30"/>
    <x v="0"/>
    <s v="Dessert"/>
    <x v="3"/>
    <n v="50"/>
    <n v="20"/>
    <x v="2"/>
    <x v="7"/>
    <x v="0"/>
    <x v="2"/>
  </r>
  <r>
    <n v="8312"/>
    <d v="2024-03-18T00:00:00"/>
    <d v="1899-12-30T12:34:00"/>
    <n v="2"/>
    <s v="B003"/>
    <s v="Aegean Regional Center"/>
    <s v="CoffeeHouse Alsancak"/>
    <x v="1"/>
    <s v="SF02"/>
    <n v="70"/>
    <n v="40"/>
    <x v="1"/>
    <s v="Hot Coffee"/>
    <x v="7"/>
    <n v="140"/>
    <n v="60"/>
    <x v="3"/>
    <x v="8"/>
    <x v="1"/>
    <x v="12"/>
  </r>
  <r>
    <n v="8313"/>
    <d v="2024-01-16T00:00:00"/>
    <d v="1899-12-30T21:58:00"/>
    <n v="4"/>
    <s v="B002"/>
    <s v="Capital Region Hub"/>
    <s v="CoffeeHouse Cankaya"/>
    <x v="2"/>
    <s v="FD01"/>
    <n v="45"/>
    <n v="25"/>
    <x v="0"/>
    <s v="Bakery"/>
    <x v="0"/>
    <n v="180"/>
    <n v="80"/>
    <x v="3"/>
    <x v="6"/>
    <x v="3"/>
    <x v="11"/>
  </r>
  <r>
    <n v="8314"/>
    <d v="2023-10-04T00:00:00"/>
    <d v="1899-12-30T20:12:00"/>
    <n v="4"/>
    <s v="B003"/>
    <s v="Aegean Regional Center"/>
    <s v="CoffeeHouse Alsancak"/>
    <x v="1"/>
    <s v="SF03"/>
    <n v="80"/>
    <n v="48"/>
    <x v="1"/>
    <s v="Hot Coffee"/>
    <x v="6"/>
    <n v="320"/>
    <n v="128"/>
    <x v="0"/>
    <x v="0"/>
    <x v="1"/>
    <x v="3"/>
  </r>
  <r>
    <n v="8315"/>
    <d v="2022-05-13T00:00:00"/>
    <d v="1899-12-30T18:55:00"/>
    <n v="1"/>
    <s v="B001"/>
    <s v="Marmara Headquarters"/>
    <s v="CoffeeHouse Besiktas"/>
    <x v="0"/>
    <s v="FD03"/>
    <n v="40"/>
    <n v="22"/>
    <x v="0"/>
    <s v="Bakery"/>
    <x v="1"/>
    <n v="40"/>
    <n v="18"/>
    <x v="1"/>
    <x v="2"/>
    <x v="6"/>
    <x v="1"/>
  </r>
  <r>
    <n v="8316"/>
    <d v="2023-06-16T00:00:00"/>
    <d v="1899-12-30T07:32:00"/>
    <n v="2"/>
    <s v="B004"/>
    <s v="Mediterranean Growth Hub"/>
    <s v="CoffeeHouse Muratpasa"/>
    <x v="3"/>
    <s v="SF02"/>
    <n v="70"/>
    <n v="40"/>
    <x v="1"/>
    <s v="Hot Coffee"/>
    <x v="7"/>
    <n v="140"/>
    <n v="60"/>
    <x v="0"/>
    <x v="9"/>
    <x v="3"/>
    <x v="7"/>
  </r>
  <r>
    <n v="8317"/>
    <d v="2022-03-27T00:00:00"/>
    <d v="1899-12-30T10:23:00"/>
    <n v="1"/>
    <s v="B001"/>
    <s v="Marmara Headquarters"/>
    <s v="CoffeeHouse Besiktas"/>
    <x v="0"/>
    <s v="SF05"/>
    <n v="90"/>
    <n v="55"/>
    <x v="1"/>
    <s v="Cold Coffee"/>
    <x v="5"/>
    <n v="90"/>
    <n v="35"/>
    <x v="1"/>
    <x v="8"/>
    <x v="6"/>
    <x v="10"/>
  </r>
  <r>
    <n v="8318"/>
    <d v="2024-04-02T00:00:00"/>
    <d v="1899-12-30T14:59:00"/>
    <n v="4"/>
    <s v="B004"/>
    <s v="Mediterranean Growth Hub"/>
    <s v="CoffeeHouse Muratpasa"/>
    <x v="3"/>
    <s v="SF05"/>
    <n v="90"/>
    <n v="55"/>
    <x v="1"/>
    <s v="Cold Coffee"/>
    <x v="5"/>
    <n v="360"/>
    <n v="140"/>
    <x v="3"/>
    <x v="10"/>
    <x v="3"/>
    <x v="5"/>
  </r>
  <r>
    <n v="8319"/>
    <d v="2024-03-19T00:00:00"/>
    <d v="1899-12-30T10:28:00"/>
    <n v="2"/>
    <s v="B004"/>
    <s v="Mediterranean Growth Hub"/>
    <s v="CoffeeHouse Muratpasa"/>
    <x v="3"/>
    <s v="FD01"/>
    <n v="45"/>
    <n v="25"/>
    <x v="0"/>
    <s v="Bakery"/>
    <x v="0"/>
    <n v="90"/>
    <n v="40"/>
    <x v="3"/>
    <x v="8"/>
    <x v="4"/>
    <x v="10"/>
  </r>
  <r>
    <n v="8320"/>
    <d v="2024-06-26T00:00:00"/>
    <d v="1899-12-30T10:33:00"/>
    <n v="2"/>
    <s v="B002"/>
    <s v="Capital Region Hub"/>
    <s v="CoffeeHouse Cankaya"/>
    <x v="2"/>
    <s v="SF03"/>
    <n v="80"/>
    <n v="48"/>
    <x v="1"/>
    <s v="Hot Coffee"/>
    <x v="6"/>
    <n v="160"/>
    <n v="64"/>
    <x v="3"/>
    <x v="9"/>
    <x v="4"/>
    <x v="10"/>
  </r>
  <r>
    <n v="8321"/>
    <d v="2024-02-25T00:00:00"/>
    <d v="1899-12-30T20:16:00"/>
    <n v="4"/>
    <s v="B002"/>
    <s v="Capital Region Hub"/>
    <s v="CoffeeHouse Cankaya"/>
    <x v="2"/>
    <s v="FD03"/>
    <n v="40"/>
    <n v="22"/>
    <x v="0"/>
    <s v="Bakery"/>
    <x v="1"/>
    <n v="160"/>
    <n v="72"/>
    <x v="3"/>
    <x v="3"/>
    <x v="1"/>
    <x v="3"/>
  </r>
  <r>
    <n v="8322"/>
    <d v="2025-10-01T00:00:00"/>
    <d v="1899-12-30T11:36:00"/>
    <n v="3"/>
    <s v="B004"/>
    <s v="Mediterranean Growth Hub"/>
    <s v="CoffeeHouse Muratpasa"/>
    <x v="3"/>
    <s v="FD02"/>
    <n v="50"/>
    <n v="30"/>
    <x v="0"/>
    <s v="Dessert"/>
    <x v="3"/>
    <n v="150"/>
    <n v="60"/>
    <x v="2"/>
    <x v="0"/>
    <x v="0"/>
    <x v="13"/>
  </r>
  <r>
    <n v="8323"/>
    <d v="2023-09-02T00:00:00"/>
    <d v="1899-12-30T16:38:00"/>
    <n v="2"/>
    <s v="B004"/>
    <s v="Mediterranean Growth Hub"/>
    <s v="CoffeeHouse Muratpasa"/>
    <x v="3"/>
    <s v="SF05"/>
    <n v="90"/>
    <n v="55"/>
    <x v="1"/>
    <s v="Cold Coffee"/>
    <x v="5"/>
    <n v="180"/>
    <n v="70"/>
    <x v="0"/>
    <x v="1"/>
    <x v="3"/>
    <x v="8"/>
  </r>
  <r>
    <n v="8324"/>
    <d v="2025-02-26T00:00:00"/>
    <d v="1899-12-30T21:21:00"/>
    <n v="3"/>
    <s v="B001"/>
    <s v="Marmara Headquarters"/>
    <s v="CoffeeHouse Besiktas"/>
    <x v="0"/>
    <s v="SF01"/>
    <n v="75"/>
    <n v="45"/>
    <x v="1"/>
    <s v="Hot Coffee"/>
    <x v="4"/>
    <n v="225"/>
    <n v="90"/>
    <x v="2"/>
    <x v="3"/>
    <x v="4"/>
    <x v="11"/>
  </r>
  <r>
    <n v="8325"/>
    <d v="2023-05-19T00:00:00"/>
    <d v="1899-12-30T08:10:00"/>
    <n v="1"/>
    <s v="B002"/>
    <s v="Capital Region Hub"/>
    <s v="CoffeeHouse Cankaya"/>
    <x v="2"/>
    <s v="SF03"/>
    <n v="80"/>
    <n v="48"/>
    <x v="1"/>
    <s v="Hot Coffee"/>
    <x v="6"/>
    <n v="80"/>
    <n v="32"/>
    <x v="0"/>
    <x v="2"/>
    <x v="4"/>
    <x v="4"/>
  </r>
  <r>
    <n v="8326"/>
    <d v="2024-09-08T00:00:00"/>
    <d v="1899-12-30T15:51:00"/>
    <n v="2"/>
    <s v="B002"/>
    <s v="Capital Region Hub"/>
    <s v="CoffeeHouse Cankaya"/>
    <x v="2"/>
    <s v="SF05"/>
    <n v="90"/>
    <n v="55"/>
    <x v="1"/>
    <s v="Cold Coffee"/>
    <x v="5"/>
    <n v="180"/>
    <n v="70"/>
    <x v="3"/>
    <x v="1"/>
    <x v="0"/>
    <x v="6"/>
  </r>
  <r>
    <n v="8327"/>
    <d v="2023-05-07T00:00:00"/>
    <d v="1899-12-30T19:46:00"/>
    <n v="1"/>
    <s v="B001"/>
    <s v="Marmara Headquarters"/>
    <s v="CoffeeHouse Besiktas"/>
    <x v="0"/>
    <s v="SF03"/>
    <n v="80"/>
    <n v="48"/>
    <x v="1"/>
    <s v="Hot Coffee"/>
    <x v="6"/>
    <n v="80"/>
    <n v="32"/>
    <x v="0"/>
    <x v="2"/>
    <x v="5"/>
    <x v="0"/>
  </r>
  <r>
    <n v="8328"/>
    <d v="2025-12-09T00:00:00"/>
    <d v="1899-12-30T13:01:00"/>
    <n v="1"/>
    <s v="B004"/>
    <s v="Mediterranean Growth Hub"/>
    <s v="CoffeeHouse Muratpasa"/>
    <x v="3"/>
    <s v="FD03"/>
    <n v="40"/>
    <n v="22"/>
    <x v="0"/>
    <s v="Bakery"/>
    <x v="1"/>
    <n v="40"/>
    <n v="18"/>
    <x v="2"/>
    <x v="11"/>
    <x v="3"/>
    <x v="14"/>
  </r>
  <r>
    <n v="8329"/>
    <d v="2023-06-10T00:00:00"/>
    <d v="1899-12-30T18:23:00"/>
    <n v="2"/>
    <s v="B001"/>
    <s v="Marmara Headquarters"/>
    <s v="CoffeeHouse Besiktas"/>
    <x v="0"/>
    <s v="FD03"/>
    <n v="40"/>
    <n v="22"/>
    <x v="0"/>
    <s v="Bakery"/>
    <x v="1"/>
    <n v="80"/>
    <n v="36"/>
    <x v="0"/>
    <x v="9"/>
    <x v="2"/>
    <x v="1"/>
  </r>
  <r>
    <n v="8330"/>
    <d v="2025-02-13T00:00:00"/>
    <d v="1899-12-30T16:50:00"/>
    <n v="1"/>
    <s v="B002"/>
    <s v="Capital Region Hub"/>
    <s v="CoffeeHouse Cankaya"/>
    <x v="2"/>
    <s v="FD03"/>
    <n v="40"/>
    <n v="22"/>
    <x v="0"/>
    <s v="Bakery"/>
    <x v="1"/>
    <n v="40"/>
    <n v="18"/>
    <x v="2"/>
    <x v="3"/>
    <x v="6"/>
    <x v="8"/>
  </r>
  <r>
    <n v="8331"/>
    <d v="2025-05-16T00:00:00"/>
    <d v="1899-12-30T18:51:00"/>
    <n v="2"/>
    <s v="B002"/>
    <s v="Capital Region Hub"/>
    <s v="CoffeeHouse Cankaya"/>
    <x v="2"/>
    <s v="FD02"/>
    <n v="50"/>
    <n v="30"/>
    <x v="0"/>
    <s v="Dessert"/>
    <x v="3"/>
    <n v="100"/>
    <n v="40"/>
    <x v="2"/>
    <x v="2"/>
    <x v="3"/>
    <x v="1"/>
  </r>
  <r>
    <n v="8332"/>
    <d v="2024-08-02T00:00:00"/>
    <d v="1899-12-30T07:33:00"/>
    <n v="1"/>
    <s v="B003"/>
    <s v="Aegean Regional Center"/>
    <s v="CoffeeHouse Alsancak"/>
    <x v="1"/>
    <s v="SF04"/>
    <n v="85"/>
    <n v="50"/>
    <x v="1"/>
    <s v="Cold Coffee"/>
    <x v="2"/>
    <n v="85"/>
    <n v="35"/>
    <x v="3"/>
    <x v="4"/>
    <x v="3"/>
    <x v="7"/>
  </r>
  <r>
    <n v="8333"/>
    <d v="2022-07-27T00:00:00"/>
    <d v="1899-12-30T18:33:00"/>
    <n v="1"/>
    <s v="B001"/>
    <s v="Marmara Headquarters"/>
    <s v="CoffeeHouse Besiktas"/>
    <x v="0"/>
    <s v="SF01"/>
    <n v="75"/>
    <n v="45"/>
    <x v="1"/>
    <s v="Hot Coffee"/>
    <x v="4"/>
    <n v="75"/>
    <n v="30"/>
    <x v="1"/>
    <x v="5"/>
    <x v="6"/>
    <x v="1"/>
  </r>
  <r>
    <n v="8334"/>
    <d v="2024-08-16T00:00:00"/>
    <d v="1899-12-30T09:48:00"/>
    <n v="4"/>
    <s v="B002"/>
    <s v="Capital Region Hub"/>
    <s v="CoffeeHouse Cankaya"/>
    <x v="2"/>
    <s v="FD03"/>
    <n v="40"/>
    <n v="22"/>
    <x v="0"/>
    <s v="Bakery"/>
    <x v="1"/>
    <n v="160"/>
    <n v="72"/>
    <x v="3"/>
    <x v="4"/>
    <x v="3"/>
    <x v="9"/>
  </r>
  <r>
    <n v="8335"/>
    <d v="2023-06-27T00:00:00"/>
    <d v="1899-12-30T10:56:00"/>
    <n v="2"/>
    <s v="B003"/>
    <s v="Aegean Regional Center"/>
    <s v="CoffeeHouse Alsancak"/>
    <x v="1"/>
    <s v="SF01"/>
    <n v="75"/>
    <n v="45"/>
    <x v="1"/>
    <s v="Hot Coffee"/>
    <x v="4"/>
    <n v="150"/>
    <n v="60"/>
    <x v="0"/>
    <x v="9"/>
    <x v="6"/>
    <x v="10"/>
  </r>
  <r>
    <n v="8336"/>
    <d v="2022-06-06T00:00:00"/>
    <d v="1899-12-30T21:28:00"/>
    <n v="3"/>
    <s v="B002"/>
    <s v="Capital Region Hub"/>
    <s v="CoffeeHouse Cankaya"/>
    <x v="2"/>
    <s v="SF05"/>
    <n v="90"/>
    <n v="55"/>
    <x v="1"/>
    <s v="Cold Coffee"/>
    <x v="5"/>
    <n v="270"/>
    <n v="105"/>
    <x v="1"/>
    <x v="9"/>
    <x v="6"/>
    <x v="11"/>
  </r>
  <r>
    <n v="8337"/>
    <d v="2023-06-22T00:00:00"/>
    <d v="1899-12-30T16:52:00"/>
    <n v="2"/>
    <s v="B001"/>
    <s v="Marmara Headquarters"/>
    <s v="CoffeeHouse Besiktas"/>
    <x v="0"/>
    <s v="SF03"/>
    <n v="80"/>
    <n v="48"/>
    <x v="1"/>
    <s v="Hot Coffee"/>
    <x v="6"/>
    <n v="160"/>
    <n v="64"/>
    <x v="0"/>
    <x v="9"/>
    <x v="0"/>
    <x v="8"/>
  </r>
  <r>
    <n v="8338"/>
    <d v="2023-05-07T00:00:00"/>
    <d v="1899-12-30T14:01:00"/>
    <n v="4"/>
    <s v="B003"/>
    <s v="Aegean Regional Center"/>
    <s v="CoffeeHouse Alsancak"/>
    <x v="1"/>
    <s v="SF03"/>
    <n v="80"/>
    <n v="48"/>
    <x v="1"/>
    <s v="Hot Coffee"/>
    <x v="6"/>
    <n v="320"/>
    <n v="128"/>
    <x v="0"/>
    <x v="2"/>
    <x v="5"/>
    <x v="5"/>
  </r>
  <r>
    <n v="8339"/>
    <d v="2023-02-28T00:00:00"/>
    <d v="1899-12-30T20:53:00"/>
    <n v="2"/>
    <s v="B001"/>
    <s v="Marmara Headquarters"/>
    <s v="CoffeeHouse Besiktas"/>
    <x v="0"/>
    <s v="SF03"/>
    <n v="80"/>
    <n v="48"/>
    <x v="1"/>
    <s v="Hot Coffee"/>
    <x v="6"/>
    <n v="160"/>
    <n v="64"/>
    <x v="0"/>
    <x v="3"/>
    <x v="5"/>
    <x v="3"/>
  </r>
  <r>
    <n v="8340"/>
    <d v="2023-08-04T00:00:00"/>
    <d v="1899-12-30T20:23:00"/>
    <n v="2"/>
    <s v="B003"/>
    <s v="Aegean Regional Center"/>
    <s v="CoffeeHouse Alsancak"/>
    <x v="1"/>
    <s v="FD01"/>
    <n v="45"/>
    <n v="25"/>
    <x v="0"/>
    <s v="Bakery"/>
    <x v="0"/>
    <n v="90"/>
    <n v="40"/>
    <x v="0"/>
    <x v="4"/>
    <x v="1"/>
    <x v="3"/>
  </r>
  <r>
    <n v="8341"/>
    <d v="2023-12-03T00:00:00"/>
    <d v="1899-12-30T09:28:00"/>
    <n v="3"/>
    <s v="B002"/>
    <s v="Capital Region Hub"/>
    <s v="CoffeeHouse Cankaya"/>
    <x v="2"/>
    <s v="SF04"/>
    <n v="85"/>
    <n v="50"/>
    <x v="1"/>
    <s v="Cold Coffee"/>
    <x v="2"/>
    <n v="255"/>
    <n v="105"/>
    <x v="0"/>
    <x v="11"/>
    <x v="2"/>
    <x v="9"/>
  </r>
  <r>
    <n v="8342"/>
    <d v="2022-02-03T00:00:00"/>
    <d v="1899-12-30T21:09:00"/>
    <n v="3"/>
    <s v="B003"/>
    <s v="Aegean Regional Center"/>
    <s v="CoffeeHouse Alsancak"/>
    <x v="1"/>
    <s v="SF04"/>
    <n v="85"/>
    <n v="50"/>
    <x v="1"/>
    <s v="Cold Coffee"/>
    <x v="2"/>
    <n v="255"/>
    <n v="105"/>
    <x v="1"/>
    <x v="3"/>
    <x v="2"/>
    <x v="11"/>
  </r>
  <r>
    <n v="8343"/>
    <d v="2023-03-21T00:00:00"/>
    <d v="1899-12-30T13:13:00"/>
    <n v="2"/>
    <s v="B002"/>
    <s v="Capital Region Hub"/>
    <s v="CoffeeHouse Cankaya"/>
    <x v="2"/>
    <s v="FD03"/>
    <n v="40"/>
    <n v="22"/>
    <x v="0"/>
    <s v="Bakery"/>
    <x v="1"/>
    <n v="80"/>
    <n v="36"/>
    <x v="0"/>
    <x v="8"/>
    <x v="5"/>
    <x v="14"/>
  </r>
  <r>
    <n v="8344"/>
    <d v="2023-04-20T00:00:00"/>
    <d v="1899-12-30T09:54:00"/>
    <n v="4"/>
    <s v="B004"/>
    <s v="Mediterranean Growth Hub"/>
    <s v="CoffeeHouse Muratpasa"/>
    <x v="3"/>
    <s v="FD02"/>
    <n v="50"/>
    <n v="30"/>
    <x v="0"/>
    <s v="Dessert"/>
    <x v="3"/>
    <n v="200"/>
    <n v="80"/>
    <x v="0"/>
    <x v="10"/>
    <x v="6"/>
    <x v="9"/>
  </r>
  <r>
    <n v="8345"/>
    <d v="2024-01-19T00:00:00"/>
    <d v="1899-12-30T10:15:00"/>
    <n v="3"/>
    <s v="B002"/>
    <s v="Capital Region Hub"/>
    <s v="CoffeeHouse Cankaya"/>
    <x v="2"/>
    <s v="SF02"/>
    <n v="70"/>
    <n v="40"/>
    <x v="1"/>
    <s v="Hot Coffee"/>
    <x v="7"/>
    <n v="210"/>
    <n v="90"/>
    <x v="3"/>
    <x v="6"/>
    <x v="4"/>
    <x v="10"/>
  </r>
  <r>
    <n v="8346"/>
    <d v="2025-05-16T00:00:00"/>
    <d v="1899-12-30T21:54:00"/>
    <n v="2"/>
    <s v="B001"/>
    <s v="Marmara Headquarters"/>
    <s v="CoffeeHouse Besiktas"/>
    <x v="0"/>
    <s v="FD01"/>
    <n v="45"/>
    <n v="25"/>
    <x v="0"/>
    <s v="Bakery"/>
    <x v="0"/>
    <n v="90"/>
    <n v="40"/>
    <x v="2"/>
    <x v="2"/>
    <x v="3"/>
    <x v="11"/>
  </r>
  <r>
    <n v="8347"/>
    <d v="2024-05-13T00:00:00"/>
    <d v="1899-12-30T14:44:00"/>
    <n v="3"/>
    <s v="B004"/>
    <s v="Mediterranean Growth Hub"/>
    <s v="CoffeeHouse Muratpasa"/>
    <x v="3"/>
    <s v="FD02"/>
    <n v="50"/>
    <n v="30"/>
    <x v="0"/>
    <s v="Dessert"/>
    <x v="3"/>
    <n v="150"/>
    <n v="60"/>
    <x v="3"/>
    <x v="2"/>
    <x v="6"/>
    <x v="5"/>
  </r>
  <r>
    <n v="8348"/>
    <d v="2025-03-20T00:00:00"/>
    <d v="1899-12-30T19:46:00"/>
    <n v="4"/>
    <s v="B004"/>
    <s v="Mediterranean Growth Hub"/>
    <s v="CoffeeHouse Muratpasa"/>
    <x v="3"/>
    <s v="SF04"/>
    <n v="85"/>
    <n v="50"/>
    <x v="1"/>
    <s v="Cold Coffee"/>
    <x v="2"/>
    <n v="340"/>
    <n v="140"/>
    <x v="2"/>
    <x v="8"/>
    <x v="6"/>
    <x v="0"/>
  </r>
  <r>
    <n v="8349"/>
    <d v="2024-01-02T00:00:00"/>
    <d v="1899-12-30T12:35:00"/>
    <n v="1"/>
    <s v="B003"/>
    <s v="Aegean Regional Center"/>
    <s v="CoffeeHouse Alsancak"/>
    <x v="1"/>
    <s v="SF03"/>
    <n v="80"/>
    <n v="48"/>
    <x v="1"/>
    <s v="Hot Coffee"/>
    <x v="6"/>
    <n v="80"/>
    <n v="32"/>
    <x v="3"/>
    <x v="6"/>
    <x v="3"/>
    <x v="12"/>
  </r>
  <r>
    <n v="8350"/>
    <d v="2022-09-01T00:00:00"/>
    <d v="1899-12-30T07:36:00"/>
    <n v="4"/>
    <s v="B003"/>
    <s v="Aegean Regional Center"/>
    <s v="CoffeeHouse Alsancak"/>
    <x v="1"/>
    <s v="FD03"/>
    <n v="40"/>
    <n v="22"/>
    <x v="0"/>
    <s v="Bakery"/>
    <x v="1"/>
    <n v="160"/>
    <n v="72"/>
    <x v="1"/>
    <x v="1"/>
    <x v="0"/>
    <x v="7"/>
  </r>
  <r>
    <n v="8351"/>
    <d v="2025-10-04T00:00:00"/>
    <d v="1899-12-30T15:26:00"/>
    <n v="3"/>
    <s v="B004"/>
    <s v="Mediterranean Growth Hub"/>
    <s v="CoffeeHouse Muratpasa"/>
    <x v="3"/>
    <s v="FD02"/>
    <n v="50"/>
    <n v="30"/>
    <x v="0"/>
    <s v="Dessert"/>
    <x v="3"/>
    <n v="150"/>
    <n v="60"/>
    <x v="2"/>
    <x v="0"/>
    <x v="1"/>
    <x v="6"/>
  </r>
  <r>
    <n v="8352"/>
    <d v="2023-03-25T00:00:00"/>
    <d v="1899-12-30T13:42:00"/>
    <n v="2"/>
    <s v="B002"/>
    <s v="Capital Region Hub"/>
    <s v="CoffeeHouse Cankaya"/>
    <x v="2"/>
    <s v="FD02"/>
    <n v="50"/>
    <n v="30"/>
    <x v="0"/>
    <s v="Dessert"/>
    <x v="3"/>
    <n v="100"/>
    <n v="40"/>
    <x v="0"/>
    <x v="8"/>
    <x v="1"/>
    <x v="14"/>
  </r>
  <r>
    <n v="8353"/>
    <d v="2023-12-07T00:00:00"/>
    <d v="1899-12-30T15:27:00"/>
    <n v="2"/>
    <s v="B003"/>
    <s v="Aegean Regional Center"/>
    <s v="CoffeeHouse Alsancak"/>
    <x v="1"/>
    <s v="FD01"/>
    <n v="45"/>
    <n v="25"/>
    <x v="0"/>
    <s v="Bakery"/>
    <x v="0"/>
    <n v="90"/>
    <n v="40"/>
    <x v="0"/>
    <x v="11"/>
    <x v="5"/>
    <x v="6"/>
  </r>
  <r>
    <n v="8354"/>
    <d v="2025-01-09T00:00:00"/>
    <d v="1899-12-30T11:52:00"/>
    <n v="2"/>
    <s v="B003"/>
    <s v="Aegean Regional Center"/>
    <s v="CoffeeHouse Alsancak"/>
    <x v="1"/>
    <s v="FD01"/>
    <n v="45"/>
    <n v="25"/>
    <x v="0"/>
    <s v="Bakery"/>
    <x v="0"/>
    <n v="90"/>
    <n v="40"/>
    <x v="2"/>
    <x v="6"/>
    <x v="3"/>
    <x v="13"/>
  </r>
  <r>
    <n v="8355"/>
    <d v="2022-09-07T00:00:00"/>
    <d v="1899-12-30T14:23:00"/>
    <n v="3"/>
    <s v="B003"/>
    <s v="Aegean Regional Center"/>
    <s v="CoffeeHouse Alsancak"/>
    <x v="1"/>
    <s v="FD03"/>
    <n v="40"/>
    <n v="22"/>
    <x v="0"/>
    <s v="Bakery"/>
    <x v="1"/>
    <n v="120"/>
    <n v="54"/>
    <x v="1"/>
    <x v="1"/>
    <x v="5"/>
    <x v="5"/>
  </r>
  <r>
    <n v="8356"/>
    <d v="2025-01-02T00:00:00"/>
    <d v="1899-12-30T18:49:00"/>
    <n v="3"/>
    <s v="B004"/>
    <s v="Mediterranean Growth Hub"/>
    <s v="CoffeeHouse Muratpasa"/>
    <x v="3"/>
    <s v="SF02"/>
    <n v="70"/>
    <n v="40"/>
    <x v="1"/>
    <s v="Hot Coffee"/>
    <x v="7"/>
    <n v="210"/>
    <n v="90"/>
    <x v="2"/>
    <x v="6"/>
    <x v="3"/>
    <x v="1"/>
  </r>
  <r>
    <n v="8357"/>
    <d v="2024-12-24T00:00:00"/>
    <d v="1899-12-30T17:37:00"/>
    <n v="2"/>
    <s v="B004"/>
    <s v="Mediterranean Growth Hub"/>
    <s v="CoffeeHouse Muratpasa"/>
    <x v="3"/>
    <s v="FD01"/>
    <n v="45"/>
    <n v="25"/>
    <x v="0"/>
    <s v="Bakery"/>
    <x v="0"/>
    <n v="90"/>
    <n v="40"/>
    <x v="3"/>
    <x v="11"/>
    <x v="2"/>
    <x v="2"/>
  </r>
  <r>
    <n v="8358"/>
    <d v="2023-06-23T00:00:00"/>
    <d v="1899-12-30T13:04:00"/>
    <n v="4"/>
    <s v="B004"/>
    <s v="Mediterranean Growth Hub"/>
    <s v="CoffeeHouse Muratpasa"/>
    <x v="3"/>
    <s v="FD01"/>
    <n v="45"/>
    <n v="25"/>
    <x v="0"/>
    <s v="Bakery"/>
    <x v="0"/>
    <n v="180"/>
    <n v="80"/>
    <x v="0"/>
    <x v="9"/>
    <x v="3"/>
    <x v="14"/>
  </r>
  <r>
    <n v="8359"/>
    <d v="2024-02-22T00:00:00"/>
    <d v="1899-12-30T16:26:00"/>
    <n v="2"/>
    <s v="B001"/>
    <s v="Marmara Headquarters"/>
    <s v="CoffeeHouse Besiktas"/>
    <x v="0"/>
    <s v="SF05"/>
    <n v="90"/>
    <n v="55"/>
    <x v="1"/>
    <s v="Cold Coffee"/>
    <x v="5"/>
    <n v="180"/>
    <n v="70"/>
    <x v="3"/>
    <x v="3"/>
    <x v="0"/>
    <x v="8"/>
  </r>
  <r>
    <n v="8360"/>
    <d v="2022-01-31T00:00:00"/>
    <d v="1899-12-30T12:26:00"/>
    <n v="2"/>
    <s v="B002"/>
    <s v="Capital Region Hub"/>
    <s v="CoffeeHouse Cankaya"/>
    <x v="2"/>
    <s v="FD02"/>
    <n v="50"/>
    <n v="30"/>
    <x v="0"/>
    <s v="Dessert"/>
    <x v="3"/>
    <n v="100"/>
    <n v="40"/>
    <x v="1"/>
    <x v="6"/>
    <x v="2"/>
    <x v="12"/>
  </r>
  <r>
    <n v="8361"/>
    <d v="2022-12-22T00:00:00"/>
    <d v="1899-12-30T07:19:00"/>
    <n v="2"/>
    <s v="B002"/>
    <s v="Capital Region Hub"/>
    <s v="CoffeeHouse Cankaya"/>
    <x v="2"/>
    <s v="FD01"/>
    <n v="45"/>
    <n v="25"/>
    <x v="0"/>
    <s v="Bakery"/>
    <x v="0"/>
    <n v="90"/>
    <n v="40"/>
    <x v="1"/>
    <x v="11"/>
    <x v="0"/>
    <x v="7"/>
  </r>
  <r>
    <n v="8362"/>
    <d v="2024-08-09T00:00:00"/>
    <d v="1899-12-30T07:59:00"/>
    <n v="4"/>
    <s v="B003"/>
    <s v="Aegean Regional Center"/>
    <s v="CoffeeHouse Alsancak"/>
    <x v="1"/>
    <s v="FD02"/>
    <n v="50"/>
    <n v="30"/>
    <x v="0"/>
    <s v="Dessert"/>
    <x v="3"/>
    <n v="200"/>
    <n v="80"/>
    <x v="3"/>
    <x v="4"/>
    <x v="3"/>
    <x v="7"/>
  </r>
  <r>
    <n v="8363"/>
    <d v="2022-05-28T00:00:00"/>
    <d v="1899-12-30T19:41:00"/>
    <n v="3"/>
    <s v="B004"/>
    <s v="Mediterranean Growth Hub"/>
    <s v="CoffeeHouse Muratpasa"/>
    <x v="3"/>
    <s v="FD02"/>
    <n v="50"/>
    <n v="30"/>
    <x v="0"/>
    <s v="Dessert"/>
    <x v="3"/>
    <n v="150"/>
    <n v="60"/>
    <x v="1"/>
    <x v="2"/>
    <x v="5"/>
    <x v="0"/>
  </r>
  <r>
    <n v="8364"/>
    <d v="2024-08-17T00:00:00"/>
    <d v="1899-12-30T19:36:00"/>
    <n v="1"/>
    <s v="B001"/>
    <s v="Marmara Headquarters"/>
    <s v="CoffeeHouse Besiktas"/>
    <x v="0"/>
    <s v="FD03"/>
    <n v="40"/>
    <n v="22"/>
    <x v="0"/>
    <s v="Bakery"/>
    <x v="1"/>
    <n v="40"/>
    <n v="18"/>
    <x v="3"/>
    <x v="4"/>
    <x v="2"/>
    <x v="0"/>
  </r>
  <r>
    <n v="8365"/>
    <d v="2023-06-11T00:00:00"/>
    <d v="1899-12-30T12:42:00"/>
    <n v="4"/>
    <s v="B003"/>
    <s v="Aegean Regional Center"/>
    <s v="CoffeeHouse Alsancak"/>
    <x v="1"/>
    <s v="FD03"/>
    <n v="40"/>
    <n v="22"/>
    <x v="0"/>
    <s v="Bakery"/>
    <x v="1"/>
    <n v="160"/>
    <n v="72"/>
    <x v="0"/>
    <x v="9"/>
    <x v="1"/>
    <x v="12"/>
  </r>
  <r>
    <n v="8366"/>
    <d v="2022-12-21T00:00:00"/>
    <d v="1899-12-30T13:06:00"/>
    <n v="3"/>
    <s v="B002"/>
    <s v="Capital Region Hub"/>
    <s v="CoffeeHouse Cankaya"/>
    <x v="2"/>
    <s v="SF05"/>
    <n v="90"/>
    <n v="55"/>
    <x v="1"/>
    <s v="Cold Coffee"/>
    <x v="5"/>
    <n v="270"/>
    <n v="105"/>
    <x v="1"/>
    <x v="11"/>
    <x v="5"/>
    <x v="14"/>
  </r>
  <r>
    <n v="8367"/>
    <d v="2022-12-09T00:00:00"/>
    <d v="1899-12-30T12:56:00"/>
    <n v="4"/>
    <s v="B002"/>
    <s v="Capital Region Hub"/>
    <s v="CoffeeHouse Cankaya"/>
    <x v="2"/>
    <s v="FD02"/>
    <n v="50"/>
    <n v="30"/>
    <x v="0"/>
    <s v="Dessert"/>
    <x v="3"/>
    <n v="200"/>
    <n v="80"/>
    <x v="1"/>
    <x v="11"/>
    <x v="3"/>
    <x v="12"/>
  </r>
  <r>
    <n v="8368"/>
    <d v="2025-12-26T00:00:00"/>
    <d v="1899-12-30T18:21:00"/>
    <n v="1"/>
    <s v="B001"/>
    <s v="Marmara Headquarters"/>
    <s v="CoffeeHouse Besiktas"/>
    <x v="0"/>
    <s v="SF04"/>
    <n v="85"/>
    <n v="50"/>
    <x v="1"/>
    <s v="Cold Coffee"/>
    <x v="2"/>
    <n v="85"/>
    <n v="35"/>
    <x v="2"/>
    <x v="11"/>
    <x v="4"/>
    <x v="1"/>
  </r>
  <r>
    <n v="8369"/>
    <d v="2023-01-12T00:00:00"/>
    <d v="1899-12-30T20:17:00"/>
    <n v="1"/>
    <s v="B001"/>
    <s v="Marmara Headquarters"/>
    <s v="CoffeeHouse Besiktas"/>
    <x v="0"/>
    <s v="FD03"/>
    <n v="40"/>
    <n v="22"/>
    <x v="0"/>
    <s v="Bakery"/>
    <x v="1"/>
    <n v="40"/>
    <n v="18"/>
    <x v="0"/>
    <x v="6"/>
    <x v="4"/>
    <x v="3"/>
  </r>
  <r>
    <n v="8370"/>
    <d v="2025-08-29T00:00:00"/>
    <d v="1899-12-30T10:30:00"/>
    <n v="3"/>
    <s v="B001"/>
    <s v="Marmara Headquarters"/>
    <s v="CoffeeHouse Besiktas"/>
    <x v="0"/>
    <s v="FD02"/>
    <n v="50"/>
    <n v="30"/>
    <x v="0"/>
    <s v="Dessert"/>
    <x v="3"/>
    <n v="150"/>
    <n v="60"/>
    <x v="2"/>
    <x v="4"/>
    <x v="0"/>
    <x v="10"/>
  </r>
  <r>
    <n v="8371"/>
    <d v="2022-06-17T00:00:00"/>
    <d v="1899-12-30T20:34:00"/>
    <n v="4"/>
    <s v="B002"/>
    <s v="Capital Region Hub"/>
    <s v="CoffeeHouse Cankaya"/>
    <x v="2"/>
    <s v="SF02"/>
    <n v="70"/>
    <n v="40"/>
    <x v="1"/>
    <s v="Hot Coffee"/>
    <x v="7"/>
    <n v="280"/>
    <n v="120"/>
    <x v="1"/>
    <x v="9"/>
    <x v="2"/>
    <x v="3"/>
  </r>
  <r>
    <n v="8372"/>
    <d v="2022-09-10T00:00:00"/>
    <d v="1899-12-30T19:42:00"/>
    <n v="4"/>
    <s v="B001"/>
    <s v="Marmara Headquarters"/>
    <s v="CoffeeHouse Besiktas"/>
    <x v="0"/>
    <s v="SF04"/>
    <n v="85"/>
    <n v="50"/>
    <x v="1"/>
    <s v="Cold Coffee"/>
    <x v="2"/>
    <n v="340"/>
    <n v="140"/>
    <x v="1"/>
    <x v="1"/>
    <x v="2"/>
    <x v="0"/>
  </r>
  <r>
    <n v="8373"/>
    <d v="2023-07-23T00:00:00"/>
    <d v="1899-12-30T09:33:00"/>
    <n v="4"/>
    <s v="B001"/>
    <s v="Marmara Headquarters"/>
    <s v="CoffeeHouse Besiktas"/>
    <x v="0"/>
    <s v="SF01"/>
    <n v="75"/>
    <n v="45"/>
    <x v="1"/>
    <s v="Hot Coffee"/>
    <x v="4"/>
    <n v="300"/>
    <n v="120"/>
    <x v="0"/>
    <x v="5"/>
    <x v="3"/>
    <x v="9"/>
  </r>
  <r>
    <n v="8374"/>
    <d v="2024-01-27T00:00:00"/>
    <d v="1899-12-30T14:02:00"/>
    <n v="2"/>
    <s v="B004"/>
    <s v="Mediterranean Growth Hub"/>
    <s v="CoffeeHouse Muratpasa"/>
    <x v="3"/>
    <s v="FD03"/>
    <n v="40"/>
    <n v="22"/>
    <x v="0"/>
    <s v="Bakery"/>
    <x v="1"/>
    <n v="80"/>
    <n v="36"/>
    <x v="3"/>
    <x v="6"/>
    <x v="6"/>
    <x v="5"/>
  </r>
  <r>
    <n v="8375"/>
    <d v="2024-08-21T00:00:00"/>
    <d v="1899-12-30T11:31:00"/>
    <n v="1"/>
    <s v="B003"/>
    <s v="Aegean Regional Center"/>
    <s v="CoffeeHouse Alsancak"/>
    <x v="1"/>
    <s v="FD01"/>
    <n v="45"/>
    <n v="25"/>
    <x v="0"/>
    <s v="Bakery"/>
    <x v="0"/>
    <n v="45"/>
    <n v="20"/>
    <x v="3"/>
    <x v="4"/>
    <x v="5"/>
    <x v="13"/>
  </r>
  <r>
    <n v="8376"/>
    <d v="2025-11-15T00:00:00"/>
    <d v="1899-12-30T20:26:00"/>
    <n v="1"/>
    <s v="B002"/>
    <s v="Capital Region Hub"/>
    <s v="CoffeeHouse Cankaya"/>
    <x v="2"/>
    <s v="SF04"/>
    <n v="85"/>
    <n v="50"/>
    <x v="1"/>
    <s v="Cold Coffee"/>
    <x v="2"/>
    <n v="85"/>
    <n v="35"/>
    <x v="2"/>
    <x v="7"/>
    <x v="0"/>
    <x v="3"/>
  </r>
  <r>
    <n v="8377"/>
    <d v="2023-10-24T00:00:00"/>
    <d v="1899-12-30T11:04:00"/>
    <n v="4"/>
    <s v="B002"/>
    <s v="Capital Region Hub"/>
    <s v="CoffeeHouse Cankaya"/>
    <x v="2"/>
    <s v="SF04"/>
    <n v="85"/>
    <n v="50"/>
    <x v="1"/>
    <s v="Cold Coffee"/>
    <x v="2"/>
    <n v="340"/>
    <n v="140"/>
    <x v="0"/>
    <x v="0"/>
    <x v="2"/>
    <x v="13"/>
  </r>
  <r>
    <n v="8378"/>
    <d v="2025-05-25T00:00:00"/>
    <d v="1899-12-30T19:26:00"/>
    <n v="3"/>
    <s v="B001"/>
    <s v="Marmara Headquarters"/>
    <s v="CoffeeHouse Besiktas"/>
    <x v="0"/>
    <s v="FD03"/>
    <n v="40"/>
    <n v="22"/>
    <x v="0"/>
    <s v="Bakery"/>
    <x v="1"/>
    <n v="120"/>
    <n v="54"/>
    <x v="2"/>
    <x v="2"/>
    <x v="1"/>
    <x v="0"/>
  </r>
  <r>
    <n v="8379"/>
    <d v="2025-05-22T00:00:00"/>
    <d v="1899-12-30T21:19:00"/>
    <n v="2"/>
    <s v="B001"/>
    <s v="Marmara Headquarters"/>
    <s v="CoffeeHouse Besiktas"/>
    <x v="0"/>
    <s v="FD03"/>
    <n v="40"/>
    <n v="22"/>
    <x v="0"/>
    <s v="Bakery"/>
    <x v="1"/>
    <n v="80"/>
    <n v="36"/>
    <x v="2"/>
    <x v="2"/>
    <x v="0"/>
    <x v="11"/>
  </r>
  <r>
    <n v="8380"/>
    <d v="2022-10-25T00:00:00"/>
    <d v="1899-12-30T11:34:00"/>
    <n v="4"/>
    <s v="B003"/>
    <s v="Aegean Regional Center"/>
    <s v="CoffeeHouse Alsancak"/>
    <x v="1"/>
    <s v="FD03"/>
    <n v="40"/>
    <n v="22"/>
    <x v="0"/>
    <s v="Bakery"/>
    <x v="1"/>
    <n v="160"/>
    <n v="72"/>
    <x v="1"/>
    <x v="0"/>
    <x v="1"/>
    <x v="13"/>
  </r>
  <r>
    <n v="8381"/>
    <d v="2022-04-29T00:00:00"/>
    <d v="1899-12-30T19:46:00"/>
    <n v="2"/>
    <s v="B002"/>
    <s v="Capital Region Hub"/>
    <s v="CoffeeHouse Cankaya"/>
    <x v="2"/>
    <s v="SF05"/>
    <n v="90"/>
    <n v="55"/>
    <x v="1"/>
    <s v="Cold Coffee"/>
    <x v="5"/>
    <n v="180"/>
    <n v="70"/>
    <x v="1"/>
    <x v="10"/>
    <x v="0"/>
    <x v="0"/>
  </r>
  <r>
    <n v="8382"/>
    <d v="2022-03-25T00:00:00"/>
    <d v="1899-12-30T07:25:00"/>
    <n v="2"/>
    <s v="B001"/>
    <s v="Marmara Headquarters"/>
    <s v="CoffeeHouse Besiktas"/>
    <x v="0"/>
    <s v="FD02"/>
    <n v="50"/>
    <n v="30"/>
    <x v="0"/>
    <s v="Dessert"/>
    <x v="3"/>
    <n v="100"/>
    <n v="40"/>
    <x v="1"/>
    <x v="8"/>
    <x v="1"/>
    <x v="7"/>
  </r>
  <r>
    <n v="8383"/>
    <d v="2023-12-22T00:00:00"/>
    <d v="1899-12-30T07:22:00"/>
    <n v="1"/>
    <s v="B001"/>
    <s v="Marmara Headquarters"/>
    <s v="CoffeeHouse Besiktas"/>
    <x v="0"/>
    <s v="FD01"/>
    <n v="45"/>
    <n v="25"/>
    <x v="0"/>
    <s v="Bakery"/>
    <x v="0"/>
    <n v="45"/>
    <n v="20"/>
    <x v="0"/>
    <x v="11"/>
    <x v="0"/>
    <x v="7"/>
  </r>
  <r>
    <n v="8384"/>
    <d v="2023-08-16T00:00:00"/>
    <d v="1899-12-30T10:37:00"/>
    <n v="4"/>
    <s v="B001"/>
    <s v="Marmara Headquarters"/>
    <s v="CoffeeHouse Besiktas"/>
    <x v="0"/>
    <s v="SF02"/>
    <n v="70"/>
    <n v="40"/>
    <x v="1"/>
    <s v="Hot Coffee"/>
    <x v="7"/>
    <n v="280"/>
    <n v="120"/>
    <x v="0"/>
    <x v="4"/>
    <x v="3"/>
    <x v="10"/>
  </r>
  <r>
    <n v="8385"/>
    <d v="2025-02-05T00:00:00"/>
    <d v="1899-12-30T16:35:00"/>
    <n v="4"/>
    <s v="B001"/>
    <s v="Marmara Headquarters"/>
    <s v="CoffeeHouse Besiktas"/>
    <x v="0"/>
    <s v="SF03"/>
    <n v="80"/>
    <n v="48"/>
    <x v="1"/>
    <s v="Hot Coffee"/>
    <x v="6"/>
    <n v="320"/>
    <n v="128"/>
    <x v="2"/>
    <x v="3"/>
    <x v="4"/>
    <x v="8"/>
  </r>
  <r>
    <n v="8386"/>
    <d v="2023-10-14T00:00:00"/>
    <d v="1899-12-30T17:54:00"/>
    <n v="2"/>
    <s v="B001"/>
    <s v="Marmara Headquarters"/>
    <s v="CoffeeHouse Besiktas"/>
    <x v="0"/>
    <s v="SF04"/>
    <n v="85"/>
    <n v="50"/>
    <x v="1"/>
    <s v="Cold Coffee"/>
    <x v="2"/>
    <n v="170"/>
    <n v="70"/>
    <x v="0"/>
    <x v="0"/>
    <x v="5"/>
    <x v="2"/>
  </r>
  <r>
    <n v="8387"/>
    <d v="2025-02-04T00:00:00"/>
    <d v="1899-12-30T16:17:00"/>
    <n v="4"/>
    <s v="B003"/>
    <s v="Aegean Regional Center"/>
    <s v="CoffeeHouse Alsancak"/>
    <x v="1"/>
    <s v="SF02"/>
    <n v="70"/>
    <n v="40"/>
    <x v="1"/>
    <s v="Hot Coffee"/>
    <x v="7"/>
    <n v="280"/>
    <n v="120"/>
    <x v="2"/>
    <x v="3"/>
    <x v="1"/>
    <x v="8"/>
  </r>
  <r>
    <n v="8388"/>
    <d v="2024-10-10T00:00:00"/>
    <d v="1899-12-30T13:20:00"/>
    <n v="4"/>
    <s v="B004"/>
    <s v="Mediterranean Growth Hub"/>
    <s v="CoffeeHouse Muratpasa"/>
    <x v="3"/>
    <s v="FD02"/>
    <n v="50"/>
    <n v="30"/>
    <x v="0"/>
    <s v="Dessert"/>
    <x v="3"/>
    <n v="200"/>
    <n v="80"/>
    <x v="3"/>
    <x v="0"/>
    <x v="2"/>
    <x v="14"/>
  </r>
  <r>
    <n v="8389"/>
    <d v="2025-11-26T00:00:00"/>
    <d v="1899-12-30T18:20:00"/>
    <n v="2"/>
    <s v="B001"/>
    <s v="Marmara Headquarters"/>
    <s v="CoffeeHouse Besiktas"/>
    <x v="0"/>
    <s v="FD02"/>
    <n v="50"/>
    <n v="30"/>
    <x v="0"/>
    <s v="Dessert"/>
    <x v="3"/>
    <n v="100"/>
    <n v="40"/>
    <x v="2"/>
    <x v="7"/>
    <x v="4"/>
    <x v="1"/>
  </r>
  <r>
    <n v="8390"/>
    <d v="2023-01-07T00:00:00"/>
    <d v="1899-12-30T08:30:00"/>
    <n v="2"/>
    <s v="B003"/>
    <s v="Aegean Regional Center"/>
    <s v="CoffeeHouse Alsancak"/>
    <x v="1"/>
    <s v="SF04"/>
    <n v="85"/>
    <n v="50"/>
    <x v="1"/>
    <s v="Cold Coffee"/>
    <x v="2"/>
    <n v="170"/>
    <n v="70"/>
    <x v="0"/>
    <x v="6"/>
    <x v="5"/>
    <x v="4"/>
  </r>
  <r>
    <n v="8391"/>
    <d v="2023-09-21T00:00:00"/>
    <d v="1899-12-30T16:58:00"/>
    <n v="2"/>
    <s v="B004"/>
    <s v="Mediterranean Growth Hub"/>
    <s v="CoffeeHouse Muratpasa"/>
    <x v="3"/>
    <s v="SF05"/>
    <n v="90"/>
    <n v="55"/>
    <x v="1"/>
    <s v="Cold Coffee"/>
    <x v="5"/>
    <n v="180"/>
    <n v="70"/>
    <x v="0"/>
    <x v="1"/>
    <x v="5"/>
    <x v="8"/>
  </r>
  <r>
    <n v="8392"/>
    <d v="2022-09-16T00:00:00"/>
    <d v="1899-12-30T10:10:00"/>
    <n v="2"/>
    <s v="B004"/>
    <s v="Mediterranean Growth Hub"/>
    <s v="CoffeeHouse Muratpasa"/>
    <x v="3"/>
    <s v="SF03"/>
    <n v="80"/>
    <n v="48"/>
    <x v="1"/>
    <s v="Hot Coffee"/>
    <x v="6"/>
    <n v="160"/>
    <n v="64"/>
    <x v="1"/>
    <x v="1"/>
    <x v="3"/>
    <x v="10"/>
  </r>
  <r>
    <n v="8393"/>
    <d v="2024-12-24T00:00:00"/>
    <d v="1899-12-30T07:13:00"/>
    <n v="2"/>
    <s v="B002"/>
    <s v="Capital Region Hub"/>
    <s v="CoffeeHouse Cankaya"/>
    <x v="2"/>
    <s v="SF04"/>
    <n v="85"/>
    <n v="50"/>
    <x v="1"/>
    <s v="Cold Coffee"/>
    <x v="2"/>
    <n v="170"/>
    <n v="70"/>
    <x v="3"/>
    <x v="11"/>
    <x v="2"/>
    <x v="7"/>
  </r>
  <r>
    <n v="8394"/>
    <d v="2024-03-25T00:00:00"/>
    <d v="1899-12-30T07:13:00"/>
    <n v="4"/>
    <s v="B003"/>
    <s v="Aegean Regional Center"/>
    <s v="CoffeeHouse Alsancak"/>
    <x v="1"/>
    <s v="SF05"/>
    <n v="90"/>
    <n v="55"/>
    <x v="1"/>
    <s v="Cold Coffee"/>
    <x v="5"/>
    <n v="360"/>
    <n v="140"/>
    <x v="3"/>
    <x v="8"/>
    <x v="1"/>
    <x v="7"/>
  </r>
  <r>
    <n v="8395"/>
    <d v="2023-06-02T00:00:00"/>
    <d v="1899-12-30T11:15:00"/>
    <n v="4"/>
    <s v="B002"/>
    <s v="Capital Region Hub"/>
    <s v="CoffeeHouse Cankaya"/>
    <x v="2"/>
    <s v="SF04"/>
    <n v="85"/>
    <n v="50"/>
    <x v="1"/>
    <s v="Cold Coffee"/>
    <x v="2"/>
    <n v="340"/>
    <n v="140"/>
    <x v="0"/>
    <x v="9"/>
    <x v="3"/>
    <x v="13"/>
  </r>
  <r>
    <n v="8396"/>
    <d v="2025-04-14T00:00:00"/>
    <d v="1899-12-30T09:41:00"/>
    <n v="4"/>
    <s v="B002"/>
    <s v="Capital Region Hub"/>
    <s v="CoffeeHouse Cankaya"/>
    <x v="2"/>
    <s v="SF04"/>
    <n v="85"/>
    <n v="50"/>
    <x v="1"/>
    <s v="Cold Coffee"/>
    <x v="2"/>
    <n v="340"/>
    <n v="140"/>
    <x v="2"/>
    <x v="10"/>
    <x v="5"/>
    <x v="9"/>
  </r>
  <r>
    <n v="8397"/>
    <d v="2025-08-21T00:00:00"/>
    <d v="1899-12-30T13:17:00"/>
    <n v="4"/>
    <s v="B004"/>
    <s v="Mediterranean Growth Hub"/>
    <s v="CoffeeHouse Muratpasa"/>
    <x v="3"/>
    <s v="SF04"/>
    <n v="85"/>
    <n v="50"/>
    <x v="1"/>
    <s v="Cold Coffee"/>
    <x v="2"/>
    <n v="340"/>
    <n v="140"/>
    <x v="2"/>
    <x v="4"/>
    <x v="5"/>
    <x v="14"/>
  </r>
  <r>
    <n v="8398"/>
    <d v="2022-09-04T00:00:00"/>
    <d v="1899-12-30T13:05:00"/>
    <n v="4"/>
    <s v="B004"/>
    <s v="Mediterranean Growth Hub"/>
    <s v="CoffeeHouse Muratpasa"/>
    <x v="3"/>
    <s v="SF02"/>
    <n v="70"/>
    <n v="40"/>
    <x v="1"/>
    <s v="Hot Coffee"/>
    <x v="7"/>
    <n v="280"/>
    <n v="120"/>
    <x v="1"/>
    <x v="1"/>
    <x v="1"/>
    <x v="14"/>
  </r>
  <r>
    <n v="8399"/>
    <d v="2025-04-24T00:00:00"/>
    <d v="1899-12-30T13:40:00"/>
    <n v="3"/>
    <s v="B002"/>
    <s v="Capital Region Hub"/>
    <s v="CoffeeHouse Cankaya"/>
    <x v="2"/>
    <s v="SF01"/>
    <n v="75"/>
    <n v="45"/>
    <x v="1"/>
    <s v="Hot Coffee"/>
    <x v="4"/>
    <n v="225"/>
    <n v="90"/>
    <x v="2"/>
    <x v="10"/>
    <x v="2"/>
    <x v="14"/>
  </r>
  <r>
    <n v="8400"/>
    <d v="2022-08-19T00:00:00"/>
    <d v="1899-12-30T19:27:00"/>
    <n v="2"/>
    <s v="B001"/>
    <s v="Marmara Headquarters"/>
    <s v="CoffeeHouse Besiktas"/>
    <x v="0"/>
    <s v="SF03"/>
    <n v="80"/>
    <n v="48"/>
    <x v="1"/>
    <s v="Hot Coffee"/>
    <x v="6"/>
    <n v="160"/>
    <n v="64"/>
    <x v="1"/>
    <x v="4"/>
    <x v="4"/>
    <x v="0"/>
  </r>
  <r>
    <n v="8401"/>
    <d v="2024-03-13T00:00:00"/>
    <d v="1899-12-30T20:35:00"/>
    <n v="4"/>
    <s v="B003"/>
    <s v="Aegean Regional Center"/>
    <s v="CoffeeHouse Alsancak"/>
    <x v="1"/>
    <s v="SF05"/>
    <n v="90"/>
    <n v="55"/>
    <x v="1"/>
    <s v="Cold Coffee"/>
    <x v="5"/>
    <n v="360"/>
    <n v="140"/>
    <x v="3"/>
    <x v="8"/>
    <x v="6"/>
    <x v="3"/>
  </r>
  <r>
    <n v="8402"/>
    <d v="2024-06-24T00:00:00"/>
    <d v="1899-12-30T19:46:00"/>
    <n v="3"/>
    <s v="B001"/>
    <s v="Marmara Headquarters"/>
    <s v="CoffeeHouse Besiktas"/>
    <x v="0"/>
    <s v="SF03"/>
    <n v="80"/>
    <n v="48"/>
    <x v="1"/>
    <s v="Hot Coffee"/>
    <x v="6"/>
    <n v="240"/>
    <n v="96"/>
    <x v="3"/>
    <x v="9"/>
    <x v="2"/>
    <x v="0"/>
  </r>
  <r>
    <n v="8403"/>
    <d v="2023-05-16T00:00:00"/>
    <d v="1899-12-30T09:05:00"/>
    <n v="2"/>
    <s v="B002"/>
    <s v="Capital Region Hub"/>
    <s v="CoffeeHouse Cankaya"/>
    <x v="2"/>
    <s v="SF01"/>
    <n v="75"/>
    <n v="45"/>
    <x v="1"/>
    <s v="Hot Coffee"/>
    <x v="4"/>
    <n v="150"/>
    <n v="60"/>
    <x v="0"/>
    <x v="2"/>
    <x v="3"/>
    <x v="9"/>
  </r>
  <r>
    <n v="8404"/>
    <d v="2025-05-30T00:00:00"/>
    <d v="1899-12-30T14:18:00"/>
    <n v="1"/>
    <s v="B002"/>
    <s v="Capital Region Hub"/>
    <s v="CoffeeHouse Cankaya"/>
    <x v="2"/>
    <s v="FD01"/>
    <n v="45"/>
    <n v="25"/>
    <x v="0"/>
    <s v="Bakery"/>
    <x v="0"/>
    <n v="45"/>
    <n v="20"/>
    <x v="2"/>
    <x v="2"/>
    <x v="3"/>
    <x v="5"/>
  </r>
  <r>
    <n v="8405"/>
    <d v="2023-08-27T00:00:00"/>
    <d v="1899-12-30T16:39:00"/>
    <n v="2"/>
    <s v="B001"/>
    <s v="Marmara Headquarters"/>
    <s v="CoffeeHouse Besiktas"/>
    <x v="0"/>
    <s v="FD01"/>
    <n v="45"/>
    <n v="25"/>
    <x v="0"/>
    <s v="Bakery"/>
    <x v="0"/>
    <n v="90"/>
    <n v="40"/>
    <x v="0"/>
    <x v="4"/>
    <x v="6"/>
    <x v="8"/>
  </r>
  <r>
    <n v="8406"/>
    <d v="2022-02-08T00:00:00"/>
    <d v="1899-12-30T17:52:00"/>
    <n v="2"/>
    <s v="B003"/>
    <s v="Aegean Regional Center"/>
    <s v="CoffeeHouse Alsancak"/>
    <x v="1"/>
    <s v="FD01"/>
    <n v="45"/>
    <n v="25"/>
    <x v="0"/>
    <s v="Bakery"/>
    <x v="0"/>
    <n v="90"/>
    <n v="40"/>
    <x v="1"/>
    <x v="3"/>
    <x v="0"/>
    <x v="2"/>
  </r>
  <r>
    <n v="8407"/>
    <d v="2022-04-23T00:00:00"/>
    <d v="1899-12-30T16:25:00"/>
    <n v="4"/>
    <s v="B004"/>
    <s v="Mediterranean Growth Hub"/>
    <s v="CoffeeHouse Muratpasa"/>
    <x v="3"/>
    <s v="SF02"/>
    <n v="70"/>
    <n v="40"/>
    <x v="1"/>
    <s v="Hot Coffee"/>
    <x v="7"/>
    <n v="280"/>
    <n v="120"/>
    <x v="1"/>
    <x v="10"/>
    <x v="3"/>
    <x v="8"/>
  </r>
  <r>
    <n v="8408"/>
    <d v="2022-08-04T00:00:00"/>
    <d v="1899-12-30T10:01:00"/>
    <n v="1"/>
    <s v="B004"/>
    <s v="Mediterranean Growth Hub"/>
    <s v="CoffeeHouse Muratpasa"/>
    <x v="3"/>
    <s v="FD03"/>
    <n v="40"/>
    <n v="22"/>
    <x v="0"/>
    <s v="Bakery"/>
    <x v="1"/>
    <n v="40"/>
    <n v="18"/>
    <x v="1"/>
    <x v="4"/>
    <x v="1"/>
    <x v="10"/>
  </r>
  <r>
    <n v="8409"/>
    <d v="2022-04-24T00:00:00"/>
    <d v="1899-12-30T08:22:00"/>
    <n v="3"/>
    <s v="B003"/>
    <s v="Aegean Regional Center"/>
    <s v="CoffeeHouse Alsancak"/>
    <x v="1"/>
    <s v="SF04"/>
    <n v="85"/>
    <n v="50"/>
    <x v="1"/>
    <s v="Cold Coffee"/>
    <x v="2"/>
    <n v="255"/>
    <n v="105"/>
    <x v="1"/>
    <x v="10"/>
    <x v="2"/>
    <x v="4"/>
  </r>
  <r>
    <n v="8410"/>
    <d v="2022-05-12T00:00:00"/>
    <d v="1899-12-30T14:47:00"/>
    <n v="3"/>
    <s v="B001"/>
    <s v="Marmara Headquarters"/>
    <s v="CoffeeHouse Besiktas"/>
    <x v="0"/>
    <s v="SF03"/>
    <n v="80"/>
    <n v="48"/>
    <x v="1"/>
    <s v="Hot Coffee"/>
    <x v="6"/>
    <n v="240"/>
    <n v="96"/>
    <x v="1"/>
    <x v="2"/>
    <x v="4"/>
    <x v="5"/>
  </r>
  <r>
    <n v="8411"/>
    <d v="2022-04-02T00:00:00"/>
    <d v="1899-12-30T10:20:00"/>
    <n v="2"/>
    <s v="B004"/>
    <s v="Mediterranean Growth Hub"/>
    <s v="CoffeeHouse Muratpasa"/>
    <x v="3"/>
    <s v="SF03"/>
    <n v="80"/>
    <n v="48"/>
    <x v="1"/>
    <s v="Hot Coffee"/>
    <x v="6"/>
    <n v="160"/>
    <n v="64"/>
    <x v="1"/>
    <x v="10"/>
    <x v="3"/>
    <x v="10"/>
  </r>
  <r>
    <n v="8412"/>
    <d v="2025-01-25T00:00:00"/>
    <d v="1899-12-30T10:07:00"/>
    <n v="4"/>
    <s v="B002"/>
    <s v="Capital Region Hub"/>
    <s v="CoffeeHouse Cankaya"/>
    <x v="2"/>
    <s v="FD01"/>
    <n v="45"/>
    <n v="25"/>
    <x v="0"/>
    <s v="Bakery"/>
    <x v="0"/>
    <n v="180"/>
    <n v="80"/>
    <x v="2"/>
    <x v="6"/>
    <x v="1"/>
    <x v="10"/>
  </r>
  <r>
    <n v="8413"/>
    <d v="2024-08-19T00:00:00"/>
    <d v="1899-12-30T20:19:00"/>
    <n v="3"/>
    <s v="B004"/>
    <s v="Mediterranean Growth Hub"/>
    <s v="CoffeeHouse Muratpasa"/>
    <x v="3"/>
    <s v="FD02"/>
    <n v="50"/>
    <n v="30"/>
    <x v="0"/>
    <s v="Dessert"/>
    <x v="3"/>
    <n v="150"/>
    <n v="60"/>
    <x v="3"/>
    <x v="4"/>
    <x v="4"/>
    <x v="3"/>
  </r>
  <r>
    <n v="8414"/>
    <d v="2022-09-16T00:00:00"/>
    <d v="1899-12-30T20:35:00"/>
    <n v="4"/>
    <s v="B003"/>
    <s v="Aegean Regional Center"/>
    <s v="CoffeeHouse Alsancak"/>
    <x v="1"/>
    <s v="FD02"/>
    <n v="50"/>
    <n v="30"/>
    <x v="0"/>
    <s v="Dessert"/>
    <x v="3"/>
    <n v="200"/>
    <n v="80"/>
    <x v="1"/>
    <x v="1"/>
    <x v="3"/>
    <x v="3"/>
  </r>
  <r>
    <n v="8415"/>
    <d v="2024-06-28T00:00:00"/>
    <d v="1899-12-30T15:30:00"/>
    <n v="1"/>
    <s v="B001"/>
    <s v="Marmara Headquarters"/>
    <s v="CoffeeHouse Besiktas"/>
    <x v="0"/>
    <s v="FD01"/>
    <n v="45"/>
    <n v="25"/>
    <x v="0"/>
    <s v="Bakery"/>
    <x v="0"/>
    <n v="45"/>
    <n v="20"/>
    <x v="3"/>
    <x v="9"/>
    <x v="5"/>
    <x v="6"/>
  </r>
  <r>
    <n v="8416"/>
    <d v="2023-12-16T00:00:00"/>
    <d v="1899-12-30T16:34:00"/>
    <n v="1"/>
    <s v="B002"/>
    <s v="Capital Region Hub"/>
    <s v="CoffeeHouse Cankaya"/>
    <x v="2"/>
    <s v="FD03"/>
    <n v="40"/>
    <n v="22"/>
    <x v="0"/>
    <s v="Bakery"/>
    <x v="1"/>
    <n v="40"/>
    <n v="18"/>
    <x v="0"/>
    <x v="11"/>
    <x v="3"/>
    <x v="8"/>
  </r>
  <r>
    <n v="8417"/>
    <d v="2025-07-05T00:00:00"/>
    <d v="1899-12-30T11:04:00"/>
    <n v="3"/>
    <s v="B004"/>
    <s v="Mediterranean Growth Hub"/>
    <s v="CoffeeHouse Muratpasa"/>
    <x v="3"/>
    <s v="SF03"/>
    <n v="80"/>
    <n v="48"/>
    <x v="1"/>
    <s v="Hot Coffee"/>
    <x v="6"/>
    <n v="240"/>
    <n v="96"/>
    <x v="2"/>
    <x v="5"/>
    <x v="4"/>
    <x v="13"/>
  </r>
  <r>
    <n v="8418"/>
    <d v="2023-05-22T00:00:00"/>
    <d v="1899-12-30T13:41:00"/>
    <n v="2"/>
    <s v="B003"/>
    <s v="Aegean Regional Center"/>
    <s v="CoffeeHouse Alsancak"/>
    <x v="1"/>
    <s v="SF05"/>
    <n v="90"/>
    <n v="55"/>
    <x v="1"/>
    <s v="Cold Coffee"/>
    <x v="5"/>
    <n v="180"/>
    <n v="70"/>
    <x v="0"/>
    <x v="2"/>
    <x v="0"/>
    <x v="14"/>
  </r>
  <r>
    <n v="8419"/>
    <d v="2022-08-05T00:00:00"/>
    <d v="1899-12-30T12:16:00"/>
    <n v="3"/>
    <s v="B003"/>
    <s v="Aegean Regional Center"/>
    <s v="CoffeeHouse Alsancak"/>
    <x v="1"/>
    <s v="FD02"/>
    <n v="50"/>
    <n v="30"/>
    <x v="0"/>
    <s v="Dessert"/>
    <x v="3"/>
    <n v="150"/>
    <n v="60"/>
    <x v="1"/>
    <x v="4"/>
    <x v="4"/>
    <x v="12"/>
  </r>
  <r>
    <n v="8420"/>
    <d v="2025-10-25T00:00:00"/>
    <d v="1899-12-30T11:07:00"/>
    <n v="4"/>
    <s v="B002"/>
    <s v="Capital Region Hub"/>
    <s v="CoffeeHouse Cankaya"/>
    <x v="2"/>
    <s v="FD03"/>
    <n v="40"/>
    <n v="22"/>
    <x v="0"/>
    <s v="Bakery"/>
    <x v="1"/>
    <n v="160"/>
    <n v="72"/>
    <x v="2"/>
    <x v="0"/>
    <x v="1"/>
    <x v="13"/>
  </r>
  <r>
    <n v="8421"/>
    <d v="2023-09-10T00:00:00"/>
    <d v="1899-12-30T20:42:00"/>
    <n v="2"/>
    <s v="B003"/>
    <s v="Aegean Regional Center"/>
    <s v="CoffeeHouse Alsancak"/>
    <x v="1"/>
    <s v="FD02"/>
    <n v="50"/>
    <n v="30"/>
    <x v="0"/>
    <s v="Dessert"/>
    <x v="3"/>
    <n v="100"/>
    <n v="40"/>
    <x v="0"/>
    <x v="1"/>
    <x v="2"/>
    <x v="3"/>
  </r>
  <r>
    <n v="8422"/>
    <d v="2022-10-20T00:00:00"/>
    <d v="1899-12-30T17:01:00"/>
    <n v="4"/>
    <s v="B002"/>
    <s v="Capital Region Hub"/>
    <s v="CoffeeHouse Cankaya"/>
    <x v="2"/>
    <s v="FD01"/>
    <n v="45"/>
    <n v="25"/>
    <x v="0"/>
    <s v="Bakery"/>
    <x v="0"/>
    <n v="180"/>
    <n v="80"/>
    <x v="1"/>
    <x v="0"/>
    <x v="6"/>
    <x v="2"/>
  </r>
  <r>
    <n v="8423"/>
    <d v="2024-04-03T00:00:00"/>
    <d v="1899-12-30T21:35:00"/>
    <n v="1"/>
    <s v="B002"/>
    <s v="Capital Region Hub"/>
    <s v="CoffeeHouse Cankaya"/>
    <x v="2"/>
    <s v="SF02"/>
    <n v="70"/>
    <n v="40"/>
    <x v="1"/>
    <s v="Hot Coffee"/>
    <x v="7"/>
    <n v="70"/>
    <n v="30"/>
    <x v="3"/>
    <x v="10"/>
    <x v="2"/>
    <x v="11"/>
  </r>
  <r>
    <n v="8424"/>
    <d v="2025-07-12T00:00:00"/>
    <d v="1899-12-30T11:24:00"/>
    <n v="1"/>
    <s v="B002"/>
    <s v="Capital Region Hub"/>
    <s v="CoffeeHouse Cankaya"/>
    <x v="2"/>
    <s v="SF05"/>
    <n v="90"/>
    <n v="55"/>
    <x v="1"/>
    <s v="Cold Coffee"/>
    <x v="5"/>
    <n v="90"/>
    <n v="35"/>
    <x v="2"/>
    <x v="5"/>
    <x v="4"/>
    <x v="13"/>
  </r>
  <r>
    <n v="8425"/>
    <d v="2024-10-18T00:00:00"/>
    <d v="1899-12-30T10:12:00"/>
    <n v="1"/>
    <s v="B002"/>
    <s v="Capital Region Hub"/>
    <s v="CoffeeHouse Cankaya"/>
    <x v="2"/>
    <s v="SF02"/>
    <n v="70"/>
    <n v="40"/>
    <x v="1"/>
    <s v="Hot Coffee"/>
    <x v="7"/>
    <n v="70"/>
    <n v="30"/>
    <x v="3"/>
    <x v="0"/>
    <x v="1"/>
    <x v="10"/>
  </r>
  <r>
    <n v="8426"/>
    <d v="2022-04-15T00:00:00"/>
    <d v="1899-12-30T16:03:00"/>
    <n v="4"/>
    <s v="B003"/>
    <s v="Aegean Regional Center"/>
    <s v="CoffeeHouse Alsancak"/>
    <x v="1"/>
    <s v="FD02"/>
    <n v="50"/>
    <n v="30"/>
    <x v="0"/>
    <s v="Dessert"/>
    <x v="3"/>
    <n v="200"/>
    <n v="80"/>
    <x v="1"/>
    <x v="10"/>
    <x v="0"/>
    <x v="8"/>
  </r>
  <r>
    <n v="8427"/>
    <d v="2025-08-22T00:00:00"/>
    <d v="1899-12-30T19:25:00"/>
    <n v="4"/>
    <s v="B002"/>
    <s v="Capital Region Hub"/>
    <s v="CoffeeHouse Cankaya"/>
    <x v="2"/>
    <s v="SF03"/>
    <n v="80"/>
    <n v="48"/>
    <x v="1"/>
    <s v="Hot Coffee"/>
    <x v="6"/>
    <n v="320"/>
    <n v="128"/>
    <x v="2"/>
    <x v="4"/>
    <x v="0"/>
    <x v="0"/>
  </r>
  <r>
    <n v="8428"/>
    <d v="2022-06-27T00:00:00"/>
    <d v="1899-12-30T12:43:00"/>
    <n v="3"/>
    <s v="B001"/>
    <s v="Marmara Headquarters"/>
    <s v="CoffeeHouse Besiktas"/>
    <x v="0"/>
    <s v="FD03"/>
    <n v="40"/>
    <n v="22"/>
    <x v="0"/>
    <s v="Bakery"/>
    <x v="1"/>
    <n v="120"/>
    <n v="54"/>
    <x v="1"/>
    <x v="9"/>
    <x v="6"/>
    <x v="12"/>
  </r>
  <r>
    <n v="8429"/>
    <d v="2025-05-28T00:00:00"/>
    <d v="1899-12-30T21:30:00"/>
    <n v="4"/>
    <s v="B002"/>
    <s v="Capital Region Hub"/>
    <s v="CoffeeHouse Cankaya"/>
    <x v="2"/>
    <s v="SF04"/>
    <n v="85"/>
    <n v="50"/>
    <x v="1"/>
    <s v="Cold Coffee"/>
    <x v="2"/>
    <n v="340"/>
    <n v="140"/>
    <x v="2"/>
    <x v="2"/>
    <x v="5"/>
    <x v="11"/>
  </r>
  <r>
    <n v="8430"/>
    <d v="2024-10-25T00:00:00"/>
    <d v="1899-12-30T08:41:00"/>
    <n v="2"/>
    <s v="B002"/>
    <s v="Capital Region Hub"/>
    <s v="CoffeeHouse Cankaya"/>
    <x v="2"/>
    <s v="FD01"/>
    <n v="45"/>
    <n v="25"/>
    <x v="0"/>
    <s v="Bakery"/>
    <x v="0"/>
    <n v="90"/>
    <n v="40"/>
    <x v="3"/>
    <x v="0"/>
    <x v="1"/>
    <x v="4"/>
  </r>
  <r>
    <n v="8431"/>
    <d v="2022-07-19T00:00:00"/>
    <d v="1899-12-30T11:13:00"/>
    <n v="4"/>
    <s v="B003"/>
    <s v="Aegean Regional Center"/>
    <s v="CoffeeHouse Alsancak"/>
    <x v="1"/>
    <s v="FD03"/>
    <n v="40"/>
    <n v="22"/>
    <x v="0"/>
    <s v="Bakery"/>
    <x v="1"/>
    <n v="160"/>
    <n v="72"/>
    <x v="1"/>
    <x v="5"/>
    <x v="4"/>
    <x v="13"/>
  </r>
  <r>
    <n v="8432"/>
    <d v="2023-03-26T00:00:00"/>
    <d v="1899-12-30T13:41:00"/>
    <n v="1"/>
    <s v="B001"/>
    <s v="Marmara Headquarters"/>
    <s v="CoffeeHouse Besiktas"/>
    <x v="0"/>
    <s v="SF05"/>
    <n v="90"/>
    <n v="55"/>
    <x v="1"/>
    <s v="Cold Coffee"/>
    <x v="5"/>
    <n v="90"/>
    <n v="35"/>
    <x v="0"/>
    <x v="8"/>
    <x v="4"/>
    <x v="14"/>
  </r>
  <r>
    <n v="8433"/>
    <d v="2025-09-21T00:00:00"/>
    <d v="1899-12-30T17:29:00"/>
    <n v="3"/>
    <s v="B001"/>
    <s v="Marmara Headquarters"/>
    <s v="CoffeeHouse Besiktas"/>
    <x v="0"/>
    <s v="SF02"/>
    <n v="70"/>
    <n v="40"/>
    <x v="1"/>
    <s v="Hot Coffee"/>
    <x v="7"/>
    <n v="210"/>
    <n v="90"/>
    <x v="2"/>
    <x v="1"/>
    <x v="5"/>
    <x v="2"/>
  </r>
  <r>
    <n v="8434"/>
    <d v="2022-12-29T00:00:00"/>
    <d v="1899-12-30T12:29:00"/>
    <n v="1"/>
    <s v="B004"/>
    <s v="Mediterranean Growth Hub"/>
    <s v="CoffeeHouse Muratpasa"/>
    <x v="3"/>
    <s v="SF02"/>
    <n v="70"/>
    <n v="40"/>
    <x v="1"/>
    <s v="Hot Coffee"/>
    <x v="7"/>
    <n v="70"/>
    <n v="30"/>
    <x v="1"/>
    <x v="11"/>
    <x v="0"/>
    <x v="12"/>
  </r>
  <r>
    <n v="8435"/>
    <d v="2023-10-18T00:00:00"/>
    <d v="1899-12-30T14:49:00"/>
    <n v="3"/>
    <s v="B003"/>
    <s v="Aegean Regional Center"/>
    <s v="CoffeeHouse Alsancak"/>
    <x v="1"/>
    <s v="SF04"/>
    <n v="85"/>
    <n v="50"/>
    <x v="1"/>
    <s v="Cold Coffee"/>
    <x v="2"/>
    <n v="255"/>
    <n v="105"/>
    <x v="0"/>
    <x v="0"/>
    <x v="1"/>
    <x v="5"/>
  </r>
  <r>
    <n v="8436"/>
    <d v="2022-12-15T00:00:00"/>
    <d v="1899-12-30T14:11:00"/>
    <n v="3"/>
    <s v="B002"/>
    <s v="Capital Region Hub"/>
    <s v="CoffeeHouse Cankaya"/>
    <x v="2"/>
    <s v="FD03"/>
    <n v="40"/>
    <n v="22"/>
    <x v="0"/>
    <s v="Bakery"/>
    <x v="1"/>
    <n v="120"/>
    <n v="54"/>
    <x v="1"/>
    <x v="11"/>
    <x v="0"/>
    <x v="5"/>
  </r>
  <r>
    <n v="8437"/>
    <d v="2023-02-09T00:00:00"/>
    <d v="1899-12-30T13:56:00"/>
    <n v="1"/>
    <s v="B004"/>
    <s v="Mediterranean Growth Hub"/>
    <s v="CoffeeHouse Muratpasa"/>
    <x v="3"/>
    <s v="FD01"/>
    <n v="45"/>
    <n v="25"/>
    <x v="0"/>
    <s v="Bakery"/>
    <x v="0"/>
    <n v="45"/>
    <n v="20"/>
    <x v="0"/>
    <x v="3"/>
    <x v="3"/>
    <x v="14"/>
  </r>
  <r>
    <n v="8438"/>
    <d v="2024-01-03T00:00:00"/>
    <d v="1899-12-30T16:18:00"/>
    <n v="3"/>
    <s v="B001"/>
    <s v="Marmara Headquarters"/>
    <s v="CoffeeHouse Besiktas"/>
    <x v="0"/>
    <s v="SF03"/>
    <n v="80"/>
    <n v="48"/>
    <x v="1"/>
    <s v="Hot Coffee"/>
    <x v="6"/>
    <n v="240"/>
    <n v="96"/>
    <x v="3"/>
    <x v="6"/>
    <x v="2"/>
    <x v="8"/>
  </r>
  <r>
    <n v="8439"/>
    <d v="2023-08-17T00:00:00"/>
    <d v="1899-12-30T07:41:00"/>
    <n v="1"/>
    <s v="B003"/>
    <s v="Aegean Regional Center"/>
    <s v="CoffeeHouse Alsancak"/>
    <x v="1"/>
    <s v="SF03"/>
    <n v="80"/>
    <n v="48"/>
    <x v="1"/>
    <s v="Hot Coffee"/>
    <x v="6"/>
    <n v="80"/>
    <n v="32"/>
    <x v="0"/>
    <x v="4"/>
    <x v="2"/>
    <x v="7"/>
  </r>
  <r>
    <n v="8440"/>
    <d v="2023-10-13T00:00:00"/>
    <d v="1899-12-30T21:50:00"/>
    <n v="1"/>
    <s v="B003"/>
    <s v="Aegean Regional Center"/>
    <s v="CoffeeHouse Alsancak"/>
    <x v="1"/>
    <s v="FD02"/>
    <n v="50"/>
    <n v="30"/>
    <x v="0"/>
    <s v="Dessert"/>
    <x v="3"/>
    <n v="50"/>
    <n v="20"/>
    <x v="0"/>
    <x v="0"/>
    <x v="6"/>
    <x v="11"/>
  </r>
  <r>
    <n v="8441"/>
    <d v="2025-12-23T00:00:00"/>
    <d v="1899-12-30T19:24:00"/>
    <n v="4"/>
    <s v="B002"/>
    <s v="Capital Region Hub"/>
    <s v="CoffeeHouse Cankaya"/>
    <x v="2"/>
    <s v="SF01"/>
    <n v="75"/>
    <n v="45"/>
    <x v="1"/>
    <s v="Hot Coffee"/>
    <x v="4"/>
    <n v="300"/>
    <n v="120"/>
    <x v="2"/>
    <x v="11"/>
    <x v="3"/>
    <x v="0"/>
  </r>
  <r>
    <n v="8442"/>
    <d v="2023-04-07T00:00:00"/>
    <d v="1899-12-30T21:23:00"/>
    <n v="2"/>
    <s v="B001"/>
    <s v="Marmara Headquarters"/>
    <s v="CoffeeHouse Besiktas"/>
    <x v="0"/>
    <s v="FD03"/>
    <n v="40"/>
    <n v="22"/>
    <x v="0"/>
    <s v="Bakery"/>
    <x v="1"/>
    <n v="80"/>
    <n v="36"/>
    <x v="0"/>
    <x v="10"/>
    <x v="5"/>
    <x v="11"/>
  </r>
  <r>
    <n v="8443"/>
    <d v="2023-08-18T00:00:00"/>
    <d v="1899-12-30T21:25:00"/>
    <n v="4"/>
    <s v="B004"/>
    <s v="Mediterranean Growth Hub"/>
    <s v="CoffeeHouse Muratpasa"/>
    <x v="3"/>
    <s v="FD01"/>
    <n v="45"/>
    <n v="25"/>
    <x v="0"/>
    <s v="Bakery"/>
    <x v="0"/>
    <n v="180"/>
    <n v="80"/>
    <x v="0"/>
    <x v="4"/>
    <x v="1"/>
    <x v="11"/>
  </r>
  <r>
    <n v="8444"/>
    <d v="2025-10-14T00:00:00"/>
    <d v="1899-12-30T07:32:00"/>
    <n v="3"/>
    <s v="B002"/>
    <s v="Capital Region Hub"/>
    <s v="CoffeeHouse Cankaya"/>
    <x v="2"/>
    <s v="FD01"/>
    <n v="45"/>
    <n v="25"/>
    <x v="0"/>
    <s v="Bakery"/>
    <x v="0"/>
    <n v="135"/>
    <n v="60"/>
    <x v="2"/>
    <x v="0"/>
    <x v="5"/>
    <x v="7"/>
  </r>
  <r>
    <n v="8445"/>
    <d v="2024-02-16T00:00:00"/>
    <d v="1899-12-30T11:47:00"/>
    <n v="3"/>
    <s v="B004"/>
    <s v="Mediterranean Growth Hub"/>
    <s v="CoffeeHouse Muratpasa"/>
    <x v="3"/>
    <s v="SF05"/>
    <n v="90"/>
    <n v="55"/>
    <x v="1"/>
    <s v="Cold Coffee"/>
    <x v="5"/>
    <n v="270"/>
    <n v="105"/>
    <x v="3"/>
    <x v="3"/>
    <x v="3"/>
    <x v="13"/>
  </r>
  <r>
    <n v="8446"/>
    <d v="2022-04-26T00:00:00"/>
    <d v="1899-12-30T09:25:00"/>
    <n v="3"/>
    <s v="B001"/>
    <s v="Marmara Headquarters"/>
    <s v="CoffeeHouse Besiktas"/>
    <x v="0"/>
    <s v="SF01"/>
    <n v="75"/>
    <n v="45"/>
    <x v="1"/>
    <s v="Hot Coffee"/>
    <x v="4"/>
    <n v="225"/>
    <n v="90"/>
    <x v="1"/>
    <x v="10"/>
    <x v="4"/>
    <x v="9"/>
  </r>
  <r>
    <n v="8447"/>
    <d v="2024-08-28T00:00:00"/>
    <d v="1899-12-30T13:50:00"/>
    <n v="1"/>
    <s v="B002"/>
    <s v="Capital Region Hub"/>
    <s v="CoffeeHouse Cankaya"/>
    <x v="2"/>
    <s v="SF05"/>
    <n v="90"/>
    <n v="55"/>
    <x v="1"/>
    <s v="Cold Coffee"/>
    <x v="5"/>
    <n v="90"/>
    <n v="35"/>
    <x v="3"/>
    <x v="4"/>
    <x v="5"/>
    <x v="14"/>
  </r>
  <r>
    <n v="8448"/>
    <d v="2024-10-19T00:00:00"/>
    <d v="1899-12-30T11:14:00"/>
    <n v="4"/>
    <s v="B003"/>
    <s v="Aegean Regional Center"/>
    <s v="CoffeeHouse Alsancak"/>
    <x v="1"/>
    <s v="SF05"/>
    <n v="90"/>
    <n v="55"/>
    <x v="1"/>
    <s v="Cold Coffee"/>
    <x v="5"/>
    <n v="360"/>
    <n v="140"/>
    <x v="3"/>
    <x v="0"/>
    <x v="4"/>
    <x v="13"/>
  </r>
  <r>
    <n v="8449"/>
    <d v="2024-10-04T00:00:00"/>
    <d v="1899-12-30T11:15:00"/>
    <n v="2"/>
    <s v="B002"/>
    <s v="Capital Region Hub"/>
    <s v="CoffeeHouse Cankaya"/>
    <x v="2"/>
    <s v="SF01"/>
    <n v="75"/>
    <n v="45"/>
    <x v="1"/>
    <s v="Hot Coffee"/>
    <x v="4"/>
    <n v="150"/>
    <n v="60"/>
    <x v="3"/>
    <x v="0"/>
    <x v="1"/>
    <x v="13"/>
  </r>
  <r>
    <n v="8450"/>
    <d v="2022-06-23T00:00:00"/>
    <d v="1899-12-30T14:07:00"/>
    <n v="3"/>
    <s v="B004"/>
    <s v="Mediterranean Growth Hub"/>
    <s v="CoffeeHouse Muratpasa"/>
    <x v="3"/>
    <s v="FD01"/>
    <n v="45"/>
    <n v="25"/>
    <x v="0"/>
    <s v="Bakery"/>
    <x v="0"/>
    <n v="135"/>
    <n v="60"/>
    <x v="1"/>
    <x v="9"/>
    <x v="3"/>
    <x v="5"/>
  </r>
  <r>
    <n v="8451"/>
    <d v="2023-07-05T00:00:00"/>
    <d v="1899-12-30T08:05:00"/>
    <n v="2"/>
    <s v="B003"/>
    <s v="Aegean Regional Center"/>
    <s v="CoffeeHouse Alsancak"/>
    <x v="1"/>
    <s v="FD03"/>
    <n v="40"/>
    <n v="22"/>
    <x v="0"/>
    <s v="Bakery"/>
    <x v="1"/>
    <n v="80"/>
    <n v="36"/>
    <x v="0"/>
    <x v="5"/>
    <x v="4"/>
    <x v="4"/>
  </r>
  <r>
    <n v="8452"/>
    <d v="2025-05-16T00:00:00"/>
    <d v="1899-12-30T17:09:00"/>
    <n v="2"/>
    <s v="B002"/>
    <s v="Capital Region Hub"/>
    <s v="CoffeeHouse Cankaya"/>
    <x v="2"/>
    <s v="SF03"/>
    <n v="80"/>
    <n v="48"/>
    <x v="1"/>
    <s v="Hot Coffee"/>
    <x v="6"/>
    <n v="160"/>
    <n v="64"/>
    <x v="2"/>
    <x v="2"/>
    <x v="3"/>
    <x v="2"/>
  </r>
  <r>
    <n v="8453"/>
    <d v="2023-06-02T00:00:00"/>
    <d v="1899-12-30T16:26:00"/>
    <n v="3"/>
    <s v="B004"/>
    <s v="Mediterranean Growth Hub"/>
    <s v="CoffeeHouse Muratpasa"/>
    <x v="3"/>
    <s v="FD02"/>
    <n v="50"/>
    <n v="30"/>
    <x v="0"/>
    <s v="Dessert"/>
    <x v="3"/>
    <n v="150"/>
    <n v="60"/>
    <x v="0"/>
    <x v="9"/>
    <x v="3"/>
    <x v="8"/>
  </r>
  <r>
    <n v="8454"/>
    <d v="2022-04-29T00:00:00"/>
    <d v="1899-12-30T21:08:00"/>
    <n v="3"/>
    <s v="B001"/>
    <s v="Marmara Headquarters"/>
    <s v="CoffeeHouse Besiktas"/>
    <x v="0"/>
    <s v="SF01"/>
    <n v="75"/>
    <n v="45"/>
    <x v="1"/>
    <s v="Hot Coffee"/>
    <x v="4"/>
    <n v="225"/>
    <n v="90"/>
    <x v="1"/>
    <x v="10"/>
    <x v="0"/>
    <x v="11"/>
  </r>
  <r>
    <n v="8455"/>
    <d v="2022-07-31T00:00:00"/>
    <d v="1899-12-30T17:43:00"/>
    <n v="1"/>
    <s v="B001"/>
    <s v="Marmara Headquarters"/>
    <s v="CoffeeHouse Besiktas"/>
    <x v="0"/>
    <s v="SF04"/>
    <n v="85"/>
    <n v="50"/>
    <x v="1"/>
    <s v="Cold Coffee"/>
    <x v="2"/>
    <n v="85"/>
    <n v="35"/>
    <x v="1"/>
    <x v="5"/>
    <x v="2"/>
    <x v="2"/>
  </r>
  <r>
    <n v="8456"/>
    <d v="2023-10-23T00:00:00"/>
    <d v="1899-12-30T19:25:00"/>
    <n v="4"/>
    <s v="B004"/>
    <s v="Mediterranean Growth Hub"/>
    <s v="CoffeeHouse Muratpasa"/>
    <x v="3"/>
    <s v="SF02"/>
    <n v="70"/>
    <n v="40"/>
    <x v="1"/>
    <s v="Hot Coffee"/>
    <x v="7"/>
    <n v="280"/>
    <n v="120"/>
    <x v="0"/>
    <x v="0"/>
    <x v="3"/>
    <x v="0"/>
  </r>
  <r>
    <n v="8457"/>
    <d v="2022-11-22T00:00:00"/>
    <d v="1899-12-30T17:37:00"/>
    <n v="4"/>
    <s v="B002"/>
    <s v="Capital Region Hub"/>
    <s v="CoffeeHouse Cankaya"/>
    <x v="2"/>
    <s v="SF01"/>
    <n v="75"/>
    <n v="45"/>
    <x v="1"/>
    <s v="Hot Coffee"/>
    <x v="4"/>
    <n v="300"/>
    <n v="120"/>
    <x v="1"/>
    <x v="7"/>
    <x v="0"/>
    <x v="2"/>
  </r>
  <r>
    <n v="8458"/>
    <d v="2024-06-07T00:00:00"/>
    <d v="1899-12-30T13:37:00"/>
    <n v="1"/>
    <s v="B001"/>
    <s v="Marmara Headquarters"/>
    <s v="CoffeeHouse Besiktas"/>
    <x v="0"/>
    <s v="SF05"/>
    <n v="90"/>
    <n v="55"/>
    <x v="1"/>
    <s v="Cold Coffee"/>
    <x v="5"/>
    <n v="90"/>
    <n v="35"/>
    <x v="3"/>
    <x v="9"/>
    <x v="5"/>
    <x v="14"/>
  </r>
  <r>
    <n v="8459"/>
    <d v="2025-04-06T00:00:00"/>
    <d v="1899-12-30T12:58:00"/>
    <n v="3"/>
    <s v="B002"/>
    <s v="Capital Region Hub"/>
    <s v="CoffeeHouse Cankaya"/>
    <x v="2"/>
    <s v="SF04"/>
    <n v="85"/>
    <n v="50"/>
    <x v="1"/>
    <s v="Cold Coffee"/>
    <x v="2"/>
    <n v="255"/>
    <n v="105"/>
    <x v="2"/>
    <x v="10"/>
    <x v="6"/>
    <x v="12"/>
  </r>
  <r>
    <n v="8460"/>
    <d v="2023-04-13T00:00:00"/>
    <d v="1899-12-30T14:54:00"/>
    <n v="1"/>
    <s v="B004"/>
    <s v="Mediterranean Growth Hub"/>
    <s v="CoffeeHouse Muratpasa"/>
    <x v="3"/>
    <s v="SF03"/>
    <n v="80"/>
    <n v="48"/>
    <x v="1"/>
    <s v="Hot Coffee"/>
    <x v="6"/>
    <n v="80"/>
    <n v="32"/>
    <x v="0"/>
    <x v="10"/>
    <x v="6"/>
    <x v="5"/>
  </r>
  <r>
    <n v="8461"/>
    <d v="2024-11-05T00:00:00"/>
    <d v="1899-12-30T13:18:00"/>
    <n v="1"/>
    <s v="B001"/>
    <s v="Marmara Headquarters"/>
    <s v="CoffeeHouse Besiktas"/>
    <x v="0"/>
    <s v="SF02"/>
    <n v="70"/>
    <n v="40"/>
    <x v="1"/>
    <s v="Hot Coffee"/>
    <x v="7"/>
    <n v="70"/>
    <n v="30"/>
    <x v="3"/>
    <x v="7"/>
    <x v="4"/>
    <x v="14"/>
  </r>
  <r>
    <n v="8462"/>
    <d v="2025-07-12T00:00:00"/>
    <d v="1899-12-30T17:50:00"/>
    <n v="4"/>
    <s v="B004"/>
    <s v="Mediterranean Growth Hub"/>
    <s v="CoffeeHouse Muratpasa"/>
    <x v="3"/>
    <s v="SF01"/>
    <n v="75"/>
    <n v="45"/>
    <x v="1"/>
    <s v="Hot Coffee"/>
    <x v="4"/>
    <n v="300"/>
    <n v="120"/>
    <x v="2"/>
    <x v="5"/>
    <x v="4"/>
    <x v="2"/>
  </r>
  <r>
    <n v="8463"/>
    <d v="2023-01-02T00:00:00"/>
    <d v="1899-12-30T17:16:00"/>
    <n v="2"/>
    <s v="B002"/>
    <s v="Capital Region Hub"/>
    <s v="CoffeeHouse Cankaya"/>
    <x v="2"/>
    <s v="FD02"/>
    <n v="50"/>
    <n v="30"/>
    <x v="0"/>
    <s v="Dessert"/>
    <x v="3"/>
    <n v="100"/>
    <n v="40"/>
    <x v="0"/>
    <x v="6"/>
    <x v="3"/>
    <x v="2"/>
  </r>
  <r>
    <n v="8464"/>
    <d v="2025-05-28T00:00:00"/>
    <d v="1899-12-30T14:16:00"/>
    <n v="4"/>
    <s v="B001"/>
    <s v="Marmara Headquarters"/>
    <s v="CoffeeHouse Besiktas"/>
    <x v="0"/>
    <s v="FD01"/>
    <n v="45"/>
    <n v="25"/>
    <x v="0"/>
    <s v="Bakery"/>
    <x v="0"/>
    <n v="180"/>
    <n v="80"/>
    <x v="2"/>
    <x v="2"/>
    <x v="5"/>
    <x v="5"/>
  </r>
  <r>
    <n v="8465"/>
    <d v="2024-05-19T00:00:00"/>
    <d v="1899-12-30T16:25:00"/>
    <n v="4"/>
    <s v="B002"/>
    <s v="Capital Region Hub"/>
    <s v="CoffeeHouse Cankaya"/>
    <x v="2"/>
    <s v="FD03"/>
    <n v="40"/>
    <n v="22"/>
    <x v="0"/>
    <s v="Bakery"/>
    <x v="1"/>
    <n v="160"/>
    <n v="72"/>
    <x v="3"/>
    <x v="2"/>
    <x v="4"/>
    <x v="8"/>
  </r>
  <r>
    <n v="8466"/>
    <d v="2022-10-06T00:00:00"/>
    <d v="1899-12-30T19:04:00"/>
    <n v="2"/>
    <s v="B001"/>
    <s v="Marmara Headquarters"/>
    <s v="CoffeeHouse Besiktas"/>
    <x v="0"/>
    <s v="SF03"/>
    <n v="80"/>
    <n v="48"/>
    <x v="1"/>
    <s v="Hot Coffee"/>
    <x v="6"/>
    <n v="160"/>
    <n v="64"/>
    <x v="1"/>
    <x v="0"/>
    <x v="6"/>
    <x v="0"/>
  </r>
  <r>
    <n v="8467"/>
    <d v="2025-12-06T00:00:00"/>
    <d v="1899-12-30T11:28:00"/>
    <n v="3"/>
    <s v="B001"/>
    <s v="Marmara Headquarters"/>
    <s v="CoffeeHouse Besiktas"/>
    <x v="0"/>
    <s v="FD01"/>
    <n v="45"/>
    <n v="25"/>
    <x v="0"/>
    <s v="Bakery"/>
    <x v="0"/>
    <n v="135"/>
    <n v="60"/>
    <x v="2"/>
    <x v="11"/>
    <x v="6"/>
    <x v="13"/>
  </r>
  <r>
    <n v="8468"/>
    <d v="2022-02-11T00:00:00"/>
    <d v="1899-12-30T11:49:00"/>
    <n v="1"/>
    <s v="B001"/>
    <s v="Marmara Headquarters"/>
    <s v="CoffeeHouse Besiktas"/>
    <x v="0"/>
    <s v="SF01"/>
    <n v="75"/>
    <n v="45"/>
    <x v="1"/>
    <s v="Hot Coffee"/>
    <x v="4"/>
    <n v="75"/>
    <n v="30"/>
    <x v="1"/>
    <x v="3"/>
    <x v="1"/>
    <x v="13"/>
  </r>
  <r>
    <n v="8469"/>
    <d v="2023-05-17T00:00:00"/>
    <d v="1899-12-30T20:07:00"/>
    <n v="2"/>
    <s v="B004"/>
    <s v="Mediterranean Growth Hub"/>
    <s v="CoffeeHouse Muratpasa"/>
    <x v="3"/>
    <s v="SF01"/>
    <n v="75"/>
    <n v="45"/>
    <x v="1"/>
    <s v="Hot Coffee"/>
    <x v="4"/>
    <n v="150"/>
    <n v="60"/>
    <x v="0"/>
    <x v="2"/>
    <x v="2"/>
    <x v="3"/>
  </r>
  <r>
    <n v="8470"/>
    <d v="2023-01-06T00:00:00"/>
    <d v="1899-12-30T12:23:00"/>
    <n v="2"/>
    <s v="B003"/>
    <s v="Aegean Regional Center"/>
    <s v="CoffeeHouse Alsancak"/>
    <x v="1"/>
    <s v="FD01"/>
    <n v="45"/>
    <n v="25"/>
    <x v="0"/>
    <s v="Bakery"/>
    <x v="0"/>
    <n v="90"/>
    <n v="40"/>
    <x v="0"/>
    <x v="6"/>
    <x v="6"/>
    <x v="12"/>
  </r>
  <r>
    <n v="8471"/>
    <d v="2022-06-24T00:00:00"/>
    <d v="1899-12-30T11:33:00"/>
    <n v="2"/>
    <s v="B002"/>
    <s v="Capital Region Hub"/>
    <s v="CoffeeHouse Cankaya"/>
    <x v="2"/>
    <s v="FD02"/>
    <n v="50"/>
    <n v="30"/>
    <x v="0"/>
    <s v="Dessert"/>
    <x v="3"/>
    <n v="100"/>
    <n v="40"/>
    <x v="1"/>
    <x v="9"/>
    <x v="2"/>
    <x v="13"/>
  </r>
  <r>
    <n v="8472"/>
    <d v="2024-07-11T00:00:00"/>
    <d v="1899-12-30T14:07:00"/>
    <n v="4"/>
    <s v="B002"/>
    <s v="Capital Region Hub"/>
    <s v="CoffeeHouse Cankaya"/>
    <x v="2"/>
    <s v="FD01"/>
    <n v="45"/>
    <n v="25"/>
    <x v="0"/>
    <s v="Bakery"/>
    <x v="0"/>
    <n v="180"/>
    <n v="80"/>
    <x v="3"/>
    <x v="5"/>
    <x v="1"/>
    <x v="5"/>
  </r>
  <r>
    <n v="8473"/>
    <d v="2025-11-14T00:00:00"/>
    <d v="1899-12-30T13:33:00"/>
    <n v="4"/>
    <s v="B003"/>
    <s v="Aegean Regional Center"/>
    <s v="CoffeeHouse Alsancak"/>
    <x v="1"/>
    <s v="FD03"/>
    <n v="40"/>
    <n v="22"/>
    <x v="0"/>
    <s v="Bakery"/>
    <x v="1"/>
    <n v="160"/>
    <n v="72"/>
    <x v="2"/>
    <x v="7"/>
    <x v="5"/>
    <x v="14"/>
  </r>
  <r>
    <n v="8474"/>
    <d v="2025-01-20T00:00:00"/>
    <d v="1899-12-30T07:11:00"/>
    <n v="3"/>
    <s v="B004"/>
    <s v="Mediterranean Growth Hub"/>
    <s v="CoffeeHouse Muratpasa"/>
    <x v="3"/>
    <s v="FD02"/>
    <n v="50"/>
    <n v="30"/>
    <x v="0"/>
    <s v="Dessert"/>
    <x v="3"/>
    <n v="150"/>
    <n v="60"/>
    <x v="2"/>
    <x v="6"/>
    <x v="6"/>
    <x v="7"/>
  </r>
  <r>
    <n v="8475"/>
    <d v="2025-11-20T00:00:00"/>
    <d v="1899-12-30T10:43:00"/>
    <n v="3"/>
    <s v="B001"/>
    <s v="Marmara Headquarters"/>
    <s v="CoffeeHouse Besiktas"/>
    <x v="0"/>
    <s v="SF03"/>
    <n v="80"/>
    <n v="48"/>
    <x v="1"/>
    <s v="Hot Coffee"/>
    <x v="6"/>
    <n v="240"/>
    <n v="96"/>
    <x v="2"/>
    <x v="7"/>
    <x v="6"/>
    <x v="10"/>
  </r>
  <r>
    <n v="8476"/>
    <d v="2023-06-16T00:00:00"/>
    <d v="1899-12-30T21:31:00"/>
    <n v="4"/>
    <s v="B004"/>
    <s v="Mediterranean Growth Hub"/>
    <s v="CoffeeHouse Muratpasa"/>
    <x v="3"/>
    <s v="SF05"/>
    <n v="90"/>
    <n v="55"/>
    <x v="1"/>
    <s v="Cold Coffee"/>
    <x v="5"/>
    <n v="360"/>
    <n v="140"/>
    <x v="0"/>
    <x v="9"/>
    <x v="3"/>
    <x v="11"/>
  </r>
  <r>
    <n v="8477"/>
    <d v="2024-09-17T00:00:00"/>
    <d v="1899-12-30T18:18:00"/>
    <n v="4"/>
    <s v="B001"/>
    <s v="Marmara Headquarters"/>
    <s v="CoffeeHouse Besiktas"/>
    <x v="0"/>
    <s v="FD03"/>
    <n v="40"/>
    <n v="22"/>
    <x v="0"/>
    <s v="Bakery"/>
    <x v="1"/>
    <n v="160"/>
    <n v="72"/>
    <x v="3"/>
    <x v="1"/>
    <x v="2"/>
    <x v="1"/>
  </r>
  <r>
    <n v="8478"/>
    <d v="2025-12-30T00:00:00"/>
    <d v="1899-12-30T18:59:00"/>
    <n v="3"/>
    <s v="B002"/>
    <s v="Capital Region Hub"/>
    <s v="CoffeeHouse Cankaya"/>
    <x v="2"/>
    <s v="SF02"/>
    <n v="70"/>
    <n v="40"/>
    <x v="1"/>
    <s v="Hot Coffee"/>
    <x v="7"/>
    <n v="210"/>
    <n v="90"/>
    <x v="2"/>
    <x v="11"/>
    <x v="3"/>
    <x v="1"/>
  </r>
  <r>
    <n v="8479"/>
    <d v="2025-10-23T00:00:00"/>
    <d v="1899-12-30T09:24:00"/>
    <n v="2"/>
    <s v="B003"/>
    <s v="Aegean Regional Center"/>
    <s v="CoffeeHouse Alsancak"/>
    <x v="1"/>
    <s v="SF02"/>
    <n v="70"/>
    <n v="40"/>
    <x v="1"/>
    <s v="Hot Coffee"/>
    <x v="7"/>
    <n v="140"/>
    <n v="60"/>
    <x v="2"/>
    <x v="0"/>
    <x v="3"/>
    <x v="9"/>
  </r>
  <r>
    <n v="8480"/>
    <d v="2024-05-02T00:00:00"/>
    <d v="1899-12-30T20:12:00"/>
    <n v="3"/>
    <s v="B002"/>
    <s v="Capital Region Hub"/>
    <s v="CoffeeHouse Cankaya"/>
    <x v="2"/>
    <s v="FD02"/>
    <n v="50"/>
    <n v="30"/>
    <x v="0"/>
    <s v="Dessert"/>
    <x v="3"/>
    <n v="150"/>
    <n v="60"/>
    <x v="3"/>
    <x v="2"/>
    <x v="3"/>
    <x v="3"/>
  </r>
  <r>
    <n v="8481"/>
    <d v="2023-06-10T00:00:00"/>
    <d v="1899-12-30T21:11:00"/>
    <n v="2"/>
    <s v="B001"/>
    <s v="Marmara Headquarters"/>
    <s v="CoffeeHouse Besiktas"/>
    <x v="0"/>
    <s v="SF02"/>
    <n v="70"/>
    <n v="40"/>
    <x v="1"/>
    <s v="Hot Coffee"/>
    <x v="7"/>
    <n v="140"/>
    <n v="60"/>
    <x v="0"/>
    <x v="9"/>
    <x v="2"/>
    <x v="11"/>
  </r>
  <r>
    <n v="8482"/>
    <d v="2023-03-31T00:00:00"/>
    <d v="1899-12-30T19:51:00"/>
    <n v="4"/>
    <s v="B004"/>
    <s v="Mediterranean Growth Hub"/>
    <s v="CoffeeHouse Muratpasa"/>
    <x v="3"/>
    <s v="SF05"/>
    <n v="90"/>
    <n v="55"/>
    <x v="1"/>
    <s v="Cold Coffee"/>
    <x v="5"/>
    <n v="360"/>
    <n v="140"/>
    <x v="0"/>
    <x v="8"/>
    <x v="2"/>
    <x v="0"/>
  </r>
  <r>
    <n v="8483"/>
    <d v="2022-01-13T00:00:00"/>
    <d v="1899-12-30T08:05:00"/>
    <n v="3"/>
    <s v="B004"/>
    <s v="Mediterranean Growth Hub"/>
    <s v="CoffeeHouse Muratpasa"/>
    <x v="3"/>
    <s v="SF01"/>
    <n v="75"/>
    <n v="45"/>
    <x v="1"/>
    <s v="Hot Coffee"/>
    <x v="4"/>
    <n v="225"/>
    <n v="90"/>
    <x v="1"/>
    <x v="6"/>
    <x v="6"/>
    <x v="4"/>
  </r>
  <r>
    <n v="8484"/>
    <d v="2022-01-19T00:00:00"/>
    <d v="1899-12-30T11:08:00"/>
    <n v="4"/>
    <s v="B004"/>
    <s v="Mediterranean Growth Hub"/>
    <s v="CoffeeHouse Muratpasa"/>
    <x v="3"/>
    <s v="SF04"/>
    <n v="85"/>
    <n v="50"/>
    <x v="1"/>
    <s v="Cold Coffee"/>
    <x v="2"/>
    <n v="340"/>
    <n v="140"/>
    <x v="1"/>
    <x v="6"/>
    <x v="4"/>
    <x v="13"/>
  </r>
  <r>
    <n v="8485"/>
    <d v="2024-04-27T00:00:00"/>
    <d v="1899-12-30T11:49:00"/>
    <n v="4"/>
    <s v="B001"/>
    <s v="Marmara Headquarters"/>
    <s v="CoffeeHouse Besiktas"/>
    <x v="0"/>
    <s v="SF01"/>
    <n v="75"/>
    <n v="45"/>
    <x v="1"/>
    <s v="Hot Coffee"/>
    <x v="4"/>
    <n v="300"/>
    <n v="120"/>
    <x v="3"/>
    <x v="10"/>
    <x v="6"/>
    <x v="13"/>
  </r>
  <r>
    <n v="8486"/>
    <d v="2023-09-19T00:00:00"/>
    <d v="1899-12-30T13:58:00"/>
    <n v="4"/>
    <s v="B001"/>
    <s v="Marmara Headquarters"/>
    <s v="CoffeeHouse Besiktas"/>
    <x v="0"/>
    <s v="SF02"/>
    <n v="70"/>
    <n v="40"/>
    <x v="1"/>
    <s v="Hot Coffee"/>
    <x v="7"/>
    <n v="280"/>
    <n v="120"/>
    <x v="0"/>
    <x v="1"/>
    <x v="4"/>
    <x v="14"/>
  </r>
  <r>
    <n v="8487"/>
    <d v="2025-03-15T00:00:00"/>
    <d v="1899-12-30T18:40:00"/>
    <n v="3"/>
    <s v="B004"/>
    <s v="Mediterranean Growth Hub"/>
    <s v="CoffeeHouse Muratpasa"/>
    <x v="3"/>
    <s v="FD03"/>
    <n v="40"/>
    <n v="22"/>
    <x v="0"/>
    <s v="Bakery"/>
    <x v="1"/>
    <n v="120"/>
    <n v="54"/>
    <x v="2"/>
    <x v="8"/>
    <x v="0"/>
    <x v="1"/>
  </r>
  <r>
    <n v="8488"/>
    <d v="2023-06-14T00:00:00"/>
    <d v="1899-12-30T21:54:00"/>
    <n v="4"/>
    <s v="B004"/>
    <s v="Mediterranean Growth Hub"/>
    <s v="CoffeeHouse Muratpasa"/>
    <x v="3"/>
    <s v="FD03"/>
    <n v="40"/>
    <n v="22"/>
    <x v="0"/>
    <s v="Bakery"/>
    <x v="1"/>
    <n v="160"/>
    <n v="72"/>
    <x v="0"/>
    <x v="9"/>
    <x v="5"/>
    <x v="11"/>
  </r>
  <r>
    <n v="8489"/>
    <d v="2023-01-12T00:00:00"/>
    <d v="1899-12-30T10:24:00"/>
    <n v="4"/>
    <s v="B002"/>
    <s v="Capital Region Hub"/>
    <s v="CoffeeHouse Cankaya"/>
    <x v="2"/>
    <s v="SF05"/>
    <n v="90"/>
    <n v="55"/>
    <x v="1"/>
    <s v="Cold Coffee"/>
    <x v="5"/>
    <n v="360"/>
    <n v="140"/>
    <x v="0"/>
    <x v="6"/>
    <x v="4"/>
    <x v="10"/>
  </r>
  <r>
    <n v="8490"/>
    <d v="2022-05-09T00:00:00"/>
    <d v="1899-12-30T11:05:00"/>
    <n v="1"/>
    <s v="B002"/>
    <s v="Capital Region Hub"/>
    <s v="CoffeeHouse Cankaya"/>
    <x v="2"/>
    <s v="SF02"/>
    <n v="70"/>
    <n v="40"/>
    <x v="1"/>
    <s v="Hot Coffee"/>
    <x v="7"/>
    <n v="70"/>
    <n v="30"/>
    <x v="1"/>
    <x v="2"/>
    <x v="3"/>
    <x v="13"/>
  </r>
  <r>
    <n v="8491"/>
    <d v="2024-10-07T00:00:00"/>
    <d v="1899-12-30T07:44:00"/>
    <n v="2"/>
    <s v="B002"/>
    <s v="Capital Region Hub"/>
    <s v="CoffeeHouse Cankaya"/>
    <x v="2"/>
    <s v="FD02"/>
    <n v="50"/>
    <n v="30"/>
    <x v="0"/>
    <s v="Dessert"/>
    <x v="3"/>
    <n v="100"/>
    <n v="40"/>
    <x v="3"/>
    <x v="0"/>
    <x v="5"/>
    <x v="7"/>
  </r>
  <r>
    <n v="8492"/>
    <d v="2025-10-02T00:00:00"/>
    <d v="1899-12-30T10:30:00"/>
    <n v="4"/>
    <s v="B003"/>
    <s v="Aegean Regional Center"/>
    <s v="CoffeeHouse Alsancak"/>
    <x v="1"/>
    <s v="SF02"/>
    <n v="70"/>
    <n v="40"/>
    <x v="1"/>
    <s v="Hot Coffee"/>
    <x v="7"/>
    <n v="280"/>
    <n v="120"/>
    <x v="2"/>
    <x v="0"/>
    <x v="3"/>
    <x v="10"/>
  </r>
  <r>
    <n v="8493"/>
    <d v="2024-06-14T00:00:00"/>
    <d v="1899-12-30T21:31:00"/>
    <n v="4"/>
    <s v="B002"/>
    <s v="Capital Region Hub"/>
    <s v="CoffeeHouse Cankaya"/>
    <x v="2"/>
    <s v="SF04"/>
    <n v="85"/>
    <n v="50"/>
    <x v="1"/>
    <s v="Cold Coffee"/>
    <x v="2"/>
    <n v="340"/>
    <n v="140"/>
    <x v="3"/>
    <x v="9"/>
    <x v="5"/>
    <x v="11"/>
  </r>
  <r>
    <n v="8494"/>
    <d v="2024-09-14T00:00:00"/>
    <d v="1899-12-30T18:48:00"/>
    <n v="3"/>
    <s v="B003"/>
    <s v="Aegean Regional Center"/>
    <s v="CoffeeHouse Alsancak"/>
    <x v="1"/>
    <s v="FD03"/>
    <n v="40"/>
    <n v="22"/>
    <x v="0"/>
    <s v="Bakery"/>
    <x v="1"/>
    <n v="120"/>
    <n v="54"/>
    <x v="3"/>
    <x v="1"/>
    <x v="5"/>
    <x v="1"/>
  </r>
  <r>
    <n v="8495"/>
    <d v="2024-03-23T00:00:00"/>
    <d v="1899-12-30T21:37:00"/>
    <n v="3"/>
    <s v="B002"/>
    <s v="Capital Region Hub"/>
    <s v="CoffeeHouse Cankaya"/>
    <x v="2"/>
    <s v="SF04"/>
    <n v="85"/>
    <n v="50"/>
    <x v="1"/>
    <s v="Cold Coffee"/>
    <x v="2"/>
    <n v="255"/>
    <n v="105"/>
    <x v="3"/>
    <x v="8"/>
    <x v="3"/>
    <x v="11"/>
  </r>
  <r>
    <n v="8496"/>
    <d v="2025-05-12T00:00:00"/>
    <d v="1899-12-30T16:29:00"/>
    <n v="3"/>
    <s v="B003"/>
    <s v="Aegean Regional Center"/>
    <s v="CoffeeHouse Alsancak"/>
    <x v="1"/>
    <s v="FD01"/>
    <n v="45"/>
    <n v="25"/>
    <x v="0"/>
    <s v="Bakery"/>
    <x v="0"/>
    <n v="135"/>
    <n v="60"/>
    <x v="2"/>
    <x v="2"/>
    <x v="4"/>
    <x v="8"/>
  </r>
  <r>
    <n v="8497"/>
    <d v="2022-08-22T00:00:00"/>
    <d v="1899-12-30T19:43:00"/>
    <n v="1"/>
    <s v="B002"/>
    <s v="Capital Region Hub"/>
    <s v="CoffeeHouse Cankaya"/>
    <x v="2"/>
    <s v="SF01"/>
    <n v="75"/>
    <n v="45"/>
    <x v="1"/>
    <s v="Hot Coffee"/>
    <x v="4"/>
    <n v="75"/>
    <n v="30"/>
    <x v="1"/>
    <x v="4"/>
    <x v="0"/>
    <x v="0"/>
  </r>
  <r>
    <n v="8498"/>
    <d v="2023-11-06T00:00:00"/>
    <d v="1899-12-30T12:34:00"/>
    <n v="1"/>
    <s v="B003"/>
    <s v="Aegean Regional Center"/>
    <s v="CoffeeHouse Alsancak"/>
    <x v="1"/>
    <s v="SF01"/>
    <n v="75"/>
    <n v="45"/>
    <x v="1"/>
    <s v="Hot Coffee"/>
    <x v="4"/>
    <n v="75"/>
    <n v="30"/>
    <x v="0"/>
    <x v="7"/>
    <x v="6"/>
    <x v="12"/>
  </r>
  <r>
    <n v="8499"/>
    <d v="2025-12-02T00:00:00"/>
    <d v="1899-12-30T12:37:00"/>
    <n v="2"/>
    <s v="B001"/>
    <s v="Marmara Headquarters"/>
    <s v="CoffeeHouse Besiktas"/>
    <x v="0"/>
    <s v="SF04"/>
    <n v="85"/>
    <n v="50"/>
    <x v="1"/>
    <s v="Cold Coffee"/>
    <x v="2"/>
    <n v="170"/>
    <n v="70"/>
    <x v="2"/>
    <x v="11"/>
    <x v="3"/>
    <x v="12"/>
  </r>
  <r>
    <n v="8500"/>
    <d v="2022-08-21T00:00:00"/>
    <d v="1899-12-30T19:15:00"/>
    <n v="1"/>
    <s v="B002"/>
    <s v="Capital Region Hub"/>
    <s v="CoffeeHouse Cankaya"/>
    <x v="2"/>
    <s v="SF04"/>
    <n v="85"/>
    <n v="50"/>
    <x v="1"/>
    <s v="Cold Coffee"/>
    <x v="2"/>
    <n v="85"/>
    <n v="35"/>
    <x v="1"/>
    <x v="4"/>
    <x v="5"/>
    <x v="0"/>
  </r>
  <r>
    <n v="8501"/>
    <d v="2024-01-16T00:00:00"/>
    <d v="1899-12-30T07:06:00"/>
    <n v="4"/>
    <s v="B004"/>
    <s v="Mediterranean Growth Hub"/>
    <s v="CoffeeHouse Muratpasa"/>
    <x v="3"/>
    <s v="SF05"/>
    <n v="90"/>
    <n v="55"/>
    <x v="1"/>
    <s v="Cold Coffee"/>
    <x v="5"/>
    <n v="360"/>
    <n v="140"/>
    <x v="3"/>
    <x v="6"/>
    <x v="3"/>
    <x v="7"/>
  </r>
  <r>
    <n v="8502"/>
    <d v="2022-02-21T00:00:00"/>
    <d v="1899-12-30T18:03:00"/>
    <n v="4"/>
    <s v="B001"/>
    <s v="Marmara Headquarters"/>
    <s v="CoffeeHouse Besiktas"/>
    <x v="0"/>
    <s v="SF05"/>
    <n v="90"/>
    <n v="55"/>
    <x v="1"/>
    <s v="Cold Coffee"/>
    <x v="5"/>
    <n v="360"/>
    <n v="140"/>
    <x v="1"/>
    <x v="3"/>
    <x v="5"/>
    <x v="1"/>
  </r>
  <r>
    <n v="8503"/>
    <d v="2024-05-26T00:00:00"/>
    <d v="1899-12-30T12:54:00"/>
    <n v="2"/>
    <s v="B001"/>
    <s v="Marmara Headquarters"/>
    <s v="CoffeeHouse Besiktas"/>
    <x v="0"/>
    <s v="FD01"/>
    <n v="45"/>
    <n v="25"/>
    <x v="0"/>
    <s v="Bakery"/>
    <x v="0"/>
    <n v="90"/>
    <n v="40"/>
    <x v="3"/>
    <x v="2"/>
    <x v="4"/>
    <x v="12"/>
  </r>
  <r>
    <n v="8504"/>
    <d v="2022-06-12T00:00:00"/>
    <d v="1899-12-30T20:34:00"/>
    <n v="3"/>
    <s v="B004"/>
    <s v="Mediterranean Growth Hub"/>
    <s v="CoffeeHouse Muratpasa"/>
    <x v="3"/>
    <s v="FD02"/>
    <n v="50"/>
    <n v="30"/>
    <x v="0"/>
    <s v="Dessert"/>
    <x v="3"/>
    <n v="150"/>
    <n v="60"/>
    <x v="1"/>
    <x v="9"/>
    <x v="4"/>
    <x v="3"/>
  </r>
  <r>
    <n v="8505"/>
    <d v="2023-03-25T00:00:00"/>
    <d v="1899-12-30T09:29:00"/>
    <n v="1"/>
    <s v="B004"/>
    <s v="Mediterranean Growth Hub"/>
    <s v="CoffeeHouse Muratpasa"/>
    <x v="3"/>
    <s v="SF05"/>
    <n v="90"/>
    <n v="55"/>
    <x v="1"/>
    <s v="Cold Coffee"/>
    <x v="5"/>
    <n v="90"/>
    <n v="35"/>
    <x v="0"/>
    <x v="8"/>
    <x v="1"/>
    <x v="9"/>
  </r>
  <r>
    <n v="8506"/>
    <d v="2025-05-20T00:00:00"/>
    <d v="1899-12-30T20:07:00"/>
    <n v="1"/>
    <s v="B004"/>
    <s v="Mediterranean Growth Hub"/>
    <s v="CoffeeHouse Muratpasa"/>
    <x v="3"/>
    <s v="SF05"/>
    <n v="90"/>
    <n v="55"/>
    <x v="1"/>
    <s v="Cold Coffee"/>
    <x v="5"/>
    <n v="90"/>
    <n v="35"/>
    <x v="2"/>
    <x v="2"/>
    <x v="6"/>
    <x v="3"/>
  </r>
  <r>
    <n v="8507"/>
    <d v="2022-11-25T00:00:00"/>
    <d v="1899-12-30T09:34:00"/>
    <n v="4"/>
    <s v="B003"/>
    <s v="Aegean Regional Center"/>
    <s v="CoffeeHouse Alsancak"/>
    <x v="1"/>
    <s v="SF04"/>
    <n v="85"/>
    <n v="50"/>
    <x v="1"/>
    <s v="Cold Coffee"/>
    <x v="2"/>
    <n v="340"/>
    <n v="140"/>
    <x v="1"/>
    <x v="7"/>
    <x v="1"/>
    <x v="9"/>
  </r>
  <r>
    <n v="8508"/>
    <d v="2025-11-26T00:00:00"/>
    <d v="1899-12-30T12:31:00"/>
    <n v="2"/>
    <s v="B002"/>
    <s v="Capital Region Hub"/>
    <s v="CoffeeHouse Cankaya"/>
    <x v="2"/>
    <s v="FD02"/>
    <n v="50"/>
    <n v="30"/>
    <x v="0"/>
    <s v="Dessert"/>
    <x v="3"/>
    <n v="100"/>
    <n v="40"/>
    <x v="2"/>
    <x v="7"/>
    <x v="4"/>
    <x v="12"/>
  </r>
  <r>
    <n v="8509"/>
    <d v="2023-04-15T00:00:00"/>
    <d v="1899-12-30T09:40:00"/>
    <n v="2"/>
    <s v="B003"/>
    <s v="Aegean Regional Center"/>
    <s v="CoffeeHouse Alsancak"/>
    <x v="1"/>
    <s v="SF02"/>
    <n v="70"/>
    <n v="40"/>
    <x v="1"/>
    <s v="Hot Coffee"/>
    <x v="7"/>
    <n v="140"/>
    <n v="60"/>
    <x v="0"/>
    <x v="10"/>
    <x v="0"/>
    <x v="9"/>
  </r>
  <r>
    <n v="8510"/>
    <d v="2025-12-23T00:00:00"/>
    <d v="1899-12-30T20:22:00"/>
    <n v="3"/>
    <s v="B003"/>
    <s v="Aegean Regional Center"/>
    <s v="CoffeeHouse Alsancak"/>
    <x v="1"/>
    <s v="SF05"/>
    <n v="90"/>
    <n v="55"/>
    <x v="1"/>
    <s v="Cold Coffee"/>
    <x v="5"/>
    <n v="270"/>
    <n v="105"/>
    <x v="2"/>
    <x v="11"/>
    <x v="3"/>
    <x v="3"/>
  </r>
  <r>
    <n v="8511"/>
    <d v="2023-05-01T00:00:00"/>
    <d v="1899-12-30T13:41:00"/>
    <n v="1"/>
    <s v="B001"/>
    <s v="Marmara Headquarters"/>
    <s v="CoffeeHouse Besiktas"/>
    <x v="0"/>
    <s v="SF01"/>
    <n v="75"/>
    <n v="45"/>
    <x v="1"/>
    <s v="Hot Coffee"/>
    <x v="4"/>
    <n v="75"/>
    <n v="30"/>
    <x v="0"/>
    <x v="2"/>
    <x v="0"/>
    <x v="14"/>
  </r>
  <r>
    <n v="8512"/>
    <d v="2024-05-02T00:00:00"/>
    <d v="1899-12-30T14:22:00"/>
    <n v="4"/>
    <s v="B002"/>
    <s v="Capital Region Hub"/>
    <s v="CoffeeHouse Cankaya"/>
    <x v="2"/>
    <s v="SF04"/>
    <n v="85"/>
    <n v="50"/>
    <x v="1"/>
    <s v="Cold Coffee"/>
    <x v="2"/>
    <n v="340"/>
    <n v="140"/>
    <x v="3"/>
    <x v="2"/>
    <x v="3"/>
    <x v="5"/>
  </r>
  <r>
    <n v="8513"/>
    <d v="2023-11-23T00:00:00"/>
    <d v="1899-12-30T09:11:00"/>
    <n v="2"/>
    <s v="B004"/>
    <s v="Mediterranean Growth Hub"/>
    <s v="CoffeeHouse Muratpasa"/>
    <x v="3"/>
    <s v="FD01"/>
    <n v="45"/>
    <n v="25"/>
    <x v="0"/>
    <s v="Bakery"/>
    <x v="0"/>
    <n v="90"/>
    <n v="40"/>
    <x v="0"/>
    <x v="7"/>
    <x v="3"/>
    <x v="9"/>
  </r>
  <r>
    <n v="8514"/>
    <d v="2023-03-01T00:00:00"/>
    <d v="1899-12-30T07:02:00"/>
    <n v="4"/>
    <s v="B002"/>
    <s v="Capital Region Hub"/>
    <s v="CoffeeHouse Cankaya"/>
    <x v="2"/>
    <s v="SF05"/>
    <n v="90"/>
    <n v="55"/>
    <x v="1"/>
    <s v="Cold Coffee"/>
    <x v="5"/>
    <n v="360"/>
    <n v="140"/>
    <x v="0"/>
    <x v="8"/>
    <x v="0"/>
    <x v="7"/>
  </r>
  <r>
    <n v="8515"/>
    <d v="2024-08-17T00:00:00"/>
    <d v="1899-12-30T09:00:00"/>
    <n v="3"/>
    <s v="B001"/>
    <s v="Marmara Headquarters"/>
    <s v="CoffeeHouse Besiktas"/>
    <x v="0"/>
    <s v="SF04"/>
    <n v="85"/>
    <n v="50"/>
    <x v="1"/>
    <s v="Cold Coffee"/>
    <x v="2"/>
    <n v="255"/>
    <n v="105"/>
    <x v="3"/>
    <x v="4"/>
    <x v="2"/>
    <x v="9"/>
  </r>
  <r>
    <n v="8516"/>
    <d v="2025-01-28T00:00:00"/>
    <d v="1899-12-30T11:50:00"/>
    <n v="3"/>
    <s v="B001"/>
    <s v="Marmara Headquarters"/>
    <s v="CoffeeHouse Besiktas"/>
    <x v="0"/>
    <s v="SF01"/>
    <n v="75"/>
    <n v="45"/>
    <x v="1"/>
    <s v="Hot Coffee"/>
    <x v="4"/>
    <n v="225"/>
    <n v="90"/>
    <x v="2"/>
    <x v="6"/>
    <x v="5"/>
    <x v="13"/>
  </r>
  <r>
    <n v="8517"/>
    <d v="2025-04-04T00:00:00"/>
    <d v="1899-12-30T17:33:00"/>
    <n v="3"/>
    <s v="B004"/>
    <s v="Mediterranean Growth Hub"/>
    <s v="CoffeeHouse Muratpasa"/>
    <x v="3"/>
    <s v="SF02"/>
    <n v="70"/>
    <n v="40"/>
    <x v="1"/>
    <s v="Hot Coffee"/>
    <x v="7"/>
    <n v="210"/>
    <n v="90"/>
    <x v="2"/>
    <x v="10"/>
    <x v="1"/>
    <x v="2"/>
  </r>
  <r>
    <n v="8518"/>
    <d v="2025-08-09T00:00:00"/>
    <d v="1899-12-30T18:26:00"/>
    <n v="2"/>
    <s v="B004"/>
    <s v="Mediterranean Growth Hub"/>
    <s v="CoffeeHouse Muratpasa"/>
    <x v="3"/>
    <s v="SF05"/>
    <n v="90"/>
    <n v="55"/>
    <x v="1"/>
    <s v="Cold Coffee"/>
    <x v="5"/>
    <n v="180"/>
    <n v="70"/>
    <x v="2"/>
    <x v="4"/>
    <x v="3"/>
    <x v="1"/>
  </r>
  <r>
    <n v="8519"/>
    <d v="2024-01-16T00:00:00"/>
    <d v="1899-12-30T16:16:00"/>
    <n v="1"/>
    <s v="B004"/>
    <s v="Mediterranean Growth Hub"/>
    <s v="CoffeeHouse Muratpasa"/>
    <x v="3"/>
    <s v="SF01"/>
    <n v="75"/>
    <n v="45"/>
    <x v="1"/>
    <s v="Hot Coffee"/>
    <x v="4"/>
    <n v="75"/>
    <n v="30"/>
    <x v="3"/>
    <x v="6"/>
    <x v="3"/>
    <x v="8"/>
  </r>
  <r>
    <n v="8520"/>
    <d v="2025-08-15T00:00:00"/>
    <d v="1899-12-30T13:47:00"/>
    <n v="4"/>
    <s v="B004"/>
    <s v="Mediterranean Growth Hub"/>
    <s v="CoffeeHouse Muratpasa"/>
    <x v="3"/>
    <s v="SF05"/>
    <n v="90"/>
    <n v="55"/>
    <x v="1"/>
    <s v="Cold Coffee"/>
    <x v="5"/>
    <n v="360"/>
    <n v="140"/>
    <x v="2"/>
    <x v="4"/>
    <x v="0"/>
    <x v="14"/>
  </r>
  <r>
    <n v="8521"/>
    <d v="2025-12-11T00:00:00"/>
    <d v="1899-12-30T12:00:00"/>
    <n v="2"/>
    <s v="B002"/>
    <s v="Capital Region Hub"/>
    <s v="CoffeeHouse Cankaya"/>
    <x v="2"/>
    <s v="SF03"/>
    <n v="80"/>
    <n v="48"/>
    <x v="1"/>
    <s v="Hot Coffee"/>
    <x v="6"/>
    <n v="160"/>
    <n v="64"/>
    <x v="2"/>
    <x v="11"/>
    <x v="1"/>
    <x v="12"/>
  </r>
  <r>
    <n v="8522"/>
    <d v="2025-11-04T00:00:00"/>
    <d v="1899-12-30T15:58:00"/>
    <n v="1"/>
    <s v="B003"/>
    <s v="Aegean Regional Center"/>
    <s v="CoffeeHouse Alsancak"/>
    <x v="1"/>
    <s v="SF01"/>
    <n v="75"/>
    <n v="45"/>
    <x v="1"/>
    <s v="Hot Coffee"/>
    <x v="4"/>
    <n v="75"/>
    <n v="30"/>
    <x v="2"/>
    <x v="7"/>
    <x v="1"/>
    <x v="6"/>
  </r>
  <r>
    <n v="8523"/>
    <d v="2025-07-23T00:00:00"/>
    <d v="1899-12-30T10:03:00"/>
    <n v="3"/>
    <s v="B002"/>
    <s v="Capital Region Hub"/>
    <s v="CoffeeHouse Cankaya"/>
    <x v="2"/>
    <s v="SF03"/>
    <n v="80"/>
    <n v="48"/>
    <x v="1"/>
    <s v="Hot Coffee"/>
    <x v="6"/>
    <n v="240"/>
    <n v="96"/>
    <x v="2"/>
    <x v="5"/>
    <x v="3"/>
    <x v="10"/>
  </r>
  <r>
    <n v="8524"/>
    <d v="2022-05-28T00:00:00"/>
    <d v="1899-12-30T18:10:00"/>
    <n v="2"/>
    <s v="B001"/>
    <s v="Marmara Headquarters"/>
    <s v="CoffeeHouse Besiktas"/>
    <x v="0"/>
    <s v="SF04"/>
    <n v="85"/>
    <n v="50"/>
    <x v="1"/>
    <s v="Cold Coffee"/>
    <x v="2"/>
    <n v="170"/>
    <n v="70"/>
    <x v="1"/>
    <x v="2"/>
    <x v="5"/>
    <x v="1"/>
  </r>
  <r>
    <n v="8525"/>
    <d v="2023-12-07T00:00:00"/>
    <d v="1899-12-30T17:29:00"/>
    <n v="4"/>
    <s v="B003"/>
    <s v="Aegean Regional Center"/>
    <s v="CoffeeHouse Alsancak"/>
    <x v="1"/>
    <s v="SF04"/>
    <n v="85"/>
    <n v="50"/>
    <x v="1"/>
    <s v="Cold Coffee"/>
    <x v="2"/>
    <n v="340"/>
    <n v="140"/>
    <x v="0"/>
    <x v="11"/>
    <x v="5"/>
    <x v="2"/>
  </r>
  <r>
    <n v="8526"/>
    <d v="2023-12-13T00:00:00"/>
    <d v="1899-12-30T09:52:00"/>
    <n v="3"/>
    <s v="B004"/>
    <s v="Mediterranean Growth Hub"/>
    <s v="CoffeeHouse Muratpasa"/>
    <x v="3"/>
    <s v="FD03"/>
    <n v="40"/>
    <n v="22"/>
    <x v="0"/>
    <s v="Bakery"/>
    <x v="1"/>
    <n v="120"/>
    <n v="54"/>
    <x v="0"/>
    <x v="11"/>
    <x v="6"/>
    <x v="9"/>
  </r>
  <r>
    <n v="8527"/>
    <d v="2024-05-28T00:00:00"/>
    <d v="1899-12-30T13:48:00"/>
    <n v="1"/>
    <s v="B003"/>
    <s v="Aegean Regional Center"/>
    <s v="CoffeeHouse Alsancak"/>
    <x v="1"/>
    <s v="SF02"/>
    <n v="70"/>
    <n v="40"/>
    <x v="1"/>
    <s v="Hot Coffee"/>
    <x v="7"/>
    <n v="70"/>
    <n v="30"/>
    <x v="3"/>
    <x v="2"/>
    <x v="5"/>
    <x v="14"/>
  </r>
  <r>
    <n v="8528"/>
    <d v="2023-09-25T00:00:00"/>
    <d v="1899-12-30T09:13:00"/>
    <n v="3"/>
    <s v="B001"/>
    <s v="Marmara Headquarters"/>
    <s v="CoffeeHouse Besiktas"/>
    <x v="0"/>
    <s v="SF05"/>
    <n v="90"/>
    <n v="55"/>
    <x v="1"/>
    <s v="Cold Coffee"/>
    <x v="5"/>
    <n v="270"/>
    <n v="105"/>
    <x v="0"/>
    <x v="1"/>
    <x v="1"/>
    <x v="9"/>
  </r>
  <r>
    <n v="8529"/>
    <d v="2023-07-03T00:00:00"/>
    <d v="1899-12-30T15:22:00"/>
    <n v="3"/>
    <s v="B002"/>
    <s v="Capital Region Hub"/>
    <s v="CoffeeHouse Cankaya"/>
    <x v="2"/>
    <s v="FD01"/>
    <n v="45"/>
    <n v="25"/>
    <x v="0"/>
    <s v="Bakery"/>
    <x v="0"/>
    <n v="135"/>
    <n v="60"/>
    <x v="0"/>
    <x v="5"/>
    <x v="2"/>
    <x v="6"/>
  </r>
  <r>
    <n v="8530"/>
    <d v="2023-08-19T00:00:00"/>
    <d v="1899-12-30T21:48:00"/>
    <n v="3"/>
    <s v="B003"/>
    <s v="Aegean Regional Center"/>
    <s v="CoffeeHouse Alsancak"/>
    <x v="1"/>
    <s v="FD02"/>
    <n v="50"/>
    <n v="30"/>
    <x v="0"/>
    <s v="Dessert"/>
    <x v="3"/>
    <n v="150"/>
    <n v="60"/>
    <x v="0"/>
    <x v="4"/>
    <x v="4"/>
    <x v="11"/>
  </r>
  <r>
    <n v="8531"/>
    <d v="2024-07-15T00:00:00"/>
    <d v="1899-12-30T21:04:00"/>
    <n v="4"/>
    <s v="B004"/>
    <s v="Mediterranean Growth Hub"/>
    <s v="CoffeeHouse Muratpasa"/>
    <x v="3"/>
    <s v="SF02"/>
    <n v="70"/>
    <n v="40"/>
    <x v="1"/>
    <s v="Hot Coffee"/>
    <x v="7"/>
    <n v="280"/>
    <n v="120"/>
    <x v="3"/>
    <x v="5"/>
    <x v="0"/>
    <x v="11"/>
  </r>
  <r>
    <n v="8532"/>
    <d v="2024-09-28T00:00:00"/>
    <d v="1899-12-30T08:54:00"/>
    <n v="3"/>
    <s v="B001"/>
    <s v="Marmara Headquarters"/>
    <s v="CoffeeHouse Besiktas"/>
    <x v="0"/>
    <s v="FD03"/>
    <n v="40"/>
    <n v="22"/>
    <x v="0"/>
    <s v="Bakery"/>
    <x v="1"/>
    <n v="120"/>
    <n v="54"/>
    <x v="3"/>
    <x v="1"/>
    <x v="5"/>
    <x v="4"/>
  </r>
  <r>
    <n v="8533"/>
    <d v="2025-11-07T00:00:00"/>
    <d v="1899-12-30T16:24:00"/>
    <n v="1"/>
    <s v="B004"/>
    <s v="Mediterranean Growth Hub"/>
    <s v="CoffeeHouse Muratpasa"/>
    <x v="3"/>
    <s v="SF03"/>
    <n v="80"/>
    <n v="48"/>
    <x v="1"/>
    <s v="Hot Coffee"/>
    <x v="6"/>
    <n v="80"/>
    <n v="32"/>
    <x v="2"/>
    <x v="7"/>
    <x v="5"/>
    <x v="8"/>
  </r>
  <r>
    <n v="8534"/>
    <d v="2024-06-09T00:00:00"/>
    <d v="1899-12-30T07:07:00"/>
    <n v="4"/>
    <s v="B002"/>
    <s v="Capital Region Hub"/>
    <s v="CoffeeHouse Cankaya"/>
    <x v="2"/>
    <s v="SF04"/>
    <n v="85"/>
    <n v="50"/>
    <x v="1"/>
    <s v="Cold Coffee"/>
    <x v="2"/>
    <n v="340"/>
    <n v="140"/>
    <x v="3"/>
    <x v="9"/>
    <x v="3"/>
    <x v="7"/>
  </r>
  <r>
    <n v="8535"/>
    <d v="2024-04-23T00:00:00"/>
    <d v="1899-12-30T18:03:00"/>
    <n v="1"/>
    <s v="B004"/>
    <s v="Mediterranean Growth Hub"/>
    <s v="CoffeeHouse Muratpasa"/>
    <x v="3"/>
    <s v="FD03"/>
    <n v="40"/>
    <n v="22"/>
    <x v="0"/>
    <s v="Bakery"/>
    <x v="1"/>
    <n v="40"/>
    <n v="18"/>
    <x v="3"/>
    <x v="10"/>
    <x v="3"/>
    <x v="1"/>
  </r>
  <r>
    <n v="8536"/>
    <d v="2022-08-18T00:00:00"/>
    <d v="1899-12-30T10:35:00"/>
    <n v="2"/>
    <s v="B003"/>
    <s v="Aegean Regional Center"/>
    <s v="CoffeeHouse Alsancak"/>
    <x v="1"/>
    <s v="SF03"/>
    <n v="80"/>
    <n v="48"/>
    <x v="1"/>
    <s v="Hot Coffee"/>
    <x v="6"/>
    <n v="160"/>
    <n v="64"/>
    <x v="1"/>
    <x v="4"/>
    <x v="1"/>
    <x v="10"/>
  </r>
  <r>
    <n v="8537"/>
    <d v="2024-10-16T00:00:00"/>
    <d v="1899-12-30T09:48:00"/>
    <n v="2"/>
    <s v="B002"/>
    <s v="Capital Region Hub"/>
    <s v="CoffeeHouse Cankaya"/>
    <x v="2"/>
    <s v="SF05"/>
    <n v="90"/>
    <n v="55"/>
    <x v="1"/>
    <s v="Cold Coffee"/>
    <x v="5"/>
    <n v="180"/>
    <n v="70"/>
    <x v="3"/>
    <x v="0"/>
    <x v="3"/>
    <x v="9"/>
  </r>
  <r>
    <n v="8538"/>
    <d v="2022-04-16T00:00:00"/>
    <d v="1899-12-30T08:47:00"/>
    <n v="4"/>
    <s v="B003"/>
    <s v="Aegean Regional Center"/>
    <s v="CoffeeHouse Alsancak"/>
    <x v="1"/>
    <s v="FD02"/>
    <n v="50"/>
    <n v="30"/>
    <x v="0"/>
    <s v="Dessert"/>
    <x v="3"/>
    <n v="200"/>
    <n v="80"/>
    <x v="1"/>
    <x v="10"/>
    <x v="3"/>
    <x v="4"/>
  </r>
  <r>
    <n v="8539"/>
    <d v="2023-04-29T00:00:00"/>
    <d v="1899-12-30T17:23:00"/>
    <n v="1"/>
    <s v="B001"/>
    <s v="Marmara Headquarters"/>
    <s v="CoffeeHouse Besiktas"/>
    <x v="0"/>
    <s v="SF05"/>
    <n v="90"/>
    <n v="55"/>
    <x v="1"/>
    <s v="Cold Coffee"/>
    <x v="5"/>
    <n v="90"/>
    <n v="35"/>
    <x v="0"/>
    <x v="10"/>
    <x v="0"/>
    <x v="2"/>
  </r>
  <r>
    <n v="8540"/>
    <d v="2025-04-27T00:00:00"/>
    <d v="1899-12-30T08:12:00"/>
    <n v="3"/>
    <s v="B004"/>
    <s v="Mediterranean Growth Hub"/>
    <s v="CoffeeHouse Muratpasa"/>
    <x v="3"/>
    <s v="SF05"/>
    <n v="90"/>
    <n v="55"/>
    <x v="1"/>
    <s v="Cold Coffee"/>
    <x v="5"/>
    <n v="270"/>
    <n v="105"/>
    <x v="2"/>
    <x v="10"/>
    <x v="6"/>
    <x v="4"/>
  </r>
  <r>
    <n v="8541"/>
    <d v="2023-09-22T00:00:00"/>
    <d v="1899-12-30T08:44:00"/>
    <n v="2"/>
    <s v="B002"/>
    <s v="Capital Region Hub"/>
    <s v="CoffeeHouse Cankaya"/>
    <x v="2"/>
    <s v="FD03"/>
    <n v="40"/>
    <n v="22"/>
    <x v="0"/>
    <s v="Bakery"/>
    <x v="1"/>
    <n v="80"/>
    <n v="36"/>
    <x v="0"/>
    <x v="1"/>
    <x v="0"/>
    <x v="4"/>
  </r>
  <r>
    <n v="8542"/>
    <d v="2023-10-07T00:00:00"/>
    <d v="1899-12-30T16:45:00"/>
    <n v="2"/>
    <s v="B003"/>
    <s v="Aegean Regional Center"/>
    <s v="CoffeeHouse Alsancak"/>
    <x v="1"/>
    <s v="SF01"/>
    <n v="75"/>
    <n v="45"/>
    <x v="1"/>
    <s v="Hot Coffee"/>
    <x v="4"/>
    <n v="150"/>
    <n v="60"/>
    <x v="0"/>
    <x v="0"/>
    <x v="5"/>
    <x v="8"/>
  </r>
  <r>
    <n v="8543"/>
    <d v="2022-11-21T00:00:00"/>
    <d v="1899-12-30T14:50:00"/>
    <n v="1"/>
    <s v="B001"/>
    <s v="Marmara Headquarters"/>
    <s v="CoffeeHouse Besiktas"/>
    <x v="0"/>
    <s v="FD02"/>
    <n v="50"/>
    <n v="30"/>
    <x v="0"/>
    <s v="Dessert"/>
    <x v="3"/>
    <n v="50"/>
    <n v="20"/>
    <x v="1"/>
    <x v="7"/>
    <x v="5"/>
    <x v="5"/>
  </r>
  <r>
    <n v="8544"/>
    <d v="2023-04-24T00:00:00"/>
    <d v="1899-12-30T14:32:00"/>
    <n v="1"/>
    <s v="B002"/>
    <s v="Capital Region Hub"/>
    <s v="CoffeeHouse Cankaya"/>
    <x v="2"/>
    <s v="FD01"/>
    <n v="45"/>
    <n v="25"/>
    <x v="0"/>
    <s v="Bakery"/>
    <x v="0"/>
    <n v="45"/>
    <n v="20"/>
    <x v="0"/>
    <x v="10"/>
    <x v="2"/>
    <x v="5"/>
  </r>
  <r>
    <n v="8545"/>
    <d v="2025-02-24T00:00:00"/>
    <d v="1899-12-30T15:41:00"/>
    <n v="3"/>
    <s v="B002"/>
    <s v="Capital Region Hub"/>
    <s v="CoffeeHouse Cankaya"/>
    <x v="2"/>
    <s v="FD01"/>
    <n v="45"/>
    <n v="25"/>
    <x v="0"/>
    <s v="Bakery"/>
    <x v="0"/>
    <n v="135"/>
    <n v="60"/>
    <x v="2"/>
    <x v="3"/>
    <x v="2"/>
    <x v="6"/>
  </r>
  <r>
    <n v="8546"/>
    <d v="2024-04-29T00:00:00"/>
    <d v="1899-12-30T21:15:00"/>
    <n v="3"/>
    <s v="B001"/>
    <s v="Marmara Headquarters"/>
    <s v="CoffeeHouse Besiktas"/>
    <x v="0"/>
    <s v="SF02"/>
    <n v="70"/>
    <n v="40"/>
    <x v="1"/>
    <s v="Hot Coffee"/>
    <x v="7"/>
    <n v="210"/>
    <n v="90"/>
    <x v="3"/>
    <x v="10"/>
    <x v="0"/>
    <x v="11"/>
  </r>
  <r>
    <n v="8547"/>
    <d v="2024-07-02T00:00:00"/>
    <d v="1899-12-30T13:44:00"/>
    <n v="3"/>
    <s v="B003"/>
    <s v="Aegean Regional Center"/>
    <s v="CoffeeHouse Alsancak"/>
    <x v="1"/>
    <s v="SF05"/>
    <n v="90"/>
    <n v="55"/>
    <x v="1"/>
    <s v="Cold Coffee"/>
    <x v="5"/>
    <n v="270"/>
    <n v="105"/>
    <x v="3"/>
    <x v="5"/>
    <x v="3"/>
    <x v="14"/>
  </r>
  <r>
    <n v="8548"/>
    <d v="2025-08-16T00:00:00"/>
    <d v="1899-12-30T21:19:00"/>
    <n v="1"/>
    <s v="B004"/>
    <s v="Mediterranean Growth Hub"/>
    <s v="CoffeeHouse Muratpasa"/>
    <x v="3"/>
    <s v="FD01"/>
    <n v="45"/>
    <n v="25"/>
    <x v="0"/>
    <s v="Bakery"/>
    <x v="0"/>
    <n v="45"/>
    <n v="20"/>
    <x v="2"/>
    <x v="4"/>
    <x v="3"/>
    <x v="11"/>
  </r>
  <r>
    <n v="8549"/>
    <d v="2023-08-12T00:00:00"/>
    <d v="1899-12-30T14:06:00"/>
    <n v="4"/>
    <s v="B001"/>
    <s v="Marmara Headquarters"/>
    <s v="CoffeeHouse Besiktas"/>
    <x v="0"/>
    <s v="FD03"/>
    <n v="40"/>
    <n v="22"/>
    <x v="0"/>
    <s v="Bakery"/>
    <x v="1"/>
    <n v="160"/>
    <n v="72"/>
    <x v="0"/>
    <x v="4"/>
    <x v="4"/>
    <x v="5"/>
  </r>
  <r>
    <n v="8550"/>
    <d v="2024-11-15T00:00:00"/>
    <d v="1899-12-30T21:27:00"/>
    <n v="2"/>
    <s v="B003"/>
    <s v="Aegean Regional Center"/>
    <s v="CoffeeHouse Alsancak"/>
    <x v="1"/>
    <s v="FD01"/>
    <n v="45"/>
    <n v="25"/>
    <x v="0"/>
    <s v="Bakery"/>
    <x v="0"/>
    <n v="90"/>
    <n v="40"/>
    <x v="3"/>
    <x v="7"/>
    <x v="0"/>
    <x v="11"/>
  </r>
  <r>
    <n v="8551"/>
    <d v="2022-10-26T00:00:00"/>
    <d v="1899-12-30T09:25:00"/>
    <n v="4"/>
    <s v="B003"/>
    <s v="Aegean Regional Center"/>
    <s v="CoffeeHouse Alsancak"/>
    <x v="1"/>
    <s v="SF02"/>
    <n v="70"/>
    <n v="40"/>
    <x v="1"/>
    <s v="Hot Coffee"/>
    <x v="7"/>
    <n v="280"/>
    <n v="120"/>
    <x v="1"/>
    <x v="0"/>
    <x v="4"/>
    <x v="9"/>
  </r>
  <r>
    <n v="8552"/>
    <d v="2023-06-12T00:00:00"/>
    <d v="1899-12-30T08:22:00"/>
    <n v="2"/>
    <s v="B001"/>
    <s v="Marmara Headquarters"/>
    <s v="CoffeeHouse Besiktas"/>
    <x v="0"/>
    <s v="SF05"/>
    <n v="90"/>
    <n v="55"/>
    <x v="1"/>
    <s v="Cold Coffee"/>
    <x v="5"/>
    <n v="180"/>
    <n v="70"/>
    <x v="0"/>
    <x v="9"/>
    <x v="4"/>
    <x v="4"/>
  </r>
  <r>
    <n v="8553"/>
    <d v="2022-12-07T00:00:00"/>
    <d v="1899-12-30T13:44:00"/>
    <n v="3"/>
    <s v="B004"/>
    <s v="Mediterranean Growth Hub"/>
    <s v="CoffeeHouse Muratpasa"/>
    <x v="3"/>
    <s v="FD01"/>
    <n v="45"/>
    <n v="25"/>
    <x v="0"/>
    <s v="Bakery"/>
    <x v="0"/>
    <n v="135"/>
    <n v="60"/>
    <x v="1"/>
    <x v="11"/>
    <x v="5"/>
    <x v="14"/>
  </r>
  <r>
    <n v="8554"/>
    <d v="2022-09-15T00:00:00"/>
    <d v="1899-12-30T20:36:00"/>
    <n v="2"/>
    <s v="B002"/>
    <s v="Capital Region Hub"/>
    <s v="CoffeeHouse Cankaya"/>
    <x v="2"/>
    <s v="SF05"/>
    <n v="90"/>
    <n v="55"/>
    <x v="1"/>
    <s v="Cold Coffee"/>
    <x v="5"/>
    <n v="180"/>
    <n v="70"/>
    <x v="1"/>
    <x v="1"/>
    <x v="0"/>
    <x v="3"/>
  </r>
  <r>
    <n v="8555"/>
    <d v="2025-04-11T00:00:00"/>
    <d v="1899-12-30T15:22:00"/>
    <n v="1"/>
    <s v="B004"/>
    <s v="Mediterranean Growth Hub"/>
    <s v="CoffeeHouse Muratpasa"/>
    <x v="3"/>
    <s v="FD01"/>
    <n v="45"/>
    <n v="25"/>
    <x v="0"/>
    <s v="Bakery"/>
    <x v="0"/>
    <n v="45"/>
    <n v="20"/>
    <x v="2"/>
    <x v="10"/>
    <x v="1"/>
    <x v="6"/>
  </r>
  <r>
    <n v="8556"/>
    <d v="2025-09-15T00:00:00"/>
    <d v="1899-12-30T21:57:00"/>
    <n v="1"/>
    <s v="B003"/>
    <s v="Aegean Regional Center"/>
    <s v="CoffeeHouse Alsancak"/>
    <x v="1"/>
    <s v="SF02"/>
    <n v="70"/>
    <n v="40"/>
    <x v="1"/>
    <s v="Hot Coffee"/>
    <x v="7"/>
    <n v="70"/>
    <n v="30"/>
    <x v="2"/>
    <x v="1"/>
    <x v="0"/>
    <x v="11"/>
  </r>
  <r>
    <n v="8557"/>
    <d v="2025-01-02T00:00:00"/>
    <d v="1899-12-30T15:01:00"/>
    <n v="3"/>
    <s v="B001"/>
    <s v="Marmara Headquarters"/>
    <s v="CoffeeHouse Besiktas"/>
    <x v="0"/>
    <s v="FD03"/>
    <n v="40"/>
    <n v="22"/>
    <x v="0"/>
    <s v="Bakery"/>
    <x v="1"/>
    <n v="120"/>
    <n v="54"/>
    <x v="2"/>
    <x v="6"/>
    <x v="3"/>
    <x v="6"/>
  </r>
  <r>
    <n v="8558"/>
    <d v="2023-03-23T00:00:00"/>
    <d v="1899-12-30T17:38:00"/>
    <n v="4"/>
    <s v="B001"/>
    <s v="Marmara Headquarters"/>
    <s v="CoffeeHouse Besiktas"/>
    <x v="0"/>
    <s v="SF02"/>
    <n v="70"/>
    <n v="40"/>
    <x v="1"/>
    <s v="Hot Coffee"/>
    <x v="7"/>
    <n v="280"/>
    <n v="120"/>
    <x v="0"/>
    <x v="8"/>
    <x v="3"/>
    <x v="2"/>
  </r>
  <r>
    <n v="8559"/>
    <d v="2023-11-01T00:00:00"/>
    <d v="1899-12-30T07:53:00"/>
    <n v="2"/>
    <s v="B003"/>
    <s v="Aegean Regional Center"/>
    <s v="CoffeeHouse Alsancak"/>
    <x v="1"/>
    <s v="FD02"/>
    <n v="50"/>
    <n v="30"/>
    <x v="0"/>
    <s v="Dessert"/>
    <x v="3"/>
    <n v="100"/>
    <n v="40"/>
    <x v="0"/>
    <x v="7"/>
    <x v="0"/>
    <x v="7"/>
  </r>
  <r>
    <n v="8560"/>
    <d v="2025-03-12T00:00:00"/>
    <d v="1899-12-30T14:16:00"/>
    <n v="4"/>
    <s v="B004"/>
    <s v="Mediterranean Growth Hub"/>
    <s v="CoffeeHouse Muratpasa"/>
    <x v="3"/>
    <s v="FD02"/>
    <n v="50"/>
    <n v="30"/>
    <x v="0"/>
    <s v="Dessert"/>
    <x v="3"/>
    <n v="200"/>
    <n v="80"/>
    <x v="2"/>
    <x v="8"/>
    <x v="4"/>
    <x v="5"/>
  </r>
  <r>
    <n v="8561"/>
    <d v="2025-09-20T00:00:00"/>
    <d v="1899-12-30T11:49:00"/>
    <n v="4"/>
    <s v="B004"/>
    <s v="Mediterranean Growth Hub"/>
    <s v="CoffeeHouse Muratpasa"/>
    <x v="3"/>
    <s v="SF03"/>
    <n v="80"/>
    <n v="48"/>
    <x v="1"/>
    <s v="Hot Coffee"/>
    <x v="6"/>
    <n v="320"/>
    <n v="128"/>
    <x v="2"/>
    <x v="1"/>
    <x v="6"/>
    <x v="13"/>
  </r>
  <r>
    <n v="8562"/>
    <d v="2025-10-06T00:00:00"/>
    <d v="1899-12-30T07:19:00"/>
    <n v="3"/>
    <s v="B001"/>
    <s v="Marmara Headquarters"/>
    <s v="CoffeeHouse Besiktas"/>
    <x v="0"/>
    <s v="FD03"/>
    <n v="40"/>
    <n v="22"/>
    <x v="0"/>
    <s v="Bakery"/>
    <x v="1"/>
    <n v="120"/>
    <n v="54"/>
    <x v="2"/>
    <x v="0"/>
    <x v="6"/>
    <x v="7"/>
  </r>
  <r>
    <n v="8563"/>
    <d v="2024-11-15T00:00:00"/>
    <d v="1899-12-30T14:57:00"/>
    <n v="2"/>
    <s v="B003"/>
    <s v="Aegean Regional Center"/>
    <s v="CoffeeHouse Alsancak"/>
    <x v="1"/>
    <s v="SF04"/>
    <n v="85"/>
    <n v="50"/>
    <x v="1"/>
    <s v="Cold Coffee"/>
    <x v="2"/>
    <n v="170"/>
    <n v="70"/>
    <x v="3"/>
    <x v="7"/>
    <x v="0"/>
    <x v="5"/>
  </r>
  <r>
    <n v="8564"/>
    <d v="2025-05-30T00:00:00"/>
    <d v="1899-12-30T13:30:00"/>
    <n v="3"/>
    <s v="B004"/>
    <s v="Mediterranean Growth Hub"/>
    <s v="CoffeeHouse Muratpasa"/>
    <x v="3"/>
    <s v="SF04"/>
    <n v="85"/>
    <n v="50"/>
    <x v="1"/>
    <s v="Cold Coffee"/>
    <x v="2"/>
    <n v="255"/>
    <n v="105"/>
    <x v="2"/>
    <x v="2"/>
    <x v="3"/>
    <x v="14"/>
  </r>
  <r>
    <n v="8565"/>
    <d v="2023-11-21T00:00:00"/>
    <d v="1899-12-30T08:17:00"/>
    <n v="2"/>
    <s v="B003"/>
    <s v="Aegean Regional Center"/>
    <s v="CoffeeHouse Alsancak"/>
    <x v="1"/>
    <s v="SF03"/>
    <n v="80"/>
    <n v="48"/>
    <x v="1"/>
    <s v="Hot Coffee"/>
    <x v="6"/>
    <n v="160"/>
    <n v="64"/>
    <x v="0"/>
    <x v="7"/>
    <x v="5"/>
    <x v="4"/>
  </r>
  <r>
    <n v="8566"/>
    <d v="2022-07-21T00:00:00"/>
    <d v="1899-12-30T09:46:00"/>
    <n v="1"/>
    <s v="B001"/>
    <s v="Marmara Headquarters"/>
    <s v="CoffeeHouse Besiktas"/>
    <x v="0"/>
    <s v="SF01"/>
    <n v="75"/>
    <n v="45"/>
    <x v="1"/>
    <s v="Hot Coffee"/>
    <x v="4"/>
    <n v="75"/>
    <n v="30"/>
    <x v="1"/>
    <x v="5"/>
    <x v="5"/>
    <x v="9"/>
  </r>
  <r>
    <n v="8567"/>
    <d v="2025-01-18T00:00:00"/>
    <d v="1899-12-30T09:13:00"/>
    <n v="4"/>
    <s v="B001"/>
    <s v="Marmara Headquarters"/>
    <s v="CoffeeHouse Besiktas"/>
    <x v="0"/>
    <s v="FD03"/>
    <n v="40"/>
    <n v="22"/>
    <x v="0"/>
    <s v="Bakery"/>
    <x v="1"/>
    <n v="160"/>
    <n v="72"/>
    <x v="2"/>
    <x v="6"/>
    <x v="1"/>
    <x v="9"/>
  </r>
  <r>
    <n v="8568"/>
    <d v="2022-07-18T00:00:00"/>
    <d v="1899-12-30T13:12:00"/>
    <n v="1"/>
    <s v="B001"/>
    <s v="Marmara Headquarters"/>
    <s v="CoffeeHouse Besiktas"/>
    <x v="0"/>
    <s v="SF02"/>
    <n v="70"/>
    <n v="40"/>
    <x v="1"/>
    <s v="Hot Coffee"/>
    <x v="7"/>
    <n v="70"/>
    <n v="30"/>
    <x v="1"/>
    <x v="5"/>
    <x v="1"/>
    <x v="14"/>
  </r>
  <r>
    <n v="8569"/>
    <d v="2022-09-14T00:00:00"/>
    <d v="1899-12-30T19:21:00"/>
    <n v="4"/>
    <s v="B001"/>
    <s v="Marmara Headquarters"/>
    <s v="CoffeeHouse Besiktas"/>
    <x v="0"/>
    <s v="FD03"/>
    <n v="40"/>
    <n v="22"/>
    <x v="0"/>
    <s v="Bakery"/>
    <x v="1"/>
    <n v="160"/>
    <n v="72"/>
    <x v="1"/>
    <x v="1"/>
    <x v="5"/>
    <x v="0"/>
  </r>
  <r>
    <n v="8570"/>
    <d v="2025-04-19T00:00:00"/>
    <d v="1899-12-30T16:24:00"/>
    <n v="1"/>
    <s v="B002"/>
    <s v="Capital Region Hub"/>
    <s v="CoffeeHouse Cankaya"/>
    <x v="2"/>
    <s v="SF03"/>
    <n v="80"/>
    <n v="48"/>
    <x v="1"/>
    <s v="Hot Coffee"/>
    <x v="6"/>
    <n v="80"/>
    <n v="32"/>
    <x v="2"/>
    <x v="10"/>
    <x v="4"/>
    <x v="8"/>
  </r>
  <r>
    <n v="8571"/>
    <d v="2024-11-28T00:00:00"/>
    <d v="1899-12-30T13:44:00"/>
    <n v="2"/>
    <s v="B004"/>
    <s v="Mediterranean Growth Hub"/>
    <s v="CoffeeHouse Muratpasa"/>
    <x v="3"/>
    <s v="SF02"/>
    <n v="70"/>
    <n v="40"/>
    <x v="1"/>
    <s v="Hot Coffee"/>
    <x v="7"/>
    <n v="140"/>
    <n v="60"/>
    <x v="3"/>
    <x v="7"/>
    <x v="5"/>
    <x v="14"/>
  </r>
  <r>
    <n v="8572"/>
    <d v="2022-11-16T00:00:00"/>
    <d v="1899-12-30T11:40:00"/>
    <n v="4"/>
    <s v="B003"/>
    <s v="Aegean Regional Center"/>
    <s v="CoffeeHouse Alsancak"/>
    <x v="1"/>
    <s v="FD01"/>
    <n v="45"/>
    <n v="25"/>
    <x v="0"/>
    <s v="Bakery"/>
    <x v="0"/>
    <n v="180"/>
    <n v="80"/>
    <x v="1"/>
    <x v="7"/>
    <x v="3"/>
    <x v="13"/>
  </r>
  <r>
    <n v="8573"/>
    <d v="2023-11-25T00:00:00"/>
    <d v="1899-12-30T14:06:00"/>
    <n v="4"/>
    <s v="B003"/>
    <s v="Aegean Regional Center"/>
    <s v="CoffeeHouse Alsancak"/>
    <x v="1"/>
    <s v="FD01"/>
    <n v="45"/>
    <n v="25"/>
    <x v="0"/>
    <s v="Bakery"/>
    <x v="0"/>
    <n v="180"/>
    <n v="80"/>
    <x v="0"/>
    <x v="7"/>
    <x v="1"/>
    <x v="5"/>
  </r>
  <r>
    <n v="8574"/>
    <d v="2022-08-09T00:00:00"/>
    <d v="1899-12-30T14:23:00"/>
    <n v="4"/>
    <s v="B002"/>
    <s v="Capital Region Hub"/>
    <s v="CoffeeHouse Cankaya"/>
    <x v="2"/>
    <s v="SF05"/>
    <n v="90"/>
    <n v="55"/>
    <x v="1"/>
    <s v="Cold Coffee"/>
    <x v="5"/>
    <n v="360"/>
    <n v="140"/>
    <x v="1"/>
    <x v="4"/>
    <x v="3"/>
    <x v="5"/>
  </r>
  <r>
    <n v="8575"/>
    <d v="2024-07-17T00:00:00"/>
    <d v="1899-12-30T11:14:00"/>
    <n v="1"/>
    <s v="B001"/>
    <s v="Marmara Headquarters"/>
    <s v="CoffeeHouse Besiktas"/>
    <x v="0"/>
    <s v="SF04"/>
    <n v="85"/>
    <n v="50"/>
    <x v="1"/>
    <s v="Cold Coffee"/>
    <x v="2"/>
    <n v="85"/>
    <n v="35"/>
    <x v="3"/>
    <x v="5"/>
    <x v="2"/>
    <x v="13"/>
  </r>
  <r>
    <n v="8576"/>
    <d v="2025-03-31T00:00:00"/>
    <d v="1899-12-30T20:58:00"/>
    <n v="2"/>
    <s v="B001"/>
    <s v="Marmara Headquarters"/>
    <s v="CoffeeHouse Besiktas"/>
    <x v="0"/>
    <s v="SF05"/>
    <n v="90"/>
    <n v="55"/>
    <x v="1"/>
    <s v="Cold Coffee"/>
    <x v="5"/>
    <n v="180"/>
    <n v="70"/>
    <x v="2"/>
    <x v="8"/>
    <x v="2"/>
    <x v="3"/>
  </r>
  <r>
    <n v="8577"/>
    <d v="2023-12-17T00:00:00"/>
    <d v="1899-12-30T09:59:00"/>
    <n v="4"/>
    <s v="B001"/>
    <s v="Marmara Headquarters"/>
    <s v="CoffeeHouse Besiktas"/>
    <x v="0"/>
    <s v="SF03"/>
    <n v="80"/>
    <n v="48"/>
    <x v="1"/>
    <s v="Hot Coffee"/>
    <x v="6"/>
    <n v="320"/>
    <n v="128"/>
    <x v="0"/>
    <x v="11"/>
    <x v="2"/>
    <x v="9"/>
  </r>
  <r>
    <n v="8578"/>
    <d v="2022-05-10T00:00:00"/>
    <d v="1899-12-30T18:57:00"/>
    <n v="1"/>
    <s v="B002"/>
    <s v="Capital Region Hub"/>
    <s v="CoffeeHouse Cankaya"/>
    <x v="2"/>
    <s v="FD01"/>
    <n v="45"/>
    <n v="25"/>
    <x v="0"/>
    <s v="Bakery"/>
    <x v="0"/>
    <n v="45"/>
    <n v="20"/>
    <x v="1"/>
    <x v="2"/>
    <x v="2"/>
    <x v="1"/>
  </r>
  <r>
    <n v="8579"/>
    <d v="2025-06-19T00:00:00"/>
    <d v="1899-12-30T10:38:00"/>
    <n v="2"/>
    <s v="B002"/>
    <s v="Capital Region Hub"/>
    <s v="CoffeeHouse Cankaya"/>
    <x v="2"/>
    <s v="SF01"/>
    <n v="75"/>
    <n v="45"/>
    <x v="1"/>
    <s v="Hot Coffee"/>
    <x v="4"/>
    <n v="150"/>
    <n v="60"/>
    <x v="2"/>
    <x v="9"/>
    <x v="4"/>
    <x v="10"/>
  </r>
  <r>
    <n v="8580"/>
    <d v="2022-06-23T00:00:00"/>
    <d v="1899-12-30T20:19:00"/>
    <n v="1"/>
    <s v="B002"/>
    <s v="Capital Region Hub"/>
    <s v="CoffeeHouse Cankaya"/>
    <x v="2"/>
    <s v="FD02"/>
    <n v="50"/>
    <n v="30"/>
    <x v="0"/>
    <s v="Dessert"/>
    <x v="3"/>
    <n v="50"/>
    <n v="20"/>
    <x v="1"/>
    <x v="9"/>
    <x v="3"/>
    <x v="3"/>
  </r>
  <r>
    <n v="8581"/>
    <d v="2022-11-07T00:00:00"/>
    <d v="1899-12-30T20:26:00"/>
    <n v="2"/>
    <s v="B002"/>
    <s v="Capital Region Hub"/>
    <s v="CoffeeHouse Cankaya"/>
    <x v="2"/>
    <s v="FD01"/>
    <n v="45"/>
    <n v="25"/>
    <x v="0"/>
    <s v="Bakery"/>
    <x v="0"/>
    <n v="90"/>
    <n v="40"/>
    <x v="1"/>
    <x v="7"/>
    <x v="5"/>
    <x v="3"/>
  </r>
  <r>
    <n v="8582"/>
    <d v="2022-04-09T00:00:00"/>
    <d v="1899-12-30T11:40:00"/>
    <n v="4"/>
    <s v="B002"/>
    <s v="Capital Region Hub"/>
    <s v="CoffeeHouse Cankaya"/>
    <x v="2"/>
    <s v="SF05"/>
    <n v="90"/>
    <n v="55"/>
    <x v="1"/>
    <s v="Cold Coffee"/>
    <x v="5"/>
    <n v="360"/>
    <n v="140"/>
    <x v="1"/>
    <x v="10"/>
    <x v="3"/>
    <x v="13"/>
  </r>
  <r>
    <n v="8583"/>
    <d v="2022-06-11T00:00:00"/>
    <d v="1899-12-30T08:26:00"/>
    <n v="3"/>
    <s v="B004"/>
    <s v="Mediterranean Growth Hub"/>
    <s v="CoffeeHouse Muratpasa"/>
    <x v="3"/>
    <s v="SF01"/>
    <n v="75"/>
    <n v="45"/>
    <x v="1"/>
    <s v="Hot Coffee"/>
    <x v="4"/>
    <n v="225"/>
    <n v="90"/>
    <x v="1"/>
    <x v="9"/>
    <x v="1"/>
    <x v="4"/>
  </r>
  <r>
    <n v="8584"/>
    <d v="2022-05-20T00:00:00"/>
    <d v="1899-12-30T07:29:00"/>
    <n v="4"/>
    <s v="B001"/>
    <s v="Marmara Headquarters"/>
    <s v="CoffeeHouse Besiktas"/>
    <x v="0"/>
    <s v="SF01"/>
    <n v="75"/>
    <n v="45"/>
    <x v="1"/>
    <s v="Hot Coffee"/>
    <x v="4"/>
    <n v="300"/>
    <n v="120"/>
    <x v="1"/>
    <x v="2"/>
    <x v="6"/>
    <x v="7"/>
  </r>
  <r>
    <n v="8585"/>
    <d v="2022-05-24T00:00:00"/>
    <d v="1899-12-30T07:20:00"/>
    <n v="2"/>
    <s v="B004"/>
    <s v="Mediterranean Growth Hub"/>
    <s v="CoffeeHouse Muratpasa"/>
    <x v="3"/>
    <s v="FD01"/>
    <n v="45"/>
    <n v="25"/>
    <x v="0"/>
    <s v="Bakery"/>
    <x v="0"/>
    <n v="90"/>
    <n v="40"/>
    <x v="1"/>
    <x v="2"/>
    <x v="2"/>
    <x v="7"/>
  </r>
  <r>
    <n v="8586"/>
    <d v="2022-01-18T00:00:00"/>
    <d v="1899-12-30T15:48:00"/>
    <n v="2"/>
    <s v="B001"/>
    <s v="Marmara Headquarters"/>
    <s v="CoffeeHouse Besiktas"/>
    <x v="0"/>
    <s v="FD03"/>
    <n v="40"/>
    <n v="22"/>
    <x v="0"/>
    <s v="Bakery"/>
    <x v="1"/>
    <n v="80"/>
    <n v="36"/>
    <x v="1"/>
    <x v="6"/>
    <x v="1"/>
    <x v="6"/>
  </r>
  <r>
    <n v="8587"/>
    <d v="2024-11-21T00:00:00"/>
    <d v="1899-12-30T20:39:00"/>
    <n v="2"/>
    <s v="B004"/>
    <s v="Mediterranean Growth Hub"/>
    <s v="CoffeeHouse Muratpasa"/>
    <x v="3"/>
    <s v="SF03"/>
    <n v="80"/>
    <n v="48"/>
    <x v="1"/>
    <s v="Hot Coffee"/>
    <x v="6"/>
    <n v="160"/>
    <n v="64"/>
    <x v="3"/>
    <x v="7"/>
    <x v="5"/>
    <x v="3"/>
  </r>
  <r>
    <n v="8588"/>
    <d v="2023-02-11T00:00:00"/>
    <d v="1899-12-30T12:29:00"/>
    <n v="4"/>
    <s v="B002"/>
    <s v="Capital Region Hub"/>
    <s v="CoffeeHouse Cankaya"/>
    <x v="2"/>
    <s v="SF01"/>
    <n v="75"/>
    <n v="45"/>
    <x v="1"/>
    <s v="Hot Coffee"/>
    <x v="4"/>
    <n v="300"/>
    <n v="120"/>
    <x v="0"/>
    <x v="3"/>
    <x v="1"/>
    <x v="12"/>
  </r>
  <r>
    <n v="8589"/>
    <d v="2022-02-12T00:00:00"/>
    <d v="1899-12-30T16:02:00"/>
    <n v="4"/>
    <s v="B002"/>
    <s v="Capital Region Hub"/>
    <s v="CoffeeHouse Cankaya"/>
    <x v="2"/>
    <s v="SF05"/>
    <n v="90"/>
    <n v="55"/>
    <x v="1"/>
    <s v="Cold Coffee"/>
    <x v="5"/>
    <n v="360"/>
    <n v="140"/>
    <x v="1"/>
    <x v="3"/>
    <x v="4"/>
    <x v="8"/>
  </r>
  <r>
    <n v="8590"/>
    <d v="2024-01-04T00:00:00"/>
    <d v="1899-12-30T18:10:00"/>
    <n v="2"/>
    <s v="B001"/>
    <s v="Marmara Headquarters"/>
    <s v="CoffeeHouse Besiktas"/>
    <x v="0"/>
    <s v="SF05"/>
    <n v="90"/>
    <n v="55"/>
    <x v="1"/>
    <s v="Cold Coffee"/>
    <x v="5"/>
    <n v="180"/>
    <n v="70"/>
    <x v="3"/>
    <x v="6"/>
    <x v="1"/>
    <x v="1"/>
  </r>
  <r>
    <n v="8591"/>
    <d v="2024-02-10T00:00:00"/>
    <d v="1899-12-30T07:09:00"/>
    <n v="3"/>
    <s v="B003"/>
    <s v="Aegean Regional Center"/>
    <s v="CoffeeHouse Alsancak"/>
    <x v="1"/>
    <s v="FD01"/>
    <n v="45"/>
    <n v="25"/>
    <x v="0"/>
    <s v="Bakery"/>
    <x v="0"/>
    <n v="135"/>
    <n v="60"/>
    <x v="3"/>
    <x v="3"/>
    <x v="2"/>
    <x v="7"/>
  </r>
  <r>
    <n v="8592"/>
    <d v="2023-02-04T00:00:00"/>
    <d v="1899-12-30T11:00:00"/>
    <n v="4"/>
    <s v="B002"/>
    <s v="Capital Region Hub"/>
    <s v="CoffeeHouse Cankaya"/>
    <x v="2"/>
    <s v="SF03"/>
    <n v="80"/>
    <n v="48"/>
    <x v="1"/>
    <s v="Hot Coffee"/>
    <x v="6"/>
    <n v="320"/>
    <n v="128"/>
    <x v="0"/>
    <x v="3"/>
    <x v="1"/>
    <x v="13"/>
  </r>
  <r>
    <n v="8593"/>
    <d v="2022-01-29T00:00:00"/>
    <d v="1899-12-30T19:33:00"/>
    <n v="2"/>
    <s v="B002"/>
    <s v="Capital Region Hub"/>
    <s v="CoffeeHouse Cankaya"/>
    <x v="2"/>
    <s v="FD03"/>
    <n v="40"/>
    <n v="22"/>
    <x v="0"/>
    <s v="Bakery"/>
    <x v="1"/>
    <n v="80"/>
    <n v="36"/>
    <x v="1"/>
    <x v="6"/>
    <x v="0"/>
    <x v="0"/>
  </r>
  <r>
    <n v="8594"/>
    <d v="2024-02-04T00:00:00"/>
    <d v="1899-12-30T15:30:00"/>
    <n v="2"/>
    <s v="B004"/>
    <s v="Mediterranean Growth Hub"/>
    <s v="CoffeeHouse Muratpasa"/>
    <x v="3"/>
    <s v="SF02"/>
    <n v="70"/>
    <n v="40"/>
    <x v="1"/>
    <s v="Hot Coffee"/>
    <x v="7"/>
    <n v="140"/>
    <n v="60"/>
    <x v="3"/>
    <x v="3"/>
    <x v="1"/>
    <x v="6"/>
  </r>
  <r>
    <n v="8595"/>
    <d v="2025-08-30T00:00:00"/>
    <d v="1899-12-30T10:14:00"/>
    <n v="4"/>
    <s v="B002"/>
    <s v="Capital Region Hub"/>
    <s v="CoffeeHouse Cankaya"/>
    <x v="2"/>
    <s v="SF01"/>
    <n v="75"/>
    <n v="45"/>
    <x v="1"/>
    <s v="Hot Coffee"/>
    <x v="4"/>
    <n v="300"/>
    <n v="120"/>
    <x v="2"/>
    <x v="4"/>
    <x v="3"/>
    <x v="10"/>
  </r>
  <r>
    <n v="8596"/>
    <d v="2025-04-06T00:00:00"/>
    <d v="1899-12-30T15:35:00"/>
    <n v="4"/>
    <s v="B004"/>
    <s v="Mediterranean Growth Hub"/>
    <s v="CoffeeHouse Muratpasa"/>
    <x v="3"/>
    <s v="SF02"/>
    <n v="70"/>
    <n v="40"/>
    <x v="1"/>
    <s v="Hot Coffee"/>
    <x v="7"/>
    <n v="280"/>
    <n v="120"/>
    <x v="2"/>
    <x v="10"/>
    <x v="6"/>
    <x v="6"/>
  </r>
  <r>
    <n v="8597"/>
    <d v="2024-09-15T00:00:00"/>
    <d v="1899-12-30T18:04:00"/>
    <n v="2"/>
    <s v="B003"/>
    <s v="Aegean Regional Center"/>
    <s v="CoffeeHouse Alsancak"/>
    <x v="1"/>
    <s v="FD01"/>
    <n v="45"/>
    <n v="25"/>
    <x v="0"/>
    <s v="Bakery"/>
    <x v="0"/>
    <n v="90"/>
    <n v="40"/>
    <x v="3"/>
    <x v="1"/>
    <x v="0"/>
    <x v="1"/>
  </r>
  <r>
    <n v="8598"/>
    <d v="2023-05-07T00:00:00"/>
    <d v="1899-12-30T20:38:00"/>
    <n v="2"/>
    <s v="B004"/>
    <s v="Mediterranean Growth Hub"/>
    <s v="CoffeeHouse Muratpasa"/>
    <x v="3"/>
    <s v="FD03"/>
    <n v="40"/>
    <n v="22"/>
    <x v="0"/>
    <s v="Bakery"/>
    <x v="1"/>
    <n v="80"/>
    <n v="36"/>
    <x v="0"/>
    <x v="2"/>
    <x v="5"/>
    <x v="3"/>
  </r>
  <r>
    <n v="8599"/>
    <d v="2025-08-15T00:00:00"/>
    <d v="1899-12-30T14:01:00"/>
    <n v="1"/>
    <s v="B002"/>
    <s v="Capital Region Hub"/>
    <s v="CoffeeHouse Cankaya"/>
    <x v="2"/>
    <s v="SF03"/>
    <n v="80"/>
    <n v="48"/>
    <x v="1"/>
    <s v="Hot Coffee"/>
    <x v="6"/>
    <n v="80"/>
    <n v="32"/>
    <x v="2"/>
    <x v="4"/>
    <x v="0"/>
    <x v="5"/>
  </r>
  <r>
    <n v="8600"/>
    <d v="2022-07-05T00:00:00"/>
    <d v="1899-12-30T10:35:00"/>
    <n v="2"/>
    <s v="B002"/>
    <s v="Capital Region Hub"/>
    <s v="CoffeeHouse Cankaya"/>
    <x v="2"/>
    <s v="FD01"/>
    <n v="45"/>
    <n v="25"/>
    <x v="0"/>
    <s v="Bakery"/>
    <x v="0"/>
    <n v="90"/>
    <n v="40"/>
    <x v="1"/>
    <x v="5"/>
    <x v="4"/>
    <x v="10"/>
  </r>
  <r>
    <n v="8601"/>
    <d v="2023-07-01T00:00:00"/>
    <d v="1899-12-30T12:05:00"/>
    <n v="1"/>
    <s v="B001"/>
    <s v="Marmara Headquarters"/>
    <s v="CoffeeHouse Besiktas"/>
    <x v="0"/>
    <s v="SF05"/>
    <n v="90"/>
    <n v="55"/>
    <x v="1"/>
    <s v="Cold Coffee"/>
    <x v="5"/>
    <n v="90"/>
    <n v="35"/>
    <x v="0"/>
    <x v="5"/>
    <x v="0"/>
    <x v="12"/>
  </r>
  <r>
    <n v="8602"/>
    <d v="2025-09-29T00:00:00"/>
    <d v="1899-12-30T19:08:00"/>
    <n v="3"/>
    <s v="B003"/>
    <s v="Aegean Regional Center"/>
    <s v="CoffeeHouse Alsancak"/>
    <x v="1"/>
    <s v="SF04"/>
    <n v="85"/>
    <n v="50"/>
    <x v="1"/>
    <s v="Cold Coffee"/>
    <x v="2"/>
    <n v="255"/>
    <n v="105"/>
    <x v="2"/>
    <x v="1"/>
    <x v="0"/>
    <x v="0"/>
  </r>
  <r>
    <n v="8603"/>
    <d v="2022-09-26T00:00:00"/>
    <d v="1899-12-30T13:41:00"/>
    <n v="4"/>
    <s v="B003"/>
    <s v="Aegean Regional Center"/>
    <s v="CoffeeHouse Alsancak"/>
    <x v="1"/>
    <s v="SF01"/>
    <n v="75"/>
    <n v="45"/>
    <x v="1"/>
    <s v="Hot Coffee"/>
    <x v="4"/>
    <n v="300"/>
    <n v="120"/>
    <x v="1"/>
    <x v="1"/>
    <x v="4"/>
    <x v="14"/>
  </r>
  <r>
    <n v="8604"/>
    <d v="2022-09-22T00:00:00"/>
    <d v="1899-12-30T19:58:00"/>
    <n v="3"/>
    <s v="B001"/>
    <s v="Marmara Headquarters"/>
    <s v="CoffeeHouse Besiktas"/>
    <x v="0"/>
    <s v="SF01"/>
    <n v="75"/>
    <n v="45"/>
    <x v="1"/>
    <s v="Hot Coffee"/>
    <x v="4"/>
    <n v="225"/>
    <n v="90"/>
    <x v="1"/>
    <x v="1"/>
    <x v="0"/>
    <x v="0"/>
  </r>
  <r>
    <n v="8605"/>
    <d v="2024-01-21T00:00:00"/>
    <d v="1899-12-30T20:02:00"/>
    <n v="1"/>
    <s v="B002"/>
    <s v="Capital Region Hub"/>
    <s v="CoffeeHouse Cankaya"/>
    <x v="2"/>
    <s v="SF02"/>
    <n v="70"/>
    <n v="40"/>
    <x v="1"/>
    <s v="Hot Coffee"/>
    <x v="7"/>
    <n v="70"/>
    <n v="30"/>
    <x v="3"/>
    <x v="6"/>
    <x v="5"/>
    <x v="3"/>
  </r>
  <r>
    <n v="8606"/>
    <d v="2022-09-10T00:00:00"/>
    <d v="1899-12-30T18:50:00"/>
    <n v="3"/>
    <s v="B002"/>
    <s v="Capital Region Hub"/>
    <s v="CoffeeHouse Cankaya"/>
    <x v="2"/>
    <s v="FD02"/>
    <n v="50"/>
    <n v="30"/>
    <x v="0"/>
    <s v="Dessert"/>
    <x v="3"/>
    <n v="150"/>
    <n v="60"/>
    <x v="1"/>
    <x v="1"/>
    <x v="2"/>
    <x v="1"/>
  </r>
  <r>
    <n v="8607"/>
    <d v="2022-06-06T00:00:00"/>
    <d v="1899-12-30T07:22:00"/>
    <n v="3"/>
    <s v="B003"/>
    <s v="Aegean Regional Center"/>
    <s v="CoffeeHouse Alsancak"/>
    <x v="1"/>
    <s v="FD02"/>
    <n v="50"/>
    <n v="30"/>
    <x v="0"/>
    <s v="Dessert"/>
    <x v="3"/>
    <n v="150"/>
    <n v="60"/>
    <x v="1"/>
    <x v="9"/>
    <x v="6"/>
    <x v="7"/>
  </r>
  <r>
    <n v="8608"/>
    <d v="2024-04-12T00:00:00"/>
    <d v="1899-12-30T07:07:00"/>
    <n v="3"/>
    <s v="B003"/>
    <s v="Aegean Regional Center"/>
    <s v="CoffeeHouse Alsancak"/>
    <x v="1"/>
    <s v="SF04"/>
    <n v="85"/>
    <n v="50"/>
    <x v="1"/>
    <s v="Cold Coffee"/>
    <x v="2"/>
    <n v="255"/>
    <n v="105"/>
    <x v="3"/>
    <x v="10"/>
    <x v="4"/>
    <x v="7"/>
  </r>
  <r>
    <n v="8609"/>
    <d v="2022-10-12T00:00:00"/>
    <d v="1899-12-30T09:05:00"/>
    <n v="4"/>
    <s v="B002"/>
    <s v="Capital Region Hub"/>
    <s v="CoffeeHouse Cankaya"/>
    <x v="2"/>
    <s v="SF05"/>
    <n v="90"/>
    <n v="55"/>
    <x v="1"/>
    <s v="Cold Coffee"/>
    <x v="5"/>
    <n v="360"/>
    <n v="140"/>
    <x v="1"/>
    <x v="0"/>
    <x v="4"/>
    <x v="9"/>
  </r>
  <r>
    <n v="8610"/>
    <d v="2022-07-15T00:00:00"/>
    <d v="1899-12-30T07:59:00"/>
    <n v="2"/>
    <s v="B003"/>
    <s v="Aegean Regional Center"/>
    <s v="CoffeeHouse Alsancak"/>
    <x v="1"/>
    <s v="SF03"/>
    <n v="80"/>
    <n v="48"/>
    <x v="1"/>
    <s v="Hot Coffee"/>
    <x v="6"/>
    <n v="160"/>
    <n v="64"/>
    <x v="1"/>
    <x v="5"/>
    <x v="0"/>
    <x v="7"/>
  </r>
  <r>
    <n v="8611"/>
    <d v="2023-08-28T00:00:00"/>
    <d v="1899-12-30T12:01:00"/>
    <n v="2"/>
    <s v="B003"/>
    <s v="Aegean Regional Center"/>
    <s v="CoffeeHouse Alsancak"/>
    <x v="1"/>
    <s v="SF04"/>
    <n v="85"/>
    <n v="50"/>
    <x v="1"/>
    <s v="Cold Coffee"/>
    <x v="2"/>
    <n v="170"/>
    <n v="70"/>
    <x v="0"/>
    <x v="4"/>
    <x v="5"/>
    <x v="12"/>
  </r>
  <r>
    <n v="8612"/>
    <d v="2024-06-06T00:00:00"/>
    <d v="1899-12-30T16:41:00"/>
    <n v="4"/>
    <s v="B004"/>
    <s v="Mediterranean Growth Hub"/>
    <s v="CoffeeHouse Muratpasa"/>
    <x v="3"/>
    <s v="FD02"/>
    <n v="50"/>
    <n v="30"/>
    <x v="0"/>
    <s v="Dessert"/>
    <x v="3"/>
    <n v="200"/>
    <n v="80"/>
    <x v="3"/>
    <x v="9"/>
    <x v="6"/>
    <x v="8"/>
  </r>
  <r>
    <n v="8613"/>
    <d v="2024-06-30T00:00:00"/>
    <d v="1899-12-30T09:45:00"/>
    <n v="4"/>
    <s v="B001"/>
    <s v="Marmara Headquarters"/>
    <s v="CoffeeHouse Besiktas"/>
    <x v="0"/>
    <s v="SF01"/>
    <n v="75"/>
    <n v="45"/>
    <x v="1"/>
    <s v="Hot Coffee"/>
    <x v="4"/>
    <n v="300"/>
    <n v="120"/>
    <x v="3"/>
    <x v="9"/>
    <x v="3"/>
    <x v="9"/>
  </r>
  <r>
    <n v="8614"/>
    <d v="2022-01-07T00:00:00"/>
    <d v="1899-12-30T17:14:00"/>
    <n v="3"/>
    <s v="B001"/>
    <s v="Marmara Headquarters"/>
    <s v="CoffeeHouse Besiktas"/>
    <x v="0"/>
    <s v="SF04"/>
    <n v="85"/>
    <n v="50"/>
    <x v="1"/>
    <s v="Cold Coffee"/>
    <x v="2"/>
    <n v="255"/>
    <n v="105"/>
    <x v="1"/>
    <x v="6"/>
    <x v="5"/>
    <x v="2"/>
  </r>
  <r>
    <n v="8615"/>
    <d v="2023-06-30T00:00:00"/>
    <d v="1899-12-30T14:10:00"/>
    <n v="3"/>
    <s v="B004"/>
    <s v="Mediterranean Growth Hub"/>
    <s v="CoffeeHouse Muratpasa"/>
    <x v="3"/>
    <s v="SF01"/>
    <n v="75"/>
    <n v="45"/>
    <x v="1"/>
    <s v="Hot Coffee"/>
    <x v="4"/>
    <n v="225"/>
    <n v="90"/>
    <x v="0"/>
    <x v="9"/>
    <x v="3"/>
    <x v="5"/>
  </r>
  <r>
    <n v="8616"/>
    <d v="2023-07-01T00:00:00"/>
    <d v="1899-12-30T15:18:00"/>
    <n v="1"/>
    <s v="B004"/>
    <s v="Mediterranean Growth Hub"/>
    <s v="CoffeeHouse Muratpasa"/>
    <x v="3"/>
    <s v="SF04"/>
    <n v="85"/>
    <n v="50"/>
    <x v="1"/>
    <s v="Cold Coffee"/>
    <x v="2"/>
    <n v="85"/>
    <n v="35"/>
    <x v="0"/>
    <x v="5"/>
    <x v="0"/>
    <x v="6"/>
  </r>
  <r>
    <n v="8617"/>
    <d v="2022-01-19T00:00:00"/>
    <d v="1899-12-30T20:15:00"/>
    <n v="4"/>
    <s v="B004"/>
    <s v="Mediterranean Growth Hub"/>
    <s v="CoffeeHouse Muratpasa"/>
    <x v="3"/>
    <s v="FD02"/>
    <n v="50"/>
    <n v="30"/>
    <x v="0"/>
    <s v="Dessert"/>
    <x v="3"/>
    <n v="200"/>
    <n v="80"/>
    <x v="1"/>
    <x v="6"/>
    <x v="4"/>
    <x v="3"/>
  </r>
  <r>
    <n v="8618"/>
    <d v="2022-11-22T00:00:00"/>
    <d v="1899-12-30T16:11:00"/>
    <n v="1"/>
    <s v="B004"/>
    <s v="Mediterranean Growth Hub"/>
    <s v="CoffeeHouse Muratpasa"/>
    <x v="3"/>
    <s v="FD01"/>
    <n v="45"/>
    <n v="25"/>
    <x v="0"/>
    <s v="Bakery"/>
    <x v="0"/>
    <n v="45"/>
    <n v="20"/>
    <x v="1"/>
    <x v="7"/>
    <x v="0"/>
    <x v="8"/>
  </r>
  <r>
    <n v="8619"/>
    <d v="2023-09-23T00:00:00"/>
    <d v="1899-12-30T07:52:00"/>
    <n v="2"/>
    <s v="B002"/>
    <s v="Capital Region Hub"/>
    <s v="CoffeeHouse Cankaya"/>
    <x v="2"/>
    <s v="SF03"/>
    <n v="80"/>
    <n v="48"/>
    <x v="1"/>
    <s v="Hot Coffee"/>
    <x v="6"/>
    <n v="160"/>
    <n v="64"/>
    <x v="0"/>
    <x v="1"/>
    <x v="3"/>
    <x v="7"/>
  </r>
  <r>
    <n v="8620"/>
    <d v="2023-08-24T00:00:00"/>
    <d v="1899-12-30T07:41:00"/>
    <n v="4"/>
    <s v="B002"/>
    <s v="Capital Region Hub"/>
    <s v="CoffeeHouse Cankaya"/>
    <x v="2"/>
    <s v="FD02"/>
    <n v="50"/>
    <n v="30"/>
    <x v="0"/>
    <s v="Dessert"/>
    <x v="3"/>
    <n v="200"/>
    <n v="80"/>
    <x v="0"/>
    <x v="4"/>
    <x v="2"/>
    <x v="7"/>
  </r>
  <r>
    <n v="8621"/>
    <d v="2025-10-22T00:00:00"/>
    <d v="1899-12-30T12:34:00"/>
    <n v="1"/>
    <s v="B003"/>
    <s v="Aegean Regional Center"/>
    <s v="CoffeeHouse Alsancak"/>
    <x v="1"/>
    <s v="FD02"/>
    <n v="50"/>
    <n v="30"/>
    <x v="0"/>
    <s v="Dessert"/>
    <x v="3"/>
    <n v="50"/>
    <n v="20"/>
    <x v="2"/>
    <x v="0"/>
    <x v="0"/>
    <x v="12"/>
  </r>
  <r>
    <n v="8622"/>
    <d v="2022-05-11T00:00:00"/>
    <d v="1899-12-30T11:34:00"/>
    <n v="4"/>
    <s v="B002"/>
    <s v="Capital Region Hub"/>
    <s v="CoffeeHouse Cankaya"/>
    <x v="2"/>
    <s v="SF03"/>
    <n v="80"/>
    <n v="48"/>
    <x v="1"/>
    <s v="Hot Coffee"/>
    <x v="6"/>
    <n v="320"/>
    <n v="128"/>
    <x v="1"/>
    <x v="2"/>
    <x v="1"/>
    <x v="13"/>
  </r>
  <r>
    <n v="8623"/>
    <d v="2023-05-26T00:00:00"/>
    <d v="1899-12-30T16:06:00"/>
    <n v="2"/>
    <s v="B004"/>
    <s v="Mediterranean Growth Hub"/>
    <s v="CoffeeHouse Muratpasa"/>
    <x v="3"/>
    <s v="SF01"/>
    <n v="75"/>
    <n v="45"/>
    <x v="1"/>
    <s v="Hot Coffee"/>
    <x v="4"/>
    <n v="150"/>
    <n v="60"/>
    <x v="0"/>
    <x v="2"/>
    <x v="4"/>
    <x v="8"/>
  </r>
  <r>
    <n v="8624"/>
    <d v="2022-10-01T00:00:00"/>
    <d v="1899-12-30T20:12:00"/>
    <n v="1"/>
    <s v="B001"/>
    <s v="Marmara Headquarters"/>
    <s v="CoffeeHouse Besiktas"/>
    <x v="0"/>
    <s v="SF04"/>
    <n v="85"/>
    <n v="50"/>
    <x v="1"/>
    <s v="Cold Coffee"/>
    <x v="2"/>
    <n v="85"/>
    <n v="35"/>
    <x v="1"/>
    <x v="0"/>
    <x v="0"/>
    <x v="3"/>
  </r>
  <r>
    <n v="8625"/>
    <d v="2025-10-30T00:00:00"/>
    <d v="1899-12-30T09:18:00"/>
    <n v="4"/>
    <s v="B002"/>
    <s v="Capital Region Hub"/>
    <s v="CoffeeHouse Cankaya"/>
    <x v="2"/>
    <s v="SF05"/>
    <n v="90"/>
    <n v="55"/>
    <x v="1"/>
    <s v="Cold Coffee"/>
    <x v="5"/>
    <n v="360"/>
    <n v="140"/>
    <x v="2"/>
    <x v="0"/>
    <x v="3"/>
    <x v="9"/>
  </r>
  <r>
    <n v="8626"/>
    <d v="2023-11-11T00:00:00"/>
    <d v="1899-12-30T10:30:00"/>
    <n v="1"/>
    <s v="B004"/>
    <s v="Mediterranean Growth Hub"/>
    <s v="CoffeeHouse Muratpasa"/>
    <x v="3"/>
    <s v="SF04"/>
    <n v="85"/>
    <n v="50"/>
    <x v="1"/>
    <s v="Cold Coffee"/>
    <x v="2"/>
    <n v="85"/>
    <n v="35"/>
    <x v="0"/>
    <x v="7"/>
    <x v="1"/>
    <x v="10"/>
  </r>
  <r>
    <n v="8627"/>
    <d v="2022-01-25T00:00:00"/>
    <d v="1899-12-30T11:49:00"/>
    <n v="2"/>
    <s v="B003"/>
    <s v="Aegean Regional Center"/>
    <s v="CoffeeHouse Alsancak"/>
    <x v="1"/>
    <s v="FD02"/>
    <n v="50"/>
    <n v="30"/>
    <x v="0"/>
    <s v="Dessert"/>
    <x v="3"/>
    <n v="100"/>
    <n v="40"/>
    <x v="1"/>
    <x v="6"/>
    <x v="1"/>
    <x v="13"/>
  </r>
  <r>
    <n v="8628"/>
    <d v="2023-10-09T00:00:00"/>
    <d v="1899-12-30T17:12:00"/>
    <n v="4"/>
    <s v="B004"/>
    <s v="Mediterranean Growth Hub"/>
    <s v="CoffeeHouse Muratpasa"/>
    <x v="3"/>
    <s v="FD02"/>
    <n v="50"/>
    <n v="30"/>
    <x v="0"/>
    <s v="Dessert"/>
    <x v="3"/>
    <n v="200"/>
    <n v="80"/>
    <x v="0"/>
    <x v="0"/>
    <x v="3"/>
    <x v="2"/>
  </r>
  <r>
    <n v="8629"/>
    <d v="2024-08-30T00:00:00"/>
    <d v="1899-12-30T08:13:00"/>
    <n v="3"/>
    <s v="B003"/>
    <s v="Aegean Regional Center"/>
    <s v="CoffeeHouse Alsancak"/>
    <x v="1"/>
    <s v="SF02"/>
    <n v="70"/>
    <n v="40"/>
    <x v="1"/>
    <s v="Hot Coffee"/>
    <x v="7"/>
    <n v="210"/>
    <n v="90"/>
    <x v="3"/>
    <x v="4"/>
    <x v="3"/>
    <x v="4"/>
  </r>
  <r>
    <n v="8630"/>
    <d v="2023-12-08T00:00:00"/>
    <d v="1899-12-30T13:33:00"/>
    <n v="4"/>
    <s v="B004"/>
    <s v="Mediterranean Growth Hub"/>
    <s v="CoffeeHouse Muratpasa"/>
    <x v="3"/>
    <s v="SF01"/>
    <n v="75"/>
    <n v="45"/>
    <x v="1"/>
    <s v="Hot Coffee"/>
    <x v="4"/>
    <n v="300"/>
    <n v="120"/>
    <x v="0"/>
    <x v="11"/>
    <x v="0"/>
    <x v="14"/>
  </r>
  <r>
    <n v="8631"/>
    <d v="2024-10-09T00:00:00"/>
    <d v="1899-12-30T09:30:00"/>
    <n v="2"/>
    <s v="B001"/>
    <s v="Marmara Headquarters"/>
    <s v="CoffeeHouse Besiktas"/>
    <x v="0"/>
    <s v="FD03"/>
    <n v="40"/>
    <n v="22"/>
    <x v="0"/>
    <s v="Bakery"/>
    <x v="1"/>
    <n v="80"/>
    <n v="36"/>
    <x v="3"/>
    <x v="0"/>
    <x v="3"/>
    <x v="9"/>
  </r>
  <r>
    <n v="8632"/>
    <d v="2022-02-26T00:00:00"/>
    <d v="1899-12-30T20:14:00"/>
    <n v="3"/>
    <s v="B001"/>
    <s v="Marmara Headquarters"/>
    <s v="CoffeeHouse Besiktas"/>
    <x v="0"/>
    <s v="SF01"/>
    <n v="75"/>
    <n v="45"/>
    <x v="1"/>
    <s v="Hot Coffee"/>
    <x v="4"/>
    <n v="225"/>
    <n v="90"/>
    <x v="1"/>
    <x v="3"/>
    <x v="4"/>
    <x v="3"/>
  </r>
  <r>
    <n v="8633"/>
    <d v="2024-09-11T00:00:00"/>
    <d v="1899-12-30T17:06:00"/>
    <n v="2"/>
    <s v="B002"/>
    <s v="Capital Region Hub"/>
    <s v="CoffeeHouse Cankaya"/>
    <x v="2"/>
    <s v="SF01"/>
    <n v="75"/>
    <n v="45"/>
    <x v="1"/>
    <s v="Hot Coffee"/>
    <x v="4"/>
    <n v="150"/>
    <n v="60"/>
    <x v="3"/>
    <x v="1"/>
    <x v="1"/>
    <x v="2"/>
  </r>
  <r>
    <n v="8634"/>
    <d v="2023-08-10T00:00:00"/>
    <d v="1899-12-30T10:09:00"/>
    <n v="4"/>
    <s v="B002"/>
    <s v="Capital Region Hub"/>
    <s v="CoffeeHouse Cankaya"/>
    <x v="2"/>
    <s v="SF01"/>
    <n v="75"/>
    <n v="45"/>
    <x v="1"/>
    <s v="Hot Coffee"/>
    <x v="4"/>
    <n v="300"/>
    <n v="120"/>
    <x v="0"/>
    <x v="4"/>
    <x v="2"/>
    <x v="10"/>
  </r>
  <r>
    <n v="8635"/>
    <d v="2022-05-06T00:00:00"/>
    <d v="1899-12-30T20:31:00"/>
    <n v="2"/>
    <s v="B003"/>
    <s v="Aegean Regional Center"/>
    <s v="CoffeeHouse Alsancak"/>
    <x v="1"/>
    <s v="FD01"/>
    <n v="45"/>
    <n v="25"/>
    <x v="0"/>
    <s v="Bakery"/>
    <x v="0"/>
    <n v="90"/>
    <n v="40"/>
    <x v="1"/>
    <x v="2"/>
    <x v="6"/>
    <x v="3"/>
  </r>
  <r>
    <n v="8636"/>
    <d v="2023-11-05T00:00:00"/>
    <d v="1899-12-30T09:39:00"/>
    <n v="3"/>
    <s v="B003"/>
    <s v="Aegean Regional Center"/>
    <s v="CoffeeHouse Alsancak"/>
    <x v="1"/>
    <s v="SF01"/>
    <n v="75"/>
    <n v="45"/>
    <x v="1"/>
    <s v="Hot Coffee"/>
    <x v="4"/>
    <n v="225"/>
    <n v="90"/>
    <x v="0"/>
    <x v="7"/>
    <x v="4"/>
    <x v="9"/>
  </r>
  <r>
    <n v="8637"/>
    <d v="2022-07-02T00:00:00"/>
    <d v="1899-12-30T14:19:00"/>
    <n v="3"/>
    <s v="B003"/>
    <s v="Aegean Regional Center"/>
    <s v="CoffeeHouse Alsancak"/>
    <x v="1"/>
    <s v="FD01"/>
    <n v="45"/>
    <n v="25"/>
    <x v="0"/>
    <s v="Bakery"/>
    <x v="0"/>
    <n v="135"/>
    <n v="60"/>
    <x v="1"/>
    <x v="5"/>
    <x v="3"/>
    <x v="5"/>
  </r>
  <r>
    <n v="8638"/>
    <d v="2024-03-12T00:00:00"/>
    <d v="1899-12-30T19:29:00"/>
    <n v="4"/>
    <s v="B003"/>
    <s v="Aegean Regional Center"/>
    <s v="CoffeeHouse Alsancak"/>
    <x v="1"/>
    <s v="SF02"/>
    <n v="70"/>
    <n v="40"/>
    <x v="1"/>
    <s v="Hot Coffee"/>
    <x v="7"/>
    <n v="280"/>
    <n v="120"/>
    <x v="3"/>
    <x v="8"/>
    <x v="4"/>
    <x v="0"/>
  </r>
  <r>
    <n v="8639"/>
    <d v="2025-11-18T00:00:00"/>
    <d v="1899-12-30T19:58:00"/>
    <n v="3"/>
    <s v="B001"/>
    <s v="Marmara Headquarters"/>
    <s v="CoffeeHouse Besiktas"/>
    <x v="0"/>
    <s v="SF01"/>
    <n v="75"/>
    <n v="45"/>
    <x v="1"/>
    <s v="Hot Coffee"/>
    <x v="4"/>
    <n v="225"/>
    <n v="90"/>
    <x v="2"/>
    <x v="7"/>
    <x v="1"/>
    <x v="0"/>
  </r>
  <r>
    <n v="8640"/>
    <d v="2023-12-01T00:00:00"/>
    <d v="1899-12-30T15:03:00"/>
    <n v="3"/>
    <s v="B004"/>
    <s v="Mediterranean Growth Hub"/>
    <s v="CoffeeHouse Muratpasa"/>
    <x v="3"/>
    <s v="FD01"/>
    <n v="45"/>
    <n v="25"/>
    <x v="0"/>
    <s v="Bakery"/>
    <x v="0"/>
    <n v="135"/>
    <n v="60"/>
    <x v="0"/>
    <x v="11"/>
    <x v="0"/>
    <x v="6"/>
  </r>
  <r>
    <n v="8641"/>
    <d v="2022-07-09T00:00:00"/>
    <d v="1899-12-30T08:07:00"/>
    <n v="4"/>
    <s v="B002"/>
    <s v="Capital Region Hub"/>
    <s v="CoffeeHouse Cankaya"/>
    <x v="2"/>
    <s v="SF03"/>
    <n v="80"/>
    <n v="48"/>
    <x v="1"/>
    <s v="Hot Coffee"/>
    <x v="6"/>
    <n v="320"/>
    <n v="128"/>
    <x v="1"/>
    <x v="5"/>
    <x v="3"/>
    <x v="4"/>
  </r>
  <r>
    <n v="8642"/>
    <d v="2025-07-03T00:00:00"/>
    <d v="1899-12-30T19:06:00"/>
    <n v="2"/>
    <s v="B004"/>
    <s v="Mediterranean Growth Hub"/>
    <s v="CoffeeHouse Muratpasa"/>
    <x v="3"/>
    <s v="SF04"/>
    <n v="85"/>
    <n v="50"/>
    <x v="1"/>
    <s v="Cold Coffee"/>
    <x v="2"/>
    <n v="170"/>
    <n v="70"/>
    <x v="2"/>
    <x v="5"/>
    <x v="2"/>
    <x v="0"/>
  </r>
  <r>
    <n v="8643"/>
    <d v="2023-01-02T00:00:00"/>
    <d v="1899-12-30T11:28:00"/>
    <n v="1"/>
    <s v="B003"/>
    <s v="Aegean Regional Center"/>
    <s v="CoffeeHouse Alsancak"/>
    <x v="1"/>
    <s v="FD03"/>
    <n v="40"/>
    <n v="22"/>
    <x v="0"/>
    <s v="Bakery"/>
    <x v="1"/>
    <n v="40"/>
    <n v="18"/>
    <x v="0"/>
    <x v="6"/>
    <x v="3"/>
    <x v="13"/>
  </r>
  <r>
    <n v="8644"/>
    <d v="2025-09-20T00:00:00"/>
    <d v="1899-12-30T07:20:00"/>
    <n v="3"/>
    <s v="B004"/>
    <s v="Mediterranean Growth Hub"/>
    <s v="CoffeeHouse Muratpasa"/>
    <x v="3"/>
    <s v="SF01"/>
    <n v="75"/>
    <n v="45"/>
    <x v="1"/>
    <s v="Hot Coffee"/>
    <x v="4"/>
    <n v="225"/>
    <n v="90"/>
    <x v="2"/>
    <x v="1"/>
    <x v="6"/>
    <x v="7"/>
  </r>
  <r>
    <n v="8645"/>
    <d v="2023-02-19T00:00:00"/>
    <d v="1899-12-30T18:19:00"/>
    <n v="2"/>
    <s v="B004"/>
    <s v="Mediterranean Growth Hub"/>
    <s v="CoffeeHouse Muratpasa"/>
    <x v="3"/>
    <s v="SF03"/>
    <n v="80"/>
    <n v="48"/>
    <x v="1"/>
    <s v="Hot Coffee"/>
    <x v="6"/>
    <n v="160"/>
    <n v="64"/>
    <x v="0"/>
    <x v="3"/>
    <x v="4"/>
    <x v="1"/>
  </r>
  <r>
    <n v="8646"/>
    <d v="2023-10-30T00:00:00"/>
    <d v="1899-12-30T15:33:00"/>
    <n v="4"/>
    <s v="B002"/>
    <s v="Capital Region Hub"/>
    <s v="CoffeeHouse Cankaya"/>
    <x v="2"/>
    <s v="SF02"/>
    <n v="70"/>
    <n v="40"/>
    <x v="1"/>
    <s v="Hot Coffee"/>
    <x v="7"/>
    <n v="280"/>
    <n v="120"/>
    <x v="0"/>
    <x v="0"/>
    <x v="3"/>
    <x v="6"/>
  </r>
  <r>
    <n v="8647"/>
    <d v="2024-12-04T00:00:00"/>
    <d v="1899-12-30T12:10:00"/>
    <n v="1"/>
    <s v="B004"/>
    <s v="Mediterranean Growth Hub"/>
    <s v="CoffeeHouse Muratpasa"/>
    <x v="3"/>
    <s v="SF04"/>
    <n v="85"/>
    <n v="50"/>
    <x v="1"/>
    <s v="Cold Coffee"/>
    <x v="2"/>
    <n v="85"/>
    <n v="35"/>
    <x v="3"/>
    <x v="11"/>
    <x v="1"/>
    <x v="12"/>
  </r>
  <r>
    <n v="8648"/>
    <d v="2025-03-05T00:00:00"/>
    <d v="1899-12-30T17:08:00"/>
    <n v="4"/>
    <s v="B003"/>
    <s v="Aegean Regional Center"/>
    <s v="CoffeeHouse Alsancak"/>
    <x v="1"/>
    <s v="SF03"/>
    <n v="80"/>
    <n v="48"/>
    <x v="1"/>
    <s v="Hot Coffee"/>
    <x v="6"/>
    <n v="320"/>
    <n v="128"/>
    <x v="2"/>
    <x v="8"/>
    <x v="4"/>
    <x v="2"/>
  </r>
  <r>
    <n v="8649"/>
    <d v="2024-08-19T00:00:00"/>
    <d v="1899-12-30T19:02:00"/>
    <n v="4"/>
    <s v="B001"/>
    <s v="Marmara Headquarters"/>
    <s v="CoffeeHouse Besiktas"/>
    <x v="0"/>
    <s v="SF03"/>
    <n v="80"/>
    <n v="48"/>
    <x v="1"/>
    <s v="Hot Coffee"/>
    <x v="6"/>
    <n v="320"/>
    <n v="128"/>
    <x v="3"/>
    <x v="4"/>
    <x v="4"/>
    <x v="0"/>
  </r>
  <r>
    <n v="8650"/>
    <d v="2024-12-01T00:00:00"/>
    <d v="1899-12-30T14:56:00"/>
    <n v="2"/>
    <s v="B003"/>
    <s v="Aegean Regional Center"/>
    <s v="CoffeeHouse Alsancak"/>
    <x v="1"/>
    <s v="SF01"/>
    <n v="75"/>
    <n v="45"/>
    <x v="1"/>
    <s v="Hot Coffee"/>
    <x v="4"/>
    <n v="150"/>
    <n v="60"/>
    <x v="3"/>
    <x v="11"/>
    <x v="0"/>
    <x v="5"/>
  </r>
  <r>
    <n v="8651"/>
    <d v="2023-07-18T00:00:00"/>
    <d v="1899-12-30T10:59:00"/>
    <n v="3"/>
    <s v="B004"/>
    <s v="Mediterranean Growth Hub"/>
    <s v="CoffeeHouse Muratpasa"/>
    <x v="3"/>
    <s v="FD02"/>
    <n v="50"/>
    <n v="30"/>
    <x v="0"/>
    <s v="Dessert"/>
    <x v="3"/>
    <n v="150"/>
    <n v="60"/>
    <x v="0"/>
    <x v="5"/>
    <x v="1"/>
    <x v="10"/>
  </r>
  <r>
    <n v="8652"/>
    <d v="2024-04-27T00:00:00"/>
    <d v="1899-12-30T18:46:00"/>
    <n v="3"/>
    <s v="B001"/>
    <s v="Marmara Headquarters"/>
    <s v="CoffeeHouse Besiktas"/>
    <x v="0"/>
    <s v="SF01"/>
    <n v="75"/>
    <n v="45"/>
    <x v="1"/>
    <s v="Hot Coffee"/>
    <x v="4"/>
    <n v="225"/>
    <n v="90"/>
    <x v="3"/>
    <x v="10"/>
    <x v="6"/>
    <x v="1"/>
  </r>
  <r>
    <n v="8653"/>
    <d v="2023-03-27T00:00:00"/>
    <d v="1899-12-30T07:37:00"/>
    <n v="3"/>
    <s v="B004"/>
    <s v="Mediterranean Growth Hub"/>
    <s v="CoffeeHouse Muratpasa"/>
    <x v="3"/>
    <s v="SF02"/>
    <n v="70"/>
    <n v="40"/>
    <x v="1"/>
    <s v="Hot Coffee"/>
    <x v="7"/>
    <n v="210"/>
    <n v="90"/>
    <x v="0"/>
    <x v="8"/>
    <x v="6"/>
    <x v="7"/>
  </r>
  <r>
    <n v="8654"/>
    <d v="2023-02-08T00:00:00"/>
    <d v="1899-12-30T07:19:00"/>
    <n v="4"/>
    <s v="B002"/>
    <s v="Capital Region Hub"/>
    <s v="CoffeeHouse Cankaya"/>
    <x v="2"/>
    <s v="SF04"/>
    <n v="85"/>
    <n v="50"/>
    <x v="1"/>
    <s v="Cold Coffee"/>
    <x v="2"/>
    <n v="340"/>
    <n v="140"/>
    <x v="0"/>
    <x v="3"/>
    <x v="0"/>
    <x v="7"/>
  </r>
  <r>
    <n v="8655"/>
    <d v="2022-11-07T00:00:00"/>
    <d v="1899-12-30T10:17:00"/>
    <n v="2"/>
    <s v="B003"/>
    <s v="Aegean Regional Center"/>
    <s v="CoffeeHouse Alsancak"/>
    <x v="1"/>
    <s v="FD03"/>
    <n v="40"/>
    <n v="22"/>
    <x v="0"/>
    <s v="Bakery"/>
    <x v="1"/>
    <n v="80"/>
    <n v="36"/>
    <x v="1"/>
    <x v="7"/>
    <x v="5"/>
    <x v="10"/>
  </r>
  <r>
    <n v="8656"/>
    <d v="2025-01-19T00:00:00"/>
    <d v="1899-12-30T19:31:00"/>
    <n v="1"/>
    <s v="B002"/>
    <s v="Capital Region Hub"/>
    <s v="CoffeeHouse Cankaya"/>
    <x v="2"/>
    <s v="FD03"/>
    <n v="40"/>
    <n v="22"/>
    <x v="0"/>
    <s v="Bakery"/>
    <x v="1"/>
    <n v="40"/>
    <n v="18"/>
    <x v="2"/>
    <x v="6"/>
    <x v="4"/>
    <x v="0"/>
  </r>
  <r>
    <n v="8657"/>
    <d v="2022-05-18T00:00:00"/>
    <d v="1899-12-30T12:25:00"/>
    <n v="2"/>
    <s v="B003"/>
    <s v="Aegean Regional Center"/>
    <s v="CoffeeHouse Alsancak"/>
    <x v="1"/>
    <s v="SF01"/>
    <n v="75"/>
    <n v="45"/>
    <x v="1"/>
    <s v="Hot Coffee"/>
    <x v="4"/>
    <n v="150"/>
    <n v="60"/>
    <x v="1"/>
    <x v="2"/>
    <x v="1"/>
    <x v="12"/>
  </r>
  <r>
    <n v="8658"/>
    <d v="2024-12-26T00:00:00"/>
    <d v="1899-12-30T11:34:00"/>
    <n v="1"/>
    <s v="B004"/>
    <s v="Mediterranean Growth Hub"/>
    <s v="CoffeeHouse Muratpasa"/>
    <x v="3"/>
    <s v="SF05"/>
    <n v="90"/>
    <n v="55"/>
    <x v="1"/>
    <s v="Cold Coffee"/>
    <x v="5"/>
    <n v="90"/>
    <n v="35"/>
    <x v="3"/>
    <x v="11"/>
    <x v="4"/>
    <x v="13"/>
  </r>
  <r>
    <n v="8659"/>
    <d v="2025-11-03T00:00:00"/>
    <d v="1899-12-30T21:39:00"/>
    <n v="2"/>
    <s v="B004"/>
    <s v="Mediterranean Growth Hub"/>
    <s v="CoffeeHouse Muratpasa"/>
    <x v="3"/>
    <s v="SF04"/>
    <n v="85"/>
    <n v="50"/>
    <x v="1"/>
    <s v="Cold Coffee"/>
    <x v="2"/>
    <n v="170"/>
    <n v="70"/>
    <x v="2"/>
    <x v="7"/>
    <x v="2"/>
    <x v="11"/>
  </r>
  <r>
    <n v="8660"/>
    <d v="2022-10-25T00:00:00"/>
    <d v="1899-12-30T14:11:00"/>
    <n v="4"/>
    <s v="B004"/>
    <s v="Mediterranean Growth Hub"/>
    <s v="CoffeeHouse Muratpasa"/>
    <x v="3"/>
    <s v="FD02"/>
    <n v="50"/>
    <n v="30"/>
    <x v="0"/>
    <s v="Dessert"/>
    <x v="3"/>
    <n v="200"/>
    <n v="80"/>
    <x v="1"/>
    <x v="0"/>
    <x v="1"/>
    <x v="5"/>
  </r>
  <r>
    <n v="8661"/>
    <d v="2022-08-13T00:00:00"/>
    <d v="1899-12-30T10:43:00"/>
    <n v="2"/>
    <s v="B004"/>
    <s v="Mediterranean Growth Hub"/>
    <s v="CoffeeHouse Muratpasa"/>
    <x v="3"/>
    <s v="SF05"/>
    <n v="90"/>
    <n v="55"/>
    <x v="1"/>
    <s v="Cold Coffee"/>
    <x v="5"/>
    <n v="180"/>
    <n v="70"/>
    <x v="1"/>
    <x v="4"/>
    <x v="6"/>
    <x v="10"/>
  </r>
  <r>
    <n v="8662"/>
    <d v="2024-10-26T00:00:00"/>
    <d v="1899-12-30T15:20:00"/>
    <n v="2"/>
    <s v="B001"/>
    <s v="Marmara Headquarters"/>
    <s v="CoffeeHouse Besiktas"/>
    <x v="0"/>
    <s v="SF05"/>
    <n v="90"/>
    <n v="55"/>
    <x v="1"/>
    <s v="Cold Coffee"/>
    <x v="5"/>
    <n v="180"/>
    <n v="70"/>
    <x v="3"/>
    <x v="0"/>
    <x v="4"/>
    <x v="6"/>
  </r>
  <r>
    <n v="8663"/>
    <d v="2022-11-18T00:00:00"/>
    <d v="1899-12-30T07:31:00"/>
    <n v="3"/>
    <s v="B004"/>
    <s v="Mediterranean Growth Hub"/>
    <s v="CoffeeHouse Muratpasa"/>
    <x v="3"/>
    <s v="FD03"/>
    <n v="40"/>
    <n v="22"/>
    <x v="0"/>
    <s v="Bakery"/>
    <x v="1"/>
    <n v="120"/>
    <n v="54"/>
    <x v="1"/>
    <x v="7"/>
    <x v="1"/>
    <x v="7"/>
  </r>
  <r>
    <n v="8664"/>
    <d v="2025-01-14T00:00:00"/>
    <d v="1899-12-30T08:44:00"/>
    <n v="2"/>
    <s v="B003"/>
    <s v="Aegean Regional Center"/>
    <s v="CoffeeHouse Alsancak"/>
    <x v="1"/>
    <s v="FD03"/>
    <n v="40"/>
    <n v="22"/>
    <x v="0"/>
    <s v="Bakery"/>
    <x v="1"/>
    <n v="80"/>
    <n v="36"/>
    <x v="2"/>
    <x v="6"/>
    <x v="5"/>
    <x v="4"/>
  </r>
  <r>
    <n v="8665"/>
    <d v="2025-11-07T00:00:00"/>
    <d v="1899-12-30T20:43:00"/>
    <n v="3"/>
    <s v="B001"/>
    <s v="Marmara Headquarters"/>
    <s v="CoffeeHouse Besiktas"/>
    <x v="0"/>
    <s v="SF01"/>
    <n v="75"/>
    <n v="45"/>
    <x v="1"/>
    <s v="Hot Coffee"/>
    <x v="4"/>
    <n v="225"/>
    <n v="90"/>
    <x v="2"/>
    <x v="7"/>
    <x v="5"/>
    <x v="3"/>
  </r>
  <r>
    <n v="8666"/>
    <d v="2024-10-30T00:00:00"/>
    <d v="1899-12-30T19:06:00"/>
    <n v="3"/>
    <s v="B003"/>
    <s v="Aegean Regional Center"/>
    <s v="CoffeeHouse Alsancak"/>
    <x v="1"/>
    <s v="SF04"/>
    <n v="85"/>
    <n v="50"/>
    <x v="1"/>
    <s v="Cold Coffee"/>
    <x v="2"/>
    <n v="255"/>
    <n v="105"/>
    <x v="3"/>
    <x v="0"/>
    <x v="3"/>
    <x v="0"/>
  </r>
  <r>
    <n v="8667"/>
    <d v="2022-10-21T00:00:00"/>
    <d v="1899-12-30T17:52:00"/>
    <n v="1"/>
    <s v="B001"/>
    <s v="Marmara Headquarters"/>
    <s v="CoffeeHouse Besiktas"/>
    <x v="0"/>
    <s v="SF02"/>
    <n v="70"/>
    <n v="40"/>
    <x v="1"/>
    <s v="Hot Coffee"/>
    <x v="7"/>
    <n v="70"/>
    <n v="30"/>
    <x v="1"/>
    <x v="0"/>
    <x v="5"/>
    <x v="2"/>
  </r>
  <r>
    <n v="8668"/>
    <d v="2024-08-15T00:00:00"/>
    <d v="1899-12-30T20:13:00"/>
    <n v="4"/>
    <s v="B004"/>
    <s v="Mediterranean Growth Hub"/>
    <s v="CoffeeHouse Muratpasa"/>
    <x v="3"/>
    <s v="FD01"/>
    <n v="45"/>
    <n v="25"/>
    <x v="0"/>
    <s v="Bakery"/>
    <x v="0"/>
    <n v="180"/>
    <n v="80"/>
    <x v="3"/>
    <x v="4"/>
    <x v="0"/>
    <x v="3"/>
  </r>
  <r>
    <n v="8669"/>
    <d v="2025-08-02T00:00:00"/>
    <d v="1899-12-30T15:52:00"/>
    <n v="4"/>
    <s v="B001"/>
    <s v="Marmara Headquarters"/>
    <s v="CoffeeHouse Besiktas"/>
    <x v="0"/>
    <s v="SF02"/>
    <n v="70"/>
    <n v="40"/>
    <x v="1"/>
    <s v="Hot Coffee"/>
    <x v="7"/>
    <n v="280"/>
    <n v="120"/>
    <x v="2"/>
    <x v="4"/>
    <x v="3"/>
    <x v="6"/>
  </r>
  <r>
    <n v="8670"/>
    <d v="2023-01-26T00:00:00"/>
    <d v="1899-12-30T07:05:00"/>
    <n v="4"/>
    <s v="B003"/>
    <s v="Aegean Regional Center"/>
    <s v="CoffeeHouse Alsancak"/>
    <x v="1"/>
    <s v="FD02"/>
    <n v="50"/>
    <n v="30"/>
    <x v="0"/>
    <s v="Dessert"/>
    <x v="3"/>
    <n v="200"/>
    <n v="80"/>
    <x v="0"/>
    <x v="6"/>
    <x v="4"/>
    <x v="7"/>
  </r>
  <r>
    <n v="8671"/>
    <d v="2024-08-25T00:00:00"/>
    <d v="1899-12-30T16:05:00"/>
    <n v="1"/>
    <s v="B003"/>
    <s v="Aegean Regional Center"/>
    <s v="CoffeeHouse Alsancak"/>
    <x v="1"/>
    <s v="SF02"/>
    <n v="70"/>
    <n v="40"/>
    <x v="1"/>
    <s v="Hot Coffee"/>
    <x v="7"/>
    <n v="70"/>
    <n v="30"/>
    <x v="3"/>
    <x v="4"/>
    <x v="1"/>
    <x v="8"/>
  </r>
  <r>
    <n v="8672"/>
    <d v="2023-04-13T00:00:00"/>
    <d v="1899-12-30T10:07:00"/>
    <n v="2"/>
    <s v="B001"/>
    <s v="Marmara Headquarters"/>
    <s v="CoffeeHouse Besiktas"/>
    <x v="0"/>
    <s v="SF02"/>
    <n v="70"/>
    <n v="40"/>
    <x v="1"/>
    <s v="Hot Coffee"/>
    <x v="7"/>
    <n v="140"/>
    <n v="60"/>
    <x v="0"/>
    <x v="10"/>
    <x v="6"/>
    <x v="10"/>
  </r>
  <r>
    <n v="8673"/>
    <d v="2025-04-21T00:00:00"/>
    <d v="1899-12-30T10:38:00"/>
    <n v="3"/>
    <s v="B002"/>
    <s v="Capital Region Hub"/>
    <s v="CoffeeHouse Cankaya"/>
    <x v="2"/>
    <s v="FD03"/>
    <n v="40"/>
    <n v="22"/>
    <x v="0"/>
    <s v="Bakery"/>
    <x v="1"/>
    <n v="120"/>
    <n v="54"/>
    <x v="2"/>
    <x v="10"/>
    <x v="5"/>
    <x v="10"/>
  </r>
  <r>
    <n v="8674"/>
    <d v="2024-03-19T00:00:00"/>
    <d v="1899-12-30T11:56:00"/>
    <n v="3"/>
    <s v="B004"/>
    <s v="Mediterranean Growth Hub"/>
    <s v="CoffeeHouse Muratpasa"/>
    <x v="3"/>
    <s v="SF03"/>
    <n v="80"/>
    <n v="48"/>
    <x v="1"/>
    <s v="Hot Coffee"/>
    <x v="6"/>
    <n v="240"/>
    <n v="96"/>
    <x v="3"/>
    <x v="8"/>
    <x v="4"/>
    <x v="13"/>
  </r>
  <r>
    <n v="8675"/>
    <d v="2023-10-12T00:00:00"/>
    <d v="1899-12-30T17:34:00"/>
    <n v="1"/>
    <s v="B003"/>
    <s v="Aegean Regional Center"/>
    <s v="CoffeeHouse Alsancak"/>
    <x v="1"/>
    <s v="FD01"/>
    <n v="45"/>
    <n v="25"/>
    <x v="0"/>
    <s v="Bakery"/>
    <x v="0"/>
    <n v="45"/>
    <n v="20"/>
    <x v="0"/>
    <x v="0"/>
    <x v="4"/>
    <x v="2"/>
  </r>
  <r>
    <n v="8676"/>
    <d v="2024-11-09T00:00:00"/>
    <d v="1899-12-30T18:47:00"/>
    <n v="3"/>
    <s v="B004"/>
    <s v="Mediterranean Growth Hub"/>
    <s v="CoffeeHouse Muratpasa"/>
    <x v="3"/>
    <s v="FD01"/>
    <n v="45"/>
    <n v="25"/>
    <x v="0"/>
    <s v="Bakery"/>
    <x v="0"/>
    <n v="135"/>
    <n v="60"/>
    <x v="3"/>
    <x v="7"/>
    <x v="3"/>
    <x v="1"/>
  </r>
  <r>
    <n v="8677"/>
    <d v="2022-06-19T00:00:00"/>
    <d v="1899-12-30T08:42:00"/>
    <n v="1"/>
    <s v="B002"/>
    <s v="Capital Region Hub"/>
    <s v="CoffeeHouse Cankaya"/>
    <x v="2"/>
    <s v="FD03"/>
    <n v="40"/>
    <n v="22"/>
    <x v="0"/>
    <s v="Bakery"/>
    <x v="1"/>
    <n v="40"/>
    <n v="18"/>
    <x v="1"/>
    <x v="9"/>
    <x v="4"/>
    <x v="4"/>
  </r>
  <r>
    <n v="8678"/>
    <d v="2024-05-03T00:00:00"/>
    <d v="1899-12-30T14:40:00"/>
    <n v="3"/>
    <s v="B004"/>
    <s v="Mediterranean Growth Hub"/>
    <s v="CoffeeHouse Muratpasa"/>
    <x v="3"/>
    <s v="SF04"/>
    <n v="85"/>
    <n v="50"/>
    <x v="1"/>
    <s v="Cold Coffee"/>
    <x v="2"/>
    <n v="255"/>
    <n v="105"/>
    <x v="3"/>
    <x v="2"/>
    <x v="2"/>
    <x v="5"/>
  </r>
  <r>
    <n v="8679"/>
    <d v="2024-07-11T00:00:00"/>
    <d v="1899-12-30T11:02:00"/>
    <n v="4"/>
    <s v="B004"/>
    <s v="Mediterranean Growth Hub"/>
    <s v="CoffeeHouse Muratpasa"/>
    <x v="3"/>
    <s v="FD02"/>
    <n v="50"/>
    <n v="30"/>
    <x v="0"/>
    <s v="Dessert"/>
    <x v="3"/>
    <n v="200"/>
    <n v="80"/>
    <x v="3"/>
    <x v="5"/>
    <x v="1"/>
    <x v="13"/>
  </r>
  <r>
    <n v="8680"/>
    <d v="2023-05-04T00:00:00"/>
    <d v="1899-12-30T15:46:00"/>
    <n v="1"/>
    <s v="B001"/>
    <s v="Marmara Headquarters"/>
    <s v="CoffeeHouse Besiktas"/>
    <x v="0"/>
    <s v="FD02"/>
    <n v="50"/>
    <n v="30"/>
    <x v="0"/>
    <s v="Dessert"/>
    <x v="3"/>
    <n v="50"/>
    <n v="20"/>
    <x v="0"/>
    <x v="2"/>
    <x v="1"/>
    <x v="6"/>
  </r>
  <r>
    <n v="8681"/>
    <d v="2022-06-28T00:00:00"/>
    <d v="1899-12-30T15:52:00"/>
    <n v="1"/>
    <s v="B002"/>
    <s v="Capital Region Hub"/>
    <s v="CoffeeHouse Cankaya"/>
    <x v="2"/>
    <s v="SF03"/>
    <n v="80"/>
    <n v="48"/>
    <x v="1"/>
    <s v="Hot Coffee"/>
    <x v="6"/>
    <n v="80"/>
    <n v="32"/>
    <x v="1"/>
    <x v="9"/>
    <x v="5"/>
    <x v="6"/>
  </r>
  <r>
    <n v="8682"/>
    <d v="2025-03-26T00:00:00"/>
    <d v="1899-12-30T09:02:00"/>
    <n v="3"/>
    <s v="B001"/>
    <s v="Marmara Headquarters"/>
    <s v="CoffeeHouse Besiktas"/>
    <x v="0"/>
    <s v="SF03"/>
    <n v="80"/>
    <n v="48"/>
    <x v="1"/>
    <s v="Hot Coffee"/>
    <x v="6"/>
    <n v="240"/>
    <n v="96"/>
    <x v="2"/>
    <x v="8"/>
    <x v="4"/>
    <x v="9"/>
  </r>
  <r>
    <n v="8683"/>
    <d v="2024-10-05T00:00:00"/>
    <d v="1899-12-30T10:52:00"/>
    <n v="1"/>
    <s v="B001"/>
    <s v="Marmara Headquarters"/>
    <s v="CoffeeHouse Besiktas"/>
    <x v="0"/>
    <s v="FD02"/>
    <n v="50"/>
    <n v="30"/>
    <x v="0"/>
    <s v="Dessert"/>
    <x v="3"/>
    <n v="50"/>
    <n v="20"/>
    <x v="3"/>
    <x v="0"/>
    <x v="4"/>
    <x v="10"/>
  </r>
  <r>
    <n v="8684"/>
    <d v="2022-04-17T00:00:00"/>
    <d v="1899-12-30T14:45:00"/>
    <n v="4"/>
    <s v="B001"/>
    <s v="Marmara Headquarters"/>
    <s v="CoffeeHouse Besiktas"/>
    <x v="0"/>
    <s v="FD03"/>
    <n v="40"/>
    <n v="22"/>
    <x v="0"/>
    <s v="Bakery"/>
    <x v="1"/>
    <n v="160"/>
    <n v="72"/>
    <x v="1"/>
    <x v="10"/>
    <x v="2"/>
    <x v="5"/>
  </r>
  <r>
    <n v="8685"/>
    <d v="2022-02-09T00:00:00"/>
    <d v="1899-12-30T17:21:00"/>
    <n v="2"/>
    <s v="B002"/>
    <s v="Capital Region Hub"/>
    <s v="CoffeeHouse Cankaya"/>
    <x v="2"/>
    <s v="SF03"/>
    <n v="80"/>
    <n v="48"/>
    <x v="1"/>
    <s v="Hot Coffee"/>
    <x v="6"/>
    <n v="160"/>
    <n v="64"/>
    <x v="1"/>
    <x v="3"/>
    <x v="3"/>
    <x v="2"/>
  </r>
  <r>
    <n v="8686"/>
    <d v="2025-05-28T00:00:00"/>
    <d v="1899-12-30T18:03:00"/>
    <n v="4"/>
    <s v="B001"/>
    <s v="Marmara Headquarters"/>
    <s v="CoffeeHouse Besiktas"/>
    <x v="0"/>
    <s v="SF05"/>
    <n v="90"/>
    <n v="55"/>
    <x v="1"/>
    <s v="Cold Coffee"/>
    <x v="5"/>
    <n v="360"/>
    <n v="140"/>
    <x v="2"/>
    <x v="2"/>
    <x v="5"/>
    <x v="1"/>
  </r>
  <r>
    <n v="8687"/>
    <d v="2024-05-13T00:00:00"/>
    <d v="1899-12-30T09:44:00"/>
    <n v="2"/>
    <s v="B001"/>
    <s v="Marmara Headquarters"/>
    <s v="CoffeeHouse Besiktas"/>
    <x v="0"/>
    <s v="SF04"/>
    <n v="85"/>
    <n v="50"/>
    <x v="1"/>
    <s v="Cold Coffee"/>
    <x v="2"/>
    <n v="170"/>
    <n v="70"/>
    <x v="3"/>
    <x v="2"/>
    <x v="6"/>
    <x v="9"/>
  </r>
  <r>
    <n v="8688"/>
    <d v="2025-12-27T00:00:00"/>
    <d v="1899-12-30T17:55:00"/>
    <n v="3"/>
    <s v="B004"/>
    <s v="Mediterranean Growth Hub"/>
    <s v="CoffeeHouse Muratpasa"/>
    <x v="3"/>
    <s v="SF05"/>
    <n v="90"/>
    <n v="55"/>
    <x v="1"/>
    <s v="Cold Coffee"/>
    <x v="5"/>
    <n v="270"/>
    <n v="105"/>
    <x v="2"/>
    <x v="11"/>
    <x v="6"/>
    <x v="2"/>
  </r>
  <r>
    <n v="8689"/>
    <d v="2023-01-19T00:00:00"/>
    <d v="1899-12-30T16:57:00"/>
    <n v="2"/>
    <s v="B002"/>
    <s v="Capital Region Hub"/>
    <s v="CoffeeHouse Cankaya"/>
    <x v="2"/>
    <s v="FD01"/>
    <n v="45"/>
    <n v="25"/>
    <x v="0"/>
    <s v="Bakery"/>
    <x v="0"/>
    <n v="90"/>
    <n v="40"/>
    <x v="0"/>
    <x v="6"/>
    <x v="4"/>
    <x v="8"/>
  </r>
  <r>
    <n v="8690"/>
    <d v="2025-04-28T00:00:00"/>
    <d v="1899-12-30T10:07:00"/>
    <n v="2"/>
    <s v="B001"/>
    <s v="Marmara Headquarters"/>
    <s v="CoffeeHouse Besiktas"/>
    <x v="0"/>
    <s v="FD02"/>
    <n v="50"/>
    <n v="30"/>
    <x v="0"/>
    <s v="Dessert"/>
    <x v="3"/>
    <n v="100"/>
    <n v="40"/>
    <x v="2"/>
    <x v="10"/>
    <x v="5"/>
    <x v="10"/>
  </r>
  <r>
    <n v="8691"/>
    <d v="2024-10-22T00:00:00"/>
    <d v="1899-12-30T18:15:00"/>
    <n v="2"/>
    <s v="B003"/>
    <s v="Aegean Regional Center"/>
    <s v="CoffeeHouse Alsancak"/>
    <x v="1"/>
    <s v="SF04"/>
    <n v="85"/>
    <n v="50"/>
    <x v="1"/>
    <s v="Cold Coffee"/>
    <x v="2"/>
    <n v="170"/>
    <n v="70"/>
    <x v="3"/>
    <x v="0"/>
    <x v="0"/>
    <x v="1"/>
  </r>
  <r>
    <n v="8692"/>
    <d v="2025-02-23T00:00:00"/>
    <d v="1899-12-30T08:29:00"/>
    <n v="3"/>
    <s v="B002"/>
    <s v="Capital Region Hub"/>
    <s v="CoffeeHouse Cankaya"/>
    <x v="2"/>
    <s v="SF04"/>
    <n v="85"/>
    <n v="50"/>
    <x v="1"/>
    <s v="Cold Coffee"/>
    <x v="2"/>
    <n v="255"/>
    <n v="105"/>
    <x v="2"/>
    <x v="3"/>
    <x v="3"/>
    <x v="4"/>
  </r>
  <r>
    <n v="8693"/>
    <d v="2023-06-05T00:00:00"/>
    <d v="1899-12-30T17:32:00"/>
    <n v="3"/>
    <s v="B003"/>
    <s v="Aegean Regional Center"/>
    <s v="CoffeeHouse Alsancak"/>
    <x v="1"/>
    <s v="FD02"/>
    <n v="50"/>
    <n v="30"/>
    <x v="0"/>
    <s v="Dessert"/>
    <x v="3"/>
    <n v="150"/>
    <n v="60"/>
    <x v="0"/>
    <x v="9"/>
    <x v="4"/>
    <x v="2"/>
  </r>
  <r>
    <n v="8694"/>
    <d v="2024-12-22T00:00:00"/>
    <d v="1899-12-30T20:54:00"/>
    <n v="3"/>
    <s v="B001"/>
    <s v="Marmara Headquarters"/>
    <s v="CoffeeHouse Besiktas"/>
    <x v="0"/>
    <s v="FD01"/>
    <n v="45"/>
    <n v="25"/>
    <x v="0"/>
    <s v="Bakery"/>
    <x v="0"/>
    <n v="135"/>
    <n v="60"/>
    <x v="3"/>
    <x v="11"/>
    <x v="0"/>
    <x v="3"/>
  </r>
  <r>
    <n v="8695"/>
    <d v="2023-07-05T00:00:00"/>
    <d v="1899-12-30T07:12:00"/>
    <n v="3"/>
    <s v="B003"/>
    <s v="Aegean Regional Center"/>
    <s v="CoffeeHouse Alsancak"/>
    <x v="1"/>
    <s v="SF03"/>
    <n v="80"/>
    <n v="48"/>
    <x v="1"/>
    <s v="Hot Coffee"/>
    <x v="6"/>
    <n v="240"/>
    <n v="96"/>
    <x v="0"/>
    <x v="5"/>
    <x v="4"/>
    <x v="7"/>
  </r>
  <r>
    <n v="8696"/>
    <d v="2024-11-22T00:00:00"/>
    <d v="1899-12-30T15:49:00"/>
    <n v="1"/>
    <s v="B002"/>
    <s v="Capital Region Hub"/>
    <s v="CoffeeHouse Cankaya"/>
    <x v="2"/>
    <s v="FD01"/>
    <n v="45"/>
    <n v="25"/>
    <x v="0"/>
    <s v="Bakery"/>
    <x v="0"/>
    <n v="45"/>
    <n v="20"/>
    <x v="3"/>
    <x v="7"/>
    <x v="0"/>
    <x v="6"/>
  </r>
  <r>
    <n v="8697"/>
    <d v="2024-07-05T00:00:00"/>
    <d v="1899-12-30T21:28:00"/>
    <n v="2"/>
    <s v="B001"/>
    <s v="Marmara Headquarters"/>
    <s v="CoffeeHouse Besiktas"/>
    <x v="0"/>
    <s v="SF05"/>
    <n v="90"/>
    <n v="55"/>
    <x v="1"/>
    <s v="Cold Coffee"/>
    <x v="5"/>
    <n v="180"/>
    <n v="70"/>
    <x v="3"/>
    <x v="5"/>
    <x v="4"/>
    <x v="11"/>
  </r>
  <r>
    <n v="8698"/>
    <d v="2023-02-15T00:00:00"/>
    <d v="1899-12-30T11:53:00"/>
    <n v="3"/>
    <s v="B001"/>
    <s v="Marmara Headquarters"/>
    <s v="CoffeeHouse Besiktas"/>
    <x v="0"/>
    <s v="SF04"/>
    <n v="85"/>
    <n v="50"/>
    <x v="1"/>
    <s v="Cold Coffee"/>
    <x v="2"/>
    <n v="255"/>
    <n v="105"/>
    <x v="0"/>
    <x v="3"/>
    <x v="0"/>
    <x v="13"/>
  </r>
  <r>
    <n v="8699"/>
    <d v="2024-06-28T00:00:00"/>
    <d v="1899-12-30T07:39:00"/>
    <n v="1"/>
    <s v="B001"/>
    <s v="Marmara Headquarters"/>
    <s v="CoffeeHouse Besiktas"/>
    <x v="0"/>
    <s v="SF05"/>
    <n v="90"/>
    <n v="55"/>
    <x v="1"/>
    <s v="Cold Coffee"/>
    <x v="5"/>
    <n v="90"/>
    <n v="35"/>
    <x v="3"/>
    <x v="9"/>
    <x v="5"/>
    <x v="7"/>
  </r>
  <r>
    <n v="8700"/>
    <d v="2024-08-24T00:00:00"/>
    <d v="1899-12-30T10:19:00"/>
    <n v="1"/>
    <s v="B004"/>
    <s v="Mediterranean Growth Hub"/>
    <s v="CoffeeHouse Muratpasa"/>
    <x v="3"/>
    <s v="FD01"/>
    <n v="45"/>
    <n v="25"/>
    <x v="0"/>
    <s v="Bakery"/>
    <x v="0"/>
    <n v="45"/>
    <n v="20"/>
    <x v="3"/>
    <x v="4"/>
    <x v="2"/>
    <x v="10"/>
  </r>
  <r>
    <n v="8701"/>
    <d v="2023-03-01T00:00:00"/>
    <d v="1899-12-30T16:20:00"/>
    <n v="3"/>
    <s v="B002"/>
    <s v="Capital Region Hub"/>
    <s v="CoffeeHouse Cankaya"/>
    <x v="2"/>
    <s v="SF01"/>
    <n v="75"/>
    <n v="45"/>
    <x v="1"/>
    <s v="Hot Coffee"/>
    <x v="4"/>
    <n v="225"/>
    <n v="90"/>
    <x v="0"/>
    <x v="8"/>
    <x v="0"/>
    <x v="8"/>
  </r>
  <r>
    <n v="8702"/>
    <d v="2024-04-14T00:00:00"/>
    <d v="1899-12-30T10:51:00"/>
    <n v="3"/>
    <s v="B002"/>
    <s v="Capital Region Hub"/>
    <s v="CoffeeHouse Cankaya"/>
    <x v="2"/>
    <s v="SF03"/>
    <n v="80"/>
    <n v="48"/>
    <x v="1"/>
    <s v="Hot Coffee"/>
    <x v="6"/>
    <n v="240"/>
    <n v="96"/>
    <x v="3"/>
    <x v="10"/>
    <x v="5"/>
    <x v="10"/>
  </r>
  <r>
    <n v="8703"/>
    <d v="2022-03-26T00:00:00"/>
    <d v="1899-12-30T21:19:00"/>
    <n v="2"/>
    <s v="B002"/>
    <s v="Capital Region Hub"/>
    <s v="CoffeeHouse Cankaya"/>
    <x v="2"/>
    <s v="FD01"/>
    <n v="45"/>
    <n v="25"/>
    <x v="0"/>
    <s v="Bakery"/>
    <x v="0"/>
    <n v="90"/>
    <n v="40"/>
    <x v="1"/>
    <x v="8"/>
    <x v="4"/>
    <x v="11"/>
  </r>
  <r>
    <n v="8704"/>
    <d v="2022-02-25T00:00:00"/>
    <d v="1899-12-30T20:49:00"/>
    <n v="1"/>
    <s v="B003"/>
    <s v="Aegean Regional Center"/>
    <s v="CoffeeHouse Alsancak"/>
    <x v="1"/>
    <s v="SF02"/>
    <n v="70"/>
    <n v="40"/>
    <x v="1"/>
    <s v="Hot Coffee"/>
    <x v="7"/>
    <n v="70"/>
    <n v="30"/>
    <x v="1"/>
    <x v="3"/>
    <x v="1"/>
    <x v="3"/>
  </r>
  <r>
    <n v="8705"/>
    <d v="2024-02-02T00:00:00"/>
    <d v="1899-12-30T15:18:00"/>
    <n v="3"/>
    <s v="B003"/>
    <s v="Aegean Regional Center"/>
    <s v="CoffeeHouse Alsancak"/>
    <x v="1"/>
    <s v="FD02"/>
    <n v="50"/>
    <n v="30"/>
    <x v="0"/>
    <s v="Dessert"/>
    <x v="3"/>
    <n v="150"/>
    <n v="60"/>
    <x v="3"/>
    <x v="3"/>
    <x v="3"/>
    <x v="6"/>
  </r>
  <r>
    <n v="8706"/>
    <d v="2022-07-21T00:00:00"/>
    <d v="1899-12-30T09:28:00"/>
    <n v="3"/>
    <s v="B003"/>
    <s v="Aegean Regional Center"/>
    <s v="CoffeeHouse Alsancak"/>
    <x v="1"/>
    <s v="FD03"/>
    <n v="40"/>
    <n v="22"/>
    <x v="0"/>
    <s v="Bakery"/>
    <x v="1"/>
    <n v="120"/>
    <n v="54"/>
    <x v="1"/>
    <x v="5"/>
    <x v="5"/>
    <x v="9"/>
  </r>
  <r>
    <n v="8707"/>
    <d v="2023-04-02T00:00:00"/>
    <d v="1899-12-30T15:17:00"/>
    <n v="4"/>
    <s v="B002"/>
    <s v="Capital Region Hub"/>
    <s v="CoffeeHouse Cankaya"/>
    <x v="2"/>
    <s v="SF03"/>
    <n v="80"/>
    <n v="48"/>
    <x v="1"/>
    <s v="Hot Coffee"/>
    <x v="6"/>
    <n v="320"/>
    <n v="128"/>
    <x v="0"/>
    <x v="10"/>
    <x v="3"/>
    <x v="6"/>
  </r>
  <r>
    <n v="8708"/>
    <d v="2022-02-01T00:00:00"/>
    <d v="1899-12-30T10:04:00"/>
    <n v="1"/>
    <s v="B004"/>
    <s v="Mediterranean Growth Hub"/>
    <s v="CoffeeHouse Muratpasa"/>
    <x v="3"/>
    <s v="SF01"/>
    <n v="75"/>
    <n v="45"/>
    <x v="1"/>
    <s v="Hot Coffee"/>
    <x v="4"/>
    <n v="75"/>
    <n v="30"/>
    <x v="1"/>
    <x v="3"/>
    <x v="0"/>
    <x v="10"/>
  </r>
  <r>
    <n v="8709"/>
    <d v="2024-07-09T00:00:00"/>
    <d v="1899-12-30T12:59:00"/>
    <n v="3"/>
    <s v="B004"/>
    <s v="Mediterranean Growth Hub"/>
    <s v="CoffeeHouse Muratpasa"/>
    <x v="3"/>
    <s v="SF02"/>
    <n v="70"/>
    <n v="40"/>
    <x v="1"/>
    <s v="Hot Coffee"/>
    <x v="7"/>
    <n v="210"/>
    <n v="90"/>
    <x v="3"/>
    <x v="5"/>
    <x v="3"/>
    <x v="12"/>
  </r>
  <r>
    <n v="8710"/>
    <d v="2023-12-06T00:00:00"/>
    <d v="1899-12-30T19:53:00"/>
    <n v="4"/>
    <s v="B003"/>
    <s v="Aegean Regional Center"/>
    <s v="CoffeeHouse Alsancak"/>
    <x v="1"/>
    <s v="SF05"/>
    <n v="90"/>
    <n v="55"/>
    <x v="1"/>
    <s v="Cold Coffee"/>
    <x v="5"/>
    <n v="360"/>
    <n v="140"/>
    <x v="0"/>
    <x v="11"/>
    <x v="6"/>
    <x v="0"/>
  </r>
  <r>
    <n v="8711"/>
    <d v="2024-12-23T00:00:00"/>
    <d v="1899-12-30T11:03:00"/>
    <n v="2"/>
    <s v="B004"/>
    <s v="Mediterranean Growth Hub"/>
    <s v="CoffeeHouse Muratpasa"/>
    <x v="3"/>
    <s v="SF05"/>
    <n v="90"/>
    <n v="55"/>
    <x v="1"/>
    <s v="Cold Coffee"/>
    <x v="5"/>
    <n v="180"/>
    <n v="70"/>
    <x v="3"/>
    <x v="11"/>
    <x v="3"/>
    <x v="13"/>
  </r>
  <r>
    <n v="8712"/>
    <d v="2023-10-21T00:00:00"/>
    <d v="1899-12-30T11:52:00"/>
    <n v="2"/>
    <s v="B003"/>
    <s v="Aegean Regional Center"/>
    <s v="CoffeeHouse Alsancak"/>
    <x v="1"/>
    <s v="SF02"/>
    <n v="70"/>
    <n v="40"/>
    <x v="1"/>
    <s v="Hot Coffee"/>
    <x v="7"/>
    <n v="140"/>
    <n v="60"/>
    <x v="0"/>
    <x v="0"/>
    <x v="5"/>
    <x v="13"/>
  </r>
  <r>
    <n v="8713"/>
    <d v="2025-10-03T00:00:00"/>
    <d v="1899-12-30T08:42:00"/>
    <n v="1"/>
    <s v="B003"/>
    <s v="Aegean Regional Center"/>
    <s v="CoffeeHouse Alsancak"/>
    <x v="1"/>
    <s v="SF01"/>
    <n v="75"/>
    <n v="45"/>
    <x v="1"/>
    <s v="Hot Coffee"/>
    <x v="4"/>
    <n v="75"/>
    <n v="30"/>
    <x v="2"/>
    <x v="0"/>
    <x v="2"/>
    <x v="4"/>
  </r>
  <r>
    <n v="8714"/>
    <d v="2024-06-07T00:00:00"/>
    <d v="1899-12-30T14:15:00"/>
    <n v="4"/>
    <s v="B001"/>
    <s v="Marmara Headquarters"/>
    <s v="CoffeeHouse Besiktas"/>
    <x v="0"/>
    <s v="SF03"/>
    <n v="80"/>
    <n v="48"/>
    <x v="1"/>
    <s v="Hot Coffee"/>
    <x v="6"/>
    <n v="320"/>
    <n v="128"/>
    <x v="3"/>
    <x v="9"/>
    <x v="5"/>
    <x v="5"/>
  </r>
  <r>
    <n v="8715"/>
    <d v="2025-08-29T00:00:00"/>
    <d v="1899-12-30T13:46:00"/>
    <n v="3"/>
    <s v="B003"/>
    <s v="Aegean Regional Center"/>
    <s v="CoffeeHouse Alsancak"/>
    <x v="1"/>
    <s v="FD01"/>
    <n v="45"/>
    <n v="25"/>
    <x v="0"/>
    <s v="Bakery"/>
    <x v="0"/>
    <n v="135"/>
    <n v="60"/>
    <x v="2"/>
    <x v="4"/>
    <x v="0"/>
    <x v="14"/>
  </r>
  <r>
    <n v="8716"/>
    <d v="2024-06-16T00:00:00"/>
    <d v="1899-12-30T07:21:00"/>
    <n v="4"/>
    <s v="B001"/>
    <s v="Marmara Headquarters"/>
    <s v="CoffeeHouse Besiktas"/>
    <x v="0"/>
    <s v="SF05"/>
    <n v="90"/>
    <n v="55"/>
    <x v="1"/>
    <s v="Cold Coffee"/>
    <x v="5"/>
    <n v="360"/>
    <n v="140"/>
    <x v="3"/>
    <x v="9"/>
    <x v="3"/>
    <x v="7"/>
  </r>
  <r>
    <n v="8717"/>
    <d v="2025-07-03T00:00:00"/>
    <d v="1899-12-30T18:11:00"/>
    <n v="4"/>
    <s v="B004"/>
    <s v="Mediterranean Growth Hub"/>
    <s v="CoffeeHouse Muratpasa"/>
    <x v="3"/>
    <s v="SF03"/>
    <n v="80"/>
    <n v="48"/>
    <x v="1"/>
    <s v="Hot Coffee"/>
    <x v="6"/>
    <n v="320"/>
    <n v="128"/>
    <x v="2"/>
    <x v="5"/>
    <x v="2"/>
    <x v="1"/>
  </r>
  <r>
    <n v="8718"/>
    <d v="2023-06-21T00:00:00"/>
    <d v="1899-12-30T07:39:00"/>
    <n v="1"/>
    <s v="B002"/>
    <s v="Capital Region Hub"/>
    <s v="CoffeeHouse Cankaya"/>
    <x v="2"/>
    <s v="SF01"/>
    <n v="75"/>
    <n v="45"/>
    <x v="1"/>
    <s v="Hot Coffee"/>
    <x v="4"/>
    <n v="75"/>
    <n v="30"/>
    <x v="0"/>
    <x v="9"/>
    <x v="5"/>
    <x v="7"/>
  </r>
  <r>
    <n v="8719"/>
    <d v="2022-08-29T00:00:00"/>
    <d v="1899-12-30T13:03:00"/>
    <n v="2"/>
    <s v="B002"/>
    <s v="Capital Region Hub"/>
    <s v="CoffeeHouse Cankaya"/>
    <x v="2"/>
    <s v="FD03"/>
    <n v="40"/>
    <n v="22"/>
    <x v="0"/>
    <s v="Bakery"/>
    <x v="1"/>
    <n v="80"/>
    <n v="36"/>
    <x v="1"/>
    <x v="4"/>
    <x v="0"/>
    <x v="14"/>
  </r>
  <r>
    <n v="8720"/>
    <d v="2025-07-23T00:00:00"/>
    <d v="1899-12-30T13:41:00"/>
    <n v="4"/>
    <s v="B002"/>
    <s v="Capital Region Hub"/>
    <s v="CoffeeHouse Cankaya"/>
    <x v="2"/>
    <s v="FD01"/>
    <n v="45"/>
    <n v="25"/>
    <x v="0"/>
    <s v="Bakery"/>
    <x v="0"/>
    <n v="180"/>
    <n v="80"/>
    <x v="2"/>
    <x v="5"/>
    <x v="3"/>
    <x v="14"/>
  </r>
  <r>
    <n v="8721"/>
    <d v="2024-10-24T00:00:00"/>
    <d v="1899-12-30T18:53:00"/>
    <n v="3"/>
    <s v="B004"/>
    <s v="Mediterranean Growth Hub"/>
    <s v="CoffeeHouse Muratpasa"/>
    <x v="3"/>
    <s v="SF05"/>
    <n v="90"/>
    <n v="55"/>
    <x v="1"/>
    <s v="Cold Coffee"/>
    <x v="5"/>
    <n v="270"/>
    <n v="105"/>
    <x v="3"/>
    <x v="0"/>
    <x v="2"/>
    <x v="1"/>
  </r>
  <r>
    <n v="8722"/>
    <d v="2025-11-26T00:00:00"/>
    <d v="1899-12-30T14:38:00"/>
    <n v="2"/>
    <s v="B002"/>
    <s v="Capital Region Hub"/>
    <s v="CoffeeHouse Cankaya"/>
    <x v="2"/>
    <s v="SF03"/>
    <n v="80"/>
    <n v="48"/>
    <x v="1"/>
    <s v="Hot Coffee"/>
    <x v="6"/>
    <n v="160"/>
    <n v="64"/>
    <x v="2"/>
    <x v="7"/>
    <x v="4"/>
    <x v="5"/>
  </r>
  <r>
    <n v="8723"/>
    <d v="2024-02-27T00:00:00"/>
    <d v="1899-12-30T08:24:00"/>
    <n v="3"/>
    <s v="B001"/>
    <s v="Marmara Headquarters"/>
    <s v="CoffeeHouse Besiktas"/>
    <x v="0"/>
    <s v="SF01"/>
    <n v="75"/>
    <n v="45"/>
    <x v="1"/>
    <s v="Hot Coffee"/>
    <x v="4"/>
    <n v="225"/>
    <n v="90"/>
    <x v="3"/>
    <x v="3"/>
    <x v="6"/>
    <x v="4"/>
  </r>
  <r>
    <n v="8724"/>
    <d v="2023-05-06T00:00:00"/>
    <d v="1899-12-30T12:35:00"/>
    <n v="1"/>
    <s v="B001"/>
    <s v="Marmara Headquarters"/>
    <s v="CoffeeHouse Besiktas"/>
    <x v="0"/>
    <s v="SF03"/>
    <n v="80"/>
    <n v="48"/>
    <x v="1"/>
    <s v="Hot Coffee"/>
    <x v="6"/>
    <n v="80"/>
    <n v="32"/>
    <x v="0"/>
    <x v="2"/>
    <x v="6"/>
    <x v="12"/>
  </r>
  <r>
    <n v="8725"/>
    <d v="2022-12-30T00:00:00"/>
    <d v="1899-12-30T18:55:00"/>
    <n v="1"/>
    <s v="B002"/>
    <s v="Capital Region Hub"/>
    <s v="CoffeeHouse Cankaya"/>
    <x v="2"/>
    <s v="SF04"/>
    <n v="85"/>
    <n v="50"/>
    <x v="1"/>
    <s v="Cold Coffee"/>
    <x v="2"/>
    <n v="85"/>
    <n v="35"/>
    <x v="1"/>
    <x v="11"/>
    <x v="3"/>
    <x v="1"/>
  </r>
  <r>
    <n v="8726"/>
    <d v="2023-04-15T00:00:00"/>
    <d v="1899-12-30T16:10:00"/>
    <n v="2"/>
    <s v="B003"/>
    <s v="Aegean Regional Center"/>
    <s v="CoffeeHouse Alsancak"/>
    <x v="1"/>
    <s v="SF01"/>
    <n v="75"/>
    <n v="45"/>
    <x v="1"/>
    <s v="Hot Coffee"/>
    <x v="4"/>
    <n v="150"/>
    <n v="60"/>
    <x v="0"/>
    <x v="10"/>
    <x v="0"/>
    <x v="8"/>
  </r>
  <r>
    <n v="8727"/>
    <d v="2025-11-10T00:00:00"/>
    <d v="1899-12-30T17:54:00"/>
    <n v="3"/>
    <s v="B004"/>
    <s v="Mediterranean Growth Hub"/>
    <s v="CoffeeHouse Muratpasa"/>
    <x v="3"/>
    <s v="FD02"/>
    <n v="50"/>
    <n v="30"/>
    <x v="0"/>
    <s v="Dessert"/>
    <x v="3"/>
    <n v="150"/>
    <n v="60"/>
    <x v="2"/>
    <x v="7"/>
    <x v="2"/>
    <x v="2"/>
  </r>
  <r>
    <n v="8728"/>
    <d v="2024-09-14T00:00:00"/>
    <d v="1899-12-30T15:03:00"/>
    <n v="4"/>
    <s v="B003"/>
    <s v="Aegean Regional Center"/>
    <s v="CoffeeHouse Alsancak"/>
    <x v="1"/>
    <s v="SF02"/>
    <n v="70"/>
    <n v="40"/>
    <x v="1"/>
    <s v="Hot Coffee"/>
    <x v="7"/>
    <n v="280"/>
    <n v="120"/>
    <x v="3"/>
    <x v="1"/>
    <x v="5"/>
    <x v="6"/>
  </r>
  <r>
    <n v="8729"/>
    <d v="2023-01-23T00:00:00"/>
    <d v="1899-12-30T18:22:00"/>
    <n v="1"/>
    <s v="B001"/>
    <s v="Marmara Headquarters"/>
    <s v="CoffeeHouse Besiktas"/>
    <x v="0"/>
    <s v="SF04"/>
    <n v="85"/>
    <n v="50"/>
    <x v="1"/>
    <s v="Cold Coffee"/>
    <x v="2"/>
    <n v="85"/>
    <n v="35"/>
    <x v="0"/>
    <x v="6"/>
    <x v="3"/>
    <x v="1"/>
  </r>
  <r>
    <n v="8730"/>
    <d v="2025-04-19T00:00:00"/>
    <d v="1899-12-30T15:33:00"/>
    <n v="3"/>
    <s v="B003"/>
    <s v="Aegean Regional Center"/>
    <s v="CoffeeHouse Alsancak"/>
    <x v="1"/>
    <s v="SF03"/>
    <n v="80"/>
    <n v="48"/>
    <x v="1"/>
    <s v="Hot Coffee"/>
    <x v="6"/>
    <n v="240"/>
    <n v="96"/>
    <x v="2"/>
    <x v="10"/>
    <x v="4"/>
    <x v="6"/>
  </r>
  <r>
    <n v="8731"/>
    <d v="2024-12-08T00:00:00"/>
    <d v="1899-12-30T14:41:00"/>
    <n v="3"/>
    <s v="B003"/>
    <s v="Aegean Regional Center"/>
    <s v="CoffeeHouse Alsancak"/>
    <x v="1"/>
    <s v="FD01"/>
    <n v="45"/>
    <n v="25"/>
    <x v="0"/>
    <s v="Bakery"/>
    <x v="0"/>
    <n v="135"/>
    <n v="60"/>
    <x v="3"/>
    <x v="11"/>
    <x v="0"/>
    <x v="5"/>
  </r>
  <r>
    <n v="8732"/>
    <d v="2022-10-06T00:00:00"/>
    <d v="1899-12-30T20:57:00"/>
    <n v="1"/>
    <s v="B004"/>
    <s v="Mediterranean Growth Hub"/>
    <s v="CoffeeHouse Muratpasa"/>
    <x v="3"/>
    <s v="SF01"/>
    <n v="75"/>
    <n v="45"/>
    <x v="1"/>
    <s v="Hot Coffee"/>
    <x v="4"/>
    <n v="75"/>
    <n v="30"/>
    <x v="1"/>
    <x v="0"/>
    <x v="6"/>
    <x v="3"/>
  </r>
  <r>
    <n v="8733"/>
    <d v="2025-05-10T00:00:00"/>
    <d v="1899-12-30T19:35:00"/>
    <n v="1"/>
    <s v="B001"/>
    <s v="Marmara Headquarters"/>
    <s v="CoffeeHouse Besiktas"/>
    <x v="0"/>
    <s v="SF01"/>
    <n v="75"/>
    <n v="45"/>
    <x v="1"/>
    <s v="Hot Coffee"/>
    <x v="4"/>
    <n v="75"/>
    <n v="30"/>
    <x v="2"/>
    <x v="2"/>
    <x v="2"/>
    <x v="0"/>
  </r>
  <r>
    <n v="8734"/>
    <d v="2023-05-06T00:00:00"/>
    <d v="1899-12-30T10:05:00"/>
    <n v="4"/>
    <s v="B001"/>
    <s v="Marmara Headquarters"/>
    <s v="CoffeeHouse Besiktas"/>
    <x v="0"/>
    <s v="SF04"/>
    <n v="85"/>
    <n v="50"/>
    <x v="1"/>
    <s v="Cold Coffee"/>
    <x v="2"/>
    <n v="340"/>
    <n v="140"/>
    <x v="0"/>
    <x v="2"/>
    <x v="6"/>
    <x v="10"/>
  </r>
  <r>
    <n v="8735"/>
    <d v="2022-12-17T00:00:00"/>
    <d v="1899-12-30T13:12:00"/>
    <n v="3"/>
    <s v="B004"/>
    <s v="Mediterranean Growth Hub"/>
    <s v="CoffeeHouse Muratpasa"/>
    <x v="3"/>
    <s v="FD03"/>
    <n v="40"/>
    <n v="22"/>
    <x v="0"/>
    <s v="Bakery"/>
    <x v="1"/>
    <n v="120"/>
    <n v="54"/>
    <x v="1"/>
    <x v="11"/>
    <x v="2"/>
    <x v="14"/>
  </r>
  <r>
    <n v="8736"/>
    <d v="2024-11-14T00:00:00"/>
    <d v="1899-12-30T21:52:00"/>
    <n v="2"/>
    <s v="B001"/>
    <s v="Marmara Headquarters"/>
    <s v="CoffeeHouse Besiktas"/>
    <x v="0"/>
    <s v="SF04"/>
    <n v="85"/>
    <n v="50"/>
    <x v="1"/>
    <s v="Cold Coffee"/>
    <x v="2"/>
    <n v="170"/>
    <n v="70"/>
    <x v="3"/>
    <x v="7"/>
    <x v="5"/>
    <x v="11"/>
  </r>
  <r>
    <n v="8737"/>
    <d v="2025-02-14T00:00:00"/>
    <d v="1899-12-30T16:46:00"/>
    <n v="1"/>
    <s v="B004"/>
    <s v="Mediterranean Growth Hub"/>
    <s v="CoffeeHouse Muratpasa"/>
    <x v="3"/>
    <s v="FD02"/>
    <n v="50"/>
    <n v="30"/>
    <x v="0"/>
    <s v="Dessert"/>
    <x v="3"/>
    <n v="50"/>
    <n v="20"/>
    <x v="2"/>
    <x v="3"/>
    <x v="5"/>
    <x v="8"/>
  </r>
  <r>
    <n v="8738"/>
    <d v="2022-07-06T00:00:00"/>
    <d v="1899-12-30T19:12:00"/>
    <n v="2"/>
    <s v="B002"/>
    <s v="Capital Region Hub"/>
    <s v="CoffeeHouse Cankaya"/>
    <x v="2"/>
    <s v="FD01"/>
    <n v="45"/>
    <n v="25"/>
    <x v="0"/>
    <s v="Bakery"/>
    <x v="0"/>
    <n v="90"/>
    <n v="40"/>
    <x v="1"/>
    <x v="5"/>
    <x v="6"/>
    <x v="0"/>
  </r>
  <r>
    <n v="8739"/>
    <d v="2022-06-05T00:00:00"/>
    <d v="1899-12-30T07:41:00"/>
    <n v="3"/>
    <s v="B002"/>
    <s v="Capital Region Hub"/>
    <s v="CoffeeHouse Cankaya"/>
    <x v="2"/>
    <s v="SF04"/>
    <n v="85"/>
    <n v="50"/>
    <x v="1"/>
    <s v="Cold Coffee"/>
    <x v="2"/>
    <n v="255"/>
    <n v="105"/>
    <x v="1"/>
    <x v="9"/>
    <x v="4"/>
    <x v="7"/>
  </r>
  <r>
    <n v="8740"/>
    <d v="2025-09-04T00:00:00"/>
    <d v="1899-12-30T16:01:00"/>
    <n v="1"/>
    <s v="B003"/>
    <s v="Aegean Regional Center"/>
    <s v="CoffeeHouse Alsancak"/>
    <x v="1"/>
    <s v="FD01"/>
    <n v="45"/>
    <n v="25"/>
    <x v="0"/>
    <s v="Bakery"/>
    <x v="0"/>
    <n v="45"/>
    <n v="20"/>
    <x v="2"/>
    <x v="1"/>
    <x v="1"/>
    <x v="8"/>
  </r>
  <r>
    <n v="8741"/>
    <d v="2025-04-22T00:00:00"/>
    <d v="1899-12-30T21:13:00"/>
    <n v="2"/>
    <s v="B003"/>
    <s v="Aegean Regional Center"/>
    <s v="CoffeeHouse Alsancak"/>
    <x v="1"/>
    <s v="FD02"/>
    <n v="50"/>
    <n v="30"/>
    <x v="0"/>
    <s v="Dessert"/>
    <x v="3"/>
    <n v="100"/>
    <n v="40"/>
    <x v="2"/>
    <x v="10"/>
    <x v="0"/>
    <x v="11"/>
  </r>
  <r>
    <n v="8742"/>
    <d v="2023-01-05T00:00:00"/>
    <d v="1899-12-30T21:43:00"/>
    <n v="1"/>
    <s v="B001"/>
    <s v="Marmara Headquarters"/>
    <s v="CoffeeHouse Besiktas"/>
    <x v="0"/>
    <s v="SF02"/>
    <n v="70"/>
    <n v="40"/>
    <x v="1"/>
    <s v="Hot Coffee"/>
    <x v="7"/>
    <n v="70"/>
    <n v="30"/>
    <x v="0"/>
    <x v="6"/>
    <x v="4"/>
    <x v="11"/>
  </r>
  <r>
    <n v="8743"/>
    <d v="2023-01-18T00:00:00"/>
    <d v="1899-12-30T10:02:00"/>
    <n v="1"/>
    <s v="B004"/>
    <s v="Mediterranean Growth Hub"/>
    <s v="CoffeeHouse Muratpasa"/>
    <x v="3"/>
    <s v="SF03"/>
    <n v="80"/>
    <n v="48"/>
    <x v="1"/>
    <s v="Hot Coffee"/>
    <x v="6"/>
    <n v="80"/>
    <n v="32"/>
    <x v="0"/>
    <x v="6"/>
    <x v="1"/>
    <x v="10"/>
  </r>
  <r>
    <n v="8744"/>
    <d v="2024-05-26T00:00:00"/>
    <d v="1899-12-30T14:58:00"/>
    <n v="2"/>
    <s v="B003"/>
    <s v="Aegean Regional Center"/>
    <s v="CoffeeHouse Alsancak"/>
    <x v="1"/>
    <s v="SF04"/>
    <n v="85"/>
    <n v="50"/>
    <x v="1"/>
    <s v="Cold Coffee"/>
    <x v="2"/>
    <n v="170"/>
    <n v="70"/>
    <x v="3"/>
    <x v="2"/>
    <x v="4"/>
    <x v="5"/>
  </r>
  <r>
    <n v="8745"/>
    <d v="2024-04-11T00:00:00"/>
    <d v="1899-12-30T14:25:00"/>
    <n v="2"/>
    <s v="B003"/>
    <s v="Aegean Regional Center"/>
    <s v="CoffeeHouse Alsancak"/>
    <x v="1"/>
    <s v="FD03"/>
    <n v="40"/>
    <n v="22"/>
    <x v="0"/>
    <s v="Bakery"/>
    <x v="1"/>
    <n v="80"/>
    <n v="36"/>
    <x v="3"/>
    <x v="10"/>
    <x v="1"/>
    <x v="5"/>
  </r>
  <r>
    <n v="8746"/>
    <d v="2022-03-06T00:00:00"/>
    <d v="1899-12-30T11:04:00"/>
    <n v="1"/>
    <s v="B004"/>
    <s v="Mediterranean Growth Hub"/>
    <s v="CoffeeHouse Muratpasa"/>
    <x v="3"/>
    <s v="SF02"/>
    <n v="70"/>
    <n v="40"/>
    <x v="1"/>
    <s v="Hot Coffee"/>
    <x v="7"/>
    <n v="70"/>
    <n v="30"/>
    <x v="1"/>
    <x v="8"/>
    <x v="6"/>
    <x v="13"/>
  </r>
  <r>
    <n v="8747"/>
    <d v="2023-05-09T00:00:00"/>
    <d v="1899-12-30T11:58:00"/>
    <n v="2"/>
    <s v="B004"/>
    <s v="Mediterranean Growth Hub"/>
    <s v="CoffeeHouse Muratpasa"/>
    <x v="3"/>
    <s v="SF02"/>
    <n v="70"/>
    <n v="40"/>
    <x v="1"/>
    <s v="Hot Coffee"/>
    <x v="7"/>
    <n v="140"/>
    <n v="60"/>
    <x v="0"/>
    <x v="2"/>
    <x v="3"/>
    <x v="13"/>
  </r>
  <r>
    <n v="8748"/>
    <d v="2024-02-15T00:00:00"/>
    <d v="1899-12-30T14:33:00"/>
    <n v="2"/>
    <s v="B003"/>
    <s v="Aegean Regional Center"/>
    <s v="CoffeeHouse Alsancak"/>
    <x v="1"/>
    <s v="SF03"/>
    <n v="80"/>
    <n v="48"/>
    <x v="1"/>
    <s v="Hot Coffee"/>
    <x v="6"/>
    <n v="160"/>
    <n v="64"/>
    <x v="3"/>
    <x v="3"/>
    <x v="0"/>
    <x v="5"/>
  </r>
  <r>
    <n v="8749"/>
    <d v="2022-07-10T00:00:00"/>
    <d v="1899-12-30T15:59:00"/>
    <n v="2"/>
    <s v="B003"/>
    <s v="Aegean Regional Center"/>
    <s v="CoffeeHouse Alsancak"/>
    <x v="1"/>
    <s v="SF03"/>
    <n v="80"/>
    <n v="48"/>
    <x v="1"/>
    <s v="Hot Coffee"/>
    <x v="6"/>
    <n v="160"/>
    <n v="64"/>
    <x v="1"/>
    <x v="5"/>
    <x v="2"/>
    <x v="6"/>
  </r>
  <r>
    <n v="8750"/>
    <d v="2022-09-15T00:00:00"/>
    <d v="1899-12-30T20:57:00"/>
    <n v="3"/>
    <s v="B001"/>
    <s v="Marmara Headquarters"/>
    <s v="CoffeeHouse Besiktas"/>
    <x v="0"/>
    <s v="FD03"/>
    <n v="40"/>
    <n v="22"/>
    <x v="0"/>
    <s v="Bakery"/>
    <x v="1"/>
    <n v="120"/>
    <n v="54"/>
    <x v="1"/>
    <x v="1"/>
    <x v="0"/>
    <x v="3"/>
  </r>
  <r>
    <n v="8751"/>
    <d v="2024-06-27T00:00:00"/>
    <d v="1899-12-30T09:02:00"/>
    <n v="4"/>
    <s v="B004"/>
    <s v="Mediterranean Growth Hub"/>
    <s v="CoffeeHouse Muratpasa"/>
    <x v="3"/>
    <s v="FD02"/>
    <n v="50"/>
    <n v="30"/>
    <x v="0"/>
    <s v="Dessert"/>
    <x v="3"/>
    <n v="200"/>
    <n v="80"/>
    <x v="3"/>
    <x v="9"/>
    <x v="6"/>
    <x v="9"/>
  </r>
  <r>
    <n v="8752"/>
    <d v="2024-03-15T00:00:00"/>
    <d v="1899-12-30T09:39:00"/>
    <n v="1"/>
    <s v="B001"/>
    <s v="Marmara Headquarters"/>
    <s v="CoffeeHouse Besiktas"/>
    <x v="0"/>
    <s v="FD03"/>
    <n v="40"/>
    <n v="22"/>
    <x v="0"/>
    <s v="Bakery"/>
    <x v="1"/>
    <n v="40"/>
    <n v="18"/>
    <x v="3"/>
    <x v="8"/>
    <x v="0"/>
    <x v="9"/>
  </r>
  <r>
    <n v="8753"/>
    <d v="2023-03-04T00:00:00"/>
    <d v="1899-12-30T09:34:00"/>
    <n v="3"/>
    <s v="B001"/>
    <s v="Marmara Headquarters"/>
    <s v="CoffeeHouse Besiktas"/>
    <x v="0"/>
    <s v="SF03"/>
    <n v="80"/>
    <n v="48"/>
    <x v="1"/>
    <s v="Hot Coffee"/>
    <x v="6"/>
    <n v="240"/>
    <n v="96"/>
    <x v="0"/>
    <x v="8"/>
    <x v="1"/>
    <x v="9"/>
  </r>
  <r>
    <n v="8754"/>
    <d v="2022-11-09T00:00:00"/>
    <d v="1899-12-30T07:23:00"/>
    <n v="3"/>
    <s v="B003"/>
    <s v="Aegean Regional Center"/>
    <s v="CoffeeHouse Alsancak"/>
    <x v="1"/>
    <s v="FD03"/>
    <n v="40"/>
    <n v="22"/>
    <x v="0"/>
    <s v="Bakery"/>
    <x v="1"/>
    <n v="120"/>
    <n v="54"/>
    <x v="1"/>
    <x v="7"/>
    <x v="3"/>
    <x v="7"/>
  </r>
  <r>
    <n v="8755"/>
    <d v="2023-09-03T00:00:00"/>
    <d v="1899-12-30T12:33:00"/>
    <n v="4"/>
    <s v="B003"/>
    <s v="Aegean Regional Center"/>
    <s v="CoffeeHouse Alsancak"/>
    <x v="1"/>
    <s v="SF03"/>
    <n v="80"/>
    <n v="48"/>
    <x v="1"/>
    <s v="Hot Coffee"/>
    <x v="6"/>
    <n v="320"/>
    <n v="128"/>
    <x v="0"/>
    <x v="1"/>
    <x v="2"/>
    <x v="12"/>
  </r>
  <r>
    <n v="8756"/>
    <d v="2023-01-06T00:00:00"/>
    <d v="1899-12-30T21:28:00"/>
    <n v="4"/>
    <s v="B002"/>
    <s v="Capital Region Hub"/>
    <s v="CoffeeHouse Cankaya"/>
    <x v="2"/>
    <s v="SF04"/>
    <n v="85"/>
    <n v="50"/>
    <x v="1"/>
    <s v="Cold Coffee"/>
    <x v="2"/>
    <n v="340"/>
    <n v="140"/>
    <x v="0"/>
    <x v="6"/>
    <x v="6"/>
    <x v="11"/>
  </r>
  <r>
    <n v="8757"/>
    <d v="2024-01-04T00:00:00"/>
    <d v="1899-12-30T19:56:00"/>
    <n v="1"/>
    <s v="B002"/>
    <s v="Capital Region Hub"/>
    <s v="CoffeeHouse Cankaya"/>
    <x v="2"/>
    <s v="SF04"/>
    <n v="85"/>
    <n v="50"/>
    <x v="1"/>
    <s v="Cold Coffee"/>
    <x v="2"/>
    <n v="85"/>
    <n v="35"/>
    <x v="3"/>
    <x v="6"/>
    <x v="1"/>
    <x v="0"/>
  </r>
  <r>
    <n v="8758"/>
    <d v="2024-09-01T00:00:00"/>
    <d v="1899-12-30T20:19:00"/>
    <n v="2"/>
    <s v="B003"/>
    <s v="Aegean Regional Center"/>
    <s v="CoffeeHouse Alsancak"/>
    <x v="1"/>
    <s v="SF04"/>
    <n v="85"/>
    <n v="50"/>
    <x v="1"/>
    <s v="Cold Coffee"/>
    <x v="2"/>
    <n v="170"/>
    <n v="70"/>
    <x v="3"/>
    <x v="1"/>
    <x v="0"/>
    <x v="3"/>
  </r>
  <r>
    <n v="8759"/>
    <d v="2022-04-01T00:00:00"/>
    <d v="1899-12-30T09:47:00"/>
    <n v="2"/>
    <s v="B004"/>
    <s v="Mediterranean Growth Hub"/>
    <s v="CoffeeHouse Muratpasa"/>
    <x v="3"/>
    <s v="SF01"/>
    <n v="75"/>
    <n v="45"/>
    <x v="1"/>
    <s v="Hot Coffee"/>
    <x v="4"/>
    <n v="150"/>
    <n v="60"/>
    <x v="1"/>
    <x v="10"/>
    <x v="0"/>
    <x v="9"/>
  </r>
  <r>
    <n v="8760"/>
    <d v="2024-09-30T00:00:00"/>
    <d v="1899-12-30T18:05:00"/>
    <n v="1"/>
    <s v="B003"/>
    <s v="Aegean Regional Center"/>
    <s v="CoffeeHouse Alsancak"/>
    <x v="1"/>
    <s v="FD01"/>
    <n v="45"/>
    <n v="25"/>
    <x v="0"/>
    <s v="Bakery"/>
    <x v="0"/>
    <n v="45"/>
    <n v="20"/>
    <x v="3"/>
    <x v="1"/>
    <x v="3"/>
    <x v="1"/>
  </r>
  <r>
    <n v="8761"/>
    <d v="2024-04-13T00:00:00"/>
    <d v="1899-12-30T12:46:00"/>
    <n v="3"/>
    <s v="B004"/>
    <s v="Mediterranean Growth Hub"/>
    <s v="CoffeeHouse Muratpasa"/>
    <x v="3"/>
    <s v="FD02"/>
    <n v="50"/>
    <n v="30"/>
    <x v="0"/>
    <s v="Dessert"/>
    <x v="3"/>
    <n v="150"/>
    <n v="60"/>
    <x v="3"/>
    <x v="10"/>
    <x v="6"/>
    <x v="12"/>
  </r>
  <r>
    <n v="8762"/>
    <d v="2023-05-19T00:00:00"/>
    <d v="1899-12-30T21:08:00"/>
    <n v="3"/>
    <s v="B004"/>
    <s v="Mediterranean Growth Hub"/>
    <s v="CoffeeHouse Muratpasa"/>
    <x v="3"/>
    <s v="FD02"/>
    <n v="50"/>
    <n v="30"/>
    <x v="0"/>
    <s v="Dessert"/>
    <x v="3"/>
    <n v="150"/>
    <n v="60"/>
    <x v="0"/>
    <x v="2"/>
    <x v="4"/>
    <x v="11"/>
  </r>
  <r>
    <n v="8763"/>
    <d v="2025-06-10T00:00:00"/>
    <d v="1899-12-30T11:36:00"/>
    <n v="2"/>
    <s v="B003"/>
    <s v="Aegean Regional Center"/>
    <s v="CoffeeHouse Alsancak"/>
    <x v="1"/>
    <s v="FD02"/>
    <n v="50"/>
    <n v="30"/>
    <x v="0"/>
    <s v="Dessert"/>
    <x v="3"/>
    <n v="100"/>
    <n v="40"/>
    <x v="2"/>
    <x v="9"/>
    <x v="2"/>
    <x v="13"/>
  </r>
  <r>
    <n v="8764"/>
    <d v="2023-08-17T00:00:00"/>
    <d v="1899-12-30T16:27:00"/>
    <n v="1"/>
    <s v="B004"/>
    <s v="Mediterranean Growth Hub"/>
    <s v="CoffeeHouse Muratpasa"/>
    <x v="3"/>
    <s v="SF02"/>
    <n v="70"/>
    <n v="40"/>
    <x v="1"/>
    <s v="Hot Coffee"/>
    <x v="7"/>
    <n v="70"/>
    <n v="30"/>
    <x v="0"/>
    <x v="4"/>
    <x v="2"/>
    <x v="8"/>
  </r>
  <r>
    <n v="8765"/>
    <d v="2023-01-30T00:00:00"/>
    <d v="1899-12-30T17:22:00"/>
    <n v="4"/>
    <s v="B001"/>
    <s v="Marmara Headquarters"/>
    <s v="CoffeeHouse Besiktas"/>
    <x v="0"/>
    <s v="FD01"/>
    <n v="45"/>
    <n v="25"/>
    <x v="0"/>
    <s v="Bakery"/>
    <x v="0"/>
    <n v="180"/>
    <n v="80"/>
    <x v="0"/>
    <x v="6"/>
    <x v="3"/>
    <x v="2"/>
  </r>
  <r>
    <n v="8766"/>
    <d v="2025-02-03T00:00:00"/>
    <d v="1899-12-30T11:40:00"/>
    <n v="2"/>
    <s v="B003"/>
    <s v="Aegean Regional Center"/>
    <s v="CoffeeHouse Alsancak"/>
    <x v="1"/>
    <s v="SF03"/>
    <n v="80"/>
    <n v="48"/>
    <x v="1"/>
    <s v="Hot Coffee"/>
    <x v="6"/>
    <n v="160"/>
    <n v="64"/>
    <x v="2"/>
    <x v="3"/>
    <x v="2"/>
    <x v="13"/>
  </r>
  <r>
    <n v="8767"/>
    <d v="2025-06-11T00:00:00"/>
    <d v="1899-12-30T14:48:00"/>
    <n v="2"/>
    <s v="B001"/>
    <s v="Marmara Headquarters"/>
    <s v="CoffeeHouse Besiktas"/>
    <x v="0"/>
    <s v="SF03"/>
    <n v="80"/>
    <n v="48"/>
    <x v="1"/>
    <s v="Hot Coffee"/>
    <x v="6"/>
    <n v="160"/>
    <n v="64"/>
    <x v="2"/>
    <x v="9"/>
    <x v="1"/>
    <x v="5"/>
  </r>
  <r>
    <n v="8768"/>
    <d v="2022-02-04T00:00:00"/>
    <d v="1899-12-30T16:52:00"/>
    <n v="2"/>
    <s v="B003"/>
    <s v="Aegean Regional Center"/>
    <s v="CoffeeHouse Alsancak"/>
    <x v="1"/>
    <s v="SF04"/>
    <n v="85"/>
    <n v="50"/>
    <x v="1"/>
    <s v="Cold Coffee"/>
    <x v="2"/>
    <n v="170"/>
    <n v="70"/>
    <x v="1"/>
    <x v="3"/>
    <x v="1"/>
    <x v="8"/>
  </r>
  <r>
    <n v="8769"/>
    <d v="2025-08-25T00:00:00"/>
    <d v="1899-12-30T09:46:00"/>
    <n v="2"/>
    <s v="B003"/>
    <s v="Aegean Regional Center"/>
    <s v="CoffeeHouse Alsancak"/>
    <x v="1"/>
    <s v="SF03"/>
    <n v="80"/>
    <n v="48"/>
    <x v="1"/>
    <s v="Hot Coffee"/>
    <x v="6"/>
    <n v="160"/>
    <n v="64"/>
    <x v="2"/>
    <x v="4"/>
    <x v="1"/>
    <x v="9"/>
  </r>
  <r>
    <n v="8770"/>
    <d v="2025-10-04T00:00:00"/>
    <d v="1899-12-30T12:56:00"/>
    <n v="3"/>
    <s v="B003"/>
    <s v="Aegean Regional Center"/>
    <s v="CoffeeHouse Alsancak"/>
    <x v="1"/>
    <s v="FD01"/>
    <n v="45"/>
    <n v="25"/>
    <x v="0"/>
    <s v="Bakery"/>
    <x v="0"/>
    <n v="135"/>
    <n v="60"/>
    <x v="2"/>
    <x v="0"/>
    <x v="1"/>
    <x v="12"/>
  </r>
  <r>
    <n v="8771"/>
    <d v="2022-08-20T00:00:00"/>
    <d v="1899-12-30T08:41:00"/>
    <n v="2"/>
    <s v="B001"/>
    <s v="Marmara Headquarters"/>
    <s v="CoffeeHouse Besiktas"/>
    <x v="0"/>
    <s v="FD02"/>
    <n v="50"/>
    <n v="30"/>
    <x v="0"/>
    <s v="Dessert"/>
    <x v="3"/>
    <n v="100"/>
    <n v="40"/>
    <x v="1"/>
    <x v="4"/>
    <x v="6"/>
    <x v="4"/>
  </r>
  <r>
    <n v="8772"/>
    <d v="2025-05-22T00:00:00"/>
    <d v="1899-12-30T15:26:00"/>
    <n v="3"/>
    <s v="B002"/>
    <s v="Capital Region Hub"/>
    <s v="CoffeeHouse Cankaya"/>
    <x v="2"/>
    <s v="SF03"/>
    <n v="80"/>
    <n v="48"/>
    <x v="1"/>
    <s v="Hot Coffee"/>
    <x v="6"/>
    <n v="240"/>
    <n v="96"/>
    <x v="2"/>
    <x v="2"/>
    <x v="0"/>
    <x v="6"/>
  </r>
  <r>
    <n v="8773"/>
    <d v="2022-07-25T00:00:00"/>
    <d v="1899-12-30T13:16:00"/>
    <n v="1"/>
    <s v="B001"/>
    <s v="Marmara Headquarters"/>
    <s v="CoffeeHouse Besiktas"/>
    <x v="0"/>
    <s v="FD03"/>
    <n v="40"/>
    <n v="22"/>
    <x v="0"/>
    <s v="Bakery"/>
    <x v="1"/>
    <n v="40"/>
    <n v="18"/>
    <x v="1"/>
    <x v="5"/>
    <x v="1"/>
    <x v="14"/>
  </r>
  <r>
    <n v="8774"/>
    <d v="2023-10-04T00:00:00"/>
    <d v="1899-12-30T19:44:00"/>
    <n v="3"/>
    <s v="B003"/>
    <s v="Aegean Regional Center"/>
    <s v="CoffeeHouse Alsancak"/>
    <x v="1"/>
    <s v="FD02"/>
    <n v="50"/>
    <n v="30"/>
    <x v="0"/>
    <s v="Dessert"/>
    <x v="3"/>
    <n v="150"/>
    <n v="60"/>
    <x v="0"/>
    <x v="0"/>
    <x v="1"/>
    <x v="0"/>
  </r>
  <r>
    <n v="8775"/>
    <d v="2023-02-02T00:00:00"/>
    <d v="1899-12-30T21:33:00"/>
    <n v="2"/>
    <s v="B001"/>
    <s v="Marmara Headquarters"/>
    <s v="CoffeeHouse Besiktas"/>
    <x v="0"/>
    <s v="SF04"/>
    <n v="85"/>
    <n v="50"/>
    <x v="1"/>
    <s v="Cold Coffee"/>
    <x v="2"/>
    <n v="170"/>
    <n v="70"/>
    <x v="0"/>
    <x v="3"/>
    <x v="3"/>
    <x v="11"/>
  </r>
  <r>
    <n v="8776"/>
    <d v="2025-02-23T00:00:00"/>
    <d v="1899-12-30T12:53:00"/>
    <n v="4"/>
    <s v="B003"/>
    <s v="Aegean Regional Center"/>
    <s v="CoffeeHouse Alsancak"/>
    <x v="1"/>
    <s v="SF03"/>
    <n v="80"/>
    <n v="48"/>
    <x v="1"/>
    <s v="Hot Coffee"/>
    <x v="6"/>
    <n v="320"/>
    <n v="128"/>
    <x v="2"/>
    <x v="3"/>
    <x v="3"/>
    <x v="12"/>
  </r>
  <r>
    <n v="8777"/>
    <d v="2025-10-03T00:00:00"/>
    <d v="1899-12-30T10:46:00"/>
    <n v="3"/>
    <s v="B002"/>
    <s v="Capital Region Hub"/>
    <s v="CoffeeHouse Cankaya"/>
    <x v="2"/>
    <s v="FD01"/>
    <n v="45"/>
    <n v="25"/>
    <x v="0"/>
    <s v="Bakery"/>
    <x v="0"/>
    <n v="135"/>
    <n v="60"/>
    <x v="2"/>
    <x v="0"/>
    <x v="2"/>
    <x v="10"/>
  </r>
  <r>
    <n v="8778"/>
    <d v="2022-05-22T00:00:00"/>
    <d v="1899-12-30T19:36:00"/>
    <n v="2"/>
    <s v="B004"/>
    <s v="Mediterranean Growth Hub"/>
    <s v="CoffeeHouse Muratpasa"/>
    <x v="3"/>
    <s v="SF05"/>
    <n v="90"/>
    <n v="55"/>
    <x v="1"/>
    <s v="Cold Coffee"/>
    <x v="5"/>
    <n v="180"/>
    <n v="70"/>
    <x v="1"/>
    <x v="2"/>
    <x v="0"/>
    <x v="0"/>
  </r>
  <r>
    <n v="8779"/>
    <d v="2023-03-18T00:00:00"/>
    <d v="1899-12-30T16:49:00"/>
    <n v="2"/>
    <s v="B004"/>
    <s v="Mediterranean Growth Hub"/>
    <s v="CoffeeHouse Muratpasa"/>
    <x v="3"/>
    <s v="FD03"/>
    <n v="40"/>
    <n v="22"/>
    <x v="0"/>
    <s v="Bakery"/>
    <x v="1"/>
    <n v="80"/>
    <n v="36"/>
    <x v="0"/>
    <x v="8"/>
    <x v="1"/>
    <x v="8"/>
  </r>
  <r>
    <n v="8780"/>
    <d v="2025-04-27T00:00:00"/>
    <d v="1899-12-30T16:47:00"/>
    <n v="2"/>
    <s v="B003"/>
    <s v="Aegean Regional Center"/>
    <s v="CoffeeHouse Alsancak"/>
    <x v="1"/>
    <s v="SF03"/>
    <n v="80"/>
    <n v="48"/>
    <x v="1"/>
    <s v="Hot Coffee"/>
    <x v="6"/>
    <n v="160"/>
    <n v="64"/>
    <x v="2"/>
    <x v="10"/>
    <x v="6"/>
    <x v="8"/>
  </r>
  <r>
    <n v="8781"/>
    <d v="2024-11-04T00:00:00"/>
    <d v="1899-12-30T15:51:00"/>
    <n v="3"/>
    <s v="B004"/>
    <s v="Mediterranean Growth Hub"/>
    <s v="CoffeeHouse Muratpasa"/>
    <x v="3"/>
    <s v="SF01"/>
    <n v="75"/>
    <n v="45"/>
    <x v="1"/>
    <s v="Hot Coffee"/>
    <x v="4"/>
    <n v="225"/>
    <n v="90"/>
    <x v="3"/>
    <x v="7"/>
    <x v="1"/>
    <x v="6"/>
  </r>
  <r>
    <n v="8782"/>
    <d v="2024-10-04T00:00:00"/>
    <d v="1899-12-30T16:01:00"/>
    <n v="4"/>
    <s v="B003"/>
    <s v="Aegean Regional Center"/>
    <s v="CoffeeHouse Alsancak"/>
    <x v="1"/>
    <s v="FD02"/>
    <n v="50"/>
    <n v="30"/>
    <x v="0"/>
    <s v="Dessert"/>
    <x v="3"/>
    <n v="200"/>
    <n v="80"/>
    <x v="3"/>
    <x v="0"/>
    <x v="1"/>
    <x v="8"/>
  </r>
  <r>
    <n v="8783"/>
    <d v="2025-07-01T00:00:00"/>
    <d v="1899-12-30T18:05:00"/>
    <n v="2"/>
    <s v="B004"/>
    <s v="Mediterranean Growth Hub"/>
    <s v="CoffeeHouse Muratpasa"/>
    <x v="3"/>
    <s v="SF05"/>
    <n v="90"/>
    <n v="55"/>
    <x v="1"/>
    <s v="Cold Coffee"/>
    <x v="5"/>
    <n v="180"/>
    <n v="70"/>
    <x v="2"/>
    <x v="5"/>
    <x v="0"/>
    <x v="1"/>
  </r>
  <r>
    <n v="8784"/>
    <d v="2023-09-15T00:00:00"/>
    <d v="1899-12-30T10:42:00"/>
    <n v="1"/>
    <s v="B003"/>
    <s v="Aegean Regional Center"/>
    <s v="CoffeeHouse Alsancak"/>
    <x v="1"/>
    <s v="SF04"/>
    <n v="85"/>
    <n v="50"/>
    <x v="1"/>
    <s v="Cold Coffee"/>
    <x v="2"/>
    <n v="85"/>
    <n v="35"/>
    <x v="0"/>
    <x v="1"/>
    <x v="0"/>
    <x v="10"/>
  </r>
  <r>
    <n v="8785"/>
    <d v="2024-11-02T00:00:00"/>
    <d v="1899-12-30T10:57:00"/>
    <n v="1"/>
    <s v="B002"/>
    <s v="Capital Region Hub"/>
    <s v="CoffeeHouse Cankaya"/>
    <x v="2"/>
    <s v="FD01"/>
    <n v="45"/>
    <n v="25"/>
    <x v="0"/>
    <s v="Bakery"/>
    <x v="0"/>
    <n v="45"/>
    <n v="20"/>
    <x v="3"/>
    <x v="7"/>
    <x v="3"/>
    <x v="10"/>
  </r>
  <r>
    <n v="8786"/>
    <d v="2024-07-18T00:00:00"/>
    <d v="1899-12-30T18:30:00"/>
    <n v="2"/>
    <s v="B003"/>
    <s v="Aegean Regional Center"/>
    <s v="CoffeeHouse Alsancak"/>
    <x v="1"/>
    <s v="FD01"/>
    <n v="45"/>
    <n v="25"/>
    <x v="0"/>
    <s v="Bakery"/>
    <x v="0"/>
    <n v="90"/>
    <n v="40"/>
    <x v="3"/>
    <x v="5"/>
    <x v="1"/>
    <x v="1"/>
  </r>
  <r>
    <n v="8787"/>
    <d v="2022-07-05T00:00:00"/>
    <d v="1899-12-30T10:30:00"/>
    <n v="3"/>
    <s v="B002"/>
    <s v="Capital Region Hub"/>
    <s v="CoffeeHouse Cankaya"/>
    <x v="2"/>
    <s v="SF01"/>
    <n v="75"/>
    <n v="45"/>
    <x v="1"/>
    <s v="Hot Coffee"/>
    <x v="4"/>
    <n v="225"/>
    <n v="90"/>
    <x v="1"/>
    <x v="5"/>
    <x v="4"/>
    <x v="10"/>
  </r>
  <r>
    <n v="8788"/>
    <d v="2023-03-27T00:00:00"/>
    <d v="1899-12-30T14:55:00"/>
    <n v="4"/>
    <s v="B001"/>
    <s v="Marmara Headquarters"/>
    <s v="CoffeeHouse Besiktas"/>
    <x v="0"/>
    <s v="SF03"/>
    <n v="80"/>
    <n v="48"/>
    <x v="1"/>
    <s v="Hot Coffee"/>
    <x v="6"/>
    <n v="320"/>
    <n v="128"/>
    <x v="0"/>
    <x v="8"/>
    <x v="6"/>
    <x v="5"/>
  </r>
  <r>
    <n v="8789"/>
    <d v="2025-07-14T00:00:00"/>
    <d v="1899-12-30T12:40:00"/>
    <n v="4"/>
    <s v="B004"/>
    <s v="Mediterranean Growth Hub"/>
    <s v="CoffeeHouse Muratpasa"/>
    <x v="3"/>
    <s v="SF05"/>
    <n v="90"/>
    <n v="55"/>
    <x v="1"/>
    <s v="Cold Coffee"/>
    <x v="5"/>
    <n v="360"/>
    <n v="140"/>
    <x v="2"/>
    <x v="5"/>
    <x v="5"/>
    <x v="12"/>
  </r>
  <r>
    <n v="8790"/>
    <d v="2023-07-11T00:00:00"/>
    <d v="1899-12-30T17:22:00"/>
    <n v="3"/>
    <s v="B001"/>
    <s v="Marmara Headquarters"/>
    <s v="CoffeeHouse Besiktas"/>
    <x v="0"/>
    <s v="SF05"/>
    <n v="90"/>
    <n v="55"/>
    <x v="1"/>
    <s v="Cold Coffee"/>
    <x v="5"/>
    <n v="270"/>
    <n v="105"/>
    <x v="0"/>
    <x v="5"/>
    <x v="1"/>
    <x v="2"/>
  </r>
  <r>
    <n v="8791"/>
    <d v="2023-08-30T00:00:00"/>
    <d v="1899-12-30T09:57:00"/>
    <n v="2"/>
    <s v="B002"/>
    <s v="Capital Region Hub"/>
    <s v="CoffeeHouse Cankaya"/>
    <x v="2"/>
    <s v="FD02"/>
    <n v="50"/>
    <n v="30"/>
    <x v="0"/>
    <s v="Dessert"/>
    <x v="3"/>
    <n v="100"/>
    <n v="40"/>
    <x v="0"/>
    <x v="4"/>
    <x v="3"/>
    <x v="9"/>
  </r>
  <r>
    <n v="8792"/>
    <d v="2023-12-23T00:00:00"/>
    <d v="1899-12-30T11:47:00"/>
    <n v="3"/>
    <s v="B003"/>
    <s v="Aegean Regional Center"/>
    <s v="CoffeeHouse Alsancak"/>
    <x v="1"/>
    <s v="FD03"/>
    <n v="40"/>
    <n v="22"/>
    <x v="0"/>
    <s v="Bakery"/>
    <x v="1"/>
    <n v="120"/>
    <n v="54"/>
    <x v="0"/>
    <x v="11"/>
    <x v="3"/>
    <x v="13"/>
  </r>
  <r>
    <n v="8793"/>
    <d v="2025-11-15T00:00:00"/>
    <d v="1899-12-30T17:40:00"/>
    <n v="2"/>
    <s v="B001"/>
    <s v="Marmara Headquarters"/>
    <s v="CoffeeHouse Besiktas"/>
    <x v="0"/>
    <s v="SF05"/>
    <n v="90"/>
    <n v="55"/>
    <x v="1"/>
    <s v="Cold Coffee"/>
    <x v="5"/>
    <n v="180"/>
    <n v="70"/>
    <x v="2"/>
    <x v="7"/>
    <x v="0"/>
    <x v="2"/>
  </r>
  <r>
    <n v="8794"/>
    <d v="2025-01-17T00:00:00"/>
    <d v="1899-12-30T12:46:00"/>
    <n v="3"/>
    <s v="B002"/>
    <s v="Capital Region Hub"/>
    <s v="CoffeeHouse Cankaya"/>
    <x v="2"/>
    <s v="SF05"/>
    <n v="90"/>
    <n v="55"/>
    <x v="1"/>
    <s v="Cold Coffee"/>
    <x v="5"/>
    <n v="270"/>
    <n v="105"/>
    <x v="2"/>
    <x v="6"/>
    <x v="2"/>
    <x v="12"/>
  </r>
  <r>
    <n v="8795"/>
    <d v="2025-02-01T00:00:00"/>
    <d v="1899-12-30T18:10:00"/>
    <n v="4"/>
    <s v="B004"/>
    <s v="Mediterranean Growth Hub"/>
    <s v="CoffeeHouse Muratpasa"/>
    <x v="3"/>
    <s v="SF02"/>
    <n v="70"/>
    <n v="40"/>
    <x v="1"/>
    <s v="Hot Coffee"/>
    <x v="7"/>
    <n v="280"/>
    <n v="120"/>
    <x v="2"/>
    <x v="3"/>
    <x v="0"/>
    <x v="1"/>
  </r>
  <r>
    <n v="8796"/>
    <d v="2024-09-26T00:00:00"/>
    <d v="1899-12-30T13:09:00"/>
    <n v="4"/>
    <s v="B003"/>
    <s v="Aegean Regional Center"/>
    <s v="CoffeeHouse Alsancak"/>
    <x v="1"/>
    <s v="FD01"/>
    <n v="45"/>
    <n v="25"/>
    <x v="0"/>
    <s v="Bakery"/>
    <x v="0"/>
    <n v="180"/>
    <n v="80"/>
    <x v="3"/>
    <x v="1"/>
    <x v="4"/>
    <x v="14"/>
  </r>
  <r>
    <n v="8797"/>
    <d v="2022-06-20T00:00:00"/>
    <d v="1899-12-30T21:58:00"/>
    <n v="1"/>
    <s v="B001"/>
    <s v="Marmara Headquarters"/>
    <s v="CoffeeHouse Besiktas"/>
    <x v="0"/>
    <s v="SF03"/>
    <n v="80"/>
    <n v="48"/>
    <x v="1"/>
    <s v="Hot Coffee"/>
    <x v="6"/>
    <n v="80"/>
    <n v="32"/>
    <x v="1"/>
    <x v="9"/>
    <x v="6"/>
    <x v="11"/>
  </r>
  <r>
    <n v="8798"/>
    <d v="2025-08-01T00:00:00"/>
    <d v="1899-12-30T16:20:00"/>
    <n v="1"/>
    <s v="B002"/>
    <s v="Capital Region Hub"/>
    <s v="CoffeeHouse Cankaya"/>
    <x v="2"/>
    <s v="SF04"/>
    <n v="85"/>
    <n v="50"/>
    <x v="1"/>
    <s v="Cold Coffee"/>
    <x v="2"/>
    <n v="85"/>
    <n v="35"/>
    <x v="2"/>
    <x v="4"/>
    <x v="0"/>
    <x v="8"/>
  </r>
  <r>
    <n v="8799"/>
    <d v="2025-03-18T00:00:00"/>
    <d v="1899-12-30T11:35:00"/>
    <n v="4"/>
    <s v="B004"/>
    <s v="Mediterranean Growth Hub"/>
    <s v="CoffeeHouse Muratpasa"/>
    <x v="3"/>
    <s v="SF05"/>
    <n v="90"/>
    <n v="55"/>
    <x v="1"/>
    <s v="Cold Coffee"/>
    <x v="5"/>
    <n v="360"/>
    <n v="140"/>
    <x v="2"/>
    <x v="8"/>
    <x v="1"/>
    <x v="13"/>
  </r>
  <r>
    <n v="8800"/>
    <d v="2022-10-09T00:00:00"/>
    <d v="1899-12-30T11:45:00"/>
    <n v="1"/>
    <s v="B001"/>
    <s v="Marmara Headquarters"/>
    <s v="CoffeeHouse Besiktas"/>
    <x v="0"/>
    <s v="SF03"/>
    <n v="80"/>
    <n v="48"/>
    <x v="1"/>
    <s v="Hot Coffee"/>
    <x v="6"/>
    <n v="80"/>
    <n v="32"/>
    <x v="1"/>
    <x v="0"/>
    <x v="3"/>
    <x v="13"/>
  </r>
  <r>
    <n v="8801"/>
    <d v="2023-05-19T00:00:00"/>
    <d v="1899-12-30T21:12:00"/>
    <n v="1"/>
    <s v="B003"/>
    <s v="Aegean Regional Center"/>
    <s v="CoffeeHouse Alsancak"/>
    <x v="1"/>
    <s v="FD03"/>
    <n v="40"/>
    <n v="22"/>
    <x v="0"/>
    <s v="Bakery"/>
    <x v="1"/>
    <n v="40"/>
    <n v="18"/>
    <x v="0"/>
    <x v="2"/>
    <x v="4"/>
    <x v="11"/>
  </r>
  <r>
    <n v="8802"/>
    <d v="2024-05-25T00:00:00"/>
    <d v="1899-12-30T10:35:00"/>
    <n v="4"/>
    <s v="B003"/>
    <s v="Aegean Regional Center"/>
    <s v="CoffeeHouse Alsancak"/>
    <x v="1"/>
    <s v="FD03"/>
    <n v="40"/>
    <n v="22"/>
    <x v="0"/>
    <s v="Bakery"/>
    <x v="1"/>
    <n v="160"/>
    <n v="72"/>
    <x v="3"/>
    <x v="2"/>
    <x v="1"/>
    <x v="10"/>
  </r>
  <r>
    <n v="8803"/>
    <d v="2022-09-26T00:00:00"/>
    <d v="1899-12-30T17:25:00"/>
    <n v="2"/>
    <s v="B004"/>
    <s v="Mediterranean Growth Hub"/>
    <s v="CoffeeHouse Muratpasa"/>
    <x v="3"/>
    <s v="SF04"/>
    <n v="85"/>
    <n v="50"/>
    <x v="1"/>
    <s v="Cold Coffee"/>
    <x v="2"/>
    <n v="170"/>
    <n v="70"/>
    <x v="1"/>
    <x v="1"/>
    <x v="4"/>
    <x v="2"/>
  </r>
  <r>
    <n v="8804"/>
    <d v="2022-01-15T00:00:00"/>
    <d v="1899-12-30T14:28:00"/>
    <n v="3"/>
    <s v="B001"/>
    <s v="Marmara Headquarters"/>
    <s v="CoffeeHouse Besiktas"/>
    <x v="0"/>
    <s v="FD01"/>
    <n v="45"/>
    <n v="25"/>
    <x v="0"/>
    <s v="Bakery"/>
    <x v="0"/>
    <n v="135"/>
    <n v="60"/>
    <x v="1"/>
    <x v="6"/>
    <x v="0"/>
    <x v="5"/>
  </r>
  <r>
    <n v="8805"/>
    <d v="2023-12-13T00:00:00"/>
    <d v="1899-12-30T20:20:00"/>
    <n v="2"/>
    <s v="B001"/>
    <s v="Marmara Headquarters"/>
    <s v="CoffeeHouse Besiktas"/>
    <x v="0"/>
    <s v="FD03"/>
    <n v="40"/>
    <n v="22"/>
    <x v="0"/>
    <s v="Bakery"/>
    <x v="1"/>
    <n v="80"/>
    <n v="36"/>
    <x v="0"/>
    <x v="11"/>
    <x v="6"/>
    <x v="3"/>
  </r>
  <r>
    <n v="8806"/>
    <d v="2022-10-05T00:00:00"/>
    <d v="1899-12-30T18:40:00"/>
    <n v="3"/>
    <s v="B004"/>
    <s v="Mediterranean Growth Hub"/>
    <s v="CoffeeHouse Muratpasa"/>
    <x v="3"/>
    <s v="SF02"/>
    <n v="70"/>
    <n v="40"/>
    <x v="1"/>
    <s v="Hot Coffee"/>
    <x v="7"/>
    <n v="210"/>
    <n v="90"/>
    <x v="1"/>
    <x v="0"/>
    <x v="4"/>
    <x v="1"/>
  </r>
  <r>
    <n v="8807"/>
    <d v="2024-11-15T00:00:00"/>
    <d v="1899-12-30T12:49:00"/>
    <n v="2"/>
    <s v="B002"/>
    <s v="Capital Region Hub"/>
    <s v="CoffeeHouse Cankaya"/>
    <x v="2"/>
    <s v="SF05"/>
    <n v="90"/>
    <n v="55"/>
    <x v="1"/>
    <s v="Cold Coffee"/>
    <x v="5"/>
    <n v="180"/>
    <n v="70"/>
    <x v="3"/>
    <x v="7"/>
    <x v="0"/>
    <x v="12"/>
  </r>
  <r>
    <n v="8808"/>
    <d v="2023-10-09T00:00:00"/>
    <d v="1899-12-30T20:13:00"/>
    <n v="4"/>
    <s v="B004"/>
    <s v="Mediterranean Growth Hub"/>
    <s v="CoffeeHouse Muratpasa"/>
    <x v="3"/>
    <s v="SF02"/>
    <n v="70"/>
    <n v="40"/>
    <x v="1"/>
    <s v="Hot Coffee"/>
    <x v="7"/>
    <n v="280"/>
    <n v="120"/>
    <x v="0"/>
    <x v="0"/>
    <x v="3"/>
    <x v="3"/>
  </r>
  <r>
    <n v="8809"/>
    <d v="2022-09-26T00:00:00"/>
    <d v="1899-12-30T18:12:00"/>
    <n v="1"/>
    <s v="B004"/>
    <s v="Mediterranean Growth Hub"/>
    <s v="CoffeeHouse Muratpasa"/>
    <x v="3"/>
    <s v="SF01"/>
    <n v="75"/>
    <n v="45"/>
    <x v="1"/>
    <s v="Hot Coffee"/>
    <x v="4"/>
    <n v="75"/>
    <n v="30"/>
    <x v="1"/>
    <x v="1"/>
    <x v="4"/>
    <x v="1"/>
  </r>
  <r>
    <n v="8810"/>
    <d v="2025-12-16T00:00:00"/>
    <d v="1899-12-30T17:59:00"/>
    <n v="2"/>
    <s v="B004"/>
    <s v="Mediterranean Growth Hub"/>
    <s v="CoffeeHouse Muratpasa"/>
    <x v="3"/>
    <s v="SF05"/>
    <n v="90"/>
    <n v="55"/>
    <x v="1"/>
    <s v="Cold Coffee"/>
    <x v="5"/>
    <n v="180"/>
    <n v="70"/>
    <x v="2"/>
    <x v="11"/>
    <x v="3"/>
    <x v="2"/>
  </r>
  <r>
    <n v="8811"/>
    <d v="2024-12-19T00:00:00"/>
    <d v="1899-12-30T10:25:00"/>
    <n v="3"/>
    <s v="B001"/>
    <s v="Marmara Headquarters"/>
    <s v="CoffeeHouse Besiktas"/>
    <x v="0"/>
    <s v="SF01"/>
    <n v="75"/>
    <n v="45"/>
    <x v="1"/>
    <s v="Hot Coffee"/>
    <x v="4"/>
    <n v="225"/>
    <n v="90"/>
    <x v="3"/>
    <x v="11"/>
    <x v="4"/>
    <x v="10"/>
  </r>
  <r>
    <n v="8812"/>
    <d v="2022-01-29T00:00:00"/>
    <d v="1899-12-30T14:16:00"/>
    <n v="2"/>
    <s v="B003"/>
    <s v="Aegean Regional Center"/>
    <s v="CoffeeHouse Alsancak"/>
    <x v="1"/>
    <s v="FD01"/>
    <n v="45"/>
    <n v="25"/>
    <x v="0"/>
    <s v="Bakery"/>
    <x v="0"/>
    <n v="90"/>
    <n v="40"/>
    <x v="1"/>
    <x v="6"/>
    <x v="0"/>
    <x v="5"/>
  </r>
  <r>
    <n v="8813"/>
    <d v="2022-03-25T00:00:00"/>
    <d v="1899-12-30T14:12:00"/>
    <n v="3"/>
    <s v="B001"/>
    <s v="Marmara Headquarters"/>
    <s v="CoffeeHouse Besiktas"/>
    <x v="0"/>
    <s v="SF02"/>
    <n v="70"/>
    <n v="40"/>
    <x v="1"/>
    <s v="Hot Coffee"/>
    <x v="7"/>
    <n v="210"/>
    <n v="90"/>
    <x v="1"/>
    <x v="8"/>
    <x v="1"/>
    <x v="5"/>
  </r>
  <r>
    <n v="8814"/>
    <d v="2024-06-24T00:00:00"/>
    <d v="1899-12-30T11:35:00"/>
    <n v="3"/>
    <s v="B001"/>
    <s v="Marmara Headquarters"/>
    <s v="CoffeeHouse Besiktas"/>
    <x v="0"/>
    <s v="SF02"/>
    <n v="70"/>
    <n v="40"/>
    <x v="1"/>
    <s v="Hot Coffee"/>
    <x v="7"/>
    <n v="210"/>
    <n v="90"/>
    <x v="3"/>
    <x v="9"/>
    <x v="2"/>
    <x v="13"/>
  </r>
  <r>
    <n v="8815"/>
    <d v="2022-06-10T00:00:00"/>
    <d v="1899-12-30T13:20:00"/>
    <n v="3"/>
    <s v="B002"/>
    <s v="Capital Region Hub"/>
    <s v="CoffeeHouse Cankaya"/>
    <x v="2"/>
    <s v="FD01"/>
    <n v="45"/>
    <n v="25"/>
    <x v="0"/>
    <s v="Bakery"/>
    <x v="0"/>
    <n v="135"/>
    <n v="60"/>
    <x v="1"/>
    <x v="9"/>
    <x v="2"/>
    <x v="14"/>
  </r>
  <r>
    <n v="8816"/>
    <d v="2024-11-24T00:00:00"/>
    <d v="1899-12-30T13:03:00"/>
    <n v="2"/>
    <s v="B003"/>
    <s v="Aegean Regional Center"/>
    <s v="CoffeeHouse Alsancak"/>
    <x v="1"/>
    <s v="SF02"/>
    <n v="70"/>
    <n v="40"/>
    <x v="1"/>
    <s v="Hot Coffee"/>
    <x v="7"/>
    <n v="140"/>
    <n v="60"/>
    <x v="3"/>
    <x v="7"/>
    <x v="2"/>
    <x v="14"/>
  </r>
  <r>
    <n v="8817"/>
    <d v="2023-01-04T00:00:00"/>
    <d v="1899-12-30T09:14:00"/>
    <n v="3"/>
    <s v="B003"/>
    <s v="Aegean Regional Center"/>
    <s v="CoffeeHouse Alsancak"/>
    <x v="1"/>
    <s v="SF02"/>
    <n v="70"/>
    <n v="40"/>
    <x v="1"/>
    <s v="Hot Coffee"/>
    <x v="7"/>
    <n v="210"/>
    <n v="90"/>
    <x v="0"/>
    <x v="6"/>
    <x v="1"/>
    <x v="9"/>
  </r>
  <r>
    <n v="8818"/>
    <d v="2023-01-25T00:00:00"/>
    <d v="1899-12-30T21:24:00"/>
    <n v="1"/>
    <s v="B002"/>
    <s v="Capital Region Hub"/>
    <s v="CoffeeHouse Cankaya"/>
    <x v="2"/>
    <s v="SF02"/>
    <n v="70"/>
    <n v="40"/>
    <x v="1"/>
    <s v="Hot Coffee"/>
    <x v="7"/>
    <n v="70"/>
    <n v="30"/>
    <x v="0"/>
    <x v="6"/>
    <x v="1"/>
    <x v="11"/>
  </r>
  <r>
    <n v="8819"/>
    <d v="2023-12-08T00:00:00"/>
    <d v="1899-12-30T12:21:00"/>
    <n v="3"/>
    <s v="B003"/>
    <s v="Aegean Regional Center"/>
    <s v="CoffeeHouse Alsancak"/>
    <x v="1"/>
    <s v="SF03"/>
    <n v="80"/>
    <n v="48"/>
    <x v="1"/>
    <s v="Hot Coffee"/>
    <x v="6"/>
    <n v="240"/>
    <n v="96"/>
    <x v="0"/>
    <x v="11"/>
    <x v="0"/>
    <x v="12"/>
  </r>
  <r>
    <n v="8820"/>
    <d v="2022-04-02T00:00:00"/>
    <d v="1899-12-30T21:34:00"/>
    <n v="2"/>
    <s v="B003"/>
    <s v="Aegean Regional Center"/>
    <s v="CoffeeHouse Alsancak"/>
    <x v="1"/>
    <s v="FD02"/>
    <n v="50"/>
    <n v="30"/>
    <x v="0"/>
    <s v="Dessert"/>
    <x v="3"/>
    <n v="100"/>
    <n v="40"/>
    <x v="1"/>
    <x v="10"/>
    <x v="3"/>
    <x v="11"/>
  </r>
  <r>
    <n v="8821"/>
    <d v="2024-03-19T00:00:00"/>
    <d v="1899-12-30T14:24:00"/>
    <n v="4"/>
    <s v="B001"/>
    <s v="Marmara Headquarters"/>
    <s v="CoffeeHouse Besiktas"/>
    <x v="0"/>
    <s v="FD03"/>
    <n v="40"/>
    <n v="22"/>
    <x v="0"/>
    <s v="Bakery"/>
    <x v="1"/>
    <n v="160"/>
    <n v="72"/>
    <x v="3"/>
    <x v="8"/>
    <x v="4"/>
    <x v="5"/>
  </r>
  <r>
    <n v="8822"/>
    <d v="2025-12-17T00:00:00"/>
    <d v="1899-12-30T12:07:00"/>
    <n v="4"/>
    <s v="B001"/>
    <s v="Marmara Headquarters"/>
    <s v="CoffeeHouse Besiktas"/>
    <x v="0"/>
    <s v="SF02"/>
    <n v="70"/>
    <n v="40"/>
    <x v="1"/>
    <s v="Hot Coffee"/>
    <x v="7"/>
    <n v="280"/>
    <n v="120"/>
    <x v="2"/>
    <x v="11"/>
    <x v="2"/>
    <x v="12"/>
  </r>
  <r>
    <n v="8823"/>
    <d v="2022-06-14T00:00:00"/>
    <d v="1899-12-30T16:00:00"/>
    <n v="4"/>
    <s v="B003"/>
    <s v="Aegean Regional Center"/>
    <s v="CoffeeHouse Alsancak"/>
    <x v="1"/>
    <s v="SF03"/>
    <n v="80"/>
    <n v="48"/>
    <x v="1"/>
    <s v="Hot Coffee"/>
    <x v="6"/>
    <n v="320"/>
    <n v="128"/>
    <x v="1"/>
    <x v="9"/>
    <x v="5"/>
    <x v="8"/>
  </r>
  <r>
    <n v="8824"/>
    <d v="2025-01-26T00:00:00"/>
    <d v="1899-12-30T18:00:00"/>
    <n v="2"/>
    <s v="B004"/>
    <s v="Mediterranean Growth Hub"/>
    <s v="CoffeeHouse Muratpasa"/>
    <x v="3"/>
    <s v="FD01"/>
    <n v="45"/>
    <n v="25"/>
    <x v="0"/>
    <s v="Bakery"/>
    <x v="0"/>
    <n v="90"/>
    <n v="40"/>
    <x v="2"/>
    <x v="6"/>
    <x v="4"/>
    <x v="1"/>
  </r>
  <r>
    <n v="8825"/>
    <d v="2025-11-27T00:00:00"/>
    <d v="1899-12-30T17:42:00"/>
    <n v="3"/>
    <s v="B004"/>
    <s v="Mediterranean Growth Hub"/>
    <s v="CoffeeHouse Muratpasa"/>
    <x v="3"/>
    <s v="SF01"/>
    <n v="75"/>
    <n v="45"/>
    <x v="1"/>
    <s v="Hot Coffee"/>
    <x v="4"/>
    <n v="225"/>
    <n v="90"/>
    <x v="2"/>
    <x v="7"/>
    <x v="6"/>
    <x v="2"/>
  </r>
  <r>
    <n v="8826"/>
    <d v="2025-04-02T00:00:00"/>
    <d v="1899-12-30T16:57:00"/>
    <n v="4"/>
    <s v="B003"/>
    <s v="Aegean Regional Center"/>
    <s v="CoffeeHouse Alsancak"/>
    <x v="1"/>
    <s v="SF04"/>
    <n v="85"/>
    <n v="50"/>
    <x v="1"/>
    <s v="Cold Coffee"/>
    <x v="2"/>
    <n v="340"/>
    <n v="140"/>
    <x v="2"/>
    <x v="10"/>
    <x v="3"/>
    <x v="8"/>
  </r>
  <r>
    <n v="8827"/>
    <d v="2025-02-16T00:00:00"/>
    <d v="1899-12-30T20:53:00"/>
    <n v="3"/>
    <s v="B004"/>
    <s v="Mediterranean Growth Hub"/>
    <s v="CoffeeHouse Muratpasa"/>
    <x v="3"/>
    <s v="FD02"/>
    <n v="50"/>
    <n v="30"/>
    <x v="0"/>
    <s v="Dessert"/>
    <x v="3"/>
    <n v="150"/>
    <n v="60"/>
    <x v="2"/>
    <x v="3"/>
    <x v="3"/>
    <x v="3"/>
  </r>
  <r>
    <n v="8828"/>
    <d v="2024-12-19T00:00:00"/>
    <d v="1899-12-30T12:38:00"/>
    <n v="4"/>
    <s v="B004"/>
    <s v="Mediterranean Growth Hub"/>
    <s v="CoffeeHouse Muratpasa"/>
    <x v="3"/>
    <s v="SF04"/>
    <n v="85"/>
    <n v="50"/>
    <x v="1"/>
    <s v="Cold Coffee"/>
    <x v="2"/>
    <n v="340"/>
    <n v="140"/>
    <x v="3"/>
    <x v="11"/>
    <x v="4"/>
    <x v="12"/>
  </r>
  <r>
    <n v="8829"/>
    <d v="2023-07-14T00:00:00"/>
    <d v="1899-12-30T15:39:00"/>
    <n v="4"/>
    <s v="B003"/>
    <s v="Aegean Regional Center"/>
    <s v="CoffeeHouse Alsancak"/>
    <x v="1"/>
    <s v="SF01"/>
    <n v="75"/>
    <n v="45"/>
    <x v="1"/>
    <s v="Hot Coffee"/>
    <x v="4"/>
    <n v="300"/>
    <n v="120"/>
    <x v="0"/>
    <x v="5"/>
    <x v="5"/>
    <x v="6"/>
  </r>
  <r>
    <n v="8830"/>
    <d v="2022-01-08T00:00:00"/>
    <d v="1899-12-30T20:38:00"/>
    <n v="3"/>
    <s v="B003"/>
    <s v="Aegean Regional Center"/>
    <s v="CoffeeHouse Alsancak"/>
    <x v="1"/>
    <s v="FD01"/>
    <n v="45"/>
    <n v="25"/>
    <x v="0"/>
    <s v="Bakery"/>
    <x v="0"/>
    <n v="135"/>
    <n v="60"/>
    <x v="1"/>
    <x v="6"/>
    <x v="0"/>
    <x v="3"/>
  </r>
  <r>
    <n v="8831"/>
    <d v="2022-09-26T00:00:00"/>
    <d v="1899-12-30T21:51:00"/>
    <n v="2"/>
    <s v="B003"/>
    <s v="Aegean Regional Center"/>
    <s v="CoffeeHouse Alsancak"/>
    <x v="1"/>
    <s v="SF02"/>
    <n v="70"/>
    <n v="40"/>
    <x v="1"/>
    <s v="Hot Coffee"/>
    <x v="7"/>
    <n v="140"/>
    <n v="60"/>
    <x v="1"/>
    <x v="1"/>
    <x v="4"/>
    <x v="11"/>
  </r>
  <r>
    <n v="8832"/>
    <d v="2023-12-13T00:00:00"/>
    <d v="1899-12-30T18:35:00"/>
    <n v="2"/>
    <s v="B002"/>
    <s v="Capital Region Hub"/>
    <s v="CoffeeHouse Cankaya"/>
    <x v="2"/>
    <s v="SF04"/>
    <n v="85"/>
    <n v="50"/>
    <x v="1"/>
    <s v="Cold Coffee"/>
    <x v="2"/>
    <n v="170"/>
    <n v="70"/>
    <x v="0"/>
    <x v="11"/>
    <x v="6"/>
    <x v="1"/>
  </r>
  <r>
    <n v="8833"/>
    <d v="2024-12-21T00:00:00"/>
    <d v="1899-12-30T07:48:00"/>
    <n v="1"/>
    <s v="B003"/>
    <s v="Aegean Regional Center"/>
    <s v="CoffeeHouse Alsancak"/>
    <x v="1"/>
    <s v="FD01"/>
    <n v="45"/>
    <n v="25"/>
    <x v="0"/>
    <s v="Bakery"/>
    <x v="0"/>
    <n v="45"/>
    <n v="20"/>
    <x v="3"/>
    <x v="11"/>
    <x v="5"/>
    <x v="7"/>
  </r>
  <r>
    <n v="8834"/>
    <d v="2023-06-15T00:00:00"/>
    <d v="1899-12-30T13:20:00"/>
    <n v="3"/>
    <s v="B003"/>
    <s v="Aegean Regional Center"/>
    <s v="CoffeeHouse Alsancak"/>
    <x v="1"/>
    <s v="FD01"/>
    <n v="45"/>
    <n v="25"/>
    <x v="0"/>
    <s v="Bakery"/>
    <x v="0"/>
    <n v="135"/>
    <n v="60"/>
    <x v="0"/>
    <x v="9"/>
    <x v="0"/>
    <x v="14"/>
  </r>
  <r>
    <n v="8835"/>
    <d v="2025-03-11T00:00:00"/>
    <d v="1899-12-30T17:14:00"/>
    <n v="4"/>
    <s v="B003"/>
    <s v="Aegean Regional Center"/>
    <s v="CoffeeHouse Alsancak"/>
    <x v="1"/>
    <s v="FD01"/>
    <n v="45"/>
    <n v="25"/>
    <x v="0"/>
    <s v="Bakery"/>
    <x v="0"/>
    <n v="180"/>
    <n v="80"/>
    <x v="2"/>
    <x v="8"/>
    <x v="1"/>
    <x v="2"/>
  </r>
  <r>
    <n v="8836"/>
    <d v="2025-12-20T00:00:00"/>
    <d v="1899-12-30T15:50:00"/>
    <n v="3"/>
    <s v="B001"/>
    <s v="Marmara Headquarters"/>
    <s v="CoffeeHouse Besiktas"/>
    <x v="0"/>
    <s v="FD01"/>
    <n v="45"/>
    <n v="25"/>
    <x v="0"/>
    <s v="Bakery"/>
    <x v="0"/>
    <n v="135"/>
    <n v="60"/>
    <x v="2"/>
    <x v="11"/>
    <x v="6"/>
    <x v="6"/>
  </r>
  <r>
    <n v="8837"/>
    <d v="2022-06-26T00:00:00"/>
    <d v="1899-12-30T12:00:00"/>
    <n v="2"/>
    <s v="B001"/>
    <s v="Marmara Headquarters"/>
    <s v="CoffeeHouse Besiktas"/>
    <x v="0"/>
    <s v="SF01"/>
    <n v="75"/>
    <n v="45"/>
    <x v="1"/>
    <s v="Hot Coffee"/>
    <x v="4"/>
    <n v="150"/>
    <n v="60"/>
    <x v="1"/>
    <x v="9"/>
    <x v="4"/>
    <x v="12"/>
  </r>
  <r>
    <n v="8838"/>
    <d v="2023-08-09T00:00:00"/>
    <d v="1899-12-30T10:14:00"/>
    <n v="2"/>
    <s v="B003"/>
    <s v="Aegean Regional Center"/>
    <s v="CoffeeHouse Alsancak"/>
    <x v="1"/>
    <s v="SF04"/>
    <n v="85"/>
    <n v="50"/>
    <x v="1"/>
    <s v="Cold Coffee"/>
    <x v="2"/>
    <n v="170"/>
    <n v="70"/>
    <x v="0"/>
    <x v="4"/>
    <x v="3"/>
    <x v="10"/>
  </r>
  <r>
    <n v="8839"/>
    <d v="2022-08-21T00:00:00"/>
    <d v="1899-12-30T14:07:00"/>
    <n v="1"/>
    <s v="B002"/>
    <s v="Capital Region Hub"/>
    <s v="CoffeeHouse Cankaya"/>
    <x v="2"/>
    <s v="FD01"/>
    <n v="45"/>
    <n v="25"/>
    <x v="0"/>
    <s v="Bakery"/>
    <x v="0"/>
    <n v="45"/>
    <n v="20"/>
    <x v="1"/>
    <x v="4"/>
    <x v="5"/>
    <x v="5"/>
  </r>
  <r>
    <n v="8840"/>
    <d v="2025-01-23T00:00:00"/>
    <d v="1899-12-30T07:02:00"/>
    <n v="3"/>
    <s v="B001"/>
    <s v="Marmara Headquarters"/>
    <s v="CoffeeHouse Besiktas"/>
    <x v="0"/>
    <s v="SF03"/>
    <n v="80"/>
    <n v="48"/>
    <x v="1"/>
    <s v="Hot Coffee"/>
    <x v="6"/>
    <n v="240"/>
    <n v="96"/>
    <x v="2"/>
    <x v="6"/>
    <x v="3"/>
    <x v="7"/>
  </r>
  <r>
    <n v="8841"/>
    <d v="2024-03-23T00:00:00"/>
    <d v="1899-12-30T07:56:00"/>
    <n v="3"/>
    <s v="B002"/>
    <s v="Capital Region Hub"/>
    <s v="CoffeeHouse Cankaya"/>
    <x v="2"/>
    <s v="SF03"/>
    <n v="80"/>
    <n v="48"/>
    <x v="1"/>
    <s v="Hot Coffee"/>
    <x v="6"/>
    <n v="240"/>
    <n v="96"/>
    <x v="3"/>
    <x v="8"/>
    <x v="3"/>
    <x v="7"/>
  </r>
  <r>
    <n v="8842"/>
    <d v="2023-07-23T00:00:00"/>
    <d v="1899-12-30T15:01:00"/>
    <n v="3"/>
    <s v="B004"/>
    <s v="Mediterranean Growth Hub"/>
    <s v="CoffeeHouse Muratpasa"/>
    <x v="3"/>
    <s v="FD03"/>
    <n v="40"/>
    <n v="22"/>
    <x v="0"/>
    <s v="Bakery"/>
    <x v="1"/>
    <n v="120"/>
    <n v="54"/>
    <x v="0"/>
    <x v="5"/>
    <x v="3"/>
    <x v="6"/>
  </r>
  <r>
    <n v="8843"/>
    <d v="2024-07-15T00:00:00"/>
    <d v="1899-12-30T07:48:00"/>
    <n v="2"/>
    <s v="B001"/>
    <s v="Marmara Headquarters"/>
    <s v="CoffeeHouse Besiktas"/>
    <x v="0"/>
    <s v="FD02"/>
    <n v="50"/>
    <n v="30"/>
    <x v="0"/>
    <s v="Dessert"/>
    <x v="3"/>
    <n v="100"/>
    <n v="40"/>
    <x v="3"/>
    <x v="5"/>
    <x v="0"/>
    <x v="7"/>
  </r>
  <r>
    <n v="8844"/>
    <d v="2022-07-15T00:00:00"/>
    <d v="1899-12-30T12:52:00"/>
    <n v="3"/>
    <s v="B001"/>
    <s v="Marmara Headquarters"/>
    <s v="CoffeeHouse Besiktas"/>
    <x v="0"/>
    <s v="FD03"/>
    <n v="40"/>
    <n v="22"/>
    <x v="0"/>
    <s v="Bakery"/>
    <x v="1"/>
    <n v="120"/>
    <n v="54"/>
    <x v="1"/>
    <x v="5"/>
    <x v="0"/>
    <x v="12"/>
  </r>
  <r>
    <n v="8845"/>
    <d v="2024-04-03T00:00:00"/>
    <d v="1899-12-30T20:35:00"/>
    <n v="4"/>
    <s v="B004"/>
    <s v="Mediterranean Growth Hub"/>
    <s v="CoffeeHouse Muratpasa"/>
    <x v="3"/>
    <s v="SF05"/>
    <n v="90"/>
    <n v="55"/>
    <x v="1"/>
    <s v="Cold Coffee"/>
    <x v="5"/>
    <n v="360"/>
    <n v="140"/>
    <x v="3"/>
    <x v="10"/>
    <x v="2"/>
    <x v="3"/>
  </r>
  <r>
    <n v="8846"/>
    <d v="2024-01-03T00:00:00"/>
    <d v="1899-12-30T17:36:00"/>
    <n v="2"/>
    <s v="B003"/>
    <s v="Aegean Regional Center"/>
    <s v="CoffeeHouse Alsancak"/>
    <x v="1"/>
    <s v="SF04"/>
    <n v="85"/>
    <n v="50"/>
    <x v="1"/>
    <s v="Cold Coffee"/>
    <x v="2"/>
    <n v="170"/>
    <n v="70"/>
    <x v="3"/>
    <x v="6"/>
    <x v="2"/>
    <x v="2"/>
  </r>
  <r>
    <n v="8847"/>
    <d v="2023-12-17T00:00:00"/>
    <d v="1899-12-30T08:58:00"/>
    <n v="3"/>
    <s v="B002"/>
    <s v="Capital Region Hub"/>
    <s v="CoffeeHouse Cankaya"/>
    <x v="2"/>
    <s v="SF05"/>
    <n v="90"/>
    <n v="55"/>
    <x v="1"/>
    <s v="Cold Coffee"/>
    <x v="5"/>
    <n v="270"/>
    <n v="105"/>
    <x v="0"/>
    <x v="11"/>
    <x v="2"/>
    <x v="4"/>
  </r>
  <r>
    <n v="8848"/>
    <d v="2025-06-10T00:00:00"/>
    <d v="1899-12-30T10:07:00"/>
    <n v="1"/>
    <s v="B001"/>
    <s v="Marmara Headquarters"/>
    <s v="CoffeeHouse Besiktas"/>
    <x v="0"/>
    <s v="SF02"/>
    <n v="70"/>
    <n v="40"/>
    <x v="1"/>
    <s v="Hot Coffee"/>
    <x v="7"/>
    <n v="70"/>
    <n v="30"/>
    <x v="2"/>
    <x v="9"/>
    <x v="2"/>
    <x v="10"/>
  </r>
  <r>
    <n v="8849"/>
    <d v="2024-08-09T00:00:00"/>
    <d v="1899-12-30T07:28:00"/>
    <n v="2"/>
    <s v="B003"/>
    <s v="Aegean Regional Center"/>
    <s v="CoffeeHouse Alsancak"/>
    <x v="1"/>
    <s v="FD01"/>
    <n v="45"/>
    <n v="25"/>
    <x v="0"/>
    <s v="Bakery"/>
    <x v="0"/>
    <n v="90"/>
    <n v="40"/>
    <x v="3"/>
    <x v="4"/>
    <x v="3"/>
    <x v="7"/>
  </r>
  <r>
    <n v="8850"/>
    <d v="2024-01-18T00:00:00"/>
    <d v="1899-12-30T18:44:00"/>
    <n v="1"/>
    <s v="B004"/>
    <s v="Mediterranean Growth Hub"/>
    <s v="CoffeeHouse Muratpasa"/>
    <x v="3"/>
    <s v="SF03"/>
    <n v="80"/>
    <n v="48"/>
    <x v="1"/>
    <s v="Hot Coffee"/>
    <x v="6"/>
    <n v="80"/>
    <n v="32"/>
    <x v="3"/>
    <x v="6"/>
    <x v="1"/>
    <x v="1"/>
  </r>
  <r>
    <n v="8851"/>
    <d v="2024-01-22T00:00:00"/>
    <d v="1899-12-30T17:52:00"/>
    <n v="2"/>
    <s v="B001"/>
    <s v="Marmara Headquarters"/>
    <s v="CoffeeHouse Besiktas"/>
    <x v="0"/>
    <s v="SF05"/>
    <n v="90"/>
    <n v="55"/>
    <x v="1"/>
    <s v="Cold Coffee"/>
    <x v="5"/>
    <n v="180"/>
    <n v="70"/>
    <x v="3"/>
    <x v="6"/>
    <x v="0"/>
    <x v="2"/>
  </r>
  <r>
    <n v="8852"/>
    <d v="2022-07-16T00:00:00"/>
    <d v="1899-12-30T21:44:00"/>
    <n v="3"/>
    <s v="B003"/>
    <s v="Aegean Regional Center"/>
    <s v="CoffeeHouse Alsancak"/>
    <x v="1"/>
    <s v="SF03"/>
    <n v="80"/>
    <n v="48"/>
    <x v="1"/>
    <s v="Hot Coffee"/>
    <x v="6"/>
    <n v="240"/>
    <n v="96"/>
    <x v="1"/>
    <x v="5"/>
    <x v="3"/>
    <x v="11"/>
  </r>
  <r>
    <n v="8853"/>
    <d v="2023-05-14T00:00:00"/>
    <d v="1899-12-30T14:14:00"/>
    <n v="1"/>
    <s v="B001"/>
    <s v="Marmara Headquarters"/>
    <s v="CoffeeHouse Besiktas"/>
    <x v="0"/>
    <s v="SF02"/>
    <n v="70"/>
    <n v="40"/>
    <x v="1"/>
    <s v="Hot Coffee"/>
    <x v="7"/>
    <n v="70"/>
    <n v="30"/>
    <x v="0"/>
    <x v="2"/>
    <x v="5"/>
    <x v="5"/>
  </r>
  <r>
    <n v="8854"/>
    <d v="2024-06-08T00:00:00"/>
    <d v="1899-12-30T16:53:00"/>
    <n v="4"/>
    <s v="B002"/>
    <s v="Capital Region Hub"/>
    <s v="CoffeeHouse Cankaya"/>
    <x v="2"/>
    <s v="FD03"/>
    <n v="40"/>
    <n v="22"/>
    <x v="0"/>
    <s v="Bakery"/>
    <x v="1"/>
    <n v="160"/>
    <n v="72"/>
    <x v="3"/>
    <x v="9"/>
    <x v="0"/>
    <x v="8"/>
  </r>
  <r>
    <n v="8855"/>
    <d v="2025-01-08T00:00:00"/>
    <d v="1899-12-30T15:06:00"/>
    <n v="2"/>
    <s v="B004"/>
    <s v="Mediterranean Growth Hub"/>
    <s v="CoffeeHouse Muratpasa"/>
    <x v="3"/>
    <s v="FD02"/>
    <n v="50"/>
    <n v="30"/>
    <x v="0"/>
    <s v="Dessert"/>
    <x v="3"/>
    <n v="100"/>
    <n v="40"/>
    <x v="2"/>
    <x v="6"/>
    <x v="0"/>
    <x v="6"/>
  </r>
  <r>
    <n v="8856"/>
    <d v="2023-09-04T00:00:00"/>
    <d v="1899-12-30T18:56:00"/>
    <n v="4"/>
    <s v="B003"/>
    <s v="Aegean Regional Center"/>
    <s v="CoffeeHouse Alsancak"/>
    <x v="1"/>
    <s v="SF02"/>
    <n v="70"/>
    <n v="40"/>
    <x v="1"/>
    <s v="Hot Coffee"/>
    <x v="7"/>
    <n v="280"/>
    <n v="120"/>
    <x v="0"/>
    <x v="1"/>
    <x v="1"/>
    <x v="1"/>
  </r>
  <r>
    <n v="8857"/>
    <d v="2022-07-11T00:00:00"/>
    <d v="1899-12-30T15:04:00"/>
    <n v="3"/>
    <s v="B003"/>
    <s v="Aegean Regional Center"/>
    <s v="CoffeeHouse Alsancak"/>
    <x v="1"/>
    <s v="SF03"/>
    <n v="80"/>
    <n v="48"/>
    <x v="1"/>
    <s v="Hot Coffee"/>
    <x v="6"/>
    <n v="240"/>
    <n v="96"/>
    <x v="1"/>
    <x v="5"/>
    <x v="1"/>
    <x v="6"/>
  </r>
  <r>
    <n v="8858"/>
    <d v="2022-05-08T00:00:00"/>
    <d v="1899-12-30T20:55:00"/>
    <n v="3"/>
    <s v="B001"/>
    <s v="Marmara Headquarters"/>
    <s v="CoffeeHouse Besiktas"/>
    <x v="0"/>
    <s v="SF04"/>
    <n v="85"/>
    <n v="50"/>
    <x v="1"/>
    <s v="Cold Coffee"/>
    <x v="2"/>
    <n v="255"/>
    <n v="105"/>
    <x v="1"/>
    <x v="2"/>
    <x v="0"/>
    <x v="3"/>
  </r>
  <r>
    <n v="8859"/>
    <d v="2022-11-16T00:00:00"/>
    <d v="1899-12-30T08:33:00"/>
    <n v="1"/>
    <s v="B001"/>
    <s v="Marmara Headquarters"/>
    <s v="CoffeeHouse Besiktas"/>
    <x v="0"/>
    <s v="SF02"/>
    <n v="70"/>
    <n v="40"/>
    <x v="1"/>
    <s v="Hot Coffee"/>
    <x v="7"/>
    <n v="70"/>
    <n v="30"/>
    <x v="1"/>
    <x v="7"/>
    <x v="3"/>
    <x v="4"/>
  </r>
  <r>
    <n v="8860"/>
    <d v="2022-02-09T00:00:00"/>
    <d v="1899-12-30T14:29:00"/>
    <n v="4"/>
    <s v="B003"/>
    <s v="Aegean Regional Center"/>
    <s v="CoffeeHouse Alsancak"/>
    <x v="1"/>
    <s v="SF01"/>
    <n v="75"/>
    <n v="45"/>
    <x v="1"/>
    <s v="Hot Coffee"/>
    <x v="4"/>
    <n v="300"/>
    <n v="120"/>
    <x v="1"/>
    <x v="3"/>
    <x v="3"/>
    <x v="5"/>
  </r>
  <r>
    <n v="8861"/>
    <d v="2023-10-12T00:00:00"/>
    <d v="1899-12-30T14:52:00"/>
    <n v="4"/>
    <s v="B002"/>
    <s v="Capital Region Hub"/>
    <s v="CoffeeHouse Cankaya"/>
    <x v="2"/>
    <s v="FD02"/>
    <n v="50"/>
    <n v="30"/>
    <x v="0"/>
    <s v="Dessert"/>
    <x v="3"/>
    <n v="200"/>
    <n v="80"/>
    <x v="0"/>
    <x v="0"/>
    <x v="4"/>
    <x v="5"/>
  </r>
  <r>
    <n v="8862"/>
    <d v="2022-01-02T00:00:00"/>
    <d v="1899-12-30T14:25:00"/>
    <n v="2"/>
    <s v="B004"/>
    <s v="Mediterranean Growth Hub"/>
    <s v="CoffeeHouse Muratpasa"/>
    <x v="3"/>
    <s v="FD02"/>
    <n v="50"/>
    <n v="30"/>
    <x v="0"/>
    <s v="Dessert"/>
    <x v="3"/>
    <n v="100"/>
    <n v="40"/>
    <x v="1"/>
    <x v="6"/>
    <x v="3"/>
    <x v="5"/>
  </r>
  <r>
    <n v="8863"/>
    <d v="2025-07-27T00:00:00"/>
    <d v="1899-12-30T14:02:00"/>
    <n v="1"/>
    <s v="B003"/>
    <s v="Aegean Regional Center"/>
    <s v="CoffeeHouse Alsancak"/>
    <x v="1"/>
    <s v="SF05"/>
    <n v="90"/>
    <n v="55"/>
    <x v="1"/>
    <s v="Cold Coffee"/>
    <x v="5"/>
    <n v="90"/>
    <n v="35"/>
    <x v="2"/>
    <x v="5"/>
    <x v="6"/>
    <x v="5"/>
  </r>
  <r>
    <n v="8864"/>
    <d v="2025-04-01T00:00:00"/>
    <d v="1899-12-30T15:38:00"/>
    <n v="2"/>
    <s v="B001"/>
    <s v="Marmara Headquarters"/>
    <s v="CoffeeHouse Besiktas"/>
    <x v="0"/>
    <s v="SF03"/>
    <n v="80"/>
    <n v="48"/>
    <x v="1"/>
    <s v="Hot Coffee"/>
    <x v="6"/>
    <n v="160"/>
    <n v="64"/>
    <x v="2"/>
    <x v="10"/>
    <x v="0"/>
    <x v="6"/>
  </r>
  <r>
    <n v="8865"/>
    <d v="2022-07-04T00:00:00"/>
    <d v="1899-12-30T10:29:00"/>
    <n v="3"/>
    <s v="B004"/>
    <s v="Mediterranean Growth Hub"/>
    <s v="CoffeeHouse Muratpasa"/>
    <x v="3"/>
    <s v="SF04"/>
    <n v="85"/>
    <n v="50"/>
    <x v="1"/>
    <s v="Cold Coffee"/>
    <x v="2"/>
    <n v="255"/>
    <n v="105"/>
    <x v="1"/>
    <x v="5"/>
    <x v="1"/>
    <x v="10"/>
  </r>
  <r>
    <n v="8866"/>
    <d v="2025-07-01T00:00:00"/>
    <d v="1899-12-30T15:04:00"/>
    <n v="1"/>
    <s v="B004"/>
    <s v="Mediterranean Growth Hub"/>
    <s v="CoffeeHouse Muratpasa"/>
    <x v="3"/>
    <s v="SF02"/>
    <n v="70"/>
    <n v="40"/>
    <x v="1"/>
    <s v="Hot Coffee"/>
    <x v="7"/>
    <n v="70"/>
    <n v="30"/>
    <x v="2"/>
    <x v="5"/>
    <x v="0"/>
    <x v="6"/>
  </r>
  <r>
    <n v="8867"/>
    <d v="2022-02-19T00:00:00"/>
    <d v="1899-12-30T09:35:00"/>
    <n v="4"/>
    <s v="B004"/>
    <s v="Mediterranean Growth Hub"/>
    <s v="CoffeeHouse Muratpasa"/>
    <x v="3"/>
    <s v="SF05"/>
    <n v="90"/>
    <n v="55"/>
    <x v="1"/>
    <s v="Cold Coffee"/>
    <x v="5"/>
    <n v="360"/>
    <n v="140"/>
    <x v="1"/>
    <x v="3"/>
    <x v="4"/>
    <x v="9"/>
  </r>
  <r>
    <n v="8868"/>
    <d v="2025-05-27T00:00:00"/>
    <d v="1899-12-30T11:23:00"/>
    <n v="3"/>
    <s v="B004"/>
    <s v="Mediterranean Growth Hub"/>
    <s v="CoffeeHouse Muratpasa"/>
    <x v="3"/>
    <s v="FD03"/>
    <n v="40"/>
    <n v="22"/>
    <x v="0"/>
    <s v="Bakery"/>
    <x v="1"/>
    <n v="120"/>
    <n v="54"/>
    <x v="2"/>
    <x v="2"/>
    <x v="6"/>
    <x v="13"/>
  </r>
  <r>
    <n v="8869"/>
    <d v="2022-05-24T00:00:00"/>
    <d v="1899-12-30T10:40:00"/>
    <n v="1"/>
    <s v="B001"/>
    <s v="Marmara Headquarters"/>
    <s v="CoffeeHouse Besiktas"/>
    <x v="0"/>
    <s v="SF02"/>
    <n v="70"/>
    <n v="40"/>
    <x v="1"/>
    <s v="Hot Coffee"/>
    <x v="7"/>
    <n v="70"/>
    <n v="30"/>
    <x v="1"/>
    <x v="2"/>
    <x v="2"/>
    <x v="10"/>
  </r>
  <r>
    <n v="8870"/>
    <d v="2022-02-06T00:00:00"/>
    <d v="1899-12-30T18:46:00"/>
    <n v="3"/>
    <s v="B001"/>
    <s v="Marmara Headquarters"/>
    <s v="CoffeeHouse Besiktas"/>
    <x v="0"/>
    <s v="SF03"/>
    <n v="80"/>
    <n v="48"/>
    <x v="1"/>
    <s v="Hot Coffee"/>
    <x v="6"/>
    <n v="240"/>
    <n v="96"/>
    <x v="1"/>
    <x v="3"/>
    <x v="6"/>
    <x v="1"/>
  </r>
  <r>
    <n v="8871"/>
    <d v="2023-08-07T00:00:00"/>
    <d v="1899-12-30T15:42:00"/>
    <n v="4"/>
    <s v="B001"/>
    <s v="Marmara Headquarters"/>
    <s v="CoffeeHouse Besiktas"/>
    <x v="0"/>
    <s v="FD03"/>
    <n v="40"/>
    <n v="22"/>
    <x v="0"/>
    <s v="Bakery"/>
    <x v="1"/>
    <n v="160"/>
    <n v="72"/>
    <x v="0"/>
    <x v="4"/>
    <x v="5"/>
    <x v="6"/>
  </r>
  <r>
    <n v="8872"/>
    <d v="2024-03-18T00:00:00"/>
    <d v="1899-12-30T20:42:00"/>
    <n v="1"/>
    <s v="B003"/>
    <s v="Aegean Regional Center"/>
    <s v="CoffeeHouse Alsancak"/>
    <x v="1"/>
    <s v="SF02"/>
    <n v="70"/>
    <n v="40"/>
    <x v="1"/>
    <s v="Hot Coffee"/>
    <x v="7"/>
    <n v="70"/>
    <n v="30"/>
    <x v="3"/>
    <x v="8"/>
    <x v="1"/>
    <x v="3"/>
  </r>
  <r>
    <n v="8873"/>
    <d v="2022-08-30T00:00:00"/>
    <d v="1899-12-30T09:03:00"/>
    <n v="4"/>
    <s v="B004"/>
    <s v="Mediterranean Growth Hub"/>
    <s v="CoffeeHouse Muratpasa"/>
    <x v="3"/>
    <s v="SF02"/>
    <n v="70"/>
    <n v="40"/>
    <x v="1"/>
    <s v="Hot Coffee"/>
    <x v="7"/>
    <n v="280"/>
    <n v="120"/>
    <x v="1"/>
    <x v="4"/>
    <x v="3"/>
    <x v="9"/>
  </r>
  <r>
    <n v="8874"/>
    <d v="2022-05-15T00:00:00"/>
    <d v="1899-12-30T18:06:00"/>
    <n v="2"/>
    <s v="B001"/>
    <s v="Marmara Headquarters"/>
    <s v="CoffeeHouse Besiktas"/>
    <x v="0"/>
    <s v="SF02"/>
    <n v="70"/>
    <n v="40"/>
    <x v="1"/>
    <s v="Hot Coffee"/>
    <x v="7"/>
    <n v="140"/>
    <n v="60"/>
    <x v="1"/>
    <x v="2"/>
    <x v="0"/>
    <x v="1"/>
  </r>
  <r>
    <n v="8875"/>
    <d v="2022-11-13T00:00:00"/>
    <d v="1899-12-30T07:32:00"/>
    <n v="2"/>
    <s v="B003"/>
    <s v="Aegean Regional Center"/>
    <s v="CoffeeHouse Alsancak"/>
    <x v="1"/>
    <s v="FD02"/>
    <n v="50"/>
    <n v="30"/>
    <x v="0"/>
    <s v="Dessert"/>
    <x v="3"/>
    <n v="100"/>
    <n v="40"/>
    <x v="1"/>
    <x v="7"/>
    <x v="6"/>
    <x v="7"/>
  </r>
  <r>
    <n v="8876"/>
    <d v="2023-01-30T00:00:00"/>
    <d v="1899-12-30T20:58:00"/>
    <n v="1"/>
    <s v="B001"/>
    <s v="Marmara Headquarters"/>
    <s v="CoffeeHouse Besiktas"/>
    <x v="0"/>
    <s v="SF01"/>
    <n v="75"/>
    <n v="45"/>
    <x v="1"/>
    <s v="Hot Coffee"/>
    <x v="4"/>
    <n v="75"/>
    <n v="30"/>
    <x v="0"/>
    <x v="6"/>
    <x v="3"/>
    <x v="3"/>
  </r>
  <r>
    <n v="8877"/>
    <d v="2025-06-13T00:00:00"/>
    <d v="1899-12-30T10:32:00"/>
    <n v="4"/>
    <s v="B003"/>
    <s v="Aegean Regional Center"/>
    <s v="CoffeeHouse Alsancak"/>
    <x v="1"/>
    <s v="SF03"/>
    <n v="80"/>
    <n v="48"/>
    <x v="1"/>
    <s v="Hot Coffee"/>
    <x v="6"/>
    <n v="320"/>
    <n v="128"/>
    <x v="2"/>
    <x v="9"/>
    <x v="6"/>
    <x v="10"/>
  </r>
  <r>
    <n v="8878"/>
    <d v="2024-09-23T00:00:00"/>
    <d v="1899-12-30T15:37:00"/>
    <n v="2"/>
    <s v="B003"/>
    <s v="Aegean Regional Center"/>
    <s v="CoffeeHouse Alsancak"/>
    <x v="1"/>
    <s v="FD01"/>
    <n v="45"/>
    <n v="25"/>
    <x v="0"/>
    <s v="Bakery"/>
    <x v="0"/>
    <n v="90"/>
    <n v="40"/>
    <x v="3"/>
    <x v="1"/>
    <x v="3"/>
    <x v="6"/>
  </r>
  <r>
    <n v="8879"/>
    <d v="2025-07-29T00:00:00"/>
    <d v="1899-12-30T07:58:00"/>
    <n v="2"/>
    <s v="B001"/>
    <s v="Marmara Headquarters"/>
    <s v="CoffeeHouse Besiktas"/>
    <x v="0"/>
    <s v="FD03"/>
    <n v="40"/>
    <n v="22"/>
    <x v="0"/>
    <s v="Bakery"/>
    <x v="1"/>
    <n v="80"/>
    <n v="36"/>
    <x v="2"/>
    <x v="5"/>
    <x v="0"/>
    <x v="7"/>
  </r>
  <r>
    <n v="8880"/>
    <d v="2025-01-30T00:00:00"/>
    <d v="1899-12-30T18:10:00"/>
    <n v="2"/>
    <s v="B004"/>
    <s v="Mediterranean Growth Hub"/>
    <s v="CoffeeHouse Muratpasa"/>
    <x v="3"/>
    <s v="SF04"/>
    <n v="85"/>
    <n v="50"/>
    <x v="1"/>
    <s v="Cold Coffee"/>
    <x v="2"/>
    <n v="170"/>
    <n v="70"/>
    <x v="2"/>
    <x v="6"/>
    <x v="3"/>
    <x v="1"/>
  </r>
  <r>
    <n v="8881"/>
    <d v="2024-11-21T00:00:00"/>
    <d v="1899-12-30T14:15:00"/>
    <n v="2"/>
    <s v="B003"/>
    <s v="Aegean Regional Center"/>
    <s v="CoffeeHouse Alsancak"/>
    <x v="1"/>
    <s v="FD01"/>
    <n v="45"/>
    <n v="25"/>
    <x v="0"/>
    <s v="Bakery"/>
    <x v="0"/>
    <n v="90"/>
    <n v="40"/>
    <x v="3"/>
    <x v="7"/>
    <x v="5"/>
    <x v="5"/>
  </r>
  <r>
    <n v="8882"/>
    <d v="2022-06-11T00:00:00"/>
    <d v="1899-12-30T12:10:00"/>
    <n v="2"/>
    <s v="B001"/>
    <s v="Marmara Headquarters"/>
    <s v="CoffeeHouse Besiktas"/>
    <x v="0"/>
    <s v="FD03"/>
    <n v="40"/>
    <n v="22"/>
    <x v="0"/>
    <s v="Bakery"/>
    <x v="1"/>
    <n v="80"/>
    <n v="36"/>
    <x v="1"/>
    <x v="9"/>
    <x v="1"/>
    <x v="12"/>
  </r>
  <r>
    <n v="8883"/>
    <d v="2024-10-28T00:00:00"/>
    <d v="1899-12-30T20:52:00"/>
    <n v="3"/>
    <s v="B002"/>
    <s v="Capital Region Hub"/>
    <s v="CoffeeHouse Cankaya"/>
    <x v="2"/>
    <s v="SF04"/>
    <n v="85"/>
    <n v="50"/>
    <x v="1"/>
    <s v="Cold Coffee"/>
    <x v="2"/>
    <n v="255"/>
    <n v="105"/>
    <x v="3"/>
    <x v="0"/>
    <x v="5"/>
    <x v="3"/>
  </r>
  <r>
    <n v="8884"/>
    <d v="2023-07-23T00:00:00"/>
    <d v="1899-12-30T18:50:00"/>
    <n v="4"/>
    <s v="B002"/>
    <s v="Capital Region Hub"/>
    <s v="CoffeeHouse Cankaya"/>
    <x v="2"/>
    <s v="SF04"/>
    <n v="85"/>
    <n v="50"/>
    <x v="1"/>
    <s v="Cold Coffee"/>
    <x v="2"/>
    <n v="340"/>
    <n v="140"/>
    <x v="0"/>
    <x v="5"/>
    <x v="3"/>
    <x v="1"/>
  </r>
  <r>
    <n v="8885"/>
    <d v="2023-10-05T00:00:00"/>
    <d v="1899-12-30T21:34:00"/>
    <n v="1"/>
    <s v="B001"/>
    <s v="Marmara Headquarters"/>
    <s v="CoffeeHouse Besiktas"/>
    <x v="0"/>
    <s v="SF01"/>
    <n v="75"/>
    <n v="45"/>
    <x v="1"/>
    <s v="Hot Coffee"/>
    <x v="4"/>
    <n v="75"/>
    <n v="30"/>
    <x v="0"/>
    <x v="0"/>
    <x v="4"/>
    <x v="11"/>
  </r>
  <r>
    <n v="8886"/>
    <d v="2023-11-19T00:00:00"/>
    <d v="1899-12-30T14:23:00"/>
    <n v="4"/>
    <s v="B001"/>
    <s v="Marmara Headquarters"/>
    <s v="CoffeeHouse Besiktas"/>
    <x v="0"/>
    <s v="SF03"/>
    <n v="80"/>
    <n v="48"/>
    <x v="1"/>
    <s v="Hot Coffee"/>
    <x v="6"/>
    <n v="320"/>
    <n v="128"/>
    <x v="0"/>
    <x v="7"/>
    <x v="4"/>
    <x v="5"/>
  </r>
  <r>
    <n v="8887"/>
    <d v="2023-01-04T00:00:00"/>
    <d v="1899-12-30T17:51:00"/>
    <n v="1"/>
    <s v="B002"/>
    <s v="Capital Region Hub"/>
    <s v="CoffeeHouse Cankaya"/>
    <x v="2"/>
    <s v="SF04"/>
    <n v="85"/>
    <n v="50"/>
    <x v="1"/>
    <s v="Cold Coffee"/>
    <x v="2"/>
    <n v="85"/>
    <n v="35"/>
    <x v="0"/>
    <x v="6"/>
    <x v="1"/>
    <x v="2"/>
  </r>
  <r>
    <n v="8888"/>
    <d v="2024-09-03T00:00:00"/>
    <d v="1899-12-30T11:55:00"/>
    <n v="2"/>
    <s v="B002"/>
    <s v="Capital Region Hub"/>
    <s v="CoffeeHouse Cankaya"/>
    <x v="2"/>
    <s v="SF01"/>
    <n v="75"/>
    <n v="45"/>
    <x v="1"/>
    <s v="Hot Coffee"/>
    <x v="4"/>
    <n v="150"/>
    <n v="60"/>
    <x v="3"/>
    <x v="1"/>
    <x v="2"/>
    <x v="13"/>
  </r>
  <r>
    <n v="8889"/>
    <d v="2025-03-28T00:00:00"/>
    <d v="1899-12-30T09:43:00"/>
    <n v="2"/>
    <s v="B002"/>
    <s v="Capital Region Hub"/>
    <s v="CoffeeHouse Cankaya"/>
    <x v="2"/>
    <s v="SF02"/>
    <n v="70"/>
    <n v="40"/>
    <x v="1"/>
    <s v="Hot Coffee"/>
    <x v="7"/>
    <n v="140"/>
    <n v="60"/>
    <x v="2"/>
    <x v="8"/>
    <x v="5"/>
    <x v="9"/>
  </r>
  <r>
    <n v="8890"/>
    <d v="2022-09-09T00:00:00"/>
    <d v="1899-12-30T18:50:00"/>
    <n v="1"/>
    <s v="B002"/>
    <s v="Capital Region Hub"/>
    <s v="CoffeeHouse Cankaya"/>
    <x v="2"/>
    <s v="SF02"/>
    <n v="70"/>
    <n v="40"/>
    <x v="1"/>
    <s v="Hot Coffee"/>
    <x v="7"/>
    <n v="70"/>
    <n v="30"/>
    <x v="1"/>
    <x v="1"/>
    <x v="3"/>
    <x v="1"/>
  </r>
  <r>
    <n v="8891"/>
    <d v="2022-12-24T00:00:00"/>
    <d v="1899-12-30T08:10:00"/>
    <n v="2"/>
    <s v="B002"/>
    <s v="Capital Region Hub"/>
    <s v="CoffeeHouse Cankaya"/>
    <x v="2"/>
    <s v="SF01"/>
    <n v="75"/>
    <n v="45"/>
    <x v="1"/>
    <s v="Hot Coffee"/>
    <x v="4"/>
    <n v="150"/>
    <n v="60"/>
    <x v="1"/>
    <x v="11"/>
    <x v="2"/>
    <x v="4"/>
  </r>
  <r>
    <n v="8892"/>
    <d v="2022-09-26T00:00:00"/>
    <d v="1899-12-30T13:34:00"/>
    <n v="3"/>
    <s v="B003"/>
    <s v="Aegean Regional Center"/>
    <s v="CoffeeHouse Alsancak"/>
    <x v="1"/>
    <s v="FD01"/>
    <n v="45"/>
    <n v="25"/>
    <x v="0"/>
    <s v="Bakery"/>
    <x v="0"/>
    <n v="135"/>
    <n v="60"/>
    <x v="1"/>
    <x v="1"/>
    <x v="4"/>
    <x v="14"/>
  </r>
  <r>
    <n v="8893"/>
    <d v="2024-11-09T00:00:00"/>
    <d v="1899-12-30T21:11:00"/>
    <n v="1"/>
    <s v="B003"/>
    <s v="Aegean Regional Center"/>
    <s v="CoffeeHouse Alsancak"/>
    <x v="1"/>
    <s v="FD03"/>
    <n v="40"/>
    <n v="22"/>
    <x v="0"/>
    <s v="Bakery"/>
    <x v="1"/>
    <n v="40"/>
    <n v="18"/>
    <x v="3"/>
    <x v="7"/>
    <x v="3"/>
    <x v="11"/>
  </r>
  <r>
    <n v="8894"/>
    <d v="2025-05-14T00:00:00"/>
    <d v="1899-12-30T17:28:00"/>
    <n v="4"/>
    <s v="B003"/>
    <s v="Aegean Regional Center"/>
    <s v="CoffeeHouse Alsancak"/>
    <x v="1"/>
    <s v="SF02"/>
    <n v="70"/>
    <n v="40"/>
    <x v="1"/>
    <s v="Hot Coffee"/>
    <x v="7"/>
    <n v="280"/>
    <n v="120"/>
    <x v="2"/>
    <x v="2"/>
    <x v="5"/>
    <x v="2"/>
  </r>
  <r>
    <n v="8895"/>
    <d v="2022-05-24T00:00:00"/>
    <d v="1899-12-30T07:55:00"/>
    <n v="3"/>
    <s v="B002"/>
    <s v="Capital Region Hub"/>
    <s v="CoffeeHouse Cankaya"/>
    <x v="2"/>
    <s v="FD03"/>
    <n v="40"/>
    <n v="22"/>
    <x v="0"/>
    <s v="Bakery"/>
    <x v="1"/>
    <n v="120"/>
    <n v="54"/>
    <x v="1"/>
    <x v="2"/>
    <x v="2"/>
    <x v="7"/>
  </r>
  <r>
    <n v="8896"/>
    <d v="2024-06-22T00:00:00"/>
    <d v="1899-12-30T20:19:00"/>
    <n v="1"/>
    <s v="B001"/>
    <s v="Marmara Headquarters"/>
    <s v="CoffeeHouse Besiktas"/>
    <x v="0"/>
    <s v="FD02"/>
    <n v="50"/>
    <n v="30"/>
    <x v="0"/>
    <s v="Dessert"/>
    <x v="3"/>
    <n v="50"/>
    <n v="20"/>
    <x v="3"/>
    <x v="9"/>
    <x v="0"/>
    <x v="3"/>
  </r>
  <r>
    <n v="8897"/>
    <d v="2025-11-13T00:00:00"/>
    <d v="1899-12-30T20:20:00"/>
    <n v="2"/>
    <s v="B002"/>
    <s v="Capital Region Hub"/>
    <s v="CoffeeHouse Cankaya"/>
    <x v="2"/>
    <s v="FD01"/>
    <n v="45"/>
    <n v="25"/>
    <x v="0"/>
    <s v="Bakery"/>
    <x v="0"/>
    <n v="90"/>
    <n v="40"/>
    <x v="2"/>
    <x v="7"/>
    <x v="6"/>
    <x v="3"/>
  </r>
  <r>
    <n v="8898"/>
    <d v="2023-02-02T00:00:00"/>
    <d v="1899-12-30T20:44:00"/>
    <n v="3"/>
    <s v="B004"/>
    <s v="Mediterranean Growth Hub"/>
    <s v="CoffeeHouse Muratpasa"/>
    <x v="3"/>
    <s v="FD03"/>
    <n v="40"/>
    <n v="22"/>
    <x v="0"/>
    <s v="Bakery"/>
    <x v="1"/>
    <n v="120"/>
    <n v="54"/>
    <x v="0"/>
    <x v="3"/>
    <x v="3"/>
    <x v="3"/>
  </r>
  <r>
    <n v="8899"/>
    <d v="2023-01-12T00:00:00"/>
    <d v="1899-12-30T11:23:00"/>
    <n v="4"/>
    <s v="B003"/>
    <s v="Aegean Regional Center"/>
    <s v="CoffeeHouse Alsancak"/>
    <x v="1"/>
    <s v="FD02"/>
    <n v="50"/>
    <n v="30"/>
    <x v="0"/>
    <s v="Dessert"/>
    <x v="3"/>
    <n v="200"/>
    <n v="80"/>
    <x v="0"/>
    <x v="6"/>
    <x v="4"/>
    <x v="13"/>
  </r>
  <r>
    <n v="8900"/>
    <d v="2025-10-13T00:00:00"/>
    <d v="1899-12-30T14:16:00"/>
    <n v="1"/>
    <s v="B004"/>
    <s v="Mediterranean Growth Hub"/>
    <s v="CoffeeHouse Muratpasa"/>
    <x v="3"/>
    <s v="SF03"/>
    <n v="80"/>
    <n v="48"/>
    <x v="1"/>
    <s v="Hot Coffee"/>
    <x v="6"/>
    <n v="80"/>
    <n v="32"/>
    <x v="2"/>
    <x v="0"/>
    <x v="6"/>
    <x v="5"/>
  </r>
  <r>
    <n v="8901"/>
    <d v="2023-03-07T00:00:00"/>
    <d v="1899-12-30T21:53:00"/>
    <n v="2"/>
    <s v="B004"/>
    <s v="Mediterranean Growth Hub"/>
    <s v="CoffeeHouse Muratpasa"/>
    <x v="3"/>
    <s v="SF01"/>
    <n v="75"/>
    <n v="45"/>
    <x v="1"/>
    <s v="Hot Coffee"/>
    <x v="4"/>
    <n v="150"/>
    <n v="60"/>
    <x v="0"/>
    <x v="8"/>
    <x v="5"/>
    <x v="11"/>
  </r>
  <r>
    <n v="8902"/>
    <d v="2023-10-11T00:00:00"/>
    <d v="1899-12-30T07:28:00"/>
    <n v="4"/>
    <s v="B002"/>
    <s v="Capital Region Hub"/>
    <s v="CoffeeHouse Cankaya"/>
    <x v="2"/>
    <s v="FD03"/>
    <n v="40"/>
    <n v="22"/>
    <x v="0"/>
    <s v="Bakery"/>
    <x v="1"/>
    <n v="160"/>
    <n v="72"/>
    <x v="0"/>
    <x v="0"/>
    <x v="1"/>
    <x v="7"/>
  </r>
  <r>
    <n v="8903"/>
    <d v="2024-12-16T00:00:00"/>
    <d v="1899-12-30T16:33:00"/>
    <n v="3"/>
    <s v="B003"/>
    <s v="Aegean Regional Center"/>
    <s v="CoffeeHouse Alsancak"/>
    <x v="1"/>
    <s v="FD02"/>
    <n v="50"/>
    <n v="30"/>
    <x v="0"/>
    <s v="Dessert"/>
    <x v="3"/>
    <n v="150"/>
    <n v="60"/>
    <x v="3"/>
    <x v="11"/>
    <x v="3"/>
    <x v="8"/>
  </r>
  <r>
    <n v="8904"/>
    <d v="2024-08-22T00:00:00"/>
    <d v="1899-12-30T21:34:00"/>
    <n v="4"/>
    <s v="B004"/>
    <s v="Mediterranean Growth Hub"/>
    <s v="CoffeeHouse Muratpasa"/>
    <x v="3"/>
    <s v="SF05"/>
    <n v="90"/>
    <n v="55"/>
    <x v="1"/>
    <s v="Cold Coffee"/>
    <x v="5"/>
    <n v="360"/>
    <n v="140"/>
    <x v="3"/>
    <x v="4"/>
    <x v="0"/>
    <x v="11"/>
  </r>
  <r>
    <n v="8905"/>
    <d v="2022-10-18T00:00:00"/>
    <d v="1899-12-30T16:25:00"/>
    <n v="3"/>
    <s v="B003"/>
    <s v="Aegean Regional Center"/>
    <s v="CoffeeHouse Alsancak"/>
    <x v="1"/>
    <s v="SF05"/>
    <n v="90"/>
    <n v="55"/>
    <x v="1"/>
    <s v="Cold Coffee"/>
    <x v="5"/>
    <n v="270"/>
    <n v="105"/>
    <x v="1"/>
    <x v="0"/>
    <x v="1"/>
    <x v="8"/>
  </r>
  <r>
    <n v="8906"/>
    <d v="2024-11-16T00:00:00"/>
    <d v="1899-12-30T18:17:00"/>
    <n v="3"/>
    <s v="B002"/>
    <s v="Capital Region Hub"/>
    <s v="CoffeeHouse Cankaya"/>
    <x v="2"/>
    <s v="SF02"/>
    <n v="70"/>
    <n v="40"/>
    <x v="1"/>
    <s v="Hot Coffee"/>
    <x v="7"/>
    <n v="210"/>
    <n v="90"/>
    <x v="3"/>
    <x v="7"/>
    <x v="3"/>
    <x v="1"/>
  </r>
  <r>
    <n v="8907"/>
    <d v="2024-10-24T00:00:00"/>
    <d v="1899-12-30T09:42:00"/>
    <n v="2"/>
    <s v="B002"/>
    <s v="Capital Region Hub"/>
    <s v="CoffeeHouse Cankaya"/>
    <x v="2"/>
    <s v="FD01"/>
    <n v="45"/>
    <n v="25"/>
    <x v="0"/>
    <s v="Bakery"/>
    <x v="0"/>
    <n v="90"/>
    <n v="40"/>
    <x v="3"/>
    <x v="0"/>
    <x v="2"/>
    <x v="9"/>
  </r>
  <r>
    <n v="8908"/>
    <d v="2023-04-13T00:00:00"/>
    <d v="1899-12-30T10:31:00"/>
    <n v="1"/>
    <s v="B004"/>
    <s v="Mediterranean Growth Hub"/>
    <s v="CoffeeHouse Muratpasa"/>
    <x v="3"/>
    <s v="SF01"/>
    <n v="75"/>
    <n v="45"/>
    <x v="1"/>
    <s v="Hot Coffee"/>
    <x v="4"/>
    <n v="75"/>
    <n v="30"/>
    <x v="0"/>
    <x v="10"/>
    <x v="6"/>
    <x v="10"/>
  </r>
  <r>
    <n v="8909"/>
    <d v="2025-12-24T00:00:00"/>
    <d v="1899-12-30T11:16:00"/>
    <n v="4"/>
    <s v="B002"/>
    <s v="Capital Region Hub"/>
    <s v="CoffeeHouse Cankaya"/>
    <x v="2"/>
    <s v="FD03"/>
    <n v="40"/>
    <n v="22"/>
    <x v="0"/>
    <s v="Bakery"/>
    <x v="1"/>
    <n v="160"/>
    <n v="72"/>
    <x v="2"/>
    <x v="11"/>
    <x v="2"/>
    <x v="13"/>
  </r>
  <r>
    <n v="8910"/>
    <d v="2024-04-30T00:00:00"/>
    <d v="1899-12-30T15:48:00"/>
    <n v="4"/>
    <s v="B002"/>
    <s v="Capital Region Hub"/>
    <s v="CoffeeHouse Cankaya"/>
    <x v="2"/>
    <s v="FD01"/>
    <n v="45"/>
    <n v="25"/>
    <x v="0"/>
    <s v="Bakery"/>
    <x v="0"/>
    <n v="180"/>
    <n v="80"/>
    <x v="3"/>
    <x v="10"/>
    <x v="3"/>
    <x v="6"/>
  </r>
  <r>
    <n v="8911"/>
    <d v="2025-04-17T00:00:00"/>
    <d v="1899-12-30T15:38:00"/>
    <n v="1"/>
    <s v="B003"/>
    <s v="Aegean Regional Center"/>
    <s v="CoffeeHouse Alsancak"/>
    <x v="1"/>
    <s v="SF01"/>
    <n v="75"/>
    <n v="45"/>
    <x v="1"/>
    <s v="Hot Coffee"/>
    <x v="4"/>
    <n v="75"/>
    <n v="30"/>
    <x v="2"/>
    <x v="10"/>
    <x v="2"/>
    <x v="6"/>
  </r>
  <r>
    <n v="8912"/>
    <d v="2022-11-02T00:00:00"/>
    <d v="1899-12-30T10:33:00"/>
    <n v="4"/>
    <s v="B001"/>
    <s v="Marmara Headquarters"/>
    <s v="CoffeeHouse Besiktas"/>
    <x v="0"/>
    <s v="SF04"/>
    <n v="85"/>
    <n v="50"/>
    <x v="1"/>
    <s v="Cold Coffee"/>
    <x v="2"/>
    <n v="340"/>
    <n v="140"/>
    <x v="1"/>
    <x v="7"/>
    <x v="3"/>
    <x v="10"/>
  </r>
  <r>
    <n v="8913"/>
    <d v="2022-07-22T00:00:00"/>
    <d v="1899-12-30T19:55:00"/>
    <n v="4"/>
    <s v="B004"/>
    <s v="Mediterranean Growth Hub"/>
    <s v="CoffeeHouse Muratpasa"/>
    <x v="3"/>
    <s v="FD02"/>
    <n v="50"/>
    <n v="30"/>
    <x v="0"/>
    <s v="Dessert"/>
    <x v="3"/>
    <n v="200"/>
    <n v="80"/>
    <x v="1"/>
    <x v="5"/>
    <x v="0"/>
    <x v="0"/>
  </r>
  <r>
    <n v="8914"/>
    <d v="2025-02-15T00:00:00"/>
    <d v="1899-12-30T18:25:00"/>
    <n v="3"/>
    <s v="B004"/>
    <s v="Mediterranean Growth Hub"/>
    <s v="CoffeeHouse Muratpasa"/>
    <x v="3"/>
    <s v="SF03"/>
    <n v="80"/>
    <n v="48"/>
    <x v="1"/>
    <s v="Hot Coffee"/>
    <x v="6"/>
    <n v="240"/>
    <n v="96"/>
    <x v="2"/>
    <x v="3"/>
    <x v="0"/>
    <x v="1"/>
  </r>
  <r>
    <n v="8915"/>
    <d v="2024-02-12T00:00:00"/>
    <d v="1899-12-30T11:18:00"/>
    <n v="3"/>
    <s v="B001"/>
    <s v="Marmara Headquarters"/>
    <s v="CoffeeHouse Besiktas"/>
    <x v="0"/>
    <s v="FD03"/>
    <n v="40"/>
    <n v="22"/>
    <x v="0"/>
    <s v="Bakery"/>
    <x v="1"/>
    <n v="120"/>
    <n v="54"/>
    <x v="3"/>
    <x v="3"/>
    <x v="4"/>
    <x v="13"/>
  </r>
  <r>
    <n v="8916"/>
    <d v="2022-09-15T00:00:00"/>
    <d v="1899-12-30T08:02:00"/>
    <n v="2"/>
    <s v="B002"/>
    <s v="Capital Region Hub"/>
    <s v="CoffeeHouse Cankaya"/>
    <x v="2"/>
    <s v="SF04"/>
    <n v="85"/>
    <n v="50"/>
    <x v="1"/>
    <s v="Cold Coffee"/>
    <x v="2"/>
    <n v="170"/>
    <n v="70"/>
    <x v="1"/>
    <x v="1"/>
    <x v="0"/>
    <x v="4"/>
  </r>
  <r>
    <n v="8917"/>
    <d v="2022-07-26T00:00:00"/>
    <d v="1899-12-30T08:34:00"/>
    <n v="1"/>
    <s v="B003"/>
    <s v="Aegean Regional Center"/>
    <s v="CoffeeHouse Alsancak"/>
    <x v="1"/>
    <s v="SF03"/>
    <n v="80"/>
    <n v="48"/>
    <x v="1"/>
    <s v="Hot Coffee"/>
    <x v="6"/>
    <n v="80"/>
    <n v="32"/>
    <x v="1"/>
    <x v="5"/>
    <x v="4"/>
    <x v="4"/>
  </r>
  <r>
    <n v="8918"/>
    <d v="2023-05-04T00:00:00"/>
    <d v="1899-12-30T18:52:00"/>
    <n v="2"/>
    <s v="B001"/>
    <s v="Marmara Headquarters"/>
    <s v="CoffeeHouse Besiktas"/>
    <x v="0"/>
    <s v="FD03"/>
    <n v="40"/>
    <n v="22"/>
    <x v="0"/>
    <s v="Bakery"/>
    <x v="1"/>
    <n v="80"/>
    <n v="36"/>
    <x v="0"/>
    <x v="2"/>
    <x v="1"/>
    <x v="1"/>
  </r>
  <r>
    <n v="8919"/>
    <d v="2023-06-23T00:00:00"/>
    <d v="1899-12-30T20:39:00"/>
    <n v="4"/>
    <s v="B002"/>
    <s v="Capital Region Hub"/>
    <s v="CoffeeHouse Cankaya"/>
    <x v="2"/>
    <s v="SF02"/>
    <n v="70"/>
    <n v="40"/>
    <x v="1"/>
    <s v="Hot Coffee"/>
    <x v="7"/>
    <n v="280"/>
    <n v="120"/>
    <x v="0"/>
    <x v="9"/>
    <x v="3"/>
    <x v="3"/>
  </r>
  <r>
    <n v="8920"/>
    <d v="2023-12-08T00:00:00"/>
    <d v="1899-12-30T11:21:00"/>
    <n v="4"/>
    <s v="B002"/>
    <s v="Capital Region Hub"/>
    <s v="CoffeeHouse Cankaya"/>
    <x v="2"/>
    <s v="FD01"/>
    <n v="45"/>
    <n v="25"/>
    <x v="0"/>
    <s v="Bakery"/>
    <x v="0"/>
    <n v="180"/>
    <n v="80"/>
    <x v="0"/>
    <x v="11"/>
    <x v="0"/>
    <x v="13"/>
  </r>
  <r>
    <n v="8921"/>
    <d v="2023-12-12T00:00:00"/>
    <d v="1899-12-30T10:17:00"/>
    <n v="4"/>
    <s v="B002"/>
    <s v="Capital Region Hub"/>
    <s v="CoffeeHouse Cankaya"/>
    <x v="2"/>
    <s v="FD02"/>
    <n v="50"/>
    <n v="30"/>
    <x v="0"/>
    <s v="Dessert"/>
    <x v="3"/>
    <n v="200"/>
    <n v="80"/>
    <x v="0"/>
    <x v="11"/>
    <x v="4"/>
    <x v="10"/>
  </r>
  <r>
    <n v="8922"/>
    <d v="2025-09-18T00:00:00"/>
    <d v="1899-12-30T07:02:00"/>
    <n v="2"/>
    <s v="B002"/>
    <s v="Capital Region Hub"/>
    <s v="CoffeeHouse Cankaya"/>
    <x v="2"/>
    <s v="SF01"/>
    <n v="75"/>
    <n v="45"/>
    <x v="1"/>
    <s v="Hot Coffee"/>
    <x v="4"/>
    <n v="150"/>
    <n v="60"/>
    <x v="2"/>
    <x v="1"/>
    <x v="1"/>
    <x v="7"/>
  </r>
  <r>
    <n v="8923"/>
    <d v="2023-01-27T00:00:00"/>
    <d v="1899-12-30T17:18:00"/>
    <n v="4"/>
    <s v="B001"/>
    <s v="Marmara Headquarters"/>
    <s v="CoffeeHouse Besiktas"/>
    <x v="0"/>
    <s v="SF05"/>
    <n v="90"/>
    <n v="55"/>
    <x v="1"/>
    <s v="Cold Coffee"/>
    <x v="5"/>
    <n v="360"/>
    <n v="140"/>
    <x v="0"/>
    <x v="6"/>
    <x v="6"/>
    <x v="2"/>
  </r>
  <r>
    <n v="8924"/>
    <d v="2024-10-04T00:00:00"/>
    <d v="1899-12-30T10:07:00"/>
    <n v="1"/>
    <s v="B004"/>
    <s v="Mediterranean Growth Hub"/>
    <s v="CoffeeHouse Muratpasa"/>
    <x v="3"/>
    <s v="SF02"/>
    <n v="70"/>
    <n v="40"/>
    <x v="1"/>
    <s v="Hot Coffee"/>
    <x v="7"/>
    <n v="70"/>
    <n v="30"/>
    <x v="3"/>
    <x v="0"/>
    <x v="1"/>
    <x v="10"/>
  </r>
  <r>
    <n v="8925"/>
    <d v="2025-07-29T00:00:00"/>
    <d v="1899-12-30T20:26:00"/>
    <n v="4"/>
    <s v="B002"/>
    <s v="Capital Region Hub"/>
    <s v="CoffeeHouse Cankaya"/>
    <x v="2"/>
    <s v="SF01"/>
    <n v="75"/>
    <n v="45"/>
    <x v="1"/>
    <s v="Hot Coffee"/>
    <x v="4"/>
    <n v="300"/>
    <n v="120"/>
    <x v="2"/>
    <x v="5"/>
    <x v="0"/>
    <x v="3"/>
  </r>
  <r>
    <n v="8926"/>
    <d v="2024-02-07T00:00:00"/>
    <d v="1899-12-30T21:14:00"/>
    <n v="3"/>
    <s v="B003"/>
    <s v="Aegean Regional Center"/>
    <s v="CoffeeHouse Alsancak"/>
    <x v="1"/>
    <s v="FD02"/>
    <n v="50"/>
    <n v="30"/>
    <x v="0"/>
    <s v="Dessert"/>
    <x v="3"/>
    <n v="150"/>
    <n v="60"/>
    <x v="3"/>
    <x v="3"/>
    <x v="5"/>
    <x v="11"/>
  </r>
  <r>
    <n v="8927"/>
    <d v="2024-05-28T00:00:00"/>
    <d v="1899-12-30T12:43:00"/>
    <n v="4"/>
    <s v="B002"/>
    <s v="Capital Region Hub"/>
    <s v="CoffeeHouse Cankaya"/>
    <x v="2"/>
    <s v="SF01"/>
    <n v="75"/>
    <n v="45"/>
    <x v="1"/>
    <s v="Hot Coffee"/>
    <x v="4"/>
    <n v="300"/>
    <n v="120"/>
    <x v="3"/>
    <x v="2"/>
    <x v="5"/>
    <x v="12"/>
  </r>
  <r>
    <n v="8928"/>
    <d v="2022-12-28T00:00:00"/>
    <d v="1899-12-30T13:21:00"/>
    <n v="3"/>
    <s v="B001"/>
    <s v="Marmara Headquarters"/>
    <s v="CoffeeHouse Besiktas"/>
    <x v="0"/>
    <s v="SF02"/>
    <n v="70"/>
    <n v="40"/>
    <x v="1"/>
    <s v="Hot Coffee"/>
    <x v="7"/>
    <n v="210"/>
    <n v="90"/>
    <x v="1"/>
    <x v="11"/>
    <x v="5"/>
    <x v="14"/>
  </r>
  <r>
    <n v="8929"/>
    <d v="2025-01-14T00:00:00"/>
    <d v="1899-12-30T15:55:00"/>
    <n v="3"/>
    <s v="B004"/>
    <s v="Mediterranean Growth Hub"/>
    <s v="CoffeeHouse Muratpasa"/>
    <x v="3"/>
    <s v="SF02"/>
    <n v="70"/>
    <n v="40"/>
    <x v="1"/>
    <s v="Hot Coffee"/>
    <x v="7"/>
    <n v="210"/>
    <n v="90"/>
    <x v="2"/>
    <x v="6"/>
    <x v="5"/>
    <x v="6"/>
  </r>
  <r>
    <n v="8930"/>
    <d v="2022-06-21T00:00:00"/>
    <d v="1899-12-30T07:01:00"/>
    <n v="1"/>
    <s v="B002"/>
    <s v="Capital Region Hub"/>
    <s v="CoffeeHouse Cankaya"/>
    <x v="2"/>
    <s v="SF02"/>
    <n v="70"/>
    <n v="40"/>
    <x v="1"/>
    <s v="Hot Coffee"/>
    <x v="7"/>
    <n v="70"/>
    <n v="30"/>
    <x v="1"/>
    <x v="9"/>
    <x v="5"/>
    <x v="7"/>
  </r>
  <r>
    <n v="8931"/>
    <d v="2022-03-06T00:00:00"/>
    <d v="1899-12-30T21:19:00"/>
    <n v="2"/>
    <s v="B003"/>
    <s v="Aegean Regional Center"/>
    <s v="CoffeeHouse Alsancak"/>
    <x v="1"/>
    <s v="SF02"/>
    <n v="70"/>
    <n v="40"/>
    <x v="1"/>
    <s v="Hot Coffee"/>
    <x v="7"/>
    <n v="140"/>
    <n v="60"/>
    <x v="1"/>
    <x v="8"/>
    <x v="6"/>
    <x v="11"/>
  </r>
  <r>
    <n v="8932"/>
    <d v="2023-02-01T00:00:00"/>
    <d v="1899-12-30T19:14:00"/>
    <n v="1"/>
    <s v="B004"/>
    <s v="Mediterranean Growth Hub"/>
    <s v="CoffeeHouse Muratpasa"/>
    <x v="3"/>
    <s v="SF01"/>
    <n v="75"/>
    <n v="45"/>
    <x v="1"/>
    <s v="Hot Coffee"/>
    <x v="4"/>
    <n v="75"/>
    <n v="30"/>
    <x v="0"/>
    <x v="3"/>
    <x v="0"/>
    <x v="0"/>
  </r>
  <r>
    <n v="8933"/>
    <d v="2023-05-08T00:00:00"/>
    <d v="1899-12-30T16:29:00"/>
    <n v="4"/>
    <s v="B001"/>
    <s v="Marmara Headquarters"/>
    <s v="CoffeeHouse Besiktas"/>
    <x v="0"/>
    <s v="SF02"/>
    <n v="70"/>
    <n v="40"/>
    <x v="1"/>
    <s v="Hot Coffee"/>
    <x v="7"/>
    <n v="280"/>
    <n v="120"/>
    <x v="0"/>
    <x v="2"/>
    <x v="0"/>
    <x v="8"/>
  </r>
  <r>
    <n v="8934"/>
    <d v="2022-03-21T00:00:00"/>
    <d v="1899-12-30T13:48:00"/>
    <n v="1"/>
    <s v="B003"/>
    <s v="Aegean Regional Center"/>
    <s v="CoffeeHouse Alsancak"/>
    <x v="1"/>
    <s v="SF03"/>
    <n v="80"/>
    <n v="48"/>
    <x v="1"/>
    <s v="Hot Coffee"/>
    <x v="6"/>
    <n v="80"/>
    <n v="32"/>
    <x v="1"/>
    <x v="8"/>
    <x v="5"/>
    <x v="14"/>
  </r>
  <r>
    <n v="8935"/>
    <d v="2024-04-22T00:00:00"/>
    <d v="1899-12-30T09:18:00"/>
    <n v="1"/>
    <s v="B003"/>
    <s v="Aegean Regional Center"/>
    <s v="CoffeeHouse Alsancak"/>
    <x v="1"/>
    <s v="SF03"/>
    <n v="80"/>
    <n v="48"/>
    <x v="1"/>
    <s v="Hot Coffee"/>
    <x v="6"/>
    <n v="80"/>
    <n v="32"/>
    <x v="3"/>
    <x v="10"/>
    <x v="0"/>
    <x v="9"/>
  </r>
  <r>
    <n v="8936"/>
    <d v="2025-03-16T00:00:00"/>
    <d v="1899-12-30T21:37:00"/>
    <n v="2"/>
    <s v="B002"/>
    <s v="Capital Region Hub"/>
    <s v="CoffeeHouse Cankaya"/>
    <x v="2"/>
    <s v="FD03"/>
    <n v="40"/>
    <n v="22"/>
    <x v="0"/>
    <s v="Bakery"/>
    <x v="1"/>
    <n v="80"/>
    <n v="36"/>
    <x v="2"/>
    <x v="8"/>
    <x v="3"/>
    <x v="11"/>
  </r>
  <r>
    <n v="8937"/>
    <d v="2024-12-16T00:00:00"/>
    <d v="1899-12-30T13:27:00"/>
    <n v="3"/>
    <s v="B004"/>
    <s v="Mediterranean Growth Hub"/>
    <s v="CoffeeHouse Muratpasa"/>
    <x v="3"/>
    <s v="SF01"/>
    <n v="75"/>
    <n v="45"/>
    <x v="1"/>
    <s v="Hot Coffee"/>
    <x v="4"/>
    <n v="225"/>
    <n v="90"/>
    <x v="3"/>
    <x v="11"/>
    <x v="3"/>
    <x v="14"/>
  </r>
  <r>
    <n v="8938"/>
    <d v="2022-12-18T00:00:00"/>
    <d v="1899-12-30T19:38:00"/>
    <n v="4"/>
    <s v="B001"/>
    <s v="Marmara Headquarters"/>
    <s v="CoffeeHouse Besiktas"/>
    <x v="0"/>
    <s v="SF04"/>
    <n v="85"/>
    <n v="50"/>
    <x v="1"/>
    <s v="Cold Coffee"/>
    <x v="2"/>
    <n v="340"/>
    <n v="140"/>
    <x v="1"/>
    <x v="11"/>
    <x v="1"/>
    <x v="0"/>
  </r>
  <r>
    <n v="8939"/>
    <d v="2022-01-07T00:00:00"/>
    <d v="1899-12-30T08:14:00"/>
    <n v="1"/>
    <s v="B003"/>
    <s v="Aegean Regional Center"/>
    <s v="CoffeeHouse Alsancak"/>
    <x v="1"/>
    <s v="SF03"/>
    <n v="80"/>
    <n v="48"/>
    <x v="1"/>
    <s v="Hot Coffee"/>
    <x v="6"/>
    <n v="80"/>
    <n v="32"/>
    <x v="1"/>
    <x v="6"/>
    <x v="5"/>
    <x v="4"/>
  </r>
  <r>
    <n v="8940"/>
    <d v="2024-05-08T00:00:00"/>
    <d v="1899-12-30T18:13:00"/>
    <n v="2"/>
    <s v="B002"/>
    <s v="Capital Region Hub"/>
    <s v="CoffeeHouse Cankaya"/>
    <x v="2"/>
    <s v="SF03"/>
    <n v="80"/>
    <n v="48"/>
    <x v="1"/>
    <s v="Hot Coffee"/>
    <x v="6"/>
    <n v="160"/>
    <n v="64"/>
    <x v="3"/>
    <x v="2"/>
    <x v="0"/>
    <x v="1"/>
  </r>
  <r>
    <n v="8941"/>
    <d v="2022-10-11T00:00:00"/>
    <d v="1899-12-30T21:44:00"/>
    <n v="4"/>
    <s v="B002"/>
    <s v="Capital Region Hub"/>
    <s v="CoffeeHouse Cankaya"/>
    <x v="2"/>
    <s v="SF05"/>
    <n v="90"/>
    <n v="55"/>
    <x v="1"/>
    <s v="Cold Coffee"/>
    <x v="5"/>
    <n v="360"/>
    <n v="140"/>
    <x v="1"/>
    <x v="0"/>
    <x v="1"/>
    <x v="11"/>
  </r>
  <r>
    <n v="8942"/>
    <d v="2024-10-07T00:00:00"/>
    <d v="1899-12-30T16:07:00"/>
    <n v="4"/>
    <s v="B003"/>
    <s v="Aegean Regional Center"/>
    <s v="CoffeeHouse Alsancak"/>
    <x v="1"/>
    <s v="FD03"/>
    <n v="40"/>
    <n v="22"/>
    <x v="0"/>
    <s v="Bakery"/>
    <x v="1"/>
    <n v="160"/>
    <n v="72"/>
    <x v="3"/>
    <x v="0"/>
    <x v="5"/>
    <x v="8"/>
  </r>
  <r>
    <n v="8943"/>
    <d v="2023-02-28T00:00:00"/>
    <d v="1899-12-30T09:23:00"/>
    <n v="1"/>
    <s v="B004"/>
    <s v="Mediterranean Growth Hub"/>
    <s v="CoffeeHouse Muratpasa"/>
    <x v="3"/>
    <s v="SF05"/>
    <n v="90"/>
    <n v="55"/>
    <x v="1"/>
    <s v="Cold Coffee"/>
    <x v="5"/>
    <n v="90"/>
    <n v="35"/>
    <x v="0"/>
    <x v="3"/>
    <x v="5"/>
    <x v="9"/>
  </r>
  <r>
    <n v="8944"/>
    <d v="2024-01-17T00:00:00"/>
    <d v="1899-12-30T17:58:00"/>
    <n v="3"/>
    <s v="B003"/>
    <s v="Aegean Regional Center"/>
    <s v="CoffeeHouse Alsancak"/>
    <x v="1"/>
    <s v="SF02"/>
    <n v="70"/>
    <n v="40"/>
    <x v="1"/>
    <s v="Hot Coffee"/>
    <x v="7"/>
    <n v="210"/>
    <n v="90"/>
    <x v="3"/>
    <x v="6"/>
    <x v="2"/>
    <x v="2"/>
  </r>
  <r>
    <n v="8945"/>
    <d v="2024-09-18T00:00:00"/>
    <d v="1899-12-30T16:56:00"/>
    <n v="1"/>
    <s v="B002"/>
    <s v="Capital Region Hub"/>
    <s v="CoffeeHouse Cankaya"/>
    <x v="2"/>
    <s v="SF03"/>
    <n v="80"/>
    <n v="48"/>
    <x v="1"/>
    <s v="Hot Coffee"/>
    <x v="6"/>
    <n v="80"/>
    <n v="32"/>
    <x v="3"/>
    <x v="1"/>
    <x v="1"/>
    <x v="8"/>
  </r>
  <r>
    <n v="8946"/>
    <d v="2025-08-02T00:00:00"/>
    <d v="1899-12-30T14:59:00"/>
    <n v="1"/>
    <s v="B001"/>
    <s v="Marmara Headquarters"/>
    <s v="CoffeeHouse Besiktas"/>
    <x v="0"/>
    <s v="SF03"/>
    <n v="80"/>
    <n v="48"/>
    <x v="1"/>
    <s v="Hot Coffee"/>
    <x v="6"/>
    <n v="80"/>
    <n v="32"/>
    <x v="2"/>
    <x v="4"/>
    <x v="3"/>
    <x v="5"/>
  </r>
  <r>
    <n v="8947"/>
    <d v="2025-08-22T00:00:00"/>
    <d v="1899-12-30T07:25:00"/>
    <n v="4"/>
    <s v="B002"/>
    <s v="Capital Region Hub"/>
    <s v="CoffeeHouse Cankaya"/>
    <x v="2"/>
    <s v="SF01"/>
    <n v="75"/>
    <n v="45"/>
    <x v="1"/>
    <s v="Hot Coffee"/>
    <x v="4"/>
    <n v="300"/>
    <n v="120"/>
    <x v="2"/>
    <x v="4"/>
    <x v="0"/>
    <x v="7"/>
  </r>
  <r>
    <n v="8948"/>
    <d v="2025-04-13T00:00:00"/>
    <d v="1899-12-30T12:48:00"/>
    <n v="2"/>
    <s v="B004"/>
    <s v="Mediterranean Growth Hub"/>
    <s v="CoffeeHouse Muratpasa"/>
    <x v="3"/>
    <s v="FD01"/>
    <n v="45"/>
    <n v="25"/>
    <x v="0"/>
    <s v="Bakery"/>
    <x v="0"/>
    <n v="90"/>
    <n v="40"/>
    <x v="2"/>
    <x v="10"/>
    <x v="6"/>
    <x v="12"/>
  </r>
  <r>
    <n v="8949"/>
    <d v="2022-09-03T00:00:00"/>
    <d v="1899-12-30T07:50:00"/>
    <n v="4"/>
    <s v="B001"/>
    <s v="Marmara Headquarters"/>
    <s v="CoffeeHouse Besiktas"/>
    <x v="0"/>
    <s v="FD02"/>
    <n v="50"/>
    <n v="30"/>
    <x v="0"/>
    <s v="Dessert"/>
    <x v="3"/>
    <n v="200"/>
    <n v="80"/>
    <x v="1"/>
    <x v="1"/>
    <x v="2"/>
    <x v="7"/>
  </r>
  <r>
    <n v="8950"/>
    <d v="2024-05-17T00:00:00"/>
    <d v="1899-12-30T14:11:00"/>
    <n v="4"/>
    <s v="B004"/>
    <s v="Mediterranean Growth Hub"/>
    <s v="CoffeeHouse Muratpasa"/>
    <x v="3"/>
    <s v="FD02"/>
    <n v="50"/>
    <n v="30"/>
    <x v="0"/>
    <s v="Dessert"/>
    <x v="3"/>
    <n v="200"/>
    <n v="80"/>
    <x v="3"/>
    <x v="2"/>
    <x v="2"/>
    <x v="5"/>
  </r>
  <r>
    <n v="8951"/>
    <d v="2022-09-14T00:00:00"/>
    <d v="1899-12-30T08:45:00"/>
    <n v="1"/>
    <s v="B004"/>
    <s v="Mediterranean Growth Hub"/>
    <s v="CoffeeHouse Muratpasa"/>
    <x v="3"/>
    <s v="FD03"/>
    <n v="40"/>
    <n v="22"/>
    <x v="0"/>
    <s v="Bakery"/>
    <x v="1"/>
    <n v="40"/>
    <n v="18"/>
    <x v="1"/>
    <x v="1"/>
    <x v="5"/>
    <x v="4"/>
  </r>
  <r>
    <n v="8952"/>
    <d v="2025-10-26T00:00:00"/>
    <d v="1899-12-30T10:07:00"/>
    <n v="2"/>
    <s v="B004"/>
    <s v="Mediterranean Growth Hub"/>
    <s v="CoffeeHouse Muratpasa"/>
    <x v="3"/>
    <s v="SF03"/>
    <n v="80"/>
    <n v="48"/>
    <x v="1"/>
    <s v="Hot Coffee"/>
    <x v="6"/>
    <n v="160"/>
    <n v="64"/>
    <x v="2"/>
    <x v="0"/>
    <x v="4"/>
    <x v="10"/>
  </r>
  <r>
    <n v="8953"/>
    <d v="2023-11-29T00:00:00"/>
    <d v="1899-12-30T16:34:00"/>
    <n v="3"/>
    <s v="B001"/>
    <s v="Marmara Headquarters"/>
    <s v="CoffeeHouse Besiktas"/>
    <x v="0"/>
    <s v="SF01"/>
    <n v="75"/>
    <n v="45"/>
    <x v="1"/>
    <s v="Hot Coffee"/>
    <x v="4"/>
    <n v="225"/>
    <n v="90"/>
    <x v="0"/>
    <x v="7"/>
    <x v="0"/>
    <x v="8"/>
  </r>
  <r>
    <n v="8954"/>
    <d v="2023-12-26T00:00:00"/>
    <d v="1899-12-30T11:18:00"/>
    <n v="4"/>
    <s v="B004"/>
    <s v="Mediterranean Growth Hub"/>
    <s v="CoffeeHouse Muratpasa"/>
    <x v="3"/>
    <s v="FD02"/>
    <n v="50"/>
    <n v="30"/>
    <x v="0"/>
    <s v="Dessert"/>
    <x v="3"/>
    <n v="200"/>
    <n v="80"/>
    <x v="0"/>
    <x v="11"/>
    <x v="4"/>
    <x v="13"/>
  </r>
  <r>
    <n v="8955"/>
    <d v="2022-08-15T00:00:00"/>
    <d v="1899-12-30T15:11:00"/>
    <n v="1"/>
    <s v="B004"/>
    <s v="Mediterranean Growth Hub"/>
    <s v="CoffeeHouse Muratpasa"/>
    <x v="3"/>
    <s v="SF04"/>
    <n v="85"/>
    <n v="50"/>
    <x v="1"/>
    <s v="Cold Coffee"/>
    <x v="2"/>
    <n v="85"/>
    <n v="35"/>
    <x v="1"/>
    <x v="4"/>
    <x v="0"/>
    <x v="6"/>
  </r>
  <r>
    <n v="8956"/>
    <d v="2022-10-28T00:00:00"/>
    <d v="1899-12-30T17:59:00"/>
    <n v="1"/>
    <s v="B004"/>
    <s v="Mediterranean Growth Hub"/>
    <s v="CoffeeHouse Muratpasa"/>
    <x v="3"/>
    <s v="FD03"/>
    <n v="40"/>
    <n v="22"/>
    <x v="0"/>
    <s v="Bakery"/>
    <x v="1"/>
    <n v="40"/>
    <n v="18"/>
    <x v="1"/>
    <x v="0"/>
    <x v="5"/>
    <x v="2"/>
  </r>
  <r>
    <n v="8957"/>
    <d v="2022-02-03T00:00:00"/>
    <d v="1899-12-30T08:34:00"/>
    <n v="2"/>
    <s v="B004"/>
    <s v="Mediterranean Growth Hub"/>
    <s v="CoffeeHouse Muratpasa"/>
    <x v="3"/>
    <s v="SF03"/>
    <n v="80"/>
    <n v="48"/>
    <x v="1"/>
    <s v="Hot Coffee"/>
    <x v="6"/>
    <n v="160"/>
    <n v="64"/>
    <x v="1"/>
    <x v="3"/>
    <x v="2"/>
    <x v="4"/>
  </r>
  <r>
    <n v="8958"/>
    <d v="2025-10-11T00:00:00"/>
    <d v="1899-12-30T17:42:00"/>
    <n v="3"/>
    <s v="B004"/>
    <s v="Mediterranean Growth Hub"/>
    <s v="CoffeeHouse Muratpasa"/>
    <x v="3"/>
    <s v="FD01"/>
    <n v="45"/>
    <n v="25"/>
    <x v="0"/>
    <s v="Bakery"/>
    <x v="0"/>
    <n v="135"/>
    <n v="60"/>
    <x v="2"/>
    <x v="0"/>
    <x v="1"/>
    <x v="2"/>
  </r>
  <r>
    <n v="8959"/>
    <d v="2025-04-05T00:00:00"/>
    <d v="1899-12-30T15:34:00"/>
    <n v="2"/>
    <s v="B004"/>
    <s v="Mediterranean Growth Hub"/>
    <s v="CoffeeHouse Muratpasa"/>
    <x v="3"/>
    <s v="SF03"/>
    <n v="80"/>
    <n v="48"/>
    <x v="1"/>
    <s v="Hot Coffee"/>
    <x v="6"/>
    <n v="160"/>
    <n v="64"/>
    <x v="2"/>
    <x v="10"/>
    <x v="4"/>
    <x v="6"/>
  </r>
  <r>
    <n v="8960"/>
    <d v="2022-04-14T00:00:00"/>
    <d v="1899-12-30T10:04:00"/>
    <n v="2"/>
    <s v="B004"/>
    <s v="Mediterranean Growth Hub"/>
    <s v="CoffeeHouse Muratpasa"/>
    <x v="3"/>
    <s v="FD02"/>
    <n v="50"/>
    <n v="30"/>
    <x v="0"/>
    <s v="Dessert"/>
    <x v="3"/>
    <n v="100"/>
    <n v="40"/>
    <x v="1"/>
    <x v="10"/>
    <x v="5"/>
    <x v="10"/>
  </r>
  <r>
    <n v="8961"/>
    <d v="2024-08-07T00:00:00"/>
    <d v="1899-12-30T19:35:00"/>
    <n v="3"/>
    <s v="B002"/>
    <s v="Capital Region Hub"/>
    <s v="CoffeeHouse Cankaya"/>
    <x v="2"/>
    <s v="FD02"/>
    <n v="50"/>
    <n v="30"/>
    <x v="0"/>
    <s v="Dessert"/>
    <x v="3"/>
    <n v="150"/>
    <n v="60"/>
    <x v="3"/>
    <x v="4"/>
    <x v="5"/>
    <x v="0"/>
  </r>
  <r>
    <n v="8962"/>
    <d v="2024-12-25T00:00:00"/>
    <d v="1899-12-30T09:29:00"/>
    <n v="1"/>
    <s v="B001"/>
    <s v="Marmara Headquarters"/>
    <s v="CoffeeHouse Besiktas"/>
    <x v="0"/>
    <s v="FD03"/>
    <n v="40"/>
    <n v="22"/>
    <x v="0"/>
    <s v="Bakery"/>
    <x v="1"/>
    <n v="40"/>
    <n v="18"/>
    <x v="3"/>
    <x v="11"/>
    <x v="1"/>
    <x v="9"/>
  </r>
  <r>
    <n v="8963"/>
    <d v="2023-11-01T00:00:00"/>
    <d v="1899-12-30T18:13:00"/>
    <n v="3"/>
    <s v="B003"/>
    <s v="Aegean Regional Center"/>
    <s v="CoffeeHouse Alsancak"/>
    <x v="1"/>
    <s v="SF01"/>
    <n v="75"/>
    <n v="45"/>
    <x v="1"/>
    <s v="Hot Coffee"/>
    <x v="4"/>
    <n v="225"/>
    <n v="90"/>
    <x v="0"/>
    <x v="7"/>
    <x v="0"/>
    <x v="1"/>
  </r>
  <r>
    <n v="8964"/>
    <d v="2025-09-25T00:00:00"/>
    <d v="1899-12-30T14:46:00"/>
    <n v="3"/>
    <s v="B001"/>
    <s v="Marmara Headquarters"/>
    <s v="CoffeeHouse Besiktas"/>
    <x v="0"/>
    <s v="FD02"/>
    <n v="50"/>
    <n v="30"/>
    <x v="0"/>
    <s v="Dessert"/>
    <x v="3"/>
    <n v="150"/>
    <n v="60"/>
    <x v="2"/>
    <x v="1"/>
    <x v="1"/>
    <x v="5"/>
  </r>
  <r>
    <n v="8965"/>
    <d v="2022-09-12T00:00:00"/>
    <d v="1899-12-30T14:08:00"/>
    <n v="4"/>
    <s v="B003"/>
    <s v="Aegean Regional Center"/>
    <s v="CoffeeHouse Alsancak"/>
    <x v="1"/>
    <s v="SF02"/>
    <n v="70"/>
    <n v="40"/>
    <x v="1"/>
    <s v="Hot Coffee"/>
    <x v="7"/>
    <n v="280"/>
    <n v="120"/>
    <x v="1"/>
    <x v="1"/>
    <x v="4"/>
    <x v="5"/>
  </r>
  <r>
    <n v="8966"/>
    <d v="2022-03-28T00:00:00"/>
    <d v="1899-12-30T12:45:00"/>
    <n v="1"/>
    <s v="B001"/>
    <s v="Marmara Headquarters"/>
    <s v="CoffeeHouse Besiktas"/>
    <x v="0"/>
    <s v="SF03"/>
    <n v="80"/>
    <n v="48"/>
    <x v="1"/>
    <s v="Hot Coffee"/>
    <x v="6"/>
    <n v="80"/>
    <n v="32"/>
    <x v="1"/>
    <x v="8"/>
    <x v="5"/>
    <x v="12"/>
  </r>
  <r>
    <n v="8967"/>
    <d v="2024-10-18T00:00:00"/>
    <d v="1899-12-30T18:51:00"/>
    <n v="3"/>
    <s v="B002"/>
    <s v="Capital Region Hub"/>
    <s v="CoffeeHouse Cankaya"/>
    <x v="2"/>
    <s v="SF02"/>
    <n v="70"/>
    <n v="40"/>
    <x v="1"/>
    <s v="Hot Coffee"/>
    <x v="7"/>
    <n v="210"/>
    <n v="90"/>
    <x v="3"/>
    <x v="0"/>
    <x v="1"/>
    <x v="1"/>
  </r>
  <r>
    <n v="8968"/>
    <d v="2025-09-18T00:00:00"/>
    <d v="1899-12-30T10:08:00"/>
    <n v="1"/>
    <s v="B002"/>
    <s v="Capital Region Hub"/>
    <s v="CoffeeHouse Cankaya"/>
    <x v="2"/>
    <s v="FD01"/>
    <n v="45"/>
    <n v="25"/>
    <x v="0"/>
    <s v="Bakery"/>
    <x v="0"/>
    <n v="45"/>
    <n v="20"/>
    <x v="2"/>
    <x v="1"/>
    <x v="1"/>
    <x v="10"/>
  </r>
  <r>
    <n v="8969"/>
    <d v="2025-01-19T00:00:00"/>
    <d v="1899-12-30T13:52:00"/>
    <n v="2"/>
    <s v="B002"/>
    <s v="Capital Region Hub"/>
    <s v="CoffeeHouse Cankaya"/>
    <x v="2"/>
    <s v="SF02"/>
    <n v="70"/>
    <n v="40"/>
    <x v="1"/>
    <s v="Hot Coffee"/>
    <x v="7"/>
    <n v="140"/>
    <n v="60"/>
    <x v="2"/>
    <x v="6"/>
    <x v="4"/>
    <x v="14"/>
  </r>
  <r>
    <n v="8970"/>
    <d v="2023-03-11T00:00:00"/>
    <d v="1899-12-30T16:51:00"/>
    <n v="2"/>
    <s v="B002"/>
    <s v="Capital Region Hub"/>
    <s v="CoffeeHouse Cankaya"/>
    <x v="2"/>
    <s v="SF02"/>
    <n v="70"/>
    <n v="40"/>
    <x v="1"/>
    <s v="Hot Coffee"/>
    <x v="7"/>
    <n v="140"/>
    <n v="60"/>
    <x v="0"/>
    <x v="8"/>
    <x v="1"/>
    <x v="8"/>
  </r>
  <r>
    <n v="8971"/>
    <d v="2025-01-02T00:00:00"/>
    <d v="1899-12-30T07:17:00"/>
    <n v="1"/>
    <s v="B004"/>
    <s v="Mediterranean Growth Hub"/>
    <s v="CoffeeHouse Muratpasa"/>
    <x v="3"/>
    <s v="FD01"/>
    <n v="45"/>
    <n v="25"/>
    <x v="0"/>
    <s v="Bakery"/>
    <x v="0"/>
    <n v="45"/>
    <n v="20"/>
    <x v="2"/>
    <x v="6"/>
    <x v="3"/>
    <x v="7"/>
  </r>
  <r>
    <n v="8972"/>
    <d v="2022-04-01T00:00:00"/>
    <d v="1899-12-30T11:30:00"/>
    <n v="2"/>
    <s v="B002"/>
    <s v="Capital Region Hub"/>
    <s v="CoffeeHouse Cankaya"/>
    <x v="2"/>
    <s v="SF04"/>
    <n v="85"/>
    <n v="50"/>
    <x v="1"/>
    <s v="Cold Coffee"/>
    <x v="2"/>
    <n v="170"/>
    <n v="70"/>
    <x v="1"/>
    <x v="10"/>
    <x v="0"/>
    <x v="13"/>
  </r>
  <r>
    <n v="8973"/>
    <d v="2023-10-25T00:00:00"/>
    <d v="1899-12-30T19:38:00"/>
    <n v="2"/>
    <s v="B003"/>
    <s v="Aegean Regional Center"/>
    <s v="CoffeeHouse Alsancak"/>
    <x v="1"/>
    <s v="FD03"/>
    <n v="40"/>
    <n v="22"/>
    <x v="0"/>
    <s v="Bakery"/>
    <x v="1"/>
    <n v="80"/>
    <n v="36"/>
    <x v="0"/>
    <x v="0"/>
    <x v="1"/>
    <x v="0"/>
  </r>
  <r>
    <n v="8974"/>
    <d v="2022-06-30T00:00:00"/>
    <d v="1899-12-30T12:09:00"/>
    <n v="2"/>
    <s v="B001"/>
    <s v="Marmara Headquarters"/>
    <s v="CoffeeHouse Besiktas"/>
    <x v="0"/>
    <s v="SF02"/>
    <n v="70"/>
    <n v="40"/>
    <x v="1"/>
    <s v="Hot Coffee"/>
    <x v="7"/>
    <n v="140"/>
    <n v="60"/>
    <x v="1"/>
    <x v="9"/>
    <x v="3"/>
    <x v="12"/>
  </r>
  <r>
    <n v="8975"/>
    <d v="2022-08-23T00:00:00"/>
    <d v="1899-12-30T08:38:00"/>
    <n v="1"/>
    <s v="B003"/>
    <s v="Aegean Regional Center"/>
    <s v="CoffeeHouse Alsancak"/>
    <x v="1"/>
    <s v="FD03"/>
    <n v="40"/>
    <n v="22"/>
    <x v="0"/>
    <s v="Bakery"/>
    <x v="1"/>
    <n v="40"/>
    <n v="18"/>
    <x v="1"/>
    <x v="4"/>
    <x v="3"/>
    <x v="4"/>
  </r>
  <r>
    <n v="8976"/>
    <d v="2024-04-19T00:00:00"/>
    <d v="1899-12-30T11:58:00"/>
    <n v="1"/>
    <s v="B003"/>
    <s v="Aegean Regional Center"/>
    <s v="CoffeeHouse Alsancak"/>
    <x v="1"/>
    <s v="SF05"/>
    <n v="90"/>
    <n v="55"/>
    <x v="1"/>
    <s v="Cold Coffee"/>
    <x v="5"/>
    <n v="90"/>
    <n v="35"/>
    <x v="3"/>
    <x v="10"/>
    <x v="4"/>
    <x v="13"/>
  </r>
  <r>
    <n v="8977"/>
    <d v="2022-01-21T00:00:00"/>
    <d v="1899-12-30T14:56:00"/>
    <n v="2"/>
    <s v="B003"/>
    <s v="Aegean Regional Center"/>
    <s v="CoffeeHouse Alsancak"/>
    <x v="1"/>
    <s v="SF04"/>
    <n v="85"/>
    <n v="50"/>
    <x v="1"/>
    <s v="Cold Coffee"/>
    <x v="2"/>
    <n v="170"/>
    <n v="70"/>
    <x v="1"/>
    <x v="6"/>
    <x v="5"/>
    <x v="5"/>
  </r>
  <r>
    <n v="8978"/>
    <d v="2023-11-16T00:00:00"/>
    <d v="1899-12-30T19:54:00"/>
    <n v="1"/>
    <s v="B001"/>
    <s v="Marmara Headquarters"/>
    <s v="CoffeeHouse Besiktas"/>
    <x v="0"/>
    <s v="SF03"/>
    <n v="80"/>
    <n v="48"/>
    <x v="1"/>
    <s v="Hot Coffee"/>
    <x v="6"/>
    <n v="80"/>
    <n v="32"/>
    <x v="0"/>
    <x v="7"/>
    <x v="3"/>
    <x v="0"/>
  </r>
  <r>
    <n v="8979"/>
    <d v="2024-11-29T00:00:00"/>
    <d v="1899-12-30T12:57:00"/>
    <n v="3"/>
    <s v="B001"/>
    <s v="Marmara Headquarters"/>
    <s v="CoffeeHouse Besiktas"/>
    <x v="0"/>
    <s v="FD03"/>
    <n v="40"/>
    <n v="22"/>
    <x v="0"/>
    <s v="Bakery"/>
    <x v="1"/>
    <n v="120"/>
    <n v="54"/>
    <x v="3"/>
    <x v="7"/>
    <x v="0"/>
    <x v="12"/>
  </r>
  <r>
    <n v="8980"/>
    <d v="2022-10-04T00:00:00"/>
    <d v="1899-12-30T15:16:00"/>
    <n v="2"/>
    <s v="B001"/>
    <s v="Marmara Headquarters"/>
    <s v="CoffeeHouse Besiktas"/>
    <x v="0"/>
    <s v="SF04"/>
    <n v="85"/>
    <n v="50"/>
    <x v="1"/>
    <s v="Cold Coffee"/>
    <x v="2"/>
    <n v="170"/>
    <n v="70"/>
    <x v="1"/>
    <x v="0"/>
    <x v="1"/>
    <x v="6"/>
  </r>
  <r>
    <n v="8981"/>
    <d v="2024-12-27T00:00:00"/>
    <d v="1899-12-30T17:37:00"/>
    <n v="4"/>
    <s v="B001"/>
    <s v="Marmara Headquarters"/>
    <s v="CoffeeHouse Besiktas"/>
    <x v="0"/>
    <s v="FD02"/>
    <n v="50"/>
    <n v="30"/>
    <x v="0"/>
    <s v="Dessert"/>
    <x v="3"/>
    <n v="200"/>
    <n v="80"/>
    <x v="3"/>
    <x v="11"/>
    <x v="6"/>
    <x v="2"/>
  </r>
  <r>
    <n v="8982"/>
    <d v="2022-03-25T00:00:00"/>
    <d v="1899-12-30T10:55:00"/>
    <n v="3"/>
    <s v="B001"/>
    <s v="Marmara Headquarters"/>
    <s v="CoffeeHouse Besiktas"/>
    <x v="0"/>
    <s v="SF04"/>
    <n v="85"/>
    <n v="50"/>
    <x v="1"/>
    <s v="Cold Coffee"/>
    <x v="2"/>
    <n v="255"/>
    <n v="105"/>
    <x v="1"/>
    <x v="8"/>
    <x v="1"/>
    <x v="10"/>
  </r>
  <r>
    <n v="8983"/>
    <d v="2025-08-02T00:00:00"/>
    <d v="1899-12-30T11:17:00"/>
    <n v="3"/>
    <s v="B003"/>
    <s v="Aegean Regional Center"/>
    <s v="CoffeeHouse Alsancak"/>
    <x v="1"/>
    <s v="SF04"/>
    <n v="85"/>
    <n v="50"/>
    <x v="1"/>
    <s v="Cold Coffee"/>
    <x v="2"/>
    <n v="255"/>
    <n v="105"/>
    <x v="2"/>
    <x v="4"/>
    <x v="3"/>
    <x v="13"/>
  </r>
  <r>
    <n v="8984"/>
    <d v="2023-03-04T00:00:00"/>
    <d v="1899-12-30T07:09:00"/>
    <n v="2"/>
    <s v="B002"/>
    <s v="Capital Region Hub"/>
    <s v="CoffeeHouse Cankaya"/>
    <x v="2"/>
    <s v="SF01"/>
    <n v="75"/>
    <n v="45"/>
    <x v="1"/>
    <s v="Hot Coffee"/>
    <x v="4"/>
    <n v="150"/>
    <n v="60"/>
    <x v="0"/>
    <x v="8"/>
    <x v="1"/>
    <x v="7"/>
  </r>
  <r>
    <n v="8985"/>
    <d v="2023-07-26T00:00:00"/>
    <d v="1899-12-30T18:36:00"/>
    <n v="2"/>
    <s v="B004"/>
    <s v="Mediterranean Growth Hub"/>
    <s v="CoffeeHouse Muratpasa"/>
    <x v="3"/>
    <s v="FD01"/>
    <n v="45"/>
    <n v="25"/>
    <x v="0"/>
    <s v="Bakery"/>
    <x v="0"/>
    <n v="90"/>
    <n v="40"/>
    <x v="0"/>
    <x v="5"/>
    <x v="4"/>
    <x v="1"/>
  </r>
  <r>
    <n v="8986"/>
    <d v="2025-08-06T00:00:00"/>
    <d v="1899-12-30T16:44:00"/>
    <n v="3"/>
    <s v="B001"/>
    <s v="Marmara Headquarters"/>
    <s v="CoffeeHouse Besiktas"/>
    <x v="0"/>
    <s v="SF04"/>
    <n v="85"/>
    <n v="50"/>
    <x v="1"/>
    <s v="Cold Coffee"/>
    <x v="2"/>
    <n v="255"/>
    <n v="105"/>
    <x v="2"/>
    <x v="4"/>
    <x v="6"/>
    <x v="8"/>
  </r>
  <r>
    <n v="8987"/>
    <d v="2024-09-07T00:00:00"/>
    <d v="1899-12-30T12:04:00"/>
    <n v="2"/>
    <s v="B001"/>
    <s v="Marmara Headquarters"/>
    <s v="CoffeeHouse Besiktas"/>
    <x v="0"/>
    <s v="SF04"/>
    <n v="85"/>
    <n v="50"/>
    <x v="1"/>
    <s v="Cold Coffee"/>
    <x v="2"/>
    <n v="170"/>
    <n v="70"/>
    <x v="3"/>
    <x v="1"/>
    <x v="5"/>
    <x v="12"/>
  </r>
  <r>
    <n v="8988"/>
    <d v="2025-06-25T00:00:00"/>
    <d v="1899-12-30T11:01:00"/>
    <n v="1"/>
    <s v="B003"/>
    <s v="Aegean Regional Center"/>
    <s v="CoffeeHouse Alsancak"/>
    <x v="1"/>
    <s v="SF02"/>
    <n v="70"/>
    <n v="40"/>
    <x v="1"/>
    <s v="Hot Coffee"/>
    <x v="7"/>
    <n v="70"/>
    <n v="30"/>
    <x v="2"/>
    <x v="9"/>
    <x v="1"/>
    <x v="13"/>
  </r>
  <r>
    <n v="8989"/>
    <d v="2023-08-09T00:00:00"/>
    <d v="1899-12-30T13:58:00"/>
    <n v="1"/>
    <s v="B004"/>
    <s v="Mediterranean Growth Hub"/>
    <s v="CoffeeHouse Muratpasa"/>
    <x v="3"/>
    <s v="SF05"/>
    <n v="90"/>
    <n v="55"/>
    <x v="1"/>
    <s v="Cold Coffee"/>
    <x v="5"/>
    <n v="90"/>
    <n v="35"/>
    <x v="0"/>
    <x v="4"/>
    <x v="3"/>
    <x v="14"/>
  </r>
  <r>
    <n v="8990"/>
    <d v="2024-09-11T00:00:00"/>
    <d v="1899-12-30T14:49:00"/>
    <n v="4"/>
    <s v="B001"/>
    <s v="Marmara Headquarters"/>
    <s v="CoffeeHouse Besiktas"/>
    <x v="0"/>
    <s v="SF01"/>
    <n v="75"/>
    <n v="45"/>
    <x v="1"/>
    <s v="Hot Coffee"/>
    <x v="4"/>
    <n v="300"/>
    <n v="120"/>
    <x v="3"/>
    <x v="1"/>
    <x v="1"/>
    <x v="5"/>
  </r>
  <r>
    <n v="8991"/>
    <d v="2022-08-14T00:00:00"/>
    <d v="1899-12-30T07:53:00"/>
    <n v="1"/>
    <s v="B004"/>
    <s v="Mediterranean Growth Hub"/>
    <s v="CoffeeHouse Muratpasa"/>
    <x v="3"/>
    <s v="SF02"/>
    <n v="70"/>
    <n v="40"/>
    <x v="1"/>
    <s v="Hot Coffee"/>
    <x v="7"/>
    <n v="70"/>
    <n v="30"/>
    <x v="1"/>
    <x v="4"/>
    <x v="5"/>
    <x v="7"/>
  </r>
  <r>
    <n v="8992"/>
    <d v="2025-11-17T00:00:00"/>
    <d v="1899-12-30T17:54:00"/>
    <n v="2"/>
    <s v="B003"/>
    <s v="Aegean Regional Center"/>
    <s v="CoffeeHouse Alsancak"/>
    <x v="1"/>
    <s v="SF03"/>
    <n v="80"/>
    <n v="48"/>
    <x v="1"/>
    <s v="Hot Coffee"/>
    <x v="6"/>
    <n v="160"/>
    <n v="64"/>
    <x v="2"/>
    <x v="7"/>
    <x v="2"/>
    <x v="2"/>
  </r>
  <r>
    <n v="8993"/>
    <d v="2024-06-15T00:00:00"/>
    <d v="1899-12-30T12:49:00"/>
    <n v="2"/>
    <s v="B004"/>
    <s v="Mediterranean Growth Hub"/>
    <s v="CoffeeHouse Muratpasa"/>
    <x v="3"/>
    <s v="SF03"/>
    <n v="80"/>
    <n v="48"/>
    <x v="1"/>
    <s v="Hot Coffee"/>
    <x v="6"/>
    <n v="160"/>
    <n v="64"/>
    <x v="3"/>
    <x v="9"/>
    <x v="0"/>
    <x v="12"/>
  </r>
  <r>
    <n v="8994"/>
    <d v="2025-01-04T00:00:00"/>
    <d v="1899-12-30T17:07:00"/>
    <n v="3"/>
    <s v="B003"/>
    <s v="Aegean Regional Center"/>
    <s v="CoffeeHouse Alsancak"/>
    <x v="1"/>
    <s v="SF04"/>
    <n v="85"/>
    <n v="50"/>
    <x v="1"/>
    <s v="Cold Coffee"/>
    <x v="2"/>
    <n v="255"/>
    <n v="105"/>
    <x v="2"/>
    <x v="6"/>
    <x v="1"/>
    <x v="2"/>
  </r>
  <r>
    <n v="8995"/>
    <d v="2025-10-16T00:00:00"/>
    <d v="1899-12-30T15:50:00"/>
    <n v="3"/>
    <s v="B003"/>
    <s v="Aegean Regional Center"/>
    <s v="CoffeeHouse Alsancak"/>
    <x v="1"/>
    <s v="FD01"/>
    <n v="45"/>
    <n v="25"/>
    <x v="0"/>
    <s v="Bakery"/>
    <x v="0"/>
    <n v="135"/>
    <n v="60"/>
    <x v="2"/>
    <x v="0"/>
    <x v="3"/>
    <x v="6"/>
  </r>
  <r>
    <n v="8996"/>
    <d v="2023-10-21T00:00:00"/>
    <d v="1899-12-30T19:09:00"/>
    <n v="4"/>
    <s v="B004"/>
    <s v="Mediterranean Growth Hub"/>
    <s v="CoffeeHouse Muratpasa"/>
    <x v="3"/>
    <s v="FD03"/>
    <n v="40"/>
    <n v="22"/>
    <x v="0"/>
    <s v="Bakery"/>
    <x v="1"/>
    <n v="160"/>
    <n v="72"/>
    <x v="0"/>
    <x v="0"/>
    <x v="5"/>
    <x v="0"/>
  </r>
  <r>
    <n v="8997"/>
    <d v="2023-05-29T00:00:00"/>
    <d v="1899-12-30T11:54:00"/>
    <n v="3"/>
    <s v="B001"/>
    <s v="Marmara Headquarters"/>
    <s v="CoffeeHouse Besiktas"/>
    <x v="0"/>
    <s v="SF01"/>
    <n v="75"/>
    <n v="45"/>
    <x v="1"/>
    <s v="Hot Coffee"/>
    <x v="4"/>
    <n v="225"/>
    <n v="90"/>
    <x v="0"/>
    <x v="2"/>
    <x v="0"/>
    <x v="13"/>
  </r>
  <r>
    <n v="8998"/>
    <d v="2025-12-07T00:00:00"/>
    <d v="1899-12-30T09:27:00"/>
    <n v="2"/>
    <s v="B001"/>
    <s v="Marmara Headquarters"/>
    <s v="CoffeeHouse Besiktas"/>
    <x v="0"/>
    <s v="SF02"/>
    <n v="70"/>
    <n v="40"/>
    <x v="1"/>
    <s v="Hot Coffee"/>
    <x v="7"/>
    <n v="140"/>
    <n v="60"/>
    <x v="2"/>
    <x v="11"/>
    <x v="5"/>
    <x v="9"/>
  </r>
  <r>
    <n v="8999"/>
    <d v="2022-02-26T00:00:00"/>
    <d v="1899-12-30T10:15:00"/>
    <n v="2"/>
    <s v="B001"/>
    <s v="Marmara Headquarters"/>
    <s v="CoffeeHouse Besiktas"/>
    <x v="0"/>
    <s v="FD02"/>
    <n v="50"/>
    <n v="30"/>
    <x v="0"/>
    <s v="Dessert"/>
    <x v="3"/>
    <n v="100"/>
    <n v="40"/>
    <x v="1"/>
    <x v="3"/>
    <x v="4"/>
    <x v="10"/>
  </r>
  <r>
    <n v="9000"/>
    <d v="2024-11-05T00:00:00"/>
    <d v="1899-12-30T16:32:00"/>
    <n v="3"/>
    <s v="B003"/>
    <s v="Aegean Regional Center"/>
    <s v="CoffeeHouse Alsancak"/>
    <x v="1"/>
    <s v="FD02"/>
    <n v="50"/>
    <n v="30"/>
    <x v="0"/>
    <s v="Dessert"/>
    <x v="3"/>
    <n v="150"/>
    <n v="60"/>
    <x v="3"/>
    <x v="7"/>
    <x v="4"/>
    <x v="8"/>
  </r>
  <r>
    <n v="9001"/>
    <d v="2023-11-10T00:00:00"/>
    <d v="1899-12-30T19:04:00"/>
    <n v="1"/>
    <s v="B002"/>
    <s v="Capital Region Hub"/>
    <s v="CoffeeHouse Cankaya"/>
    <x v="2"/>
    <s v="FD03"/>
    <n v="40"/>
    <n v="22"/>
    <x v="0"/>
    <s v="Bakery"/>
    <x v="1"/>
    <n v="40"/>
    <n v="18"/>
    <x v="0"/>
    <x v="7"/>
    <x v="2"/>
    <x v="0"/>
  </r>
  <r>
    <n v="9002"/>
    <d v="2024-09-23T00:00:00"/>
    <d v="1899-12-30T17:47:00"/>
    <n v="1"/>
    <s v="B004"/>
    <s v="Mediterranean Growth Hub"/>
    <s v="CoffeeHouse Muratpasa"/>
    <x v="3"/>
    <s v="SF04"/>
    <n v="85"/>
    <n v="50"/>
    <x v="1"/>
    <s v="Cold Coffee"/>
    <x v="2"/>
    <n v="85"/>
    <n v="35"/>
    <x v="3"/>
    <x v="1"/>
    <x v="3"/>
    <x v="2"/>
  </r>
  <r>
    <n v="9003"/>
    <d v="2024-04-08T00:00:00"/>
    <d v="1899-12-30T18:48:00"/>
    <n v="1"/>
    <s v="B003"/>
    <s v="Aegean Regional Center"/>
    <s v="CoffeeHouse Alsancak"/>
    <x v="1"/>
    <s v="FD01"/>
    <n v="45"/>
    <n v="25"/>
    <x v="0"/>
    <s v="Bakery"/>
    <x v="0"/>
    <n v="45"/>
    <n v="20"/>
    <x v="3"/>
    <x v="10"/>
    <x v="0"/>
    <x v="1"/>
  </r>
  <r>
    <n v="9004"/>
    <d v="2023-02-13T00:00:00"/>
    <d v="1899-12-30T13:57:00"/>
    <n v="1"/>
    <s v="B004"/>
    <s v="Mediterranean Growth Hub"/>
    <s v="CoffeeHouse Muratpasa"/>
    <x v="3"/>
    <s v="FD03"/>
    <n v="40"/>
    <n v="22"/>
    <x v="0"/>
    <s v="Bakery"/>
    <x v="1"/>
    <n v="40"/>
    <n v="18"/>
    <x v="0"/>
    <x v="3"/>
    <x v="6"/>
    <x v="14"/>
  </r>
  <r>
    <n v="9005"/>
    <d v="2025-07-01T00:00:00"/>
    <d v="1899-12-30T09:35:00"/>
    <n v="4"/>
    <s v="B003"/>
    <s v="Aegean Regional Center"/>
    <s v="CoffeeHouse Alsancak"/>
    <x v="1"/>
    <s v="FD01"/>
    <n v="45"/>
    <n v="25"/>
    <x v="0"/>
    <s v="Bakery"/>
    <x v="0"/>
    <n v="180"/>
    <n v="80"/>
    <x v="2"/>
    <x v="5"/>
    <x v="0"/>
    <x v="9"/>
  </r>
  <r>
    <n v="9006"/>
    <d v="2022-12-17T00:00:00"/>
    <d v="1899-12-30T16:00:00"/>
    <n v="3"/>
    <s v="B002"/>
    <s v="Capital Region Hub"/>
    <s v="CoffeeHouse Cankaya"/>
    <x v="2"/>
    <s v="SF02"/>
    <n v="70"/>
    <n v="40"/>
    <x v="1"/>
    <s v="Hot Coffee"/>
    <x v="7"/>
    <n v="210"/>
    <n v="90"/>
    <x v="1"/>
    <x v="11"/>
    <x v="2"/>
    <x v="8"/>
  </r>
  <r>
    <n v="9007"/>
    <d v="2022-11-17T00:00:00"/>
    <d v="1899-12-30T11:53:00"/>
    <n v="1"/>
    <s v="B004"/>
    <s v="Mediterranean Growth Hub"/>
    <s v="CoffeeHouse Muratpasa"/>
    <x v="3"/>
    <s v="SF05"/>
    <n v="90"/>
    <n v="55"/>
    <x v="1"/>
    <s v="Cold Coffee"/>
    <x v="5"/>
    <n v="90"/>
    <n v="35"/>
    <x v="1"/>
    <x v="7"/>
    <x v="2"/>
    <x v="13"/>
  </r>
  <r>
    <n v="9008"/>
    <d v="2023-10-09T00:00:00"/>
    <d v="1899-12-30T15:22:00"/>
    <n v="1"/>
    <s v="B003"/>
    <s v="Aegean Regional Center"/>
    <s v="CoffeeHouse Alsancak"/>
    <x v="1"/>
    <s v="SF04"/>
    <n v="85"/>
    <n v="50"/>
    <x v="1"/>
    <s v="Cold Coffee"/>
    <x v="2"/>
    <n v="85"/>
    <n v="35"/>
    <x v="0"/>
    <x v="0"/>
    <x v="3"/>
    <x v="6"/>
  </r>
  <r>
    <n v="9009"/>
    <d v="2025-04-24T00:00:00"/>
    <d v="1899-12-30T15:29:00"/>
    <n v="3"/>
    <s v="B001"/>
    <s v="Marmara Headquarters"/>
    <s v="CoffeeHouse Besiktas"/>
    <x v="0"/>
    <s v="FD02"/>
    <n v="50"/>
    <n v="30"/>
    <x v="0"/>
    <s v="Dessert"/>
    <x v="3"/>
    <n v="150"/>
    <n v="60"/>
    <x v="2"/>
    <x v="10"/>
    <x v="2"/>
    <x v="6"/>
  </r>
  <r>
    <n v="9010"/>
    <d v="2024-12-30T00:00:00"/>
    <d v="1899-12-30T07:11:00"/>
    <n v="1"/>
    <s v="B002"/>
    <s v="Capital Region Hub"/>
    <s v="CoffeeHouse Cankaya"/>
    <x v="2"/>
    <s v="FD01"/>
    <n v="45"/>
    <n v="25"/>
    <x v="0"/>
    <s v="Bakery"/>
    <x v="0"/>
    <n v="45"/>
    <n v="20"/>
    <x v="3"/>
    <x v="11"/>
    <x v="3"/>
    <x v="7"/>
  </r>
  <r>
    <n v="9011"/>
    <d v="2025-05-09T00:00:00"/>
    <d v="1899-12-30T19:55:00"/>
    <n v="2"/>
    <s v="B003"/>
    <s v="Aegean Regional Center"/>
    <s v="CoffeeHouse Alsancak"/>
    <x v="1"/>
    <s v="FD01"/>
    <n v="45"/>
    <n v="25"/>
    <x v="0"/>
    <s v="Bakery"/>
    <x v="0"/>
    <n v="90"/>
    <n v="40"/>
    <x v="2"/>
    <x v="2"/>
    <x v="3"/>
    <x v="0"/>
  </r>
  <r>
    <n v="9012"/>
    <d v="2024-12-30T00:00:00"/>
    <d v="1899-12-30T18:29:00"/>
    <n v="1"/>
    <s v="B003"/>
    <s v="Aegean Regional Center"/>
    <s v="CoffeeHouse Alsancak"/>
    <x v="1"/>
    <s v="SF04"/>
    <n v="85"/>
    <n v="50"/>
    <x v="1"/>
    <s v="Cold Coffee"/>
    <x v="2"/>
    <n v="85"/>
    <n v="35"/>
    <x v="3"/>
    <x v="11"/>
    <x v="3"/>
    <x v="1"/>
  </r>
  <r>
    <n v="9013"/>
    <d v="2022-12-07T00:00:00"/>
    <d v="1899-12-30T19:56:00"/>
    <n v="2"/>
    <s v="B004"/>
    <s v="Mediterranean Growth Hub"/>
    <s v="CoffeeHouse Muratpasa"/>
    <x v="3"/>
    <s v="SF03"/>
    <n v="80"/>
    <n v="48"/>
    <x v="1"/>
    <s v="Hot Coffee"/>
    <x v="6"/>
    <n v="160"/>
    <n v="64"/>
    <x v="1"/>
    <x v="11"/>
    <x v="5"/>
    <x v="0"/>
  </r>
  <r>
    <n v="9014"/>
    <d v="2024-06-17T00:00:00"/>
    <d v="1899-12-30T12:17:00"/>
    <n v="1"/>
    <s v="B001"/>
    <s v="Marmara Headquarters"/>
    <s v="CoffeeHouse Besiktas"/>
    <x v="0"/>
    <s v="FD01"/>
    <n v="45"/>
    <n v="25"/>
    <x v="0"/>
    <s v="Bakery"/>
    <x v="0"/>
    <n v="45"/>
    <n v="20"/>
    <x v="3"/>
    <x v="9"/>
    <x v="2"/>
    <x v="12"/>
  </r>
  <r>
    <n v="9015"/>
    <d v="2025-07-21T00:00:00"/>
    <d v="1899-12-30T10:58:00"/>
    <n v="1"/>
    <s v="B001"/>
    <s v="Marmara Headquarters"/>
    <s v="CoffeeHouse Besiktas"/>
    <x v="0"/>
    <s v="FD02"/>
    <n v="50"/>
    <n v="30"/>
    <x v="0"/>
    <s v="Dessert"/>
    <x v="3"/>
    <n v="50"/>
    <n v="20"/>
    <x v="2"/>
    <x v="5"/>
    <x v="5"/>
    <x v="10"/>
  </r>
  <r>
    <n v="9016"/>
    <d v="2025-07-10T00:00:00"/>
    <d v="1899-12-30T19:35:00"/>
    <n v="4"/>
    <s v="B003"/>
    <s v="Aegean Regional Center"/>
    <s v="CoffeeHouse Alsancak"/>
    <x v="1"/>
    <s v="FD01"/>
    <n v="45"/>
    <n v="25"/>
    <x v="0"/>
    <s v="Bakery"/>
    <x v="0"/>
    <n v="180"/>
    <n v="80"/>
    <x v="2"/>
    <x v="5"/>
    <x v="2"/>
    <x v="0"/>
  </r>
  <r>
    <n v="9017"/>
    <d v="2025-06-14T00:00:00"/>
    <d v="1899-12-30T20:38:00"/>
    <n v="4"/>
    <s v="B001"/>
    <s v="Marmara Headquarters"/>
    <s v="CoffeeHouse Besiktas"/>
    <x v="0"/>
    <s v="FD02"/>
    <n v="50"/>
    <n v="30"/>
    <x v="0"/>
    <s v="Dessert"/>
    <x v="3"/>
    <n v="200"/>
    <n v="80"/>
    <x v="2"/>
    <x v="9"/>
    <x v="5"/>
    <x v="3"/>
  </r>
  <r>
    <n v="9018"/>
    <d v="2024-05-21T00:00:00"/>
    <d v="1899-12-30T17:44:00"/>
    <n v="2"/>
    <s v="B003"/>
    <s v="Aegean Regional Center"/>
    <s v="CoffeeHouse Alsancak"/>
    <x v="1"/>
    <s v="SF01"/>
    <n v="75"/>
    <n v="45"/>
    <x v="1"/>
    <s v="Hot Coffee"/>
    <x v="4"/>
    <n v="150"/>
    <n v="60"/>
    <x v="3"/>
    <x v="2"/>
    <x v="5"/>
    <x v="2"/>
  </r>
  <r>
    <n v="9019"/>
    <d v="2023-09-07T00:00:00"/>
    <d v="1899-12-30T10:09:00"/>
    <n v="3"/>
    <s v="B001"/>
    <s v="Marmara Headquarters"/>
    <s v="CoffeeHouse Besiktas"/>
    <x v="0"/>
    <s v="SF05"/>
    <n v="90"/>
    <n v="55"/>
    <x v="1"/>
    <s v="Cold Coffee"/>
    <x v="5"/>
    <n v="270"/>
    <n v="105"/>
    <x v="0"/>
    <x v="1"/>
    <x v="5"/>
    <x v="10"/>
  </r>
  <r>
    <n v="9020"/>
    <d v="2024-10-31T00:00:00"/>
    <d v="1899-12-30T08:41:00"/>
    <n v="4"/>
    <s v="B003"/>
    <s v="Aegean Regional Center"/>
    <s v="CoffeeHouse Alsancak"/>
    <x v="1"/>
    <s v="SF02"/>
    <n v="70"/>
    <n v="40"/>
    <x v="1"/>
    <s v="Hot Coffee"/>
    <x v="7"/>
    <n v="280"/>
    <n v="120"/>
    <x v="3"/>
    <x v="0"/>
    <x v="2"/>
    <x v="4"/>
  </r>
  <r>
    <n v="9021"/>
    <d v="2025-12-23T00:00:00"/>
    <d v="1899-12-30T20:57:00"/>
    <n v="1"/>
    <s v="B001"/>
    <s v="Marmara Headquarters"/>
    <s v="CoffeeHouse Besiktas"/>
    <x v="0"/>
    <s v="SF04"/>
    <n v="85"/>
    <n v="50"/>
    <x v="1"/>
    <s v="Cold Coffee"/>
    <x v="2"/>
    <n v="85"/>
    <n v="35"/>
    <x v="2"/>
    <x v="11"/>
    <x v="3"/>
    <x v="3"/>
  </r>
  <r>
    <n v="9022"/>
    <d v="2023-11-24T00:00:00"/>
    <d v="1899-12-30T14:34:00"/>
    <n v="4"/>
    <s v="B004"/>
    <s v="Mediterranean Growth Hub"/>
    <s v="CoffeeHouse Muratpasa"/>
    <x v="3"/>
    <s v="FD01"/>
    <n v="45"/>
    <n v="25"/>
    <x v="0"/>
    <s v="Bakery"/>
    <x v="0"/>
    <n v="180"/>
    <n v="80"/>
    <x v="0"/>
    <x v="7"/>
    <x v="2"/>
    <x v="5"/>
  </r>
  <r>
    <n v="9023"/>
    <d v="2022-02-10T00:00:00"/>
    <d v="1899-12-30T09:29:00"/>
    <n v="2"/>
    <s v="B004"/>
    <s v="Mediterranean Growth Hub"/>
    <s v="CoffeeHouse Muratpasa"/>
    <x v="3"/>
    <s v="SF01"/>
    <n v="75"/>
    <n v="45"/>
    <x v="1"/>
    <s v="Hot Coffee"/>
    <x v="4"/>
    <n v="150"/>
    <n v="60"/>
    <x v="1"/>
    <x v="3"/>
    <x v="2"/>
    <x v="9"/>
  </r>
  <r>
    <n v="9024"/>
    <d v="2024-08-29T00:00:00"/>
    <d v="1899-12-30T14:05:00"/>
    <n v="3"/>
    <s v="B002"/>
    <s v="Capital Region Hub"/>
    <s v="CoffeeHouse Cankaya"/>
    <x v="2"/>
    <s v="FD02"/>
    <n v="50"/>
    <n v="30"/>
    <x v="0"/>
    <s v="Dessert"/>
    <x v="3"/>
    <n v="150"/>
    <n v="60"/>
    <x v="3"/>
    <x v="4"/>
    <x v="0"/>
    <x v="5"/>
  </r>
  <r>
    <n v="9025"/>
    <d v="2022-11-30T00:00:00"/>
    <d v="1899-12-30T11:03:00"/>
    <n v="1"/>
    <s v="B004"/>
    <s v="Mediterranean Growth Hub"/>
    <s v="CoffeeHouse Muratpasa"/>
    <x v="3"/>
    <s v="SF05"/>
    <n v="90"/>
    <n v="55"/>
    <x v="1"/>
    <s v="Cold Coffee"/>
    <x v="5"/>
    <n v="90"/>
    <n v="35"/>
    <x v="1"/>
    <x v="7"/>
    <x v="3"/>
    <x v="13"/>
  </r>
  <r>
    <n v="9026"/>
    <d v="2022-07-07T00:00:00"/>
    <d v="1899-12-30T18:48:00"/>
    <n v="2"/>
    <s v="B004"/>
    <s v="Mediterranean Growth Hub"/>
    <s v="CoffeeHouse Muratpasa"/>
    <x v="3"/>
    <s v="SF02"/>
    <n v="70"/>
    <n v="40"/>
    <x v="1"/>
    <s v="Hot Coffee"/>
    <x v="7"/>
    <n v="140"/>
    <n v="60"/>
    <x v="1"/>
    <x v="5"/>
    <x v="5"/>
    <x v="1"/>
  </r>
  <r>
    <n v="9027"/>
    <d v="2022-01-08T00:00:00"/>
    <d v="1899-12-30T17:27:00"/>
    <n v="3"/>
    <s v="B004"/>
    <s v="Mediterranean Growth Hub"/>
    <s v="CoffeeHouse Muratpasa"/>
    <x v="3"/>
    <s v="SF05"/>
    <n v="90"/>
    <n v="55"/>
    <x v="1"/>
    <s v="Cold Coffee"/>
    <x v="5"/>
    <n v="270"/>
    <n v="105"/>
    <x v="1"/>
    <x v="6"/>
    <x v="0"/>
    <x v="2"/>
  </r>
  <r>
    <n v="9028"/>
    <d v="2025-02-24T00:00:00"/>
    <d v="1899-12-30T21:03:00"/>
    <n v="3"/>
    <s v="B001"/>
    <s v="Marmara Headquarters"/>
    <s v="CoffeeHouse Besiktas"/>
    <x v="0"/>
    <s v="FD02"/>
    <n v="50"/>
    <n v="30"/>
    <x v="0"/>
    <s v="Dessert"/>
    <x v="3"/>
    <n v="150"/>
    <n v="60"/>
    <x v="2"/>
    <x v="3"/>
    <x v="2"/>
    <x v="11"/>
  </r>
  <r>
    <n v="9029"/>
    <d v="2024-03-16T00:00:00"/>
    <d v="1899-12-30T10:54:00"/>
    <n v="1"/>
    <s v="B001"/>
    <s v="Marmara Headquarters"/>
    <s v="CoffeeHouse Besiktas"/>
    <x v="0"/>
    <s v="FD03"/>
    <n v="40"/>
    <n v="22"/>
    <x v="0"/>
    <s v="Bakery"/>
    <x v="1"/>
    <n v="40"/>
    <n v="18"/>
    <x v="3"/>
    <x v="8"/>
    <x v="3"/>
    <x v="10"/>
  </r>
  <r>
    <n v="9030"/>
    <d v="2025-02-28T00:00:00"/>
    <d v="1899-12-30T08:14:00"/>
    <n v="4"/>
    <s v="B003"/>
    <s v="Aegean Regional Center"/>
    <s v="CoffeeHouse Alsancak"/>
    <x v="1"/>
    <s v="SF04"/>
    <n v="85"/>
    <n v="50"/>
    <x v="1"/>
    <s v="Cold Coffee"/>
    <x v="2"/>
    <n v="340"/>
    <n v="140"/>
    <x v="2"/>
    <x v="3"/>
    <x v="5"/>
    <x v="4"/>
  </r>
  <r>
    <n v="9031"/>
    <d v="2022-03-18T00:00:00"/>
    <d v="1899-12-30T11:59:00"/>
    <n v="2"/>
    <s v="B003"/>
    <s v="Aegean Regional Center"/>
    <s v="CoffeeHouse Alsancak"/>
    <x v="1"/>
    <s v="FD02"/>
    <n v="50"/>
    <n v="30"/>
    <x v="0"/>
    <s v="Dessert"/>
    <x v="3"/>
    <n v="100"/>
    <n v="40"/>
    <x v="1"/>
    <x v="8"/>
    <x v="1"/>
    <x v="13"/>
  </r>
  <r>
    <n v="9032"/>
    <d v="2024-02-03T00:00:00"/>
    <d v="1899-12-30T21:52:00"/>
    <n v="4"/>
    <s v="B002"/>
    <s v="Capital Region Hub"/>
    <s v="CoffeeHouse Cankaya"/>
    <x v="2"/>
    <s v="SF01"/>
    <n v="75"/>
    <n v="45"/>
    <x v="1"/>
    <s v="Hot Coffee"/>
    <x v="4"/>
    <n v="300"/>
    <n v="120"/>
    <x v="3"/>
    <x v="3"/>
    <x v="2"/>
    <x v="11"/>
  </r>
  <r>
    <n v="9033"/>
    <d v="2024-09-27T00:00:00"/>
    <d v="1899-12-30T19:54:00"/>
    <n v="4"/>
    <s v="B001"/>
    <s v="Marmara Headquarters"/>
    <s v="CoffeeHouse Besiktas"/>
    <x v="0"/>
    <s v="SF01"/>
    <n v="75"/>
    <n v="45"/>
    <x v="1"/>
    <s v="Hot Coffee"/>
    <x v="4"/>
    <n v="300"/>
    <n v="120"/>
    <x v="3"/>
    <x v="1"/>
    <x v="6"/>
    <x v="0"/>
  </r>
  <r>
    <n v="9034"/>
    <d v="2022-09-24T00:00:00"/>
    <d v="1899-12-30T10:10:00"/>
    <n v="4"/>
    <s v="B004"/>
    <s v="Mediterranean Growth Hub"/>
    <s v="CoffeeHouse Muratpasa"/>
    <x v="3"/>
    <s v="SF02"/>
    <n v="70"/>
    <n v="40"/>
    <x v="1"/>
    <s v="Hot Coffee"/>
    <x v="7"/>
    <n v="280"/>
    <n v="120"/>
    <x v="1"/>
    <x v="1"/>
    <x v="2"/>
    <x v="10"/>
  </r>
  <r>
    <n v="9035"/>
    <d v="2024-02-20T00:00:00"/>
    <d v="1899-12-30T08:30:00"/>
    <n v="3"/>
    <s v="B003"/>
    <s v="Aegean Regional Center"/>
    <s v="CoffeeHouse Alsancak"/>
    <x v="1"/>
    <s v="FD01"/>
    <n v="45"/>
    <n v="25"/>
    <x v="0"/>
    <s v="Bakery"/>
    <x v="0"/>
    <n v="135"/>
    <n v="60"/>
    <x v="3"/>
    <x v="3"/>
    <x v="6"/>
    <x v="4"/>
  </r>
  <r>
    <n v="9036"/>
    <d v="2023-01-03T00:00:00"/>
    <d v="1899-12-30T09:55:00"/>
    <n v="2"/>
    <s v="B002"/>
    <s v="Capital Region Hub"/>
    <s v="CoffeeHouse Cankaya"/>
    <x v="2"/>
    <s v="SF01"/>
    <n v="75"/>
    <n v="45"/>
    <x v="1"/>
    <s v="Hot Coffee"/>
    <x v="4"/>
    <n v="150"/>
    <n v="60"/>
    <x v="0"/>
    <x v="6"/>
    <x v="2"/>
    <x v="9"/>
  </r>
  <r>
    <n v="9037"/>
    <d v="2022-08-03T00:00:00"/>
    <d v="1899-12-30T11:54:00"/>
    <n v="3"/>
    <s v="B003"/>
    <s v="Aegean Regional Center"/>
    <s v="CoffeeHouse Alsancak"/>
    <x v="1"/>
    <s v="FD02"/>
    <n v="50"/>
    <n v="30"/>
    <x v="0"/>
    <s v="Dessert"/>
    <x v="3"/>
    <n v="150"/>
    <n v="60"/>
    <x v="1"/>
    <x v="4"/>
    <x v="2"/>
    <x v="13"/>
  </r>
  <r>
    <n v="9038"/>
    <d v="2024-01-31T00:00:00"/>
    <d v="1899-12-30T17:52:00"/>
    <n v="1"/>
    <s v="B002"/>
    <s v="Capital Region Hub"/>
    <s v="CoffeeHouse Cankaya"/>
    <x v="2"/>
    <s v="FD02"/>
    <n v="50"/>
    <n v="30"/>
    <x v="0"/>
    <s v="Dessert"/>
    <x v="3"/>
    <n v="50"/>
    <n v="20"/>
    <x v="3"/>
    <x v="6"/>
    <x v="2"/>
    <x v="2"/>
  </r>
  <r>
    <n v="9039"/>
    <d v="2025-05-17T00:00:00"/>
    <d v="1899-12-30T17:17:00"/>
    <n v="4"/>
    <s v="B002"/>
    <s v="Capital Region Hub"/>
    <s v="CoffeeHouse Cankaya"/>
    <x v="2"/>
    <s v="SF05"/>
    <n v="90"/>
    <n v="55"/>
    <x v="1"/>
    <s v="Cold Coffee"/>
    <x v="5"/>
    <n v="360"/>
    <n v="140"/>
    <x v="2"/>
    <x v="2"/>
    <x v="2"/>
    <x v="2"/>
  </r>
  <r>
    <n v="9040"/>
    <d v="2022-02-21T00:00:00"/>
    <d v="1899-12-30T12:03:00"/>
    <n v="4"/>
    <s v="B001"/>
    <s v="Marmara Headquarters"/>
    <s v="CoffeeHouse Besiktas"/>
    <x v="0"/>
    <s v="SF02"/>
    <n v="70"/>
    <n v="40"/>
    <x v="1"/>
    <s v="Hot Coffee"/>
    <x v="7"/>
    <n v="280"/>
    <n v="120"/>
    <x v="1"/>
    <x v="3"/>
    <x v="5"/>
    <x v="12"/>
  </r>
  <r>
    <n v="9041"/>
    <d v="2023-12-07T00:00:00"/>
    <d v="1899-12-30T07:34:00"/>
    <n v="4"/>
    <s v="B002"/>
    <s v="Capital Region Hub"/>
    <s v="CoffeeHouse Cankaya"/>
    <x v="2"/>
    <s v="SF03"/>
    <n v="80"/>
    <n v="48"/>
    <x v="1"/>
    <s v="Hot Coffee"/>
    <x v="6"/>
    <n v="320"/>
    <n v="128"/>
    <x v="0"/>
    <x v="11"/>
    <x v="5"/>
    <x v="7"/>
  </r>
  <r>
    <n v="9042"/>
    <d v="2022-08-29T00:00:00"/>
    <d v="1899-12-30T12:35:00"/>
    <n v="4"/>
    <s v="B001"/>
    <s v="Marmara Headquarters"/>
    <s v="CoffeeHouse Besiktas"/>
    <x v="0"/>
    <s v="SF03"/>
    <n v="80"/>
    <n v="48"/>
    <x v="1"/>
    <s v="Hot Coffee"/>
    <x v="6"/>
    <n v="320"/>
    <n v="128"/>
    <x v="1"/>
    <x v="4"/>
    <x v="0"/>
    <x v="12"/>
  </r>
  <r>
    <n v="9043"/>
    <d v="2025-04-18T00:00:00"/>
    <d v="1899-12-30T20:31:00"/>
    <n v="1"/>
    <s v="B004"/>
    <s v="Mediterranean Growth Hub"/>
    <s v="CoffeeHouse Muratpasa"/>
    <x v="3"/>
    <s v="FD02"/>
    <n v="50"/>
    <n v="30"/>
    <x v="0"/>
    <s v="Dessert"/>
    <x v="3"/>
    <n v="50"/>
    <n v="20"/>
    <x v="2"/>
    <x v="10"/>
    <x v="1"/>
    <x v="3"/>
  </r>
  <r>
    <n v="9044"/>
    <d v="2025-02-12T00:00:00"/>
    <d v="1899-12-30T10:47:00"/>
    <n v="1"/>
    <s v="B002"/>
    <s v="Capital Region Hub"/>
    <s v="CoffeeHouse Cankaya"/>
    <x v="2"/>
    <s v="SF03"/>
    <n v="80"/>
    <n v="48"/>
    <x v="1"/>
    <s v="Hot Coffee"/>
    <x v="6"/>
    <n v="80"/>
    <n v="32"/>
    <x v="2"/>
    <x v="3"/>
    <x v="4"/>
    <x v="10"/>
  </r>
  <r>
    <n v="9045"/>
    <d v="2025-12-27T00:00:00"/>
    <d v="1899-12-30T14:23:00"/>
    <n v="3"/>
    <s v="B001"/>
    <s v="Marmara Headquarters"/>
    <s v="CoffeeHouse Besiktas"/>
    <x v="0"/>
    <s v="FD02"/>
    <n v="50"/>
    <n v="30"/>
    <x v="0"/>
    <s v="Dessert"/>
    <x v="3"/>
    <n v="150"/>
    <n v="60"/>
    <x v="2"/>
    <x v="11"/>
    <x v="6"/>
    <x v="5"/>
  </r>
  <r>
    <n v="9046"/>
    <d v="2023-11-07T00:00:00"/>
    <d v="1899-12-30T16:50:00"/>
    <n v="4"/>
    <s v="B004"/>
    <s v="Mediterranean Growth Hub"/>
    <s v="CoffeeHouse Muratpasa"/>
    <x v="3"/>
    <s v="FD01"/>
    <n v="45"/>
    <n v="25"/>
    <x v="0"/>
    <s v="Bakery"/>
    <x v="0"/>
    <n v="180"/>
    <n v="80"/>
    <x v="0"/>
    <x v="7"/>
    <x v="5"/>
    <x v="8"/>
  </r>
  <r>
    <n v="9047"/>
    <d v="2024-11-14T00:00:00"/>
    <d v="1899-12-30T07:06:00"/>
    <n v="1"/>
    <s v="B002"/>
    <s v="Capital Region Hub"/>
    <s v="CoffeeHouse Cankaya"/>
    <x v="2"/>
    <s v="SF02"/>
    <n v="70"/>
    <n v="40"/>
    <x v="1"/>
    <s v="Hot Coffee"/>
    <x v="7"/>
    <n v="70"/>
    <n v="30"/>
    <x v="3"/>
    <x v="7"/>
    <x v="5"/>
    <x v="7"/>
  </r>
  <r>
    <n v="9048"/>
    <d v="2024-11-16T00:00:00"/>
    <d v="1899-12-30T20:19:00"/>
    <n v="4"/>
    <s v="B003"/>
    <s v="Aegean Regional Center"/>
    <s v="CoffeeHouse Alsancak"/>
    <x v="1"/>
    <s v="FD01"/>
    <n v="45"/>
    <n v="25"/>
    <x v="0"/>
    <s v="Bakery"/>
    <x v="0"/>
    <n v="180"/>
    <n v="80"/>
    <x v="3"/>
    <x v="7"/>
    <x v="3"/>
    <x v="3"/>
  </r>
  <r>
    <n v="9049"/>
    <d v="2024-03-18T00:00:00"/>
    <d v="1899-12-30T12:57:00"/>
    <n v="3"/>
    <s v="B003"/>
    <s v="Aegean Regional Center"/>
    <s v="CoffeeHouse Alsancak"/>
    <x v="1"/>
    <s v="FD02"/>
    <n v="50"/>
    <n v="30"/>
    <x v="0"/>
    <s v="Dessert"/>
    <x v="3"/>
    <n v="150"/>
    <n v="60"/>
    <x v="3"/>
    <x v="8"/>
    <x v="1"/>
    <x v="12"/>
  </r>
  <r>
    <n v="9050"/>
    <d v="2024-05-21T00:00:00"/>
    <d v="1899-12-30T12:37:00"/>
    <n v="4"/>
    <s v="B002"/>
    <s v="Capital Region Hub"/>
    <s v="CoffeeHouse Cankaya"/>
    <x v="2"/>
    <s v="FD03"/>
    <n v="40"/>
    <n v="22"/>
    <x v="0"/>
    <s v="Bakery"/>
    <x v="1"/>
    <n v="160"/>
    <n v="72"/>
    <x v="3"/>
    <x v="2"/>
    <x v="5"/>
    <x v="12"/>
  </r>
  <r>
    <n v="9051"/>
    <d v="2022-07-10T00:00:00"/>
    <d v="1899-12-30T18:34:00"/>
    <n v="4"/>
    <s v="B004"/>
    <s v="Mediterranean Growth Hub"/>
    <s v="CoffeeHouse Muratpasa"/>
    <x v="3"/>
    <s v="SF03"/>
    <n v="80"/>
    <n v="48"/>
    <x v="1"/>
    <s v="Hot Coffee"/>
    <x v="6"/>
    <n v="320"/>
    <n v="128"/>
    <x v="1"/>
    <x v="5"/>
    <x v="2"/>
    <x v="1"/>
  </r>
  <r>
    <n v="9052"/>
    <d v="2025-03-03T00:00:00"/>
    <d v="1899-12-30T18:46:00"/>
    <n v="4"/>
    <s v="B004"/>
    <s v="Mediterranean Growth Hub"/>
    <s v="CoffeeHouse Muratpasa"/>
    <x v="3"/>
    <s v="SF04"/>
    <n v="85"/>
    <n v="50"/>
    <x v="1"/>
    <s v="Cold Coffee"/>
    <x v="2"/>
    <n v="340"/>
    <n v="140"/>
    <x v="2"/>
    <x v="8"/>
    <x v="2"/>
    <x v="1"/>
  </r>
  <r>
    <n v="9053"/>
    <d v="2022-02-02T00:00:00"/>
    <d v="1899-12-30T11:04:00"/>
    <n v="1"/>
    <s v="B001"/>
    <s v="Marmara Headquarters"/>
    <s v="CoffeeHouse Besiktas"/>
    <x v="0"/>
    <s v="SF05"/>
    <n v="90"/>
    <n v="55"/>
    <x v="1"/>
    <s v="Cold Coffee"/>
    <x v="5"/>
    <n v="90"/>
    <n v="35"/>
    <x v="1"/>
    <x v="3"/>
    <x v="3"/>
    <x v="13"/>
  </r>
  <r>
    <n v="9054"/>
    <d v="2023-03-22T00:00:00"/>
    <d v="1899-12-30T11:38:00"/>
    <n v="4"/>
    <s v="B003"/>
    <s v="Aegean Regional Center"/>
    <s v="CoffeeHouse Alsancak"/>
    <x v="1"/>
    <s v="FD03"/>
    <n v="40"/>
    <n v="22"/>
    <x v="0"/>
    <s v="Bakery"/>
    <x v="1"/>
    <n v="160"/>
    <n v="72"/>
    <x v="0"/>
    <x v="8"/>
    <x v="0"/>
    <x v="13"/>
  </r>
  <r>
    <n v="9055"/>
    <d v="2025-03-11T00:00:00"/>
    <d v="1899-12-30T12:36:00"/>
    <n v="1"/>
    <s v="B003"/>
    <s v="Aegean Regional Center"/>
    <s v="CoffeeHouse Alsancak"/>
    <x v="1"/>
    <s v="FD02"/>
    <n v="50"/>
    <n v="30"/>
    <x v="0"/>
    <s v="Dessert"/>
    <x v="3"/>
    <n v="50"/>
    <n v="20"/>
    <x v="2"/>
    <x v="8"/>
    <x v="1"/>
    <x v="12"/>
  </r>
  <r>
    <n v="9056"/>
    <d v="2025-09-23T00:00:00"/>
    <d v="1899-12-30T08:38:00"/>
    <n v="3"/>
    <s v="B002"/>
    <s v="Capital Region Hub"/>
    <s v="CoffeeHouse Cankaya"/>
    <x v="2"/>
    <s v="SF04"/>
    <n v="85"/>
    <n v="50"/>
    <x v="1"/>
    <s v="Cold Coffee"/>
    <x v="2"/>
    <n v="255"/>
    <n v="105"/>
    <x v="2"/>
    <x v="1"/>
    <x v="3"/>
    <x v="4"/>
  </r>
  <r>
    <n v="9057"/>
    <d v="2023-11-27T00:00:00"/>
    <d v="1899-12-30T13:38:00"/>
    <n v="4"/>
    <s v="B004"/>
    <s v="Mediterranean Growth Hub"/>
    <s v="CoffeeHouse Muratpasa"/>
    <x v="3"/>
    <s v="SF05"/>
    <n v="90"/>
    <n v="55"/>
    <x v="1"/>
    <s v="Cold Coffee"/>
    <x v="5"/>
    <n v="360"/>
    <n v="140"/>
    <x v="0"/>
    <x v="7"/>
    <x v="6"/>
    <x v="14"/>
  </r>
  <r>
    <n v="9058"/>
    <d v="2023-01-05T00:00:00"/>
    <d v="1899-12-30T12:55:00"/>
    <n v="2"/>
    <s v="B001"/>
    <s v="Marmara Headquarters"/>
    <s v="CoffeeHouse Besiktas"/>
    <x v="0"/>
    <s v="SF05"/>
    <n v="90"/>
    <n v="55"/>
    <x v="1"/>
    <s v="Cold Coffee"/>
    <x v="5"/>
    <n v="180"/>
    <n v="70"/>
    <x v="0"/>
    <x v="6"/>
    <x v="4"/>
    <x v="12"/>
  </r>
  <r>
    <n v="9059"/>
    <d v="2024-11-26T00:00:00"/>
    <d v="1899-12-30T08:08:00"/>
    <n v="3"/>
    <s v="B001"/>
    <s v="Marmara Headquarters"/>
    <s v="CoffeeHouse Besiktas"/>
    <x v="0"/>
    <s v="FD03"/>
    <n v="40"/>
    <n v="22"/>
    <x v="0"/>
    <s v="Bakery"/>
    <x v="1"/>
    <n v="120"/>
    <n v="54"/>
    <x v="3"/>
    <x v="7"/>
    <x v="4"/>
    <x v="4"/>
  </r>
  <r>
    <n v="9060"/>
    <d v="2022-11-26T00:00:00"/>
    <d v="1899-12-30T11:03:00"/>
    <n v="1"/>
    <s v="B002"/>
    <s v="Capital Region Hub"/>
    <s v="CoffeeHouse Cankaya"/>
    <x v="2"/>
    <s v="SF05"/>
    <n v="90"/>
    <n v="55"/>
    <x v="1"/>
    <s v="Cold Coffee"/>
    <x v="5"/>
    <n v="90"/>
    <n v="35"/>
    <x v="1"/>
    <x v="7"/>
    <x v="4"/>
    <x v="13"/>
  </r>
  <r>
    <n v="9061"/>
    <d v="2024-01-22T00:00:00"/>
    <d v="1899-12-30T19:24:00"/>
    <n v="4"/>
    <s v="B004"/>
    <s v="Mediterranean Growth Hub"/>
    <s v="CoffeeHouse Muratpasa"/>
    <x v="3"/>
    <s v="FD02"/>
    <n v="50"/>
    <n v="30"/>
    <x v="0"/>
    <s v="Dessert"/>
    <x v="3"/>
    <n v="200"/>
    <n v="80"/>
    <x v="3"/>
    <x v="6"/>
    <x v="0"/>
    <x v="0"/>
  </r>
  <r>
    <n v="9062"/>
    <d v="2025-03-26T00:00:00"/>
    <d v="1899-12-30T07:51:00"/>
    <n v="4"/>
    <s v="B002"/>
    <s v="Capital Region Hub"/>
    <s v="CoffeeHouse Cankaya"/>
    <x v="2"/>
    <s v="SF02"/>
    <n v="70"/>
    <n v="40"/>
    <x v="1"/>
    <s v="Hot Coffee"/>
    <x v="7"/>
    <n v="280"/>
    <n v="120"/>
    <x v="2"/>
    <x v="8"/>
    <x v="4"/>
    <x v="7"/>
  </r>
  <r>
    <n v="9063"/>
    <d v="2023-11-01T00:00:00"/>
    <d v="1899-12-30T20:03:00"/>
    <n v="1"/>
    <s v="B002"/>
    <s v="Capital Region Hub"/>
    <s v="CoffeeHouse Cankaya"/>
    <x v="2"/>
    <s v="SF01"/>
    <n v="75"/>
    <n v="45"/>
    <x v="1"/>
    <s v="Hot Coffee"/>
    <x v="4"/>
    <n v="75"/>
    <n v="30"/>
    <x v="0"/>
    <x v="7"/>
    <x v="0"/>
    <x v="3"/>
  </r>
  <r>
    <n v="9064"/>
    <d v="2025-09-15T00:00:00"/>
    <d v="1899-12-30T21:59:00"/>
    <n v="1"/>
    <s v="B001"/>
    <s v="Marmara Headquarters"/>
    <s v="CoffeeHouse Besiktas"/>
    <x v="0"/>
    <s v="FD03"/>
    <n v="40"/>
    <n v="22"/>
    <x v="0"/>
    <s v="Bakery"/>
    <x v="1"/>
    <n v="40"/>
    <n v="18"/>
    <x v="2"/>
    <x v="1"/>
    <x v="0"/>
    <x v="11"/>
  </r>
  <r>
    <n v="9065"/>
    <d v="2023-06-29T00:00:00"/>
    <d v="1899-12-30T08:10:00"/>
    <n v="2"/>
    <s v="B003"/>
    <s v="Aegean Regional Center"/>
    <s v="CoffeeHouse Alsancak"/>
    <x v="1"/>
    <s v="SF03"/>
    <n v="80"/>
    <n v="48"/>
    <x v="1"/>
    <s v="Hot Coffee"/>
    <x v="6"/>
    <n v="160"/>
    <n v="64"/>
    <x v="0"/>
    <x v="9"/>
    <x v="0"/>
    <x v="4"/>
  </r>
  <r>
    <n v="9066"/>
    <d v="2025-06-11T00:00:00"/>
    <d v="1899-12-30T09:32:00"/>
    <n v="1"/>
    <s v="B001"/>
    <s v="Marmara Headquarters"/>
    <s v="CoffeeHouse Besiktas"/>
    <x v="0"/>
    <s v="SF02"/>
    <n v="70"/>
    <n v="40"/>
    <x v="1"/>
    <s v="Hot Coffee"/>
    <x v="7"/>
    <n v="70"/>
    <n v="30"/>
    <x v="2"/>
    <x v="9"/>
    <x v="1"/>
    <x v="9"/>
  </r>
  <r>
    <n v="9067"/>
    <d v="2022-12-10T00:00:00"/>
    <d v="1899-12-30T18:21:00"/>
    <n v="2"/>
    <s v="B002"/>
    <s v="Capital Region Hub"/>
    <s v="CoffeeHouse Cankaya"/>
    <x v="2"/>
    <s v="FD02"/>
    <n v="50"/>
    <n v="30"/>
    <x v="0"/>
    <s v="Dessert"/>
    <x v="3"/>
    <n v="100"/>
    <n v="40"/>
    <x v="1"/>
    <x v="11"/>
    <x v="2"/>
    <x v="1"/>
  </r>
  <r>
    <n v="9068"/>
    <d v="2025-10-11T00:00:00"/>
    <d v="1899-12-30T13:24:00"/>
    <n v="1"/>
    <s v="B002"/>
    <s v="Capital Region Hub"/>
    <s v="CoffeeHouse Cankaya"/>
    <x v="2"/>
    <s v="SF02"/>
    <n v="70"/>
    <n v="40"/>
    <x v="1"/>
    <s v="Hot Coffee"/>
    <x v="7"/>
    <n v="70"/>
    <n v="30"/>
    <x v="2"/>
    <x v="0"/>
    <x v="1"/>
    <x v="14"/>
  </r>
  <r>
    <n v="9069"/>
    <d v="2023-12-11T00:00:00"/>
    <d v="1899-12-30T12:20:00"/>
    <n v="1"/>
    <s v="B003"/>
    <s v="Aegean Regional Center"/>
    <s v="CoffeeHouse Alsancak"/>
    <x v="1"/>
    <s v="SF03"/>
    <n v="80"/>
    <n v="48"/>
    <x v="1"/>
    <s v="Hot Coffee"/>
    <x v="6"/>
    <n v="80"/>
    <n v="32"/>
    <x v="0"/>
    <x v="11"/>
    <x v="1"/>
    <x v="12"/>
  </r>
  <r>
    <n v="9070"/>
    <d v="2025-07-23T00:00:00"/>
    <d v="1899-12-30T08:48:00"/>
    <n v="2"/>
    <s v="B001"/>
    <s v="Marmara Headquarters"/>
    <s v="CoffeeHouse Besiktas"/>
    <x v="0"/>
    <s v="FD03"/>
    <n v="40"/>
    <n v="22"/>
    <x v="0"/>
    <s v="Bakery"/>
    <x v="1"/>
    <n v="80"/>
    <n v="36"/>
    <x v="2"/>
    <x v="5"/>
    <x v="3"/>
    <x v="4"/>
  </r>
  <r>
    <n v="9071"/>
    <d v="2025-01-09T00:00:00"/>
    <d v="1899-12-30T18:07:00"/>
    <n v="3"/>
    <s v="B003"/>
    <s v="Aegean Regional Center"/>
    <s v="CoffeeHouse Alsancak"/>
    <x v="1"/>
    <s v="SF02"/>
    <n v="70"/>
    <n v="40"/>
    <x v="1"/>
    <s v="Hot Coffee"/>
    <x v="7"/>
    <n v="210"/>
    <n v="90"/>
    <x v="2"/>
    <x v="6"/>
    <x v="3"/>
    <x v="1"/>
  </r>
  <r>
    <n v="9072"/>
    <d v="2022-09-02T00:00:00"/>
    <d v="1899-12-30T19:12:00"/>
    <n v="2"/>
    <s v="B001"/>
    <s v="Marmara Headquarters"/>
    <s v="CoffeeHouse Besiktas"/>
    <x v="0"/>
    <s v="SF01"/>
    <n v="75"/>
    <n v="45"/>
    <x v="1"/>
    <s v="Hot Coffee"/>
    <x v="4"/>
    <n v="150"/>
    <n v="60"/>
    <x v="1"/>
    <x v="1"/>
    <x v="3"/>
    <x v="0"/>
  </r>
  <r>
    <n v="9073"/>
    <d v="2024-05-13T00:00:00"/>
    <d v="1899-12-30T19:06:00"/>
    <n v="3"/>
    <s v="B004"/>
    <s v="Mediterranean Growth Hub"/>
    <s v="CoffeeHouse Muratpasa"/>
    <x v="3"/>
    <s v="SF01"/>
    <n v="75"/>
    <n v="45"/>
    <x v="1"/>
    <s v="Hot Coffee"/>
    <x v="4"/>
    <n v="225"/>
    <n v="90"/>
    <x v="3"/>
    <x v="2"/>
    <x v="6"/>
    <x v="0"/>
  </r>
  <r>
    <n v="9074"/>
    <d v="2023-11-17T00:00:00"/>
    <d v="1899-12-30T08:48:00"/>
    <n v="1"/>
    <s v="B001"/>
    <s v="Marmara Headquarters"/>
    <s v="CoffeeHouse Besiktas"/>
    <x v="0"/>
    <s v="SF02"/>
    <n v="70"/>
    <n v="40"/>
    <x v="1"/>
    <s v="Hot Coffee"/>
    <x v="7"/>
    <n v="70"/>
    <n v="30"/>
    <x v="0"/>
    <x v="7"/>
    <x v="2"/>
    <x v="4"/>
  </r>
  <r>
    <n v="9075"/>
    <d v="2025-08-19T00:00:00"/>
    <d v="1899-12-30T19:31:00"/>
    <n v="1"/>
    <s v="B001"/>
    <s v="Marmara Headquarters"/>
    <s v="CoffeeHouse Besiktas"/>
    <x v="0"/>
    <s v="SF05"/>
    <n v="90"/>
    <n v="55"/>
    <x v="1"/>
    <s v="Cold Coffee"/>
    <x v="5"/>
    <n v="90"/>
    <n v="35"/>
    <x v="2"/>
    <x v="4"/>
    <x v="4"/>
    <x v="0"/>
  </r>
  <r>
    <n v="9076"/>
    <d v="2024-11-01T00:00:00"/>
    <d v="1899-12-30T07:32:00"/>
    <n v="3"/>
    <s v="B003"/>
    <s v="Aegean Regional Center"/>
    <s v="CoffeeHouse Alsancak"/>
    <x v="1"/>
    <s v="SF01"/>
    <n v="75"/>
    <n v="45"/>
    <x v="1"/>
    <s v="Hot Coffee"/>
    <x v="4"/>
    <n v="225"/>
    <n v="90"/>
    <x v="3"/>
    <x v="7"/>
    <x v="0"/>
    <x v="7"/>
  </r>
  <r>
    <n v="9077"/>
    <d v="2025-07-23T00:00:00"/>
    <d v="1899-12-30T17:04:00"/>
    <n v="4"/>
    <s v="B001"/>
    <s v="Marmara Headquarters"/>
    <s v="CoffeeHouse Besiktas"/>
    <x v="0"/>
    <s v="FD03"/>
    <n v="40"/>
    <n v="22"/>
    <x v="0"/>
    <s v="Bakery"/>
    <x v="1"/>
    <n v="160"/>
    <n v="72"/>
    <x v="2"/>
    <x v="5"/>
    <x v="3"/>
    <x v="2"/>
  </r>
  <r>
    <n v="9078"/>
    <d v="2025-01-16T00:00:00"/>
    <d v="1899-12-30T11:57:00"/>
    <n v="4"/>
    <s v="B004"/>
    <s v="Mediterranean Growth Hub"/>
    <s v="CoffeeHouse Muratpasa"/>
    <x v="3"/>
    <s v="FD01"/>
    <n v="45"/>
    <n v="25"/>
    <x v="0"/>
    <s v="Bakery"/>
    <x v="0"/>
    <n v="180"/>
    <n v="80"/>
    <x v="2"/>
    <x v="6"/>
    <x v="3"/>
    <x v="13"/>
  </r>
  <r>
    <n v="9079"/>
    <d v="2022-06-16T00:00:00"/>
    <d v="1899-12-30T11:28:00"/>
    <n v="4"/>
    <s v="B001"/>
    <s v="Marmara Headquarters"/>
    <s v="CoffeeHouse Besiktas"/>
    <x v="0"/>
    <s v="FD03"/>
    <n v="40"/>
    <n v="22"/>
    <x v="0"/>
    <s v="Bakery"/>
    <x v="1"/>
    <n v="160"/>
    <n v="72"/>
    <x v="1"/>
    <x v="9"/>
    <x v="3"/>
    <x v="13"/>
  </r>
  <r>
    <n v="9080"/>
    <d v="2024-05-24T00:00:00"/>
    <d v="1899-12-30T10:12:00"/>
    <n v="3"/>
    <s v="B003"/>
    <s v="Aegean Regional Center"/>
    <s v="CoffeeHouse Alsancak"/>
    <x v="1"/>
    <s v="SF02"/>
    <n v="70"/>
    <n v="40"/>
    <x v="1"/>
    <s v="Hot Coffee"/>
    <x v="7"/>
    <n v="210"/>
    <n v="90"/>
    <x v="3"/>
    <x v="2"/>
    <x v="2"/>
    <x v="10"/>
  </r>
  <r>
    <n v="9081"/>
    <d v="2022-08-05T00:00:00"/>
    <d v="1899-12-30T14:07:00"/>
    <n v="4"/>
    <s v="B001"/>
    <s v="Marmara Headquarters"/>
    <s v="CoffeeHouse Besiktas"/>
    <x v="0"/>
    <s v="SF02"/>
    <n v="70"/>
    <n v="40"/>
    <x v="1"/>
    <s v="Hot Coffee"/>
    <x v="7"/>
    <n v="280"/>
    <n v="120"/>
    <x v="1"/>
    <x v="4"/>
    <x v="4"/>
    <x v="5"/>
  </r>
  <r>
    <n v="9082"/>
    <d v="2025-12-16T00:00:00"/>
    <d v="1899-12-30T07:41:00"/>
    <n v="1"/>
    <s v="B004"/>
    <s v="Mediterranean Growth Hub"/>
    <s v="CoffeeHouse Muratpasa"/>
    <x v="3"/>
    <s v="SF05"/>
    <n v="90"/>
    <n v="55"/>
    <x v="1"/>
    <s v="Cold Coffee"/>
    <x v="5"/>
    <n v="90"/>
    <n v="35"/>
    <x v="2"/>
    <x v="11"/>
    <x v="3"/>
    <x v="7"/>
  </r>
  <r>
    <n v="9083"/>
    <d v="2025-01-12T00:00:00"/>
    <d v="1899-12-30T17:29:00"/>
    <n v="4"/>
    <s v="B002"/>
    <s v="Capital Region Hub"/>
    <s v="CoffeeHouse Cankaya"/>
    <x v="2"/>
    <s v="FD01"/>
    <n v="45"/>
    <n v="25"/>
    <x v="0"/>
    <s v="Bakery"/>
    <x v="0"/>
    <n v="180"/>
    <n v="80"/>
    <x v="2"/>
    <x v="6"/>
    <x v="4"/>
    <x v="2"/>
  </r>
  <r>
    <n v="9084"/>
    <d v="2022-03-19T00:00:00"/>
    <d v="1899-12-30T08:35:00"/>
    <n v="4"/>
    <s v="B004"/>
    <s v="Mediterranean Growth Hub"/>
    <s v="CoffeeHouse Muratpasa"/>
    <x v="3"/>
    <s v="SF01"/>
    <n v="75"/>
    <n v="45"/>
    <x v="1"/>
    <s v="Hot Coffee"/>
    <x v="4"/>
    <n v="300"/>
    <n v="120"/>
    <x v="1"/>
    <x v="8"/>
    <x v="4"/>
    <x v="4"/>
  </r>
  <r>
    <n v="9085"/>
    <d v="2025-09-30T00:00:00"/>
    <d v="1899-12-30T13:24:00"/>
    <n v="4"/>
    <s v="B004"/>
    <s v="Mediterranean Growth Hub"/>
    <s v="CoffeeHouse Muratpasa"/>
    <x v="3"/>
    <s v="SF03"/>
    <n v="80"/>
    <n v="48"/>
    <x v="1"/>
    <s v="Hot Coffee"/>
    <x v="6"/>
    <n v="320"/>
    <n v="128"/>
    <x v="2"/>
    <x v="1"/>
    <x v="3"/>
    <x v="14"/>
  </r>
  <r>
    <n v="9086"/>
    <d v="2022-10-11T00:00:00"/>
    <d v="1899-12-30T19:53:00"/>
    <n v="4"/>
    <s v="B002"/>
    <s v="Capital Region Hub"/>
    <s v="CoffeeHouse Cankaya"/>
    <x v="2"/>
    <s v="SF02"/>
    <n v="70"/>
    <n v="40"/>
    <x v="1"/>
    <s v="Hot Coffee"/>
    <x v="7"/>
    <n v="280"/>
    <n v="120"/>
    <x v="1"/>
    <x v="0"/>
    <x v="1"/>
    <x v="0"/>
  </r>
  <r>
    <n v="9087"/>
    <d v="2022-09-29T00:00:00"/>
    <d v="1899-12-30T09:32:00"/>
    <n v="2"/>
    <s v="B003"/>
    <s v="Aegean Regional Center"/>
    <s v="CoffeeHouse Alsancak"/>
    <x v="1"/>
    <s v="FD01"/>
    <n v="45"/>
    <n v="25"/>
    <x v="0"/>
    <s v="Bakery"/>
    <x v="0"/>
    <n v="90"/>
    <n v="40"/>
    <x v="1"/>
    <x v="1"/>
    <x v="0"/>
    <x v="9"/>
  </r>
  <r>
    <n v="9088"/>
    <d v="2025-11-08T00:00:00"/>
    <d v="1899-12-30T12:49:00"/>
    <n v="1"/>
    <s v="B001"/>
    <s v="Marmara Headquarters"/>
    <s v="CoffeeHouse Besiktas"/>
    <x v="0"/>
    <s v="FD02"/>
    <n v="50"/>
    <n v="30"/>
    <x v="0"/>
    <s v="Dessert"/>
    <x v="3"/>
    <n v="50"/>
    <n v="20"/>
    <x v="2"/>
    <x v="7"/>
    <x v="0"/>
    <x v="12"/>
  </r>
  <r>
    <n v="9089"/>
    <d v="2025-08-19T00:00:00"/>
    <d v="1899-12-30T16:30:00"/>
    <n v="4"/>
    <s v="B001"/>
    <s v="Marmara Headquarters"/>
    <s v="CoffeeHouse Besiktas"/>
    <x v="0"/>
    <s v="SF01"/>
    <n v="75"/>
    <n v="45"/>
    <x v="1"/>
    <s v="Hot Coffee"/>
    <x v="4"/>
    <n v="300"/>
    <n v="120"/>
    <x v="2"/>
    <x v="4"/>
    <x v="4"/>
    <x v="8"/>
  </r>
  <r>
    <n v="9090"/>
    <d v="2022-06-27T00:00:00"/>
    <d v="1899-12-30T14:28:00"/>
    <n v="4"/>
    <s v="B001"/>
    <s v="Marmara Headquarters"/>
    <s v="CoffeeHouse Besiktas"/>
    <x v="0"/>
    <s v="SF02"/>
    <n v="70"/>
    <n v="40"/>
    <x v="1"/>
    <s v="Hot Coffee"/>
    <x v="7"/>
    <n v="280"/>
    <n v="120"/>
    <x v="1"/>
    <x v="9"/>
    <x v="6"/>
    <x v="5"/>
  </r>
  <r>
    <n v="9091"/>
    <d v="2022-12-25T00:00:00"/>
    <d v="1899-12-30T15:54:00"/>
    <n v="2"/>
    <s v="B001"/>
    <s v="Marmara Headquarters"/>
    <s v="CoffeeHouse Besiktas"/>
    <x v="0"/>
    <s v="SF03"/>
    <n v="80"/>
    <n v="48"/>
    <x v="1"/>
    <s v="Hot Coffee"/>
    <x v="6"/>
    <n v="160"/>
    <n v="64"/>
    <x v="1"/>
    <x v="11"/>
    <x v="1"/>
    <x v="6"/>
  </r>
  <r>
    <n v="9092"/>
    <d v="2024-06-19T00:00:00"/>
    <d v="1899-12-30T16:58:00"/>
    <n v="3"/>
    <s v="B004"/>
    <s v="Mediterranean Growth Hub"/>
    <s v="CoffeeHouse Muratpasa"/>
    <x v="3"/>
    <s v="SF03"/>
    <n v="80"/>
    <n v="48"/>
    <x v="1"/>
    <s v="Hot Coffee"/>
    <x v="6"/>
    <n v="240"/>
    <n v="96"/>
    <x v="3"/>
    <x v="9"/>
    <x v="4"/>
    <x v="8"/>
  </r>
  <r>
    <n v="9093"/>
    <d v="2024-12-18T00:00:00"/>
    <d v="1899-12-30T16:37:00"/>
    <n v="4"/>
    <s v="B003"/>
    <s v="Aegean Regional Center"/>
    <s v="CoffeeHouse Alsancak"/>
    <x v="1"/>
    <s v="SF02"/>
    <n v="70"/>
    <n v="40"/>
    <x v="1"/>
    <s v="Hot Coffee"/>
    <x v="7"/>
    <n v="280"/>
    <n v="120"/>
    <x v="3"/>
    <x v="11"/>
    <x v="1"/>
    <x v="8"/>
  </r>
  <r>
    <n v="9094"/>
    <d v="2023-07-06T00:00:00"/>
    <d v="1899-12-30T11:38:00"/>
    <n v="1"/>
    <s v="B004"/>
    <s v="Mediterranean Growth Hub"/>
    <s v="CoffeeHouse Muratpasa"/>
    <x v="3"/>
    <s v="SF05"/>
    <n v="90"/>
    <n v="55"/>
    <x v="1"/>
    <s v="Cold Coffee"/>
    <x v="5"/>
    <n v="90"/>
    <n v="35"/>
    <x v="0"/>
    <x v="5"/>
    <x v="6"/>
    <x v="13"/>
  </r>
  <r>
    <n v="9095"/>
    <d v="2022-08-19T00:00:00"/>
    <d v="1899-12-30T08:31:00"/>
    <n v="2"/>
    <s v="B003"/>
    <s v="Aegean Regional Center"/>
    <s v="CoffeeHouse Alsancak"/>
    <x v="1"/>
    <s v="SF05"/>
    <n v="90"/>
    <n v="55"/>
    <x v="1"/>
    <s v="Cold Coffee"/>
    <x v="5"/>
    <n v="180"/>
    <n v="70"/>
    <x v="1"/>
    <x v="4"/>
    <x v="4"/>
    <x v="4"/>
  </r>
  <r>
    <n v="9096"/>
    <d v="2025-07-18T00:00:00"/>
    <d v="1899-12-30T10:40:00"/>
    <n v="4"/>
    <s v="B001"/>
    <s v="Marmara Headquarters"/>
    <s v="CoffeeHouse Besiktas"/>
    <x v="0"/>
    <s v="FD03"/>
    <n v="40"/>
    <n v="22"/>
    <x v="0"/>
    <s v="Bakery"/>
    <x v="1"/>
    <n v="160"/>
    <n v="72"/>
    <x v="2"/>
    <x v="5"/>
    <x v="1"/>
    <x v="10"/>
  </r>
  <r>
    <n v="9097"/>
    <d v="2024-11-02T00:00:00"/>
    <d v="1899-12-30T19:51:00"/>
    <n v="3"/>
    <s v="B004"/>
    <s v="Mediterranean Growth Hub"/>
    <s v="CoffeeHouse Muratpasa"/>
    <x v="3"/>
    <s v="SF03"/>
    <n v="80"/>
    <n v="48"/>
    <x v="1"/>
    <s v="Hot Coffee"/>
    <x v="6"/>
    <n v="240"/>
    <n v="96"/>
    <x v="3"/>
    <x v="7"/>
    <x v="3"/>
    <x v="0"/>
  </r>
  <r>
    <n v="9098"/>
    <d v="2022-05-12T00:00:00"/>
    <d v="1899-12-30T19:46:00"/>
    <n v="3"/>
    <s v="B002"/>
    <s v="Capital Region Hub"/>
    <s v="CoffeeHouse Cankaya"/>
    <x v="2"/>
    <s v="SF05"/>
    <n v="90"/>
    <n v="55"/>
    <x v="1"/>
    <s v="Cold Coffee"/>
    <x v="5"/>
    <n v="270"/>
    <n v="105"/>
    <x v="1"/>
    <x v="2"/>
    <x v="4"/>
    <x v="0"/>
  </r>
  <r>
    <n v="9099"/>
    <d v="2023-04-27T00:00:00"/>
    <d v="1899-12-30T14:57:00"/>
    <n v="3"/>
    <s v="B002"/>
    <s v="Capital Region Hub"/>
    <s v="CoffeeHouse Cankaya"/>
    <x v="2"/>
    <s v="FD01"/>
    <n v="45"/>
    <n v="25"/>
    <x v="0"/>
    <s v="Bakery"/>
    <x v="0"/>
    <n v="135"/>
    <n v="60"/>
    <x v="0"/>
    <x v="10"/>
    <x v="6"/>
    <x v="5"/>
  </r>
  <r>
    <n v="9100"/>
    <d v="2023-10-05T00:00:00"/>
    <d v="1899-12-30T17:00:00"/>
    <n v="2"/>
    <s v="B002"/>
    <s v="Capital Region Hub"/>
    <s v="CoffeeHouse Cankaya"/>
    <x v="2"/>
    <s v="SF01"/>
    <n v="75"/>
    <n v="45"/>
    <x v="1"/>
    <s v="Hot Coffee"/>
    <x v="4"/>
    <n v="150"/>
    <n v="60"/>
    <x v="0"/>
    <x v="0"/>
    <x v="4"/>
    <x v="2"/>
  </r>
  <r>
    <n v="9101"/>
    <d v="2025-10-05T00:00:00"/>
    <d v="1899-12-30T07:00:00"/>
    <n v="2"/>
    <s v="B002"/>
    <s v="Capital Region Hub"/>
    <s v="CoffeeHouse Cankaya"/>
    <x v="2"/>
    <s v="FD02"/>
    <n v="50"/>
    <n v="30"/>
    <x v="0"/>
    <s v="Dessert"/>
    <x v="3"/>
    <n v="100"/>
    <n v="40"/>
    <x v="2"/>
    <x v="0"/>
    <x v="4"/>
    <x v="7"/>
  </r>
  <r>
    <n v="9102"/>
    <d v="2022-08-24T00:00:00"/>
    <d v="1899-12-30T08:45:00"/>
    <n v="1"/>
    <s v="B004"/>
    <s v="Mediterranean Growth Hub"/>
    <s v="CoffeeHouse Muratpasa"/>
    <x v="3"/>
    <s v="SF03"/>
    <n v="80"/>
    <n v="48"/>
    <x v="1"/>
    <s v="Hot Coffee"/>
    <x v="6"/>
    <n v="80"/>
    <n v="32"/>
    <x v="1"/>
    <x v="4"/>
    <x v="2"/>
    <x v="4"/>
  </r>
  <r>
    <n v="9103"/>
    <d v="2024-06-01T00:00:00"/>
    <d v="1899-12-30T09:32:00"/>
    <n v="4"/>
    <s v="B001"/>
    <s v="Marmara Headquarters"/>
    <s v="CoffeeHouse Besiktas"/>
    <x v="0"/>
    <s v="SF04"/>
    <n v="85"/>
    <n v="50"/>
    <x v="1"/>
    <s v="Cold Coffee"/>
    <x v="2"/>
    <n v="340"/>
    <n v="140"/>
    <x v="3"/>
    <x v="9"/>
    <x v="0"/>
    <x v="9"/>
  </r>
  <r>
    <n v="9104"/>
    <d v="2023-05-04T00:00:00"/>
    <d v="1899-12-30T10:05:00"/>
    <n v="2"/>
    <s v="B003"/>
    <s v="Aegean Regional Center"/>
    <s v="CoffeeHouse Alsancak"/>
    <x v="1"/>
    <s v="SF04"/>
    <n v="85"/>
    <n v="50"/>
    <x v="1"/>
    <s v="Cold Coffee"/>
    <x v="2"/>
    <n v="170"/>
    <n v="70"/>
    <x v="0"/>
    <x v="2"/>
    <x v="1"/>
    <x v="10"/>
  </r>
  <r>
    <n v="9105"/>
    <d v="2024-07-13T00:00:00"/>
    <d v="1899-12-30T15:43:00"/>
    <n v="1"/>
    <s v="B003"/>
    <s v="Aegean Regional Center"/>
    <s v="CoffeeHouse Alsancak"/>
    <x v="1"/>
    <s v="SF02"/>
    <n v="70"/>
    <n v="40"/>
    <x v="1"/>
    <s v="Hot Coffee"/>
    <x v="7"/>
    <n v="70"/>
    <n v="30"/>
    <x v="3"/>
    <x v="5"/>
    <x v="6"/>
    <x v="6"/>
  </r>
  <r>
    <n v="9106"/>
    <d v="2025-01-10T00:00:00"/>
    <d v="1899-12-30T11:09:00"/>
    <n v="2"/>
    <s v="B004"/>
    <s v="Mediterranean Growth Hub"/>
    <s v="CoffeeHouse Muratpasa"/>
    <x v="3"/>
    <s v="SF02"/>
    <n v="70"/>
    <n v="40"/>
    <x v="1"/>
    <s v="Hot Coffee"/>
    <x v="7"/>
    <n v="140"/>
    <n v="60"/>
    <x v="2"/>
    <x v="6"/>
    <x v="2"/>
    <x v="13"/>
  </r>
  <r>
    <n v="9107"/>
    <d v="2023-04-02T00:00:00"/>
    <d v="1899-12-30T10:31:00"/>
    <n v="1"/>
    <s v="B003"/>
    <s v="Aegean Regional Center"/>
    <s v="CoffeeHouse Alsancak"/>
    <x v="1"/>
    <s v="FD01"/>
    <n v="45"/>
    <n v="25"/>
    <x v="0"/>
    <s v="Bakery"/>
    <x v="0"/>
    <n v="45"/>
    <n v="20"/>
    <x v="0"/>
    <x v="10"/>
    <x v="3"/>
    <x v="10"/>
  </r>
  <r>
    <n v="9108"/>
    <d v="2025-02-06T00:00:00"/>
    <d v="1899-12-30T13:10:00"/>
    <n v="1"/>
    <s v="B004"/>
    <s v="Mediterranean Growth Hub"/>
    <s v="CoffeeHouse Muratpasa"/>
    <x v="3"/>
    <s v="FD02"/>
    <n v="50"/>
    <n v="30"/>
    <x v="0"/>
    <s v="Dessert"/>
    <x v="3"/>
    <n v="50"/>
    <n v="20"/>
    <x v="2"/>
    <x v="3"/>
    <x v="6"/>
    <x v="14"/>
  </r>
  <r>
    <n v="9109"/>
    <d v="2025-11-27T00:00:00"/>
    <d v="1899-12-30T18:20:00"/>
    <n v="4"/>
    <s v="B004"/>
    <s v="Mediterranean Growth Hub"/>
    <s v="CoffeeHouse Muratpasa"/>
    <x v="3"/>
    <s v="SF01"/>
    <n v="75"/>
    <n v="45"/>
    <x v="1"/>
    <s v="Hot Coffee"/>
    <x v="4"/>
    <n v="300"/>
    <n v="120"/>
    <x v="2"/>
    <x v="7"/>
    <x v="6"/>
    <x v="1"/>
  </r>
  <r>
    <n v="9110"/>
    <d v="2025-08-17T00:00:00"/>
    <d v="1899-12-30T14:41:00"/>
    <n v="2"/>
    <s v="B003"/>
    <s v="Aegean Regional Center"/>
    <s v="CoffeeHouse Alsancak"/>
    <x v="1"/>
    <s v="FD03"/>
    <n v="40"/>
    <n v="22"/>
    <x v="0"/>
    <s v="Bakery"/>
    <x v="1"/>
    <n v="80"/>
    <n v="36"/>
    <x v="2"/>
    <x v="4"/>
    <x v="2"/>
    <x v="5"/>
  </r>
  <r>
    <n v="9111"/>
    <d v="2022-11-06T00:00:00"/>
    <d v="1899-12-30T20:03:00"/>
    <n v="2"/>
    <s v="B002"/>
    <s v="Capital Region Hub"/>
    <s v="CoffeeHouse Cankaya"/>
    <x v="2"/>
    <s v="FD01"/>
    <n v="45"/>
    <n v="25"/>
    <x v="0"/>
    <s v="Bakery"/>
    <x v="0"/>
    <n v="90"/>
    <n v="40"/>
    <x v="1"/>
    <x v="7"/>
    <x v="6"/>
    <x v="3"/>
  </r>
  <r>
    <n v="9112"/>
    <d v="2023-05-29T00:00:00"/>
    <d v="1899-12-30T11:30:00"/>
    <n v="3"/>
    <s v="B003"/>
    <s v="Aegean Regional Center"/>
    <s v="CoffeeHouse Alsancak"/>
    <x v="1"/>
    <s v="SF02"/>
    <n v="70"/>
    <n v="40"/>
    <x v="1"/>
    <s v="Hot Coffee"/>
    <x v="7"/>
    <n v="210"/>
    <n v="90"/>
    <x v="0"/>
    <x v="2"/>
    <x v="0"/>
    <x v="13"/>
  </r>
  <r>
    <n v="9113"/>
    <d v="2024-04-19T00:00:00"/>
    <d v="1899-12-30T12:18:00"/>
    <n v="2"/>
    <s v="B001"/>
    <s v="Marmara Headquarters"/>
    <s v="CoffeeHouse Besiktas"/>
    <x v="0"/>
    <s v="FD01"/>
    <n v="45"/>
    <n v="25"/>
    <x v="0"/>
    <s v="Bakery"/>
    <x v="0"/>
    <n v="90"/>
    <n v="40"/>
    <x v="3"/>
    <x v="10"/>
    <x v="4"/>
    <x v="12"/>
  </r>
  <r>
    <n v="9114"/>
    <d v="2022-08-29T00:00:00"/>
    <d v="1899-12-30T16:24:00"/>
    <n v="3"/>
    <s v="B002"/>
    <s v="Capital Region Hub"/>
    <s v="CoffeeHouse Cankaya"/>
    <x v="2"/>
    <s v="SF02"/>
    <n v="70"/>
    <n v="40"/>
    <x v="1"/>
    <s v="Hot Coffee"/>
    <x v="7"/>
    <n v="210"/>
    <n v="90"/>
    <x v="1"/>
    <x v="4"/>
    <x v="0"/>
    <x v="8"/>
  </r>
  <r>
    <n v="9115"/>
    <d v="2025-08-03T00:00:00"/>
    <d v="1899-12-30T17:48:00"/>
    <n v="4"/>
    <s v="B002"/>
    <s v="Capital Region Hub"/>
    <s v="CoffeeHouse Cankaya"/>
    <x v="2"/>
    <s v="SF05"/>
    <n v="90"/>
    <n v="55"/>
    <x v="1"/>
    <s v="Cold Coffee"/>
    <x v="5"/>
    <n v="360"/>
    <n v="140"/>
    <x v="2"/>
    <x v="4"/>
    <x v="2"/>
    <x v="2"/>
  </r>
  <r>
    <n v="9116"/>
    <d v="2024-03-27T00:00:00"/>
    <d v="1899-12-30T15:21:00"/>
    <n v="1"/>
    <s v="B002"/>
    <s v="Capital Region Hub"/>
    <s v="CoffeeHouse Cankaya"/>
    <x v="2"/>
    <s v="FD02"/>
    <n v="50"/>
    <n v="30"/>
    <x v="0"/>
    <s v="Dessert"/>
    <x v="3"/>
    <n v="50"/>
    <n v="20"/>
    <x v="3"/>
    <x v="8"/>
    <x v="6"/>
    <x v="6"/>
  </r>
  <r>
    <n v="9117"/>
    <d v="2023-08-29T00:00:00"/>
    <d v="1899-12-30T14:24:00"/>
    <n v="2"/>
    <s v="B002"/>
    <s v="Capital Region Hub"/>
    <s v="CoffeeHouse Cankaya"/>
    <x v="2"/>
    <s v="FD01"/>
    <n v="45"/>
    <n v="25"/>
    <x v="0"/>
    <s v="Bakery"/>
    <x v="0"/>
    <n v="90"/>
    <n v="40"/>
    <x v="0"/>
    <x v="4"/>
    <x v="0"/>
    <x v="5"/>
  </r>
  <r>
    <n v="9118"/>
    <d v="2024-11-28T00:00:00"/>
    <d v="1899-12-30T09:45:00"/>
    <n v="2"/>
    <s v="B001"/>
    <s v="Marmara Headquarters"/>
    <s v="CoffeeHouse Besiktas"/>
    <x v="0"/>
    <s v="FD03"/>
    <n v="40"/>
    <n v="22"/>
    <x v="0"/>
    <s v="Bakery"/>
    <x v="1"/>
    <n v="80"/>
    <n v="36"/>
    <x v="3"/>
    <x v="7"/>
    <x v="5"/>
    <x v="9"/>
  </r>
  <r>
    <n v="9119"/>
    <d v="2024-11-14T00:00:00"/>
    <d v="1899-12-30T12:45:00"/>
    <n v="3"/>
    <s v="B003"/>
    <s v="Aegean Regional Center"/>
    <s v="CoffeeHouse Alsancak"/>
    <x v="1"/>
    <s v="FD01"/>
    <n v="45"/>
    <n v="25"/>
    <x v="0"/>
    <s v="Bakery"/>
    <x v="0"/>
    <n v="135"/>
    <n v="60"/>
    <x v="3"/>
    <x v="7"/>
    <x v="5"/>
    <x v="12"/>
  </r>
  <r>
    <n v="9120"/>
    <d v="2025-09-25T00:00:00"/>
    <d v="1899-12-30T17:41:00"/>
    <n v="2"/>
    <s v="B002"/>
    <s v="Capital Region Hub"/>
    <s v="CoffeeHouse Cankaya"/>
    <x v="2"/>
    <s v="SF04"/>
    <n v="85"/>
    <n v="50"/>
    <x v="1"/>
    <s v="Cold Coffee"/>
    <x v="2"/>
    <n v="170"/>
    <n v="70"/>
    <x v="2"/>
    <x v="1"/>
    <x v="1"/>
    <x v="2"/>
  </r>
  <r>
    <n v="9121"/>
    <d v="2025-07-22T00:00:00"/>
    <d v="1899-12-30T16:38:00"/>
    <n v="1"/>
    <s v="B002"/>
    <s v="Capital Region Hub"/>
    <s v="CoffeeHouse Cankaya"/>
    <x v="2"/>
    <s v="SF05"/>
    <n v="90"/>
    <n v="55"/>
    <x v="1"/>
    <s v="Cold Coffee"/>
    <x v="5"/>
    <n v="90"/>
    <n v="35"/>
    <x v="2"/>
    <x v="5"/>
    <x v="0"/>
    <x v="8"/>
  </r>
  <r>
    <n v="9122"/>
    <d v="2024-02-13T00:00:00"/>
    <d v="1899-12-30T07:52:00"/>
    <n v="3"/>
    <s v="B004"/>
    <s v="Mediterranean Growth Hub"/>
    <s v="CoffeeHouse Muratpasa"/>
    <x v="3"/>
    <s v="SF01"/>
    <n v="75"/>
    <n v="45"/>
    <x v="1"/>
    <s v="Hot Coffee"/>
    <x v="4"/>
    <n v="225"/>
    <n v="90"/>
    <x v="3"/>
    <x v="3"/>
    <x v="6"/>
    <x v="7"/>
  </r>
  <r>
    <n v="9123"/>
    <d v="2023-05-02T00:00:00"/>
    <d v="1899-12-30T15:16:00"/>
    <n v="4"/>
    <s v="B003"/>
    <s v="Aegean Regional Center"/>
    <s v="CoffeeHouse Alsancak"/>
    <x v="1"/>
    <s v="FD03"/>
    <n v="40"/>
    <n v="22"/>
    <x v="0"/>
    <s v="Bakery"/>
    <x v="1"/>
    <n v="160"/>
    <n v="72"/>
    <x v="0"/>
    <x v="2"/>
    <x v="3"/>
    <x v="6"/>
  </r>
  <r>
    <n v="9124"/>
    <d v="2022-10-28T00:00:00"/>
    <d v="1899-12-30T13:38:00"/>
    <n v="4"/>
    <s v="B002"/>
    <s v="Capital Region Hub"/>
    <s v="CoffeeHouse Cankaya"/>
    <x v="2"/>
    <s v="SF02"/>
    <n v="70"/>
    <n v="40"/>
    <x v="1"/>
    <s v="Hot Coffee"/>
    <x v="7"/>
    <n v="280"/>
    <n v="120"/>
    <x v="1"/>
    <x v="0"/>
    <x v="5"/>
    <x v="14"/>
  </r>
  <r>
    <n v="9125"/>
    <d v="2022-12-05T00:00:00"/>
    <d v="1899-12-30T09:16:00"/>
    <n v="4"/>
    <s v="B003"/>
    <s v="Aegean Regional Center"/>
    <s v="CoffeeHouse Alsancak"/>
    <x v="1"/>
    <s v="SF02"/>
    <n v="70"/>
    <n v="40"/>
    <x v="1"/>
    <s v="Hot Coffee"/>
    <x v="7"/>
    <n v="280"/>
    <n v="120"/>
    <x v="1"/>
    <x v="11"/>
    <x v="4"/>
    <x v="9"/>
  </r>
  <r>
    <n v="9126"/>
    <d v="2022-04-30T00:00:00"/>
    <d v="1899-12-30T13:52:00"/>
    <n v="1"/>
    <s v="B002"/>
    <s v="Capital Region Hub"/>
    <s v="CoffeeHouse Cankaya"/>
    <x v="2"/>
    <s v="SF04"/>
    <n v="85"/>
    <n v="50"/>
    <x v="1"/>
    <s v="Cold Coffee"/>
    <x v="2"/>
    <n v="85"/>
    <n v="35"/>
    <x v="1"/>
    <x v="10"/>
    <x v="3"/>
    <x v="14"/>
  </r>
  <r>
    <n v="9127"/>
    <d v="2023-06-20T00:00:00"/>
    <d v="1899-12-30T14:14:00"/>
    <n v="1"/>
    <s v="B003"/>
    <s v="Aegean Regional Center"/>
    <s v="CoffeeHouse Alsancak"/>
    <x v="1"/>
    <s v="FD01"/>
    <n v="45"/>
    <n v="25"/>
    <x v="0"/>
    <s v="Bakery"/>
    <x v="0"/>
    <n v="45"/>
    <n v="20"/>
    <x v="0"/>
    <x v="9"/>
    <x v="6"/>
    <x v="5"/>
  </r>
  <r>
    <n v="9128"/>
    <d v="2025-10-29T00:00:00"/>
    <d v="1899-12-30T19:00:00"/>
    <n v="3"/>
    <s v="B003"/>
    <s v="Aegean Regional Center"/>
    <s v="CoffeeHouse Alsancak"/>
    <x v="1"/>
    <s v="SF02"/>
    <n v="70"/>
    <n v="40"/>
    <x v="1"/>
    <s v="Hot Coffee"/>
    <x v="7"/>
    <n v="210"/>
    <n v="90"/>
    <x v="2"/>
    <x v="0"/>
    <x v="0"/>
    <x v="0"/>
  </r>
  <r>
    <n v="9129"/>
    <d v="2024-03-27T00:00:00"/>
    <d v="1899-12-30T08:54:00"/>
    <n v="4"/>
    <s v="B001"/>
    <s v="Marmara Headquarters"/>
    <s v="CoffeeHouse Besiktas"/>
    <x v="0"/>
    <s v="FD01"/>
    <n v="45"/>
    <n v="25"/>
    <x v="0"/>
    <s v="Bakery"/>
    <x v="0"/>
    <n v="180"/>
    <n v="80"/>
    <x v="3"/>
    <x v="8"/>
    <x v="6"/>
    <x v="4"/>
  </r>
  <r>
    <n v="9130"/>
    <d v="2025-02-19T00:00:00"/>
    <d v="1899-12-30T11:53:00"/>
    <n v="4"/>
    <s v="B001"/>
    <s v="Marmara Headquarters"/>
    <s v="CoffeeHouse Besiktas"/>
    <x v="0"/>
    <s v="FD02"/>
    <n v="50"/>
    <n v="30"/>
    <x v="0"/>
    <s v="Dessert"/>
    <x v="3"/>
    <n v="200"/>
    <n v="80"/>
    <x v="2"/>
    <x v="3"/>
    <x v="4"/>
    <x v="13"/>
  </r>
  <r>
    <n v="9131"/>
    <d v="2025-04-24T00:00:00"/>
    <d v="1899-12-30T19:27:00"/>
    <n v="2"/>
    <s v="B002"/>
    <s v="Capital Region Hub"/>
    <s v="CoffeeHouse Cankaya"/>
    <x v="2"/>
    <s v="SF02"/>
    <n v="70"/>
    <n v="40"/>
    <x v="1"/>
    <s v="Hot Coffee"/>
    <x v="7"/>
    <n v="140"/>
    <n v="60"/>
    <x v="2"/>
    <x v="10"/>
    <x v="2"/>
    <x v="0"/>
  </r>
  <r>
    <n v="9132"/>
    <d v="2024-12-18T00:00:00"/>
    <d v="1899-12-30T11:13:00"/>
    <n v="2"/>
    <s v="B002"/>
    <s v="Capital Region Hub"/>
    <s v="CoffeeHouse Cankaya"/>
    <x v="2"/>
    <s v="SF03"/>
    <n v="80"/>
    <n v="48"/>
    <x v="1"/>
    <s v="Hot Coffee"/>
    <x v="6"/>
    <n v="160"/>
    <n v="64"/>
    <x v="3"/>
    <x v="11"/>
    <x v="1"/>
    <x v="13"/>
  </r>
  <r>
    <n v="9133"/>
    <d v="2024-04-01T00:00:00"/>
    <d v="1899-12-30T10:38:00"/>
    <n v="4"/>
    <s v="B004"/>
    <s v="Mediterranean Growth Hub"/>
    <s v="CoffeeHouse Muratpasa"/>
    <x v="3"/>
    <s v="SF05"/>
    <n v="90"/>
    <n v="55"/>
    <x v="1"/>
    <s v="Cold Coffee"/>
    <x v="5"/>
    <n v="360"/>
    <n v="140"/>
    <x v="3"/>
    <x v="10"/>
    <x v="0"/>
    <x v="10"/>
  </r>
  <r>
    <n v="9134"/>
    <d v="2025-05-30T00:00:00"/>
    <d v="1899-12-30T14:39:00"/>
    <n v="3"/>
    <s v="B001"/>
    <s v="Marmara Headquarters"/>
    <s v="CoffeeHouse Besiktas"/>
    <x v="0"/>
    <s v="FD01"/>
    <n v="45"/>
    <n v="25"/>
    <x v="0"/>
    <s v="Bakery"/>
    <x v="0"/>
    <n v="135"/>
    <n v="60"/>
    <x v="2"/>
    <x v="2"/>
    <x v="3"/>
    <x v="5"/>
  </r>
  <r>
    <n v="9135"/>
    <d v="2025-05-24T00:00:00"/>
    <d v="1899-12-30T11:27:00"/>
    <n v="1"/>
    <s v="B004"/>
    <s v="Mediterranean Growth Hub"/>
    <s v="CoffeeHouse Muratpasa"/>
    <x v="3"/>
    <s v="SF03"/>
    <n v="80"/>
    <n v="48"/>
    <x v="1"/>
    <s v="Hot Coffee"/>
    <x v="6"/>
    <n v="80"/>
    <n v="32"/>
    <x v="2"/>
    <x v="2"/>
    <x v="2"/>
    <x v="13"/>
  </r>
  <r>
    <n v="9136"/>
    <d v="2022-08-16T00:00:00"/>
    <d v="1899-12-30T12:50:00"/>
    <n v="3"/>
    <s v="B004"/>
    <s v="Mediterranean Growth Hub"/>
    <s v="CoffeeHouse Muratpasa"/>
    <x v="3"/>
    <s v="SF05"/>
    <n v="90"/>
    <n v="55"/>
    <x v="1"/>
    <s v="Cold Coffee"/>
    <x v="5"/>
    <n v="270"/>
    <n v="105"/>
    <x v="1"/>
    <x v="4"/>
    <x v="3"/>
    <x v="12"/>
  </r>
  <r>
    <n v="9137"/>
    <d v="2024-07-13T00:00:00"/>
    <d v="1899-12-30T18:38:00"/>
    <n v="3"/>
    <s v="B003"/>
    <s v="Aegean Regional Center"/>
    <s v="CoffeeHouse Alsancak"/>
    <x v="1"/>
    <s v="SF03"/>
    <n v="80"/>
    <n v="48"/>
    <x v="1"/>
    <s v="Hot Coffee"/>
    <x v="6"/>
    <n v="240"/>
    <n v="96"/>
    <x v="3"/>
    <x v="5"/>
    <x v="6"/>
    <x v="1"/>
  </r>
  <r>
    <n v="9138"/>
    <d v="2025-04-09T00:00:00"/>
    <d v="1899-12-30T20:51:00"/>
    <n v="4"/>
    <s v="B002"/>
    <s v="Capital Region Hub"/>
    <s v="CoffeeHouse Cankaya"/>
    <x v="2"/>
    <s v="FD01"/>
    <n v="45"/>
    <n v="25"/>
    <x v="0"/>
    <s v="Bakery"/>
    <x v="0"/>
    <n v="180"/>
    <n v="80"/>
    <x v="2"/>
    <x v="10"/>
    <x v="3"/>
    <x v="3"/>
  </r>
  <r>
    <n v="9139"/>
    <d v="2023-10-12T00:00:00"/>
    <d v="1899-12-30T07:33:00"/>
    <n v="2"/>
    <s v="B001"/>
    <s v="Marmara Headquarters"/>
    <s v="CoffeeHouse Besiktas"/>
    <x v="0"/>
    <s v="SF04"/>
    <n v="85"/>
    <n v="50"/>
    <x v="1"/>
    <s v="Cold Coffee"/>
    <x v="2"/>
    <n v="170"/>
    <n v="70"/>
    <x v="0"/>
    <x v="0"/>
    <x v="4"/>
    <x v="7"/>
  </r>
  <r>
    <n v="9140"/>
    <d v="2023-12-19T00:00:00"/>
    <d v="1899-12-30T16:11:00"/>
    <n v="1"/>
    <s v="B004"/>
    <s v="Mediterranean Growth Hub"/>
    <s v="CoffeeHouse Muratpasa"/>
    <x v="3"/>
    <s v="SF03"/>
    <n v="80"/>
    <n v="48"/>
    <x v="1"/>
    <s v="Hot Coffee"/>
    <x v="6"/>
    <n v="80"/>
    <n v="32"/>
    <x v="0"/>
    <x v="11"/>
    <x v="4"/>
    <x v="8"/>
  </r>
  <r>
    <n v="9141"/>
    <d v="2024-07-23T00:00:00"/>
    <d v="1899-12-30T16:22:00"/>
    <n v="3"/>
    <s v="B004"/>
    <s v="Mediterranean Growth Hub"/>
    <s v="CoffeeHouse Muratpasa"/>
    <x v="3"/>
    <s v="SF05"/>
    <n v="90"/>
    <n v="55"/>
    <x v="1"/>
    <s v="Cold Coffee"/>
    <x v="5"/>
    <n v="270"/>
    <n v="105"/>
    <x v="3"/>
    <x v="5"/>
    <x v="3"/>
    <x v="8"/>
  </r>
  <r>
    <n v="9142"/>
    <d v="2023-08-10T00:00:00"/>
    <d v="1899-12-30T12:26:00"/>
    <n v="2"/>
    <s v="B003"/>
    <s v="Aegean Regional Center"/>
    <s v="CoffeeHouse Alsancak"/>
    <x v="1"/>
    <s v="SF04"/>
    <n v="85"/>
    <n v="50"/>
    <x v="1"/>
    <s v="Cold Coffee"/>
    <x v="2"/>
    <n v="170"/>
    <n v="70"/>
    <x v="0"/>
    <x v="4"/>
    <x v="2"/>
    <x v="12"/>
  </r>
  <r>
    <n v="9143"/>
    <d v="2025-11-08T00:00:00"/>
    <d v="1899-12-30T21:59:00"/>
    <n v="3"/>
    <s v="B002"/>
    <s v="Capital Region Hub"/>
    <s v="CoffeeHouse Cankaya"/>
    <x v="2"/>
    <s v="FD01"/>
    <n v="45"/>
    <n v="25"/>
    <x v="0"/>
    <s v="Bakery"/>
    <x v="0"/>
    <n v="135"/>
    <n v="60"/>
    <x v="2"/>
    <x v="7"/>
    <x v="0"/>
    <x v="11"/>
  </r>
  <r>
    <n v="9144"/>
    <d v="2023-06-03T00:00:00"/>
    <d v="1899-12-30T14:25:00"/>
    <n v="3"/>
    <s v="B001"/>
    <s v="Marmara Headquarters"/>
    <s v="CoffeeHouse Besiktas"/>
    <x v="0"/>
    <s v="FD01"/>
    <n v="45"/>
    <n v="25"/>
    <x v="0"/>
    <s v="Bakery"/>
    <x v="0"/>
    <n v="135"/>
    <n v="60"/>
    <x v="0"/>
    <x v="9"/>
    <x v="2"/>
    <x v="5"/>
  </r>
  <r>
    <n v="9145"/>
    <d v="2022-05-15T00:00:00"/>
    <d v="1899-12-30T07:43:00"/>
    <n v="4"/>
    <s v="B002"/>
    <s v="Capital Region Hub"/>
    <s v="CoffeeHouse Cankaya"/>
    <x v="2"/>
    <s v="SF01"/>
    <n v="75"/>
    <n v="45"/>
    <x v="1"/>
    <s v="Hot Coffee"/>
    <x v="4"/>
    <n v="300"/>
    <n v="120"/>
    <x v="1"/>
    <x v="2"/>
    <x v="0"/>
    <x v="7"/>
  </r>
  <r>
    <n v="9146"/>
    <d v="2025-05-04T00:00:00"/>
    <d v="1899-12-30T15:50:00"/>
    <n v="1"/>
    <s v="B004"/>
    <s v="Mediterranean Growth Hub"/>
    <s v="CoffeeHouse Muratpasa"/>
    <x v="3"/>
    <s v="SF05"/>
    <n v="90"/>
    <n v="55"/>
    <x v="1"/>
    <s v="Cold Coffee"/>
    <x v="5"/>
    <n v="90"/>
    <n v="35"/>
    <x v="2"/>
    <x v="2"/>
    <x v="1"/>
    <x v="6"/>
  </r>
  <r>
    <n v="9147"/>
    <d v="2024-03-07T00:00:00"/>
    <d v="1899-12-30T16:18:00"/>
    <n v="3"/>
    <s v="B001"/>
    <s v="Marmara Headquarters"/>
    <s v="CoffeeHouse Besiktas"/>
    <x v="0"/>
    <s v="FD03"/>
    <n v="40"/>
    <n v="22"/>
    <x v="0"/>
    <s v="Bakery"/>
    <x v="1"/>
    <n v="120"/>
    <n v="54"/>
    <x v="3"/>
    <x v="8"/>
    <x v="5"/>
    <x v="8"/>
  </r>
  <r>
    <n v="9148"/>
    <d v="2025-01-08T00:00:00"/>
    <d v="1899-12-30T12:35:00"/>
    <n v="1"/>
    <s v="B003"/>
    <s v="Aegean Regional Center"/>
    <s v="CoffeeHouse Alsancak"/>
    <x v="1"/>
    <s v="SF03"/>
    <n v="80"/>
    <n v="48"/>
    <x v="1"/>
    <s v="Hot Coffee"/>
    <x v="6"/>
    <n v="80"/>
    <n v="32"/>
    <x v="2"/>
    <x v="6"/>
    <x v="0"/>
    <x v="12"/>
  </r>
  <r>
    <n v="9149"/>
    <d v="2022-06-10T00:00:00"/>
    <d v="1899-12-30T18:19:00"/>
    <n v="4"/>
    <s v="B002"/>
    <s v="Capital Region Hub"/>
    <s v="CoffeeHouse Cankaya"/>
    <x v="2"/>
    <s v="SF01"/>
    <n v="75"/>
    <n v="45"/>
    <x v="1"/>
    <s v="Hot Coffee"/>
    <x v="4"/>
    <n v="300"/>
    <n v="120"/>
    <x v="1"/>
    <x v="9"/>
    <x v="2"/>
    <x v="1"/>
  </r>
  <r>
    <n v="9150"/>
    <d v="2023-02-14T00:00:00"/>
    <d v="1899-12-30T16:50:00"/>
    <n v="4"/>
    <s v="B001"/>
    <s v="Marmara Headquarters"/>
    <s v="CoffeeHouse Besiktas"/>
    <x v="0"/>
    <s v="FD03"/>
    <n v="40"/>
    <n v="22"/>
    <x v="0"/>
    <s v="Bakery"/>
    <x v="1"/>
    <n v="160"/>
    <n v="72"/>
    <x v="0"/>
    <x v="3"/>
    <x v="5"/>
    <x v="8"/>
  </r>
  <r>
    <n v="9151"/>
    <d v="2025-10-05T00:00:00"/>
    <d v="1899-12-30T18:26:00"/>
    <n v="2"/>
    <s v="B004"/>
    <s v="Mediterranean Growth Hub"/>
    <s v="CoffeeHouse Muratpasa"/>
    <x v="3"/>
    <s v="FD01"/>
    <n v="45"/>
    <n v="25"/>
    <x v="0"/>
    <s v="Bakery"/>
    <x v="0"/>
    <n v="90"/>
    <n v="40"/>
    <x v="2"/>
    <x v="0"/>
    <x v="4"/>
    <x v="1"/>
  </r>
  <r>
    <n v="9152"/>
    <d v="2024-03-15T00:00:00"/>
    <d v="1899-12-30T14:40:00"/>
    <n v="2"/>
    <s v="B003"/>
    <s v="Aegean Regional Center"/>
    <s v="CoffeeHouse Alsancak"/>
    <x v="1"/>
    <s v="SF04"/>
    <n v="85"/>
    <n v="50"/>
    <x v="1"/>
    <s v="Cold Coffee"/>
    <x v="2"/>
    <n v="170"/>
    <n v="70"/>
    <x v="3"/>
    <x v="8"/>
    <x v="0"/>
    <x v="5"/>
  </r>
  <r>
    <n v="9153"/>
    <d v="2022-09-13T00:00:00"/>
    <d v="1899-12-30T21:25:00"/>
    <n v="1"/>
    <s v="B002"/>
    <s v="Capital Region Hub"/>
    <s v="CoffeeHouse Cankaya"/>
    <x v="2"/>
    <s v="SF05"/>
    <n v="90"/>
    <n v="55"/>
    <x v="1"/>
    <s v="Cold Coffee"/>
    <x v="5"/>
    <n v="90"/>
    <n v="35"/>
    <x v="1"/>
    <x v="1"/>
    <x v="6"/>
    <x v="11"/>
  </r>
  <r>
    <n v="9154"/>
    <d v="2025-06-24T00:00:00"/>
    <d v="1899-12-30T08:39:00"/>
    <n v="4"/>
    <s v="B004"/>
    <s v="Mediterranean Growth Hub"/>
    <s v="CoffeeHouse Muratpasa"/>
    <x v="3"/>
    <s v="FD01"/>
    <n v="45"/>
    <n v="25"/>
    <x v="0"/>
    <s v="Bakery"/>
    <x v="0"/>
    <n v="180"/>
    <n v="80"/>
    <x v="2"/>
    <x v="9"/>
    <x v="2"/>
    <x v="4"/>
  </r>
  <r>
    <n v="9155"/>
    <d v="2025-07-06T00:00:00"/>
    <d v="1899-12-30T21:53:00"/>
    <n v="2"/>
    <s v="B003"/>
    <s v="Aegean Regional Center"/>
    <s v="CoffeeHouse Alsancak"/>
    <x v="1"/>
    <s v="FD03"/>
    <n v="40"/>
    <n v="22"/>
    <x v="0"/>
    <s v="Bakery"/>
    <x v="1"/>
    <n v="80"/>
    <n v="36"/>
    <x v="2"/>
    <x v="5"/>
    <x v="6"/>
    <x v="11"/>
  </r>
  <r>
    <n v="9156"/>
    <d v="2022-06-14T00:00:00"/>
    <d v="1899-12-30T18:18:00"/>
    <n v="3"/>
    <s v="B002"/>
    <s v="Capital Region Hub"/>
    <s v="CoffeeHouse Cankaya"/>
    <x v="2"/>
    <s v="SF03"/>
    <n v="80"/>
    <n v="48"/>
    <x v="1"/>
    <s v="Hot Coffee"/>
    <x v="6"/>
    <n v="240"/>
    <n v="96"/>
    <x v="1"/>
    <x v="9"/>
    <x v="5"/>
    <x v="1"/>
  </r>
  <r>
    <n v="9157"/>
    <d v="2025-08-31T00:00:00"/>
    <d v="1899-12-30T15:14:00"/>
    <n v="1"/>
    <s v="B004"/>
    <s v="Mediterranean Growth Hub"/>
    <s v="CoffeeHouse Muratpasa"/>
    <x v="3"/>
    <s v="SF02"/>
    <n v="70"/>
    <n v="40"/>
    <x v="1"/>
    <s v="Hot Coffee"/>
    <x v="7"/>
    <n v="70"/>
    <n v="30"/>
    <x v="2"/>
    <x v="4"/>
    <x v="2"/>
    <x v="6"/>
  </r>
  <r>
    <n v="9158"/>
    <d v="2022-10-26T00:00:00"/>
    <d v="1899-12-30T08:24:00"/>
    <n v="3"/>
    <s v="B003"/>
    <s v="Aegean Regional Center"/>
    <s v="CoffeeHouse Alsancak"/>
    <x v="1"/>
    <s v="SF02"/>
    <n v="70"/>
    <n v="40"/>
    <x v="1"/>
    <s v="Hot Coffee"/>
    <x v="7"/>
    <n v="210"/>
    <n v="90"/>
    <x v="1"/>
    <x v="0"/>
    <x v="4"/>
    <x v="4"/>
  </r>
  <r>
    <n v="9159"/>
    <d v="2025-08-14T00:00:00"/>
    <d v="1899-12-30T08:50:00"/>
    <n v="2"/>
    <s v="B004"/>
    <s v="Mediterranean Growth Hub"/>
    <s v="CoffeeHouse Muratpasa"/>
    <x v="3"/>
    <s v="FD01"/>
    <n v="45"/>
    <n v="25"/>
    <x v="0"/>
    <s v="Bakery"/>
    <x v="0"/>
    <n v="90"/>
    <n v="40"/>
    <x v="2"/>
    <x v="4"/>
    <x v="5"/>
    <x v="4"/>
  </r>
  <r>
    <n v="9160"/>
    <d v="2024-10-11T00:00:00"/>
    <d v="1899-12-30T09:19:00"/>
    <n v="2"/>
    <s v="B002"/>
    <s v="Capital Region Hub"/>
    <s v="CoffeeHouse Cankaya"/>
    <x v="2"/>
    <s v="FD02"/>
    <n v="50"/>
    <n v="30"/>
    <x v="0"/>
    <s v="Dessert"/>
    <x v="3"/>
    <n v="100"/>
    <n v="40"/>
    <x v="3"/>
    <x v="0"/>
    <x v="1"/>
    <x v="9"/>
  </r>
  <r>
    <n v="9161"/>
    <d v="2022-08-16T00:00:00"/>
    <d v="1899-12-30T21:48:00"/>
    <n v="3"/>
    <s v="B002"/>
    <s v="Capital Region Hub"/>
    <s v="CoffeeHouse Cankaya"/>
    <x v="2"/>
    <s v="SF02"/>
    <n v="70"/>
    <n v="40"/>
    <x v="1"/>
    <s v="Hot Coffee"/>
    <x v="7"/>
    <n v="210"/>
    <n v="90"/>
    <x v="1"/>
    <x v="4"/>
    <x v="3"/>
    <x v="11"/>
  </r>
  <r>
    <n v="9162"/>
    <d v="2025-08-30T00:00:00"/>
    <d v="1899-12-30T20:29:00"/>
    <n v="4"/>
    <s v="B002"/>
    <s v="Capital Region Hub"/>
    <s v="CoffeeHouse Cankaya"/>
    <x v="2"/>
    <s v="FD01"/>
    <n v="45"/>
    <n v="25"/>
    <x v="0"/>
    <s v="Bakery"/>
    <x v="0"/>
    <n v="180"/>
    <n v="80"/>
    <x v="2"/>
    <x v="4"/>
    <x v="3"/>
    <x v="3"/>
  </r>
  <r>
    <n v="9163"/>
    <d v="2023-02-20T00:00:00"/>
    <d v="1899-12-30T20:42:00"/>
    <n v="4"/>
    <s v="B002"/>
    <s v="Capital Region Hub"/>
    <s v="CoffeeHouse Cankaya"/>
    <x v="2"/>
    <s v="FD03"/>
    <n v="40"/>
    <n v="22"/>
    <x v="0"/>
    <s v="Bakery"/>
    <x v="1"/>
    <n v="160"/>
    <n v="72"/>
    <x v="0"/>
    <x v="3"/>
    <x v="6"/>
    <x v="3"/>
  </r>
  <r>
    <n v="9164"/>
    <d v="2022-08-30T00:00:00"/>
    <d v="1899-12-30T15:36:00"/>
    <n v="1"/>
    <s v="B002"/>
    <s v="Capital Region Hub"/>
    <s v="CoffeeHouse Cankaya"/>
    <x v="2"/>
    <s v="SF02"/>
    <n v="70"/>
    <n v="40"/>
    <x v="1"/>
    <s v="Hot Coffee"/>
    <x v="7"/>
    <n v="70"/>
    <n v="30"/>
    <x v="1"/>
    <x v="4"/>
    <x v="3"/>
    <x v="6"/>
  </r>
  <r>
    <n v="9165"/>
    <d v="2022-07-11T00:00:00"/>
    <d v="1899-12-30T11:59:00"/>
    <n v="3"/>
    <s v="B001"/>
    <s v="Marmara Headquarters"/>
    <s v="CoffeeHouse Besiktas"/>
    <x v="0"/>
    <s v="SF04"/>
    <n v="85"/>
    <n v="50"/>
    <x v="1"/>
    <s v="Cold Coffee"/>
    <x v="2"/>
    <n v="255"/>
    <n v="105"/>
    <x v="1"/>
    <x v="5"/>
    <x v="1"/>
    <x v="13"/>
  </r>
  <r>
    <n v="9166"/>
    <d v="2022-12-23T00:00:00"/>
    <d v="1899-12-30T20:46:00"/>
    <n v="1"/>
    <s v="B004"/>
    <s v="Mediterranean Growth Hub"/>
    <s v="CoffeeHouse Muratpasa"/>
    <x v="3"/>
    <s v="FD01"/>
    <n v="45"/>
    <n v="25"/>
    <x v="0"/>
    <s v="Bakery"/>
    <x v="0"/>
    <n v="45"/>
    <n v="20"/>
    <x v="1"/>
    <x v="11"/>
    <x v="3"/>
    <x v="3"/>
  </r>
  <r>
    <n v="9167"/>
    <d v="2024-12-12T00:00:00"/>
    <d v="1899-12-30T16:10:00"/>
    <n v="2"/>
    <s v="B004"/>
    <s v="Mediterranean Growth Hub"/>
    <s v="CoffeeHouse Muratpasa"/>
    <x v="3"/>
    <s v="SF04"/>
    <n v="85"/>
    <n v="50"/>
    <x v="1"/>
    <s v="Cold Coffee"/>
    <x v="2"/>
    <n v="170"/>
    <n v="70"/>
    <x v="3"/>
    <x v="11"/>
    <x v="4"/>
    <x v="8"/>
  </r>
  <r>
    <n v="9168"/>
    <d v="2023-01-04T00:00:00"/>
    <d v="1899-12-30T09:33:00"/>
    <n v="1"/>
    <s v="B003"/>
    <s v="Aegean Regional Center"/>
    <s v="CoffeeHouse Alsancak"/>
    <x v="1"/>
    <s v="FD01"/>
    <n v="45"/>
    <n v="25"/>
    <x v="0"/>
    <s v="Bakery"/>
    <x v="0"/>
    <n v="45"/>
    <n v="20"/>
    <x v="0"/>
    <x v="6"/>
    <x v="1"/>
    <x v="9"/>
  </r>
  <r>
    <n v="9169"/>
    <d v="2025-07-12T00:00:00"/>
    <d v="1899-12-30T21:20:00"/>
    <n v="4"/>
    <s v="B002"/>
    <s v="Capital Region Hub"/>
    <s v="CoffeeHouse Cankaya"/>
    <x v="2"/>
    <s v="SF01"/>
    <n v="75"/>
    <n v="45"/>
    <x v="1"/>
    <s v="Hot Coffee"/>
    <x v="4"/>
    <n v="300"/>
    <n v="120"/>
    <x v="2"/>
    <x v="5"/>
    <x v="4"/>
    <x v="11"/>
  </r>
  <r>
    <n v="9170"/>
    <d v="2025-10-20T00:00:00"/>
    <d v="1899-12-30T10:33:00"/>
    <n v="2"/>
    <s v="B003"/>
    <s v="Aegean Regional Center"/>
    <s v="CoffeeHouse Alsancak"/>
    <x v="1"/>
    <s v="SF01"/>
    <n v="75"/>
    <n v="45"/>
    <x v="1"/>
    <s v="Hot Coffee"/>
    <x v="4"/>
    <n v="150"/>
    <n v="60"/>
    <x v="2"/>
    <x v="0"/>
    <x v="6"/>
    <x v="10"/>
  </r>
  <r>
    <n v="9171"/>
    <d v="2023-04-22T00:00:00"/>
    <d v="1899-12-30T09:57:00"/>
    <n v="2"/>
    <s v="B002"/>
    <s v="Capital Region Hub"/>
    <s v="CoffeeHouse Cankaya"/>
    <x v="2"/>
    <s v="SF04"/>
    <n v="85"/>
    <n v="50"/>
    <x v="1"/>
    <s v="Cold Coffee"/>
    <x v="2"/>
    <n v="170"/>
    <n v="70"/>
    <x v="0"/>
    <x v="10"/>
    <x v="0"/>
    <x v="9"/>
  </r>
  <r>
    <n v="9172"/>
    <d v="2025-03-28T00:00:00"/>
    <d v="1899-12-30T18:50:00"/>
    <n v="2"/>
    <s v="B003"/>
    <s v="Aegean Regional Center"/>
    <s v="CoffeeHouse Alsancak"/>
    <x v="1"/>
    <s v="FD01"/>
    <n v="45"/>
    <n v="25"/>
    <x v="0"/>
    <s v="Bakery"/>
    <x v="0"/>
    <n v="90"/>
    <n v="40"/>
    <x v="2"/>
    <x v="8"/>
    <x v="5"/>
    <x v="1"/>
  </r>
  <r>
    <n v="9173"/>
    <d v="2024-09-29T00:00:00"/>
    <d v="1899-12-30T14:11:00"/>
    <n v="2"/>
    <s v="B001"/>
    <s v="Marmara Headquarters"/>
    <s v="CoffeeHouse Besiktas"/>
    <x v="0"/>
    <s v="FD01"/>
    <n v="45"/>
    <n v="25"/>
    <x v="0"/>
    <s v="Bakery"/>
    <x v="0"/>
    <n v="90"/>
    <n v="40"/>
    <x v="3"/>
    <x v="1"/>
    <x v="0"/>
    <x v="5"/>
  </r>
  <r>
    <n v="9174"/>
    <d v="2024-06-25T00:00:00"/>
    <d v="1899-12-30T15:56:00"/>
    <n v="3"/>
    <s v="B003"/>
    <s v="Aegean Regional Center"/>
    <s v="CoffeeHouse Alsancak"/>
    <x v="1"/>
    <s v="FD01"/>
    <n v="45"/>
    <n v="25"/>
    <x v="0"/>
    <s v="Bakery"/>
    <x v="0"/>
    <n v="135"/>
    <n v="60"/>
    <x v="3"/>
    <x v="9"/>
    <x v="1"/>
    <x v="6"/>
  </r>
  <r>
    <n v="9175"/>
    <d v="2025-09-25T00:00:00"/>
    <d v="1899-12-30T09:08:00"/>
    <n v="4"/>
    <s v="B003"/>
    <s v="Aegean Regional Center"/>
    <s v="CoffeeHouse Alsancak"/>
    <x v="1"/>
    <s v="SF02"/>
    <n v="70"/>
    <n v="40"/>
    <x v="1"/>
    <s v="Hot Coffee"/>
    <x v="7"/>
    <n v="280"/>
    <n v="120"/>
    <x v="2"/>
    <x v="1"/>
    <x v="1"/>
    <x v="9"/>
  </r>
  <r>
    <n v="9176"/>
    <d v="2022-10-24T00:00:00"/>
    <d v="1899-12-30T09:57:00"/>
    <n v="3"/>
    <s v="B002"/>
    <s v="Capital Region Hub"/>
    <s v="CoffeeHouse Cankaya"/>
    <x v="2"/>
    <s v="FD01"/>
    <n v="45"/>
    <n v="25"/>
    <x v="0"/>
    <s v="Bakery"/>
    <x v="0"/>
    <n v="135"/>
    <n v="60"/>
    <x v="1"/>
    <x v="0"/>
    <x v="2"/>
    <x v="9"/>
  </r>
  <r>
    <n v="9177"/>
    <d v="2024-05-24T00:00:00"/>
    <d v="1899-12-30T20:14:00"/>
    <n v="3"/>
    <s v="B001"/>
    <s v="Marmara Headquarters"/>
    <s v="CoffeeHouse Besiktas"/>
    <x v="0"/>
    <s v="SF05"/>
    <n v="90"/>
    <n v="55"/>
    <x v="1"/>
    <s v="Cold Coffee"/>
    <x v="5"/>
    <n v="270"/>
    <n v="105"/>
    <x v="3"/>
    <x v="2"/>
    <x v="2"/>
    <x v="3"/>
  </r>
  <r>
    <n v="9178"/>
    <d v="2023-10-31T00:00:00"/>
    <d v="1899-12-30T11:57:00"/>
    <n v="4"/>
    <s v="B004"/>
    <s v="Mediterranean Growth Hub"/>
    <s v="CoffeeHouse Muratpasa"/>
    <x v="3"/>
    <s v="SF05"/>
    <n v="90"/>
    <n v="55"/>
    <x v="1"/>
    <s v="Cold Coffee"/>
    <x v="5"/>
    <n v="360"/>
    <n v="140"/>
    <x v="0"/>
    <x v="0"/>
    <x v="2"/>
    <x v="13"/>
  </r>
  <r>
    <n v="9179"/>
    <d v="2024-10-25T00:00:00"/>
    <d v="1899-12-30T11:48:00"/>
    <n v="4"/>
    <s v="B001"/>
    <s v="Marmara Headquarters"/>
    <s v="CoffeeHouse Besiktas"/>
    <x v="0"/>
    <s v="SF01"/>
    <n v="75"/>
    <n v="45"/>
    <x v="1"/>
    <s v="Hot Coffee"/>
    <x v="4"/>
    <n v="300"/>
    <n v="120"/>
    <x v="3"/>
    <x v="0"/>
    <x v="1"/>
    <x v="13"/>
  </r>
  <r>
    <n v="9180"/>
    <d v="2025-10-09T00:00:00"/>
    <d v="1899-12-30T20:41:00"/>
    <n v="3"/>
    <s v="B002"/>
    <s v="Capital Region Hub"/>
    <s v="CoffeeHouse Cankaya"/>
    <x v="2"/>
    <s v="FD01"/>
    <n v="45"/>
    <n v="25"/>
    <x v="0"/>
    <s v="Bakery"/>
    <x v="0"/>
    <n v="135"/>
    <n v="60"/>
    <x v="2"/>
    <x v="0"/>
    <x v="3"/>
    <x v="3"/>
  </r>
  <r>
    <n v="9181"/>
    <d v="2022-07-08T00:00:00"/>
    <d v="1899-12-30T15:38:00"/>
    <n v="1"/>
    <s v="B002"/>
    <s v="Capital Region Hub"/>
    <s v="CoffeeHouse Cankaya"/>
    <x v="2"/>
    <s v="FD01"/>
    <n v="45"/>
    <n v="25"/>
    <x v="0"/>
    <s v="Bakery"/>
    <x v="0"/>
    <n v="45"/>
    <n v="20"/>
    <x v="1"/>
    <x v="5"/>
    <x v="0"/>
    <x v="6"/>
  </r>
  <r>
    <n v="9182"/>
    <d v="2025-09-05T00:00:00"/>
    <d v="1899-12-30T10:54:00"/>
    <n v="1"/>
    <s v="B004"/>
    <s v="Mediterranean Growth Hub"/>
    <s v="CoffeeHouse Muratpasa"/>
    <x v="3"/>
    <s v="SF02"/>
    <n v="70"/>
    <n v="40"/>
    <x v="1"/>
    <s v="Hot Coffee"/>
    <x v="7"/>
    <n v="70"/>
    <n v="30"/>
    <x v="2"/>
    <x v="1"/>
    <x v="4"/>
    <x v="10"/>
  </r>
  <r>
    <n v="9183"/>
    <d v="2022-06-15T00:00:00"/>
    <d v="1899-12-30T12:08:00"/>
    <n v="4"/>
    <s v="B002"/>
    <s v="Capital Region Hub"/>
    <s v="CoffeeHouse Cankaya"/>
    <x v="2"/>
    <s v="SF05"/>
    <n v="90"/>
    <n v="55"/>
    <x v="1"/>
    <s v="Cold Coffee"/>
    <x v="5"/>
    <n v="360"/>
    <n v="140"/>
    <x v="1"/>
    <x v="9"/>
    <x v="0"/>
    <x v="12"/>
  </r>
  <r>
    <n v="9184"/>
    <d v="2023-04-20T00:00:00"/>
    <d v="1899-12-30T10:22:00"/>
    <n v="1"/>
    <s v="B002"/>
    <s v="Capital Region Hub"/>
    <s v="CoffeeHouse Cankaya"/>
    <x v="2"/>
    <s v="FD01"/>
    <n v="45"/>
    <n v="25"/>
    <x v="0"/>
    <s v="Bakery"/>
    <x v="0"/>
    <n v="45"/>
    <n v="20"/>
    <x v="0"/>
    <x v="10"/>
    <x v="6"/>
    <x v="10"/>
  </r>
  <r>
    <n v="9185"/>
    <d v="2025-10-28T00:00:00"/>
    <d v="1899-12-30T11:57:00"/>
    <n v="3"/>
    <s v="B002"/>
    <s v="Capital Region Hub"/>
    <s v="CoffeeHouse Cankaya"/>
    <x v="2"/>
    <s v="SF02"/>
    <n v="70"/>
    <n v="40"/>
    <x v="1"/>
    <s v="Hot Coffee"/>
    <x v="7"/>
    <n v="210"/>
    <n v="90"/>
    <x v="2"/>
    <x v="0"/>
    <x v="5"/>
    <x v="13"/>
  </r>
  <r>
    <n v="9186"/>
    <d v="2024-06-29T00:00:00"/>
    <d v="1899-12-30T07:57:00"/>
    <n v="3"/>
    <s v="B002"/>
    <s v="Capital Region Hub"/>
    <s v="CoffeeHouse Cankaya"/>
    <x v="2"/>
    <s v="SF05"/>
    <n v="90"/>
    <n v="55"/>
    <x v="1"/>
    <s v="Cold Coffee"/>
    <x v="5"/>
    <n v="270"/>
    <n v="105"/>
    <x v="3"/>
    <x v="9"/>
    <x v="0"/>
    <x v="7"/>
  </r>
  <r>
    <n v="9187"/>
    <d v="2022-11-05T00:00:00"/>
    <d v="1899-12-30T10:33:00"/>
    <n v="2"/>
    <s v="B001"/>
    <s v="Marmara Headquarters"/>
    <s v="CoffeeHouse Besiktas"/>
    <x v="0"/>
    <s v="SF01"/>
    <n v="75"/>
    <n v="45"/>
    <x v="1"/>
    <s v="Hot Coffee"/>
    <x v="4"/>
    <n v="150"/>
    <n v="60"/>
    <x v="1"/>
    <x v="7"/>
    <x v="4"/>
    <x v="10"/>
  </r>
  <r>
    <n v="9188"/>
    <d v="2022-08-03T00:00:00"/>
    <d v="1899-12-30T08:24:00"/>
    <n v="4"/>
    <s v="B001"/>
    <s v="Marmara Headquarters"/>
    <s v="CoffeeHouse Besiktas"/>
    <x v="0"/>
    <s v="FD03"/>
    <n v="40"/>
    <n v="22"/>
    <x v="0"/>
    <s v="Bakery"/>
    <x v="1"/>
    <n v="160"/>
    <n v="72"/>
    <x v="1"/>
    <x v="4"/>
    <x v="2"/>
    <x v="4"/>
  </r>
  <r>
    <n v="9189"/>
    <d v="2024-07-12T00:00:00"/>
    <d v="1899-12-30T19:07:00"/>
    <n v="3"/>
    <s v="B002"/>
    <s v="Capital Region Hub"/>
    <s v="CoffeeHouse Cankaya"/>
    <x v="2"/>
    <s v="FD02"/>
    <n v="50"/>
    <n v="30"/>
    <x v="0"/>
    <s v="Dessert"/>
    <x v="3"/>
    <n v="150"/>
    <n v="60"/>
    <x v="3"/>
    <x v="5"/>
    <x v="4"/>
    <x v="0"/>
  </r>
  <r>
    <n v="9190"/>
    <d v="2022-04-02T00:00:00"/>
    <d v="1899-12-30T19:56:00"/>
    <n v="1"/>
    <s v="B001"/>
    <s v="Marmara Headquarters"/>
    <s v="CoffeeHouse Besiktas"/>
    <x v="0"/>
    <s v="FD02"/>
    <n v="50"/>
    <n v="30"/>
    <x v="0"/>
    <s v="Dessert"/>
    <x v="3"/>
    <n v="50"/>
    <n v="20"/>
    <x v="1"/>
    <x v="10"/>
    <x v="3"/>
    <x v="0"/>
  </r>
  <r>
    <n v="9191"/>
    <d v="2023-06-03T00:00:00"/>
    <d v="1899-12-30T07:40:00"/>
    <n v="1"/>
    <s v="B003"/>
    <s v="Aegean Regional Center"/>
    <s v="CoffeeHouse Alsancak"/>
    <x v="1"/>
    <s v="FD02"/>
    <n v="50"/>
    <n v="30"/>
    <x v="0"/>
    <s v="Dessert"/>
    <x v="3"/>
    <n v="50"/>
    <n v="20"/>
    <x v="0"/>
    <x v="9"/>
    <x v="2"/>
    <x v="7"/>
  </r>
  <r>
    <n v="9192"/>
    <d v="2025-07-09T00:00:00"/>
    <d v="1899-12-30T08:25:00"/>
    <n v="4"/>
    <s v="B002"/>
    <s v="Capital Region Hub"/>
    <s v="CoffeeHouse Cankaya"/>
    <x v="2"/>
    <s v="SF04"/>
    <n v="85"/>
    <n v="50"/>
    <x v="1"/>
    <s v="Cold Coffee"/>
    <x v="2"/>
    <n v="340"/>
    <n v="140"/>
    <x v="2"/>
    <x v="5"/>
    <x v="3"/>
    <x v="4"/>
  </r>
  <r>
    <n v="9193"/>
    <d v="2025-11-19T00:00:00"/>
    <d v="1899-12-30T16:15:00"/>
    <n v="1"/>
    <s v="B004"/>
    <s v="Mediterranean Growth Hub"/>
    <s v="CoffeeHouse Muratpasa"/>
    <x v="3"/>
    <s v="FD01"/>
    <n v="45"/>
    <n v="25"/>
    <x v="0"/>
    <s v="Bakery"/>
    <x v="0"/>
    <n v="45"/>
    <n v="20"/>
    <x v="2"/>
    <x v="7"/>
    <x v="4"/>
    <x v="8"/>
  </r>
  <r>
    <n v="9194"/>
    <d v="2023-12-25T00:00:00"/>
    <d v="1899-12-30T08:15:00"/>
    <n v="2"/>
    <s v="B001"/>
    <s v="Marmara Headquarters"/>
    <s v="CoffeeHouse Besiktas"/>
    <x v="0"/>
    <s v="FD03"/>
    <n v="40"/>
    <n v="22"/>
    <x v="0"/>
    <s v="Bakery"/>
    <x v="1"/>
    <n v="80"/>
    <n v="36"/>
    <x v="0"/>
    <x v="11"/>
    <x v="1"/>
    <x v="4"/>
  </r>
  <r>
    <n v="9195"/>
    <d v="2023-10-25T00:00:00"/>
    <d v="1899-12-30T20:32:00"/>
    <n v="4"/>
    <s v="B004"/>
    <s v="Mediterranean Growth Hub"/>
    <s v="CoffeeHouse Muratpasa"/>
    <x v="3"/>
    <s v="FD01"/>
    <n v="45"/>
    <n v="25"/>
    <x v="0"/>
    <s v="Bakery"/>
    <x v="0"/>
    <n v="180"/>
    <n v="80"/>
    <x v="0"/>
    <x v="0"/>
    <x v="1"/>
    <x v="3"/>
  </r>
  <r>
    <n v="9196"/>
    <d v="2023-12-06T00:00:00"/>
    <d v="1899-12-30T08:36:00"/>
    <n v="3"/>
    <s v="B001"/>
    <s v="Marmara Headquarters"/>
    <s v="CoffeeHouse Besiktas"/>
    <x v="0"/>
    <s v="FD02"/>
    <n v="50"/>
    <n v="30"/>
    <x v="0"/>
    <s v="Dessert"/>
    <x v="3"/>
    <n v="150"/>
    <n v="60"/>
    <x v="0"/>
    <x v="11"/>
    <x v="6"/>
    <x v="4"/>
  </r>
  <r>
    <n v="9197"/>
    <d v="2023-07-17T00:00:00"/>
    <d v="1899-12-30T21:17:00"/>
    <n v="3"/>
    <s v="B004"/>
    <s v="Mediterranean Growth Hub"/>
    <s v="CoffeeHouse Muratpasa"/>
    <x v="3"/>
    <s v="FD03"/>
    <n v="40"/>
    <n v="22"/>
    <x v="0"/>
    <s v="Bakery"/>
    <x v="1"/>
    <n v="120"/>
    <n v="54"/>
    <x v="0"/>
    <x v="5"/>
    <x v="2"/>
    <x v="11"/>
  </r>
  <r>
    <n v="9198"/>
    <d v="2024-05-06T00:00:00"/>
    <d v="1899-12-30T11:44:00"/>
    <n v="3"/>
    <s v="B002"/>
    <s v="Capital Region Hub"/>
    <s v="CoffeeHouse Cankaya"/>
    <x v="2"/>
    <s v="SF04"/>
    <n v="85"/>
    <n v="50"/>
    <x v="1"/>
    <s v="Cold Coffee"/>
    <x v="2"/>
    <n v="255"/>
    <n v="105"/>
    <x v="3"/>
    <x v="2"/>
    <x v="6"/>
    <x v="13"/>
  </r>
  <r>
    <n v="9199"/>
    <d v="2022-06-07T00:00:00"/>
    <d v="1899-12-30T21:47:00"/>
    <n v="3"/>
    <s v="B004"/>
    <s v="Mediterranean Growth Hub"/>
    <s v="CoffeeHouse Muratpasa"/>
    <x v="3"/>
    <s v="SF04"/>
    <n v="85"/>
    <n v="50"/>
    <x v="1"/>
    <s v="Cold Coffee"/>
    <x v="2"/>
    <n v="255"/>
    <n v="105"/>
    <x v="1"/>
    <x v="9"/>
    <x v="5"/>
    <x v="11"/>
  </r>
  <r>
    <n v="9200"/>
    <d v="2024-04-22T00:00:00"/>
    <d v="1899-12-30T12:10:00"/>
    <n v="4"/>
    <s v="B001"/>
    <s v="Marmara Headquarters"/>
    <s v="CoffeeHouse Besiktas"/>
    <x v="0"/>
    <s v="SF05"/>
    <n v="90"/>
    <n v="55"/>
    <x v="1"/>
    <s v="Cold Coffee"/>
    <x v="5"/>
    <n v="360"/>
    <n v="140"/>
    <x v="3"/>
    <x v="10"/>
    <x v="0"/>
    <x v="12"/>
  </r>
  <r>
    <n v="9201"/>
    <d v="2022-07-09T00:00:00"/>
    <d v="1899-12-30T18:36:00"/>
    <n v="4"/>
    <s v="B003"/>
    <s v="Aegean Regional Center"/>
    <s v="CoffeeHouse Alsancak"/>
    <x v="1"/>
    <s v="SF05"/>
    <n v="90"/>
    <n v="55"/>
    <x v="1"/>
    <s v="Cold Coffee"/>
    <x v="5"/>
    <n v="360"/>
    <n v="140"/>
    <x v="1"/>
    <x v="5"/>
    <x v="3"/>
    <x v="1"/>
  </r>
  <r>
    <n v="9202"/>
    <d v="2024-12-01T00:00:00"/>
    <d v="1899-12-30T20:57:00"/>
    <n v="1"/>
    <s v="B003"/>
    <s v="Aegean Regional Center"/>
    <s v="CoffeeHouse Alsancak"/>
    <x v="1"/>
    <s v="SF02"/>
    <n v="70"/>
    <n v="40"/>
    <x v="1"/>
    <s v="Hot Coffee"/>
    <x v="7"/>
    <n v="70"/>
    <n v="30"/>
    <x v="3"/>
    <x v="11"/>
    <x v="0"/>
    <x v="3"/>
  </r>
  <r>
    <n v="9203"/>
    <d v="2023-03-10T00:00:00"/>
    <d v="1899-12-30T13:00:00"/>
    <n v="1"/>
    <s v="B003"/>
    <s v="Aegean Regional Center"/>
    <s v="CoffeeHouse Alsancak"/>
    <x v="1"/>
    <s v="SF05"/>
    <n v="90"/>
    <n v="55"/>
    <x v="1"/>
    <s v="Cold Coffee"/>
    <x v="5"/>
    <n v="90"/>
    <n v="35"/>
    <x v="0"/>
    <x v="8"/>
    <x v="2"/>
    <x v="14"/>
  </r>
  <r>
    <n v="9204"/>
    <d v="2022-09-21T00:00:00"/>
    <d v="1899-12-30T11:22:00"/>
    <n v="3"/>
    <s v="B004"/>
    <s v="Mediterranean Growth Hub"/>
    <s v="CoffeeHouse Muratpasa"/>
    <x v="3"/>
    <s v="SF03"/>
    <n v="80"/>
    <n v="48"/>
    <x v="1"/>
    <s v="Hot Coffee"/>
    <x v="6"/>
    <n v="240"/>
    <n v="96"/>
    <x v="1"/>
    <x v="1"/>
    <x v="5"/>
    <x v="13"/>
  </r>
  <r>
    <n v="9205"/>
    <d v="2022-01-20T00:00:00"/>
    <d v="1899-12-30T13:49:00"/>
    <n v="1"/>
    <s v="B002"/>
    <s v="Capital Region Hub"/>
    <s v="CoffeeHouse Cankaya"/>
    <x v="2"/>
    <s v="FD01"/>
    <n v="45"/>
    <n v="25"/>
    <x v="0"/>
    <s v="Bakery"/>
    <x v="0"/>
    <n v="45"/>
    <n v="20"/>
    <x v="1"/>
    <x v="6"/>
    <x v="6"/>
    <x v="14"/>
  </r>
  <r>
    <n v="9206"/>
    <d v="2023-04-12T00:00:00"/>
    <d v="1899-12-30T12:29:00"/>
    <n v="3"/>
    <s v="B002"/>
    <s v="Capital Region Hub"/>
    <s v="CoffeeHouse Cankaya"/>
    <x v="2"/>
    <s v="FD01"/>
    <n v="45"/>
    <n v="25"/>
    <x v="0"/>
    <s v="Bakery"/>
    <x v="0"/>
    <n v="135"/>
    <n v="60"/>
    <x v="0"/>
    <x v="10"/>
    <x v="4"/>
    <x v="12"/>
  </r>
  <r>
    <n v="9207"/>
    <d v="2022-09-25T00:00:00"/>
    <d v="1899-12-30T14:17:00"/>
    <n v="1"/>
    <s v="B003"/>
    <s v="Aegean Regional Center"/>
    <s v="CoffeeHouse Alsancak"/>
    <x v="1"/>
    <s v="SF01"/>
    <n v="75"/>
    <n v="45"/>
    <x v="1"/>
    <s v="Hot Coffee"/>
    <x v="4"/>
    <n v="75"/>
    <n v="30"/>
    <x v="1"/>
    <x v="1"/>
    <x v="1"/>
    <x v="5"/>
  </r>
  <r>
    <n v="9208"/>
    <d v="2022-08-10T00:00:00"/>
    <d v="1899-12-30T15:58:00"/>
    <n v="4"/>
    <s v="B001"/>
    <s v="Marmara Headquarters"/>
    <s v="CoffeeHouse Besiktas"/>
    <x v="0"/>
    <s v="SF04"/>
    <n v="85"/>
    <n v="50"/>
    <x v="1"/>
    <s v="Cold Coffee"/>
    <x v="2"/>
    <n v="340"/>
    <n v="140"/>
    <x v="1"/>
    <x v="4"/>
    <x v="2"/>
    <x v="6"/>
  </r>
  <r>
    <n v="9209"/>
    <d v="2023-04-07T00:00:00"/>
    <d v="1899-12-30T14:39:00"/>
    <n v="3"/>
    <s v="B003"/>
    <s v="Aegean Regional Center"/>
    <s v="CoffeeHouse Alsancak"/>
    <x v="1"/>
    <s v="SF05"/>
    <n v="90"/>
    <n v="55"/>
    <x v="1"/>
    <s v="Cold Coffee"/>
    <x v="5"/>
    <n v="270"/>
    <n v="105"/>
    <x v="0"/>
    <x v="10"/>
    <x v="5"/>
    <x v="5"/>
  </r>
  <r>
    <n v="9210"/>
    <d v="2024-09-05T00:00:00"/>
    <d v="1899-12-30T15:06:00"/>
    <n v="1"/>
    <s v="B004"/>
    <s v="Mediterranean Growth Hub"/>
    <s v="CoffeeHouse Muratpasa"/>
    <x v="3"/>
    <s v="FD03"/>
    <n v="40"/>
    <n v="22"/>
    <x v="0"/>
    <s v="Bakery"/>
    <x v="1"/>
    <n v="40"/>
    <n v="18"/>
    <x v="3"/>
    <x v="1"/>
    <x v="4"/>
    <x v="6"/>
  </r>
  <r>
    <n v="9211"/>
    <d v="2024-04-22T00:00:00"/>
    <d v="1899-12-30T17:01:00"/>
    <n v="1"/>
    <s v="B001"/>
    <s v="Marmara Headquarters"/>
    <s v="CoffeeHouse Besiktas"/>
    <x v="0"/>
    <s v="FD03"/>
    <n v="40"/>
    <n v="22"/>
    <x v="0"/>
    <s v="Bakery"/>
    <x v="1"/>
    <n v="40"/>
    <n v="18"/>
    <x v="3"/>
    <x v="10"/>
    <x v="0"/>
    <x v="2"/>
  </r>
  <r>
    <n v="9212"/>
    <d v="2024-06-15T00:00:00"/>
    <d v="1899-12-30T08:57:00"/>
    <n v="4"/>
    <s v="B003"/>
    <s v="Aegean Regional Center"/>
    <s v="CoffeeHouse Alsancak"/>
    <x v="1"/>
    <s v="SF03"/>
    <n v="80"/>
    <n v="48"/>
    <x v="1"/>
    <s v="Hot Coffee"/>
    <x v="6"/>
    <n v="320"/>
    <n v="128"/>
    <x v="3"/>
    <x v="9"/>
    <x v="0"/>
    <x v="4"/>
  </r>
  <r>
    <n v="9213"/>
    <d v="2024-10-30T00:00:00"/>
    <d v="1899-12-30T07:24:00"/>
    <n v="2"/>
    <s v="B001"/>
    <s v="Marmara Headquarters"/>
    <s v="CoffeeHouse Besiktas"/>
    <x v="0"/>
    <s v="FD01"/>
    <n v="45"/>
    <n v="25"/>
    <x v="0"/>
    <s v="Bakery"/>
    <x v="0"/>
    <n v="90"/>
    <n v="40"/>
    <x v="3"/>
    <x v="0"/>
    <x v="3"/>
    <x v="7"/>
  </r>
  <r>
    <n v="9214"/>
    <d v="2022-10-11T00:00:00"/>
    <d v="1899-12-30T14:45:00"/>
    <n v="1"/>
    <s v="B002"/>
    <s v="Capital Region Hub"/>
    <s v="CoffeeHouse Cankaya"/>
    <x v="2"/>
    <s v="SF02"/>
    <n v="70"/>
    <n v="40"/>
    <x v="1"/>
    <s v="Hot Coffee"/>
    <x v="7"/>
    <n v="70"/>
    <n v="30"/>
    <x v="1"/>
    <x v="0"/>
    <x v="1"/>
    <x v="5"/>
  </r>
  <r>
    <n v="9215"/>
    <d v="2023-01-26T00:00:00"/>
    <d v="1899-12-30T08:16:00"/>
    <n v="1"/>
    <s v="B003"/>
    <s v="Aegean Regional Center"/>
    <s v="CoffeeHouse Alsancak"/>
    <x v="1"/>
    <s v="SF05"/>
    <n v="90"/>
    <n v="55"/>
    <x v="1"/>
    <s v="Cold Coffee"/>
    <x v="5"/>
    <n v="90"/>
    <n v="35"/>
    <x v="0"/>
    <x v="6"/>
    <x v="4"/>
    <x v="4"/>
  </r>
  <r>
    <n v="9216"/>
    <d v="2025-03-12T00:00:00"/>
    <d v="1899-12-30T13:47:00"/>
    <n v="3"/>
    <s v="B001"/>
    <s v="Marmara Headquarters"/>
    <s v="CoffeeHouse Besiktas"/>
    <x v="0"/>
    <s v="FD01"/>
    <n v="45"/>
    <n v="25"/>
    <x v="0"/>
    <s v="Bakery"/>
    <x v="0"/>
    <n v="135"/>
    <n v="60"/>
    <x v="2"/>
    <x v="8"/>
    <x v="4"/>
    <x v="14"/>
  </r>
  <r>
    <n v="9217"/>
    <d v="2025-10-26T00:00:00"/>
    <d v="1899-12-30T16:49:00"/>
    <n v="2"/>
    <s v="B001"/>
    <s v="Marmara Headquarters"/>
    <s v="CoffeeHouse Besiktas"/>
    <x v="0"/>
    <s v="FD03"/>
    <n v="40"/>
    <n v="22"/>
    <x v="0"/>
    <s v="Bakery"/>
    <x v="1"/>
    <n v="80"/>
    <n v="36"/>
    <x v="2"/>
    <x v="0"/>
    <x v="4"/>
    <x v="8"/>
  </r>
  <r>
    <n v="9218"/>
    <d v="2025-01-18T00:00:00"/>
    <d v="1899-12-30T16:21:00"/>
    <n v="1"/>
    <s v="B001"/>
    <s v="Marmara Headquarters"/>
    <s v="CoffeeHouse Besiktas"/>
    <x v="0"/>
    <s v="SF01"/>
    <n v="75"/>
    <n v="45"/>
    <x v="1"/>
    <s v="Hot Coffee"/>
    <x v="4"/>
    <n v="75"/>
    <n v="30"/>
    <x v="2"/>
    <x v="6"/>
    <x v="1"/>
    <x v="8"/>
  </r>
  <r>
    <n v="9219"/>
    <d v="2025-09-04T00:00:00"/>
    <d v="1899-12-30T09:34:00"/>
    <n v="2"/>
    <s v="B003"/>
    <s v="Aegean Regional Center"/>
    <s v="CoffeeHouse Alsancak"/>
    <x v="1"/>
    <s v="SF03"/>
    <n v="80"/>
    <n v="48"/>
    <x v="1"/>
    <s v="Hot Coffee"/>
    <x v="6"/>
    <n v="160"/>
    <n v="64"/>
    <x v="2"/>
    <x v="1"/>
    <x v="1"/>
    <x v="9"/>
  </r>
  <r>
    <n v="9220"/>
    <d v="2025-01-20T00:00:00"/>
    <d v="1899-12-30T18:52:00"/>
    <n v="1"/>
    <s v="B002"/>
    <s v="Capital Region Hub"/>
    <s v="CoffeeHouse Cankaya"/>
    <x v="2"/>
    <s v="SF03"/>
    <n v="80"/>
    <n v="48"/>
    <x v="1"/>
    <s v="Hot Coffee"/>
    <x v="6"/>
    <n v="80"/>
    <n v="32"/>
    <x v="2"/>
    <x v="6"/>
    <x v="6"/>
    <x v="1"/>
  </r>
  <r>
    <n v="9221"/>
    <d v="2023-08-09T00:00:00"/>
    <d v="1899-12-30T10:22:00"/>
    <n v="3"/>
    <s v="B003"/>
    <s v="Aegean Regional Center"/>
    <s v="CoffeeHouse Alsancak"/>
    <x v="1"/>
    <s v="FD01"/>
    <n v="45"/>
    <n v="25"/>
    <x v="0"/>
    <s v="Bakery"/>
    <x v="0"/>
    <n v="135"/>
    <n v="60"/>
    <x v="0"/>
    <x v="4"/>
    <x v="3"/>
    <x v="10"/>
  </r>
  <r>
    <n v="9222"/>
    <d v="2025-09-22T00:00:00"/>
    <d v="1899-12-30T10:19:00"/>
    <n v="3"/>
    <s v="B003"/>
    <s v="Aegean Regional Center"/>
    <s v="CoffeeHouse Alsancak"/>
    <x v="1"/>
    <s v="FD03"/>
    <n v="40"/>
    <n v="22"/>
    <x v="0"/>
    <s v="Bakery"/>
    <x v="1"/>
    <n v="120"/>
    <n v="54"/>
    <x v="2"/>
    <x v="1"/>
    <x v="0"/>
    <x v="10"/>
  </r>
  <r>
    <n v="9223"/>
    <d v="2025-01-09T00:00:00"/>
    <d v="1899-12-30T07:50:00"/>
    <n v="2"/>
    <s v="B003"/>
    <s v="Aegean Regional Center"/>
    <s v="CoffeeHouse Alsancak"/>
    <x v="1"/>
    <s v="SF05"/>
    <n v="90"/>
    <n v="55"/>
    <x v="1"/>
    <s v="Cold Coffee"/>
    <x v="5"/>
    <n v="180"/>
    <n v="70"/>
    <x v="2"/>
    <x v="6"/>
    <x v="3"/>
    <x v="7"/>
  </r>
  <r>
    <n v="9224"/>
    <d v="2024-11-22T00:00:00"/>
    <d v="1899-12-30T18:41:00"/>
    <n v="1"/>
    <s v="B002"/>
    <s v="Capital Region Hub"/>
    <s v="CoffeeHouse Cankaya"/>
    <x v="2"/>
    <s v="SF05"/>
    <n v="90"/>
    <n v="55"/>
    <x v="1"/>
    <s v="Cold Coffee"/>
    <x v="5"/>
    <n v="90"/>
    <n v="35"/>
    <x v="3"/>
    <x v="7"/>
    <x v="0"/>
    <x v="1"/>
  </r>
  <r>
    <n v="9225"/>
    <d v="2022-11-03T00:00:00"/>
    <d v="1899-12-30T17:19:00"/>
    <n v="3"/>
    <s v="B003"/>
    <s v="Aegean Regional Center"/>
    <s v="CoffeeHouse Alsancak"/>
    <x v="1"/>
    <s v="SF04"/>
    <n v="85"/>
    <n v="50"/>
    <x v="1"/>
    <s v="Cold Coffee"/>
    <x v="2"/>
    <n v="255"/>
    <n v="105"/>
    <x v="1"/>
    <x v="7"/>
    <x v="2"/>
    <x v="2"/>
  </r>
  <r>
    <n v="9226"/>
    <d v="2022-11-29T00:00:00"/>
    <d v="1899-12-30T13:59:00"/>
    <n v="4"/>
    <s v="B001"/>
    <s v="Marmara Headquarters"/>
    <s v="CoffeeHouse Besiktas"/>
    <x v="0"/>
    <s v="SF05"/>
    <n v="90"/>
    <n v="55"/>
    <x v="1"/>
    <s v="Cold Coffee"/>
    <x v="5"/>
    <n v="360"/>
    <n v="140"/>
    <x v="1"/>
    <x v="7"/>
    <x v="0"/>
    <x v="14"/>
  </r>
  <r>
    <n v="9227"/>
    <d v="2023-03-01T00:00:00"/>
    <d v="1899-12-30T15:46:00"/>
    <n v="2"/>
    <s v="B002"/>
    <s v="Capital Region Hub"/>
    <s v="CoffeeHouse Cankaya"/>
    <x v="2"/>
    <s v="SF03"/>
    <n v="80"/>
    <n v="48"/>
    <x v="1"/>
    <s v="Hot Coffee"/>
    <x v="6"/>
    <n v="160"/>
    <n v="64"/>
    <x v="0"/>
    <x v="8"/>
    <x v="0"/>
    <x v="6"/>
  </r>
  <r>
    <n v="9228"/>
    <d v="2024-09-29T00:00:00"/>
    <d v="1899-12-30T20:01:00"/>
    <n v="4"/>
    <s v="B002"/>
    <s v="Capital Region Hub"/>
    <s v="CoffeeHouse Cankaya"/>
    <x v="2"/>
    <s v="FD01"/>
    <n v="45"/>
    <n v="25"/>
    <x v="0"/>
    <s v="Bakery"/>
    <x v="0"/>
    <n v="180"/>
    <n v="80"/>
    <x v="3"/>
    <x v="1"/>
    <x v="0"/>
    <x v="3"/>
  </r>
  <r>
    <n v="9229"/>
    <d v="2024-09-25T00:00:00"/>
    <d v="1899-12-30T13:13:00"/>
    <n v="4"/>
    <s v="B004"/>
    <s v="Mediterranean Growth Hub"/>
    <s v="CoffeeHouse Muratpasa"/>
    <x v="3"/>
    <s v="FD03"/>
    <n v="40"/>
    <n v="22"/>
    <x v="0"/>
    <s v="Bakery"/>
    <x v="1"/>
    <n v="160"/>
    <n v="72"/>
    <x v="3"/>
    <x v="1"/>
    <x v="1"/>
    <x v="14"/>
  </r>
  <r>
    <n v="9230"/>
    <d v="2025-10-27T00:00:00"/>
    <d v="1899-12-30T11:17:00"/>
    <n v="2"/>
    <s v="B001"/>
    <s v="Marmara Headquarters"/>
    <s v="CoffeeHouse Besiktas"/>
    <x v="0"/>
    <s v="SF02"/>
    <n v="70"/>
    <n v="40"/>
    <x v="1"/>
    <s v="Hot Coffee"/>
    <x v="7"/>
    <n v="140"/>
    <n v="60"/>
    <x v="2"/>
    <x v="0"/>
    <x v="6"/>
    <x v="13"/>
  </r>
  <r>
    <n v="9231"/>
    <d v="2022-01-02T00:00:00"/>
    <d v="1899-12-30T16:30:00"/>
    <n v="4"/>
    <s v="B004"/>
    <s v="Mediterranean Growth Hub"/>
    <s v="CoffeeHouse Muratpasa"/>
    <x v="3"/>
    <s v="FD02"/>
    <n v="50"/>
    <n v="30"/>
    <x v="0"/>
    <s v="Dessert"/>
    <x v="3"/>
    <n v="200"/>
    <n v="80"/>
    <x v="1"/>
    <x v="6"/>
    <x v="3"/>
    <x v="8"/>
  </r>
  <r>
    <n v="9232"/>
    <d v="2025-12-24T00:00:00"/>
    <d v="1899-12-30T21:39:00"/>
    <n v="4"/>
    <s v="B003"/>
    <s v="Aegean Regional Center"/>
    <s v="CoffeeHouse Alsancak"/>
    <x v="1"/>
    <s v="SF01"/>
    <n v="75"/>
    <n v="45"/>
    <x v="1"/>
    <s v="Hot Coffee"/>
    <x v="4"/>
    <n v="300"/>
    <n v="120"/>
    <x v="2"/>
    <x v="11"/>
    <x v="2"/>
    <x v="11"/>
  </r>
  <r>
    <n v="9233"/>
    <d v="2022-06-05T00:00:00"/>
    <d v="1899-12-30T20:50:00"/>
    <n v="2"/>
    <s v="B002"/>
    <s v="Capital Region Hub"/>
    <s v="CoffeeHouse Cankaya"/>
    <x v="2"/>
    <s v="SF03"/>
    <n v="80"/>
    <n v="48"/>
    <x v="1"/>
    <s v="Hot Coffee"/>
    <x v="6"/>
    <n v="160"/>
    <n v="64"/>
    <x v="1"/>
    <x v="9"/>
    <x v="4"/>
    <x v="3"/>
  </r>
  <r>
    <n v="9234"/>
    <d v="2024-12-04T00:00:00"/>
    <d v="1899-12-30T17:41:00"/>
    <n v="1"/>
    <s v="B003"/>
    <s v="Aegean Regional Center"/>
    <s v="CoffeeHouse Alsancak"/>
    <x v="1"/>
    <s v="FD02"/>
    <n v="50"/>
    <n v="30"/>
    <x v="0"/>
    <s v="Dessert"/>
    <x v="3"/>
    <n v="50"/>
    <n v="20"/>
    <x v="3"/>
    <x v="11"/>
    <x v="1"/>
    <x v="2"/>
  </r>
  <r>
    <n v="9235"/>
    <d v="2022-10-16T00:00:00"/>
    <d v="1899-12-30T07:24:00"/>
    <n v="1"/>
    <s v="B003"/>
    <s v="Aegean Regional Center"/>
    <s v="CoffeeHouse Alsancak"/>
    <x v="1"/>
    <s v="FD02"/>
    <n v="50"/>
    <n v="30"/>
    <x v="0"/>
    <s v="Dessert"/>
    <x v="3"/>
    <n v="50"/>
    <n v="20"/>
    <x v="1"/>
    <x v="0"/>
    <x v="3"/>
    <x v="7"/>
  </r>
  <r>
    <n v="9236"/>
    <d v="2024-10-25T00:00:00"/>
    <d v="1899-12-30T09:12:00"/>
    <n v="3"/>
    <s v="B001"/>
    <s v="Marmara Headquarters"/>
    <s v="CoffeeHouse Besiktas"/>
    <x v="0"/>
    <s v="SF03"/>
    <n v="80"/>
    <n v="48"/>
    <x v="1"/>
    <s v="Hot Coffee"/>
    <x v="6"/>
    <n v="240"/>
    <n v="96"/>
    <x v="3"/>
    <x v="0"/>
    <x v="1"/>
    <x v="9"/>
  </r>
  <r>
    <n v="9237"/>
    <d v="2024-08-13T00:00:00"/>
    <d v="1899-12-30T20:38:00"/>
    <n v="4"/>
    <s v="B001"/>
    <s v="Marmara Headquarters"/>
    <s v="CoffeeHouse Besiktas"/>
    <x v="0"/>
    <s v="FD01"/>
    <n v="45"/>
    <n v="25"/>
    <x v="0"/>
    <s v="Bakery"/>
    <x v="0"/>
    <n v="180"/>
    <n v="80"/>
    <x v="3"/>
    <x v="4"/>
    <x v="6"/>
    <x v="3"/>
  </r>
  <r>
    <n v="9238"/>
    <d v="2024-03-19T00:00:00"/>
    <d v="1899-12-30T10:05:00"/>
    <n v="4"/>
    <s v="B004"/>
    <s v="Mediterranean Growth Hub"/>
    <s v="CoffeeHouse Muratpasa"/>
    <x v="3"/>
    <s v="SF05"/>
    <n v="90"/>
    <n v="55"/>
    <x v="1"/>
    <s v="Cold Coffee"/>
    <x v="5"/>
    <n v="360"/>
    <n v="140"/>
    <x v="3"/>
    <x v="8"/>
    <x v="4"/>
    <x v="10"/>
  </r>
  <r>
    <n v="9239"/>
    <d v="2022-02-23T00:00:00"/>
    <d v="1899-12-30T09:33:00"/>
    <n v="1"/>
    <s v="B002"/>
    <s v="Capital Region Hub"/>
    <s v="CoffeeHouse Cankaya"/>
    <x v="2"/>
    <s v="SF05"/>
    <n v="90"/>
    <n v="55"/>
    <x v="1"/>
    <s v="Cold Coffee"/>
    <x v="5"/>
    <n v="90"/>
    <n v="35"/>
    <x v="1"/>
    <x v="3"/>
    <x v="3"/>
    <x v="9"/>
  </r>
  <r>
    <n v="9240"/>
    <d v="2023-10-30T00:00:00"/>
    <d v="1899-12-30T14:09:00"/>
    <n v="2"/>
    <s v="B002"/>
    <s v="Capital Region Hub"/>
    <s v="CoffeeHouse Cankaya"/>
    <x v="2"/>
    <s v="FD01"/>
    <n v="45"/>
    <n v="25"/>
    <x v="0"/>
    <s v="Bakery"/>
    <x v="0"/>
    <n v="90"/>
    <n v="40"/>
    <x v="0"/>
    <x v="0"/>
    <x v="3"/>
    <x v="5"/>
  </r>
  <r>
    <n v="9241"/>
    <d v="2025-08-08T00:00:00"/>
    <d v="1899-12-30T07:46:00"/>
    <n v="2"/>
    <s v="B004"/>
    <s v="Mediterranean Growth Hub"/>
    <s v="CoffeeHouse Muratpasa"/>
    <x v="3"/>
    <s v="FD03"/>
    <n v="40"/>
    <n v="22"/>
    <x v="0"/>
    <s v="Bakery"/>
    <x v="1"/>
    <n v="80"/>
    <n v="36"/>
    <x v="2"/>
    <x v="4"/>
    <x v="0"/>
    <x v="7"/>
  </r>
  <r>
    <n v="9242"/>
    <d v="2024-11-25T00:00:00"/>
    <d v="1899-12-30T10:41:00"/>
    <n v="4"/>
    <s v="B004"/>
    <s v="Mediterranean Growth Hub"/>
    <s v="CoffeeHouse Muratpasa"/>
    <x v="3"/>
    <s v="FD03"/>
    <n v="40"/>
    <n v="22"/>
    <x v="0"/>
    <s v="Bakery"/>
    <x v="1"/>
    <n v="160"/>
    <n v="72"/>
    <x v="3"/>
    <x v="7"/>
    <x v="1"/>
    <x v="10"/>
  </r>
  <r>
    <n v="9243"/>
    <d v="2022-07-01T00:00:00"/>
    <d v="1899-12-30T08:08:00"/>
    <n v="4"/>
    <s v="B001"/>
    <s v="Marmara Headquarters"/>
    <s v="CoffeeHouse Besiktas"/>
    <x v="0"/>
    <s v="SF01"/>
    <n v="75"/>
    <n v="45"/>
    <x v="1"/>
    <s v="Hot Coffee"/>
    <x v="4"/>
    <n v="300"/>
    <n v="120"/>
    <x v="1"/>
    <x v="5"/>
    <x v="0"/>
    <x v="4"/>
  </r>
  <r>
    <n v="9244"/>
    <d v="2024-10-31T00:00:00"/>
    <d v="1899-12-30T10:40:00"/>
    <n v="1"/>
    <s v="B001"/>
    <s v="Marmara Headquarters"/>
    <s v="CoffeeHouse Besiktas"/>
    <x v="0"/>
    <s v="SF05"/>
    <n v="90"/>
    <n v="55"/>
    <x v="1"/>
    <s v="Cold Coffee"/>
    <x v="5"/>
    <n v="90"/>
    <n v="35"/>
    <x v="3"/>
    <x v="0"/>
    <x v="2"/>
    <x v="10"/>
  </r>
  <r>
    <n v="9245"/>
    <d v="2022-02-04T00:00:00"/>
    <d v="1899-12-30T20:12:00"/>
    <n v="2"/>
    <s v="B004"/>
    <s v="Mediterranean Growth Hub"/>
    <s v="CoffeeHouse Muratpasa"/>
    <x v="3"/>
    <s v="FD03"/>
    <n v="40"/>
    <n v="22"/>
    <x v="0"/>
    <s v="Bakery"/>
    <x v="1"/>
    <n v="80"/>
    <n v="36"/>
    <x v="1"/>
    <x v="3"/>
    <x v="1"/>
    <x v="3"/>
  </r>
  <r>
    <n v="9246"/>
    <d v="2025-02-22T00:00:00"/>
    <d v="1899-12-30T08:53:00"/>
    <n v="1"/>
    <s v="B001"/>
    <s v="Marmara Headquarters"/>
    <s v="CoffeeHouse Besiktas"/>
    <x v="0"/>
    <s v="FD02"/>
    <n v="50"/>
    <n v="30"/>
    <x v="0"/>
    <s v="Dessert"/>
    <x v="3"/>
    <n v="50"/>
    <n v="20"/>
    <x v="2"/>
    <x v="3"/>
    <x v="0"/>
    <x v="4"/>
  </r>
  <r>
    <n v="9247"/>
    <d v="2022-03-21T00:00:00"/>
    <d v="1899-12-30T11:04:00"/>
    <n v="4"/>
    <s v="B001"/>
    <s v="Marmara Headquarters"/>
    <s v="CoffeeHouse Besiktas"/>
    <x v="0"/>
    <s v="FD01"/>
    <n v="45"/>
    <n v="25"/>
    <x v="0"/>
    <s v="Bakery"/>
    <x v="0"/>
    <n v="180"/>
    <n v="80"/>
    <x v="1"/>
    <x v="8"/>
    <x v="5"/>
    <x v="13"/>
  </r>
  <r>
    <n v="9248"/>
    <d v="2023-07-14T00:00:00"/>
    <d v="1899-12-30T08:24:00"/>
    <n v="4"/>
    <s v="B001"/>
    <s v="Marmara Headquarters"/>
    <s v="CoffeeHouse Besiktas"/>
    <x v="0"/>
    <s v="SF02"/>
    <n v="70"/>
    <n v="40"/>
    <x v="1"/>
    <s v="Hot Coffee"/>
    <x v="7"/>
    <n v="280"/>
    <n v="120"/>
    <x v="0"/>
    <x v="5"/>
    <x v="5"/>
    <x v="4"/>
  </r>
  <r>
    <n v="9249"/>
    <d v="2025-05-11T00:00:00"/>
    <d v="1899-12-30T13:56:00"/>
    <n v="1"/>
    <s v="B003"/>
    <s v="Aegean Regional Center"/>
    <s v="CoffeeHouse Alsancak"/>
    <x v="1"/>
    <s v="SF01"/>
    <n v="75"/>
    <n v="45"/>
    <x v="1"/>
    <s v="Hot Coffee"/>
    <x v="4"/>
    <n v="75"/>
    <n v="30"/>
    <x v="2"/>
    <x v="2"/>
    <x v="1"/>
    <x v="14"/>
  </r>
  <r>
    <n v="9250"/>
    <d v="2022-01-27T00:00:00"/>
    <d v="1899-12-30T21:10:00"/>
    <n v="3"/>
    <s v="B003"/>
    <s v="Aegean Regional Center"/>
    <s v="CoffeeHouse Alsancak"/>
    <x v="1"/>
    <s v="FD02"/>
    <n v="50"/>
    <n v="30"/>
    <x v="0"/>
    <s v="Dessert"/>
    <x v="3"/>
    <n v="150"/>
    <n v="60"/>
    <x v="1"/>
    <x v="6"/>
    <x v="6"/>
    <x v="11"/>
  </r>
  <r>
    <n v="9251"/>
    <d v="2022-02-06T00:00:00"/>
    <d v="1899-12-30T16:18:00"/>
    <n v="3"/>
    <s v="B001"/>
    <s v="Marmara Headquarters"/>
    <s v="CoffeeHouse Besiktas"/>
    <x v="0"/>
    <s v="SF04"/>
    <n v="85"/>
    <n v="50"/>
    <x v="1"/>
    <s v="Cold Coffee"/>
    <x v="2"/>
    <n v="255"/>
    <n v="105"/>
    <x v="1"/>
    <x v="3"/>
    <x v="6"/>
    <x v="8"/>
  </r>
  <r>
    <n v="9252"/>
    <d v="2025-07-14T00:00:00"/>
    <d v="1899-12-30T16:33:00"/>
    <n v="2"/>
    <s v="B002"/>
    <s v="Capital Region Hub"/>
    <s v="CoffeeHouse Cankaya"/>
    <x v="2"/>
    <s v="SF02"/>
    <n v="70"/>
    <n v="40"/>
    <x v="1"/>
    <s v="Hot Coffee"/>
    <x v="7"/>
    <n v="140"/>
    <n v="60"/>
    <x v="2"/>
    <x v="5"/>
    <x v="5"/>
    <x v="8"/>
  </r>
  <r>
    <n v="9253"/>
    <d v="2025-04-15T00:00:00"/>
    <d v="1899-12-30T18:41:00"/>
    <n v="3"/>
    <s v="B003"/>
    <s v="Aegean Regional Center"/>
    <s v="CoffeeHouse Alsancak"/>
    <x v="1"/>
    <s v="SF02"/>
    <n v="70"/>
    <n v="40"/>
    <x v="1"/>
    <s v="Hot Coffee"/>
    <x v="7"/>
    <n v="210"/>
    <n v="90"/>
    <x v="2"/>
    <x v="10"/>
    <x v="0"/>
    <x v="1"/>
  </r>
  <r>
    <n v="9254"/>
    <d v="2022-01-24T00:00:00"/>
    <d v="1899-12-30T14:25:00"/>
    <n v="2"/>
    <s v="B003"/>
    <s v="Aegean Regional Center"/>
    <s v="CoffeeHouse Alsancak"/>
    <x v="1"/>
    <s v="SF01"/>
    <n v="75"/>
    <n v="45"/>
    <x v="1"/>
    <s v="Hot Coffee"/>
    <x v="4"/>
    <n v="150"/>
    <n v="60"/>
    <x v="1"/>
    <x v="6"/>
    <x v="2"/>
    <x v="5"/>
  </r>
  <r>
    <n v="9255"/>
    <d v="2023-02-23T00:00:00"/>
    <d v="1899-12-30T21:10:00"/>
    <n v="2"/>
    <s v="B004"/>
    <s v="Mediterranean Growth Hub"/>
    <s v="CoffeeHouse Muratpasa"/>
    <x v="3"/>
    <s v="FD02"/>
    <n v="50"/>
    <n v="30"/>
    <x v="0"/>
    <s v="Dessert"/>
    <x v="3"/>
    <n v="100"/>
    <n v="40"/>
    <x v="0"/>
    <x v="3"/>
    <x v="3"/>
    <x v="11"/>
  </r>
  <r>
    <n v="9256"/>
    <d v="2025-09-16T00:00:00"/>
    <d v="1899-12-30T11:57:00"/>
    <n v="4"/>
    <s v="B004"/>
    <s v="Mediterranean Growth Hub"/>
    <s v="CoffeeHouse Muratpasa"/>
    <x v="3"/>
    <s v="FD02"/>
    <n v="50"/>
    <n v="30"/>
    <x v="0"/>
    <s v="Dessert"/>
    <x v="3"/>
    <n v="200"/>
    <n v="80"/>
    <x v="2"/>
    <x v="1"/>
    <x v="3"/>
    <x v="13"/>
  </r>
  <r>
    <n v="9257"/>
    <d v="2023-07-20T00:00:00"/>
    <d v="1899-12-30T15:30:00"/>
    <n v="3"/>
    <s v="B004"/>
    <s v="Mediterranean Growth Hub"/>
    <s v="CoffeeHouse Muratpasa"/>
    <x v="3"/>
    <s v="FD01"/>
    <n v="45"/>
    <n v="25"/>
    <x v="0"/>
    <s v="Bakery"/>
    <x v="0"/>
    <n v="135"/>
    <n v="60"/>
    <x v="0"/>
    <x v="5"/>
    <x v="6"/>
    <x v="6"/>
  </r>
  <r>
    <n v="9258"/>
    <d v="2022-11-21T00:00:00"/>
    <d v="1899-12-30T08:30:00"/>
    <n v="4"/>
    <s v="B003"/>
    <s v="Aegean Regional Center"/>
    <s v="CoffeeHouse Alsancak"/>
    <x v="1"/>
    <s v="SF03"/>
    <n v="80"/>
    <n v="48"/>
    <x v="1"/>
    <s v="Hot Coffee"/>
    <x v="6"/>
    <n v="320"/>
    <n v="128"/>
    <x v="1"/>
    <x v="7"/>
    <x v="5"/>
    <x v="4"/>
  </r>
  <r>
    <n v="9259"/>
    <d v="2025-12-15T00:00:00"/>
    <d v="1899-12-30T20:11:00"/>
    <n v="3"/>
    <s v="B004"/>
    <s v="Mediterranean Growth Hub"/>
    <s v="CoffeeHouse Muratpasa"/>
    <x v="3"/>
    <s v="SF04"/>
    <n v="85"/>
    <n v="50"/>
    <x v="1"/>
    <s v="Cold Coffee"/>
    <x v="2"/>
    <n v="255"/>
    <n v="105"/>
    <x v="2"/>
    <x v="11"/>
    <x v="0"/>
    <x v="3"/>
  </r>
  <r>
    <n v="9260"/>
    <d v="2022-05-10T00:00:00"/>
    <d v="1899-12-30T16:09:00"/>
    <n v="4"/>
    <s v="B002"/>
    <s v="Capital Region Hub"/>
    <s v="CoffeeHouse Cankaya"/>
    <x v="2"/>
    <s v="SF05"/>
    <n v="90"/>
    <n v="55"/>
    <x v="1"/>
    <s v="Cold Coffee"/>
    <x v="5"/>
    <n v="360"/>
    <n v="140"/>
    <x v="1"/>
    <x v="2"/>
    <x v="2"/>
    <x v="8"/>
  </r>
  <r>
    <n v="9261"/>
    <d v="2024-03-03T00:00:00"/>
    <d v="1899-12-30T08:03:00"/>
    <n v="4"/>
    <s v="B004"/>
    <s v="Mediterranean Growth Hub"/>
    <s v="CoffeeHouse Muratpasa"/>
    <x v="3"/>
    <s v="FD01"/>
    <n v="45"/>
    <n v="25"/>
    <x v="0"/>
    <s v="Bakery"/>
    <x v="0"/>
    <n v="180"/>
    <n v="80"/>
    <x v="3"/>
    <x v="8"/>
    <x v="2"/>
    <x v="4"/>
  </r>
  <r>
    <n v="9262"/>
    <d v="2022-06-24T00:00:00"/>
    <d v="1899-12-30T09:07:00"/>
    <n v="2"/>
    <s v="B002"/>
    <s v="Capital Region Hub"/>
    <s v="CoffeeHouse Cankaya"/>
    <x v="2"/>
    <s v="SF04"/>
    <n v="85"/>
    <n v="50"/>
    <x v="1"/>
    <s v="Cold Coffee"/>
    <x v="2"/>
    <n v="170"/>
    <n v="70"/>
    <x v="1"/>
    <x v="9"/>
    <x v="2"/>
    <x v="9"/>
  </r>
  <r>
    <n v="9263"/>
    <d v="2023-12-09T00:00:00"/>
    <d v="1899-12-30T09:54:00"/>
    <n v="2"/>
    <s v="B002"/>
    <s v="Capital Region Hub"/>
    <s v="CoffeeHouse Cankaya"/>
    <x v="2"/>
    <s v="SF05"/>
    <n v="90"/>
    <n v="55"/>
    <x v="1"/>
    <s v="Cold Coffee"/>
    <x v="5"/>
    <n v="180"/>
    <n v="70"/>
    <x v="0"/>
    <x v="11"/>
    <x v="3"/>
    <x v="9"/>
  </r>
  <r>
    <n v="9264"/>
    <d v="2024-03-08T00:00:00"/>
    <d v="1899-12-30T15:32:00"/>
    <n v="1"/>
    <s v="B002"/>
    <s v="Capital Region Hub"/>
    <s v="CoffeeHouse Cankaya"/>
    <x v="2"/>
    <s v="SF04"/>
    <n v="85"/>
    <n v="50"/>
    <x v="1"/>
    <s v="Cold Coffee"/>
    <x v="2"/>
    <n v="85"/>
    <n v="35"/>
    <x v="3"/>
    <x v="8"/>
    <x v="0"/>
    <x v="6"/>
  </r>
  <r>
    <n v="9265"/>
    <d v="2025-11-11T00:00:00"/>
    <d v="1899-12-30T21:45:00"/>
    <n v="4"/>
    <s v="B003"/>
    <s v="Aegean Regional Center"/>
    <s v="CoffeeHouse Alsancak"/>
    <x v="1"/>
    <s v="SF01"/>
    <n v="75"/>
    <n v="45"/>
    <x v="1"/>
    <s v="Hot Coffee"/>
    <x v="4"/>
    <n v="300"/>
    <n v="120"/>
    <x v="2"/>
    <x v="7"/>
    <x v="1"/>
    <x v="11"/>
  </r>
  <r>
    <n v="9266"/>
    <d v="2022-08-23T00:00:00"/>
    <d v="1899-12-30T20:54:00"/>
    <n v="3"/>
    <s v="B003"/>
    <s v="Aegean Regional Center"/>
    <s v="CoffeeHouse Alsancak"/>
    <x v="1"/>
    <s v="SF01"/>
    <n v="75"/>
    <n v="45"/>
    <x v="1"/>
    <s v="Hot Coffee"/>
    <x v="4"/>
    <n v="225"/>
    <n v="90"/>
    <x v="1"/>
    <x v="4"/>
    <x v="3"/>
    <x v="3"/>
  </r>
  <r>
    <n v="9267"/>
    <d v="2025-07-13T00:00:00"/>
    <d v="1899-12-30T20:11:00"/>
    <n v="2"/>
    <s v="B003"/>
    <s v="Aegean Regional Center"/>
    <s v="CoffeeHouse Alsancak"/>
    <x v="1"/>
    <s v="FD01"/>
    <n v="45"/>
    <n v="25"/>
    <x v="0"/>
    <s v="Bakery"/>
    <x v="0"/>
    <n v="90"/>
    <n v="40"/>
    <x v="2"/>
    <x v="5"/>
    <x v="6"/>
    <x v="3"/>
  </r>
  <r>
    <n v="9268"/>
    <d v="2024-02-03T00:00:00"/>
    <d v="1899-12-30T10:52:00"/>
    <n v="4"/>
    <s v="B002"/>
    <s v="Capital Region Hub"/>
    <s v="CoffeeHouse Cankaya"/>
    <x v="2"/>
    <s v="SF05"/>
    <n v="90"/>
    <n v="55"/>
    <x v="1"/>
    <s v="Cold Coffee"/>
    <x v="5"/>
    <n v="360"/>
    <n v="140"/>
    <x v="3"/>
    <x v="3"/>
    <x v="2"/>
    <x v="10"/>
  </r>
  <r>
    <n v="9269"/>
    <d v="2023-06-17T00:00:00"/>
    <d v="1899-12-30T18:37:00"/>
    <n v="3"/>
    <s v="B004"/>
    <s v="Mediterranean Growth Hub"/>
    <s v="CoffeeHouse Muratpasa"/>
    <x v="3"/>
    <s v="SF03"/>
    <n v="80"/>
    <n v="48"/>
    <x v="1"/>
    <s v="Hot Coffee"/>
    <x v="6"/>
    <n v="240"/>
    <n v="96"/>
    <x v="0"/>
    <x v="9"/>
    <x v="2"/>
    <x v="1"/>
  </r>
  <r>
    <n v="9270"/>
    <d v="2024-10-27T00:00:00"/>
    <d v="1899-12-30T07:09:00"/>
    <n v="1"/>
    <s v="B001"/>
    <s v="Marmara Headquarters"/>
    <s v="CoffeeHouse Besiktas"/>
    <x v="0"/>
    <s v="FD03"/>
    <n v="40"/>
    <n v="22"/>
    <x v="0"/>
    <s v="Bakery"/>
    <x v="1"/>
    <n v="40"/>
    <n v="18"/>
    <x v="3"/>
    <x v="0"/>
    <x v="6"/>
    <x v="7"/>
  </r>
  <r>
    <n v="9271"/>
    <d v="2025-12-04T00:00:00"/>
    <d v="1899-12-30T13:42:00"/>
    <n v="1"/>
    <s v="B002"/>
    <s v="Capital Region Hub"/>
    <s v="CoffeeHouse Cankaya"/>
    <x v="2"/>
    <s v="FD02"/>
    <n v="50"/>
    <n v="30"/>
    <x v="0"/>
    <s v="Dessert"/>
    <x v="3"/>
    <n v="50"/>
    <n v="20"/>
    <x v="2"/>
    <x v="11"/>
    <x v="1"/>
    <x v="14"/>
  </r>
  <r>
    <n v="9272"/>
    <d v="2022-11-30T00:00:00"/>
    <d v="1899-12-30T21:34:00"/>
    <n v="3"/>
    <s v="B004"/>
    <s v="Mediterranean Growth Hub"/>
    <s v="CoffeeHouse Muratpasa"/>
    <x v="3"/>
    <s v="SF05"/>
    <n v="90"/>
    <n v="55"/>
    <x v="1"/>
    <s v="Cold Coffee"/>
    <x v="5"/>
    <n v="270"/>
    <n v="105"/>
    <x v="1"/>
    <x v="7"/>
    <x v="3"/>
    <x v="11"/>
  </r>
  <r>
    <n v="9273"/>
    <d v="2025-09-04T00:00:00"/>
    <d v="1899-12-30T08:33:00"/>
    <n v="1"/>
    <s v="B002"/>
    <s v="Capital Region Hub"/>
    <s v="CoffeeHouse Cankaya"/>
    <x v="2"/>
    <s v="SF04"/>
    <n v="85"/>
    <n v="50"/>
    <x v="1"/>
    <s v="Cold Coffee"/>
    <x v="2"/>
    <n v="85"/>
    <n v="35"/>
    <x v="2"/>
    <x v="1"/>
    <x v="1"/>
    <x v="4"/>
  </r>
  <r>
    <n v="9274"/>
    <d v="2023-08-13T00:00:00"/>
    <d v="1899-12-30T21:00:00"/>
    <n v="4"/>
    <s v="B004"/>
    <s v="Mediterranean Growth Hub"/>
    <s v="CoffeeHouse Muratpasa"/>
    <x v="3"/>
    <s v="SF04"/>
    <n v="85"/>
    <n v="50"/>
    <x v="1"/>
    <s v="Cold Coffee"/>
    <x v="2"/>
    <n v="340"/>
    <n v="140"/>
    <x v="0"/>
    <x v="4"/>
    <x v="6"/>
    <x v="11"/>
  </r>
  <r>
    <n v="9275"/>
    <d v="2025-08-24T00:00:00"/>
    <d v="1899-12-30T16:14:00"/>
    <n v="4"/>
    <s v="B001"/>
    <s v="Marmara Headquarters"/>
    <s v="CoffeeHouse Besiktas"/>
    <x v="0"/>
    <s v="FD01"/>
    <n v="45"/>
    <n v="25"/>
    <x v="0"/>
    <s v="Bakery"/>
    <x v="0"/>
    <n v="180"/>
    <n v="80"/>
    <x v="2"/>
    <x v="4"/>
    <x v="2"/>
    <x v="8"/>
  </r>
  <r>
    <n v="9276"/>
    <d v="2025-04-28T00:00:00"/>
    <d v="1899-12-30T17:53:00"/>
    <n v="2"/>
    <s v="B001"/>
    <s v="Marmara Headquarters"/>
    <s v="CoffeeHouse Besiktas"/>
    <x v="0"/>
    <s v="SF02"/>
    <n v="70"/>
    <n v="40"/>
    <x v="1"/>
    <s v="Hot Coffee"/>
    <x v="7"/>
    <n v="140"/>
    <n v="60"/>
    <x v="2"/>
    <x v="10"/>
    <x v="5"/>
    <x v="2"/>
  </r>
  <r>
    <n v="9277"/>
    <d v="2023-07-13T00:00:00"/>
    <d v="1899-12-30T18:24:00"/>
    <n v="3"/>
    <s v="B004"/>
    <s v="Mediterranean Growth Hub"/>
    <s v="CoffeeHouse Muratpasa"/>
    <x v="3"/>
    <s v="SF01"/>
    <n v="75"/>
    <n v="45"/>
    <x v="1"/>
    <s v="Hot Coffee"/>
    <x v="4"/>
    <n v="225"/>
    <n v="90"/>
    <x v="0"/>
    <x v="5"/>
    <x v="6"/>
    <x v="1"/>
  </r>
  <r>
    <n v="9278"/>
    <d v="2024-05-19T00:00:00"/>
    <d v="1899-12-30T13:04:00"/>
    <n v="4"/>
    <s v="B004"/>
    <s v="Mediterranean Growth Hub"/>
    <s v="CoffeeHouse Muratpasa"/>
    <x v="3"/>
    <s v="FD02"/>
    <n v="50"/>
    <n v="30"/>
    <x v="0"/>
    <s v="Dessert"/>
    <x v="3"/>
    <n v="200"/>
    <n v="80"/>
    <x v="3"/>
    <x v="2"/>
    <x v="4"/>
    <x v="14"/>
  </r>
  <r>
    <n v="9279"/>
    <d v="2025-05-07T00:00:00"/>
    <d v="1899-12-30T13:42:00"/>
    <n v="1"/>
    <s v="B004"/>
    <s v="Mediterranean Growth Hub"/>
    <s v="CoffeeHouse Muratpasa"/>
    <x v="3"/>
    <s v="SF04"/>
    <n v="85"/>
    <n v="50"/>
    <x v="1"/>
    <s v="Cold Coffee"/>
    <x v="2"/>
    <n v="85"/>
    <n v="35"/>
    <x v="2"/>
    <x v="2"/>
    <x v="5"/>
    <x v="14"/>
  </r>
  <r>
    <n v="9280"/>
    <d v="2023-11-23T00:00:00"/>
    <d v="1899-12-30T13:45:00"/>
    <n v="2"/>
    <s v="B004"/>
    <s v="Mediterranean Growth Hub"/>
    <s v="CoffeeHouse Muratpasa"/>
    <x v="3"/>
    <s v="FD01"/>
    <n v="45"/>
    <n v="25"/>
    <x v="0"/>
    <s v="Bakery"/>
    <x v="0"/>
    <n v="90"/>
    <n v="40"/>
    <x v="0"/>
    <x v="7"/>
    <x v="3"/>
    <x v="14"/>
  </r>
  <r>
    <n v="9281"/>
    <d v="2024-02-17T00:00:00"/>
    <d v="1899-12-30T19:29:00"/>
    <n v="1"/>
    <s v="B003"/>
    <s v="Aegean Regional Center"/>
    <s v="CoffeeHouse Alsancak"/>
    <x v="1"/>
    <s v="FD02"/>
    <n v="50"/>
    <n v="30"/>
    <x v="0"/>
    <s v="Dessert"/>
    <x v="3"/>
    <n v="50"/>
    <n v="20"/>
    <x v="3"/>
    <x v="3"/>
    <x v="2"/>
    <x v="0"/>
  </r>
  <r>
    <n v="9282"/>
    <d v="2025-12-26T00:00:00"/>
    <d v="1899-12-30T13:10:00"/>
    <n v="4"/>
    <s v="B004"/>
    <s v="Mediterranean Growth Hub"/>
    <s v="CoffeeHouse Muratpasa"/>
    <x v="3"/>
    <s v="SF01"/>
    <n v="75"/>
    <n v="45"/>
    <x v="1"/>
    <s v="Hot Coffee"/>
    <x v="4"/>
    <n v="300"/>
    <n v="120"/>
    <x v="2"/>
    <x v="11"/>
    <x v="4"/>
    <x v="14"/>
  </r>
  <r>
    <n v="9283"/>
    <d v="2024-12-23T00:00:00"/>
    <d v="1899-12-30T16:18:00"/>
    <n v="3"/>
    <s v="B004"/>
    <s v="Mediterranean Growth Hub"/>
    <s v="CoffeeHouse Muratpasa"/>
    <x v="3"/>
    <s v="FD02"/>
    <n v="50"/>
    <n v="30"/>
    <x v="0"/>
    <s v="Dessert"/>
    <x v="3"/>
    <n v="150"/>
    <n v="60"/>
    <x v="3"/>
    <x v="11"/>
    <x v="3"/>
    <x v="8"/>
  </r>
  <r>
    <n v="9284"/>
    <d v="2023-10-31T00:00:00"/>
    <d v="1899-12-30T10:48:00"/>
    <n v="2"/>
    <s v="B003"/>
    <s v="Aegean Regional Center"/>
    <s v="CoffeeHouse Alsancak"/>
    <x v="1"/>
    <s v="FD01"/>
    <n v="45"/>
    <n v="25"/>
    <x v="0"/>
    <s v="Bakery"/>
    <x v="0"/>
    <n v="90"/>
    <n v="40"/>
    <x v="0"/>
    <x v="0"/>
    <x v="2"/>
    <x v="10"/>
  </r>
  <r>
    <n v="9285"/>
    <d v="2025-04-05T00:00:00"/>
    <d v="1899-12-30T12:52:00"/>
    <n v="1"/>
    <s v="B002"/>
    <s v="Capital Region Hub"/>
    <s v="CoffeeHouse Cankaya"/>
    <x v="2"/>
    <s v="SF05"/>
    <n v="90"/>
    <n v="55"/>
    <x v="1"/>
    <s v="Cold Coffee"/>
    <x v="5"/>
    <n v="90"/>
    <n v="35"/>
    <x v="2"/>
    <x v="10"/>
    <x v="4"/>
    <x v="12"/>
  </r>
  <r>
    <n v="9286"/>
    <d v="2023-04-28T00:00:00"/>
    <d v="1899-12-30T11:16:00"/>
    <n v="2"/>
    <s v="B002"/>
    <s v="Capital Region Hub"/>
    <s v="CoffeeHouse Cankaya"/>
    <x v="2"/>
    <s v="FD01"/>
    <n v="45"/>
    <n v="25"/>
    <x v="0"/>
    <s v="Bakery"/>
    <x v="0"/>
    <n v="90"/>
    <n v="40"/>
    <x v="0"/>
    <x v="10"/>
    <x v="5"/>
    <x v="13"/>
  </r>
  <r>
    <n v="9287"/>
    <d v="2023-10-13T00:00:00"/>
    <d v="1899-12-30T11:18:00"/>
    <n v="3"/>
    <s v="B004"/>
    <s v="Mediterranean Growth Hub"/>
    <s v="CoffeeHouse Muratpasa"/>
    <x v="3"/>
    <s v="SF01"/>
    <n v="75"/>
    <n v="45"/>
    <x v="1"/>
    <s v="Hot Coffee"/>
    <x v="4"/>
    <n v="225"/>
    <n v="90"/>
    <x v="0"/>
    <x v="0"/>
    <x v="6"/>
    <x v="13"/>
  </r>
  <r>
    <n v="9288"/>
    <d v="2025-11-27T00:00:00"/>
    <d v="1899-12-30T16:50:00"/>
    <n v="1"/>
    <s v="B004"/>
    <s v="Mediterranean Growth Hub"/>
    <s v="CoffeeHouse Muratpasa"/>
    <x v="3"/>
    <s v="SF02"/>
    <n v="70"/>
    <n v="40"/>
    <x v="1"/>
    <s v="Hot Coffee"/>
    <x v="7"/>
    <n v="70"/>
    <n v="30"/>
    <x v="2"/>
    <x v="7"/>
    <x v="6"/>
    <x v="8"/>
  </r>
  <r>
    <n v="9289"/>
    <d v="2024-03-31T00:00:00"/>
    <d v="1899-12-30T11:40:00"/>
    <n v="3"/>
    <s v="B003"/>
    <s v="Aegean Regional Center"/>
    <s v="CoffeeHouse Alsancak"/>
    <x v="1"/>
    <s v="FD03"/>
    <n v="40"/>
    <n v="22"/>
    <x v="0"/>
    <s v="Bakery"/>
    <x v="1"/>
    <n v="120"/>
    <n v="54"/>
    <x v="3"/>
    <x v="8"/>
    <x v="2"/>
    <x v="13"/>
  </r>
  <r>
    <n v="9290"/>
    <d v="2022-04-20T00:00:00"/>
    <d v="1899-12-30T20:50:00"/>
    <n v="3"/>
    <s v="B003"/>
    <s v="Aegean Regional Center"/>
    <s v="CoffeeHouse Alsancak"/>
    <x v="1"/>
    <s v="FD02"/>
    <n v="50"/>
    <n v="30"/>
    <x v="0"/>
    <s v="Dessert"/>
    <x v="3"/>
    <n v="150"/>
    <n v="60"/>
    <x v="1"/>
    <x v="10"/>
    <x v="6"/>
    <x v="3"/>
  </r>
  <r>
    <n v="9291"/>
    <d v="2022-09-18T00:00:00"/>
    <d v="1899-12-30T13:49:00"/>
    <n v="4"/>
    <s v="B003"/>
    <s v="Aegean Regional Center"/>
    <s v="CoffeeHouse Alsancak"/>
    <x v="1"/>
    <s v="FD03"/>
    <n v="40"/>
    <n v="22"/>
    <x v="0"/>
    <s v="Bakery"/>
    <x v="1"/>
    <n v="160"/>
    <n v="72"/>
    <x v="1"/>
    <x v="1"/>
    <x v="1"/>
    <x v="14"/>
  </r>
  <r>
    <n v="9292"/>
    <d v="2024-04-05T00:00:00"/>
    <d v="1899-12-30T21:13:00"/>
    <n v="4"/>
    <s v="B002"/>
    <s v="Capital Region Hub"/>
    <s v="CoffeeHouse Cankaya"/>
    <x v="2"/>
    <s v="SF05"/>
    <n v="90"/>
    <n v="55"/>
    <x v="1"/>
    <s v="Cold Coffee"/>
    <x v="5"/>
    <n v="360"/>
    <n v="140"/>
    <x v="3"/>
    <x v="10"/>
    <x v="4"/>
    <x v="11"/>
  </r>
  <r>
    <n v="9293"/>
    <d v="2022-12-28T00:00:00"/>
    <d v="1899-12-30T15:39:00"/>
    <n v="1"/>
    <s v="B001"/>
    <s v="Marmara Headquarters"/>
    <s v="CoffeeHouse Besiktas"/>
    <x v="0"/>
    <s v="SF03"/>
    <n v="80"/>
    <n v="48"/>
    <x v="1"/>
    <s v="Hot Coffee"/>
    <x v="6"/>
    <n v="80"/>
    <n v="32"/>
    <x v="1"/>
    <x v="11"/>
    <x v="5"/>
    <x v="6"/>
  </r>
  <r>
    <n v="9294"/>
    <d v="2023-10-01T00:00:00"/>
    <d v="1899-12-30T08:40:00"/>
    <n v="1"/>
    <s v="B001"/>
    <s v="Marmara Headquarters"/>
    <s v="CoffeeHouse Besiktas"/>
    <x v="0"/>
    <s v="SF02"/>
    <n v="70"/>
    <n v="40"/>
    <x v="1"/>
    <s v="Hot Coffee"/>
    <x v="7"/>
    <n v="70"/>
    <n v="30"/>
    <x v="0"/>
    <x v="0"/>
    <x v="0"/>
    <x v="4"/>
  </r>
  <r>
    <n v="9295"/>
    <d v="2024-09-19T00:00:00"/>
    <d v="1899-12-30T20:31:00"/>
    <n v="4"/>
    <s v="B001"/>
    <s v="Marmara Headquarters"/>
    <s v="CoffeeHouse Besiktas"/>
    <x v="0"/>
    <s v="FD01"/>
    <n v="45"/>
    <n v="25"/>
    <x v="0"/>
    <s v="Bakery"/>
    <x v="0"/>
    <n v="180"/>
    <n v="80"/>
    <x v="3"/>
    <x v="1"/>
    <x v="4"/>
    <x v="3"/>
  </r>
  <r>
    <n v="9296"/>
    <d v="2023-03-20T00:00:00"/>
    <d v="1899-12-30T20:34:00"/>
    <n v="3"/>
    <s v="B001"/>
    <s v="Marmara Headquarters"/>
    <s v="CoffeeHouse Besiktas"/>
    <x v="0"/>
    <s v="FD01"/>
    <n v="45"/>
    <n v="25"/>
    <x v="0"/>
    <s v="Bakery"/>
    <x v="0"/>
    <n v="135"/>
    <n v="60"/>
    <x v="0"/>
    <x v="8"/>
    <x v="6"/>
    <x v="3"/>
  </r>
  <r>
    <n v="9297"/>
    <d v="2022-07-23T00:00:00"/>
    <d v="1899-12-30T13:01:00"/>
    <n v="1"/>
    <s v="B001"/>
    <s v="Marmara Headquarters"/>
    <s v="CoffeeHouse Besiktas"/>
    <x v="0"/>
    <s v="SF03"/>
    <n v="80"/>
    <n v="48"/>
    <x v="1"/>
    <s v="Hot Coffee"/>
    <x v="6"/>
    <n v="80"/>
    <n v="32"/>
    <x v="1"/>
    <x v="5"/>
    <x v="3"/>
    <x v="14"/>
  </r>
  <r>
    <n v="9298"/>
    <d v="2023-09-21T00:00:00"/>
    <d v="1899-12-30T15:39:00"/>
    <n v="4"/>
    <s v="B004"/>
    <s v="Mediterranean Growth Hub"/>
    <s v="CoffeeHouse Muratpasa"/>
    <x v="3"/>
    <s v="FD02"/>
    <n v="50"/>
    <n v="30"/>
    <x v="0"/>
    <s v="Dessert"/>
    <x v="3"/>
    <n v="200"/>
    <n v="80"/>
    <x v="0"/>
    <x v="1"/>
    <x v="5"/>
    <x v="6"/>
  </r>
  <r>
    <n v="9299"/>
    <d v="2024-08-11T00:00:00"/>
    <d v="1899-12-30T10:15:00"/>
    <n v="1"/>
    <s v="B004"/>
    <s v="Mediterranean Growth Hub"/>
    <s v="CoffeeHouse Muratpasa"/>
    <x v="3"/>
    <s v="SF03"/>
    <n v="80"/>
    <n v="48"/>
    <x v="1"/>
    <s v="Hot Coffee"/>
    <x v="6"/>
    <n v="80"/>
    <n v="32"/>
    <x v="3"/>
    <x v="4"/>
    <x v="1"/>
    <x v="10"/>
  </r>
  <r>
    <n v="9300"/>
    <d v="2024-04-04T00:00:00"/>
    <d v="1899-12-30T19:27:00"/>
    <n v="2"/>
    <s v="B001"/>
    <s v="Marmara Headquarters"/>
    <s v="CoffeeHouse Besiktas"/>
    <x v="0"/>
    <s v="SF01"/>
    <n v="75"/>
    <n v="45"/>
    <x v="1"/>
    <s v="Hot Coffee"/>
    <x v="4"/>
    <n v="150"/>
    <n v="60"/>
    <x v="3"/>
    <x v="10"/>
    <x v="1"/>
    <x v="0"/>
  </r>
  <r>
    <n v="9301"/>
    <d v="2025-07-18T00:00:00"/>
    <d v="1899-12-30T11:21:00"/>
    <n v="3"/>
    <s v="B001"/>
    <s v="Marmara Headquarters"/>
    <s v="CoffeeHouse Besiktas"/>
    <x v="0"/>
    <s v="SF01"/>
    <n v="75"/>
    <n v="45"/>
    <x v="1"/>
    <s v="Hot Coffee"/>
    <x v="4"/>
    <n v="225"/>
    <n v="90"/>
    <x v="2"/>
    <x v="5"/>
    <x v="1"/>
    <x v="13"/>
  </r>
  <r>
    <n v="9302"/>
    <d v="2024-08-16T00:00:00"/>
    <d v="1899-12-30T09:02:00"/>
    <n v="4"/>
    <s v="B003"/>
    <s v="Aegean Regional Center"/>
    <s v="CoffeeHouse Alsancak"/>
    <x v="1"/>
    <s v="SF04"/>
    <n v="85"/>
    <n v="50"/>
    <x v="1"/>
    <s v="Cold Coffee"/>
    <x v="2"/>
    <n v="340"/>
    <n v="140"/>
    <x v="3"/>
    <x v="4"/>
    <x v="3"/>
    <x v="9"/>
  </r>
  <r>
    <n v="9303"/>
    <d v="2022-06-30T00:00:00"/>
    <d v="1899-12-30T13:39:00"/>
    <n v="4"/>
    <s v="B004"/>
    <s v="Mediterranean Growth Hub"/>
    <s v="CoffeeHouse Muratpasa"/>
    <x v="3"/>
    <s v="SF02"/>
    <n v="70"/>
    <n v="40"/>
    <x v="1"/>
    <s v="Hot Coffee"/>
    <x v="7"/>
    <n v="280"/>
    <n v="120"/>
    <x v="1"/>
    <x v="9"/>
    <x v="3"/>
    <x v="14"/>
  </r>
  <r>
    <n v="9304"/>
    <d v="2025-05-01T00:00:00"/>
    <d v="1899-12-30T21:04:00"/>
    <n v="2"/>
    <s v="B004"/>
    <s v="Mediterranean Growth Hub"/>
    <s v="CoffeeHouse Muratpasa"/>
    <x v="3"/>
    <s v="SF01"/>
    <n v="75"/>
    <n v="45"/>
    <x v="1"/>
    <s v="Hot Coffee"/>
    <x v="4"/>
    <n v="150"/>
    <n v="60"/>
    <x v="2"/>
    <x v="2"/>
    <x v="0"/>
    <x v="11"/>
  </r>
  <r>
    <n v="9305"/>
    <d v="2024-11-12T00:00:00"/>
    <d v="1899-12-30T19:29:00"/>
    <n v="3"/>
    <s v="B004"/>
    <s v="Mediterranean Growth Hub"/>
    <s v="CoffeeHouse Muratpasa"/>
    <x v="3"/>
    <s v="SF01"/>
    <n v="75"/>
    <n v="45"/>
    <x v="1"/>
    <s v="Hot Coffee"/>
    <x v="4"/>
    <n v="225"/>
    <n v="90"/>
    <x v="3"/>
    <x v="7"/>
    <x v="4"/>
    <x v="0"/>
  </r>
  <r>
    <n v="9306"/>
    <d v="2024-07-12T00:00:00"/>
    <d v="1899-12-30T19:44:00"/>
    <n v="2"/>
    <s v="B004"/>
    <s v="Mediterranean Growth Hub"/>
    <s v="CoffeeHouse Muratpasa"/>
    <x v="3"/>
    <s v="SF03"/>
    <n v="80"/>
    <n v="48"/>
    <x v="1"/>
    <s v="Hot Coffee"/>
    <x v="6"/>
    <n v="160"/>
    <n v="64"/>
    <x v="3"/>
    <x v="5"/>
    <x v="4"/>
    <x v="0"/>
  </r>
  <r>
    <n v="9307"/>
    <d v="2024-11-28T00:00:00"/>
    <d v="1899-12-30T21:41:00"/>
    <n v="4"/>
    <s v="B004"/>
    <s v="Mediterranean Growth Hub"/>
    <s v="CoffeeHouse Muratpasa"/>
    <x v="3"/>
    <s v="SF05"/>
    <n v="90"/>
    <n v="55"/>
    <x v="1"/>
    <s v="Cold Coffee"/>
    <x v="5"/>
    <n v="360"/>
    <n v="140"/>
    <x v="3"/>
    <x v="7"/>
    <x v="5"/>
    <x v="11"/>
  </r>
  <r>
    <n v="9308"/>
    <d v="2024-08-23T00:00:00"/>
    <d v="1899-12-30T18:24:00"/>
    <n v="4"/>
    <s v="B004"/>
    <s v="Mediterranean Growth Hub"/>
    <s v="CoffeeHouse Muratpasa"/>
    <x v="3"/>
    <s v="SF01"/>
    <n v="75"/>
    <n v="45"/>
    <x v="1"/>
    <s v="Hot Coffee"/>
    <x v="4"/>
    <n v="300"/>
    <n v="120"/>
    <x v="3"/>
    <x v="4"/>
    <x v="3"/>
    <x v="1"/>
  </r>
  <r>
    <n v="9309"/>
    <d v="2025-07-13T00:00:00"/>
    <d v="1899-12-30T15:24:00"/>
    <n v="4"/>
    <s v="B001"/>
    <s v="Marmara Headquarters"/>
    <s v="CoffeeHouse Besiktas"/>
    <x v="0"/>
    <s v="FD01"/>
    <n v="45"/>
    <n v="25"/>
    <x v="0"/>
    <s v="Bakery"/>
    <x v="0"/>
    <n v="180"/>
    <n v="80"/>
    <x v="2"/>
    <x v="5"/>
    <x v="6"/>
    <x v="6"/>
  </r>
  <r>
    <n v="9310"/>
    <d v="2025-07-15T00:00:00"/>
    <d v="1899-12-30T21:40:00"/>
    <n v="4"/>
    <s v="B001"/>
    <s v="Marmara Headquarters"/>
    <s v="CoffeeHouse Besiktas"/>
    <x v="0"/>
    <s v="SF05"/>
    <n v="90"/>
    <n v="55"/>
    <x v="1"/>
    <s v="Cold Coffee"/>
    <x v="5"/>
    <n v="360"/>
    <n v="140"/>
    <x v="2"/>
    <x v="5"/>
    <x v="0"/>
    <x v="11"/>
  </r>
  <r>
    <n v="9311"/>
    <d v="2023-08-28T00:00:00"/>
    <d v="1899-12-30T16:38:00"/>
    <n v="2"/>
    <s v="B004"/>
    <s v="Mediterranean Growth Hub"/>
    <s v="CoffeeHouse Muratpasa"/>
    <x v="3"/>
    <s v="SF02"/>
    <n v="70"/>
    <n v="40"/>
    <x v="1"/>
    <s v="Hot Coffee"/>
    <x v="7"/>
    <n v="140"/>
    <n v="60"/>
    <x v="0"/>
    <x v="4"/>
    <x v="5"/>
    <x v="8"/>
  </r>
  <r>
    <n v="9312"/>
    <d v="2024-05-24T00:00:00"/>
    <d v="1899-12-30T07:26:00"/>
    <n v="1"/>
    <s v="B004"/>
    <s v="Mediterranean Growth Hub"/>
    <s v="CoffeeHouse Muratpasa"/>
    <x v="3"/>
    <s v="SF05"/>
    <n v="90"/>
    <n v="55"/>
    <x v="1"/>
    <s v="Cold Coffee"/>
    <x v="5"/>
    <n v="90"/>
    <n v="35"/>
    <x v="3"/>
    <x v="2"/>
    <x v="2"/>
    <x v="7"/>
  </r>
  <r>
    <n v="9313"/>
    <d v="2025-08-18T00:00:00"/>
    <d v="1899-12-30T16:02:00"/>
    <n v="4"/>
    <s v="B003"/>
    <s v="Aegean Regional Center"/>
    <s v="CoffeeHouse Alsancak"/>
    <x v="1"/>
    <s v="FD03"/>
    <n v="40"/>
    <n v="22"/>
    <x v="0"/>
    <s v="Bakery"/>
    <x v="1"/>
    <n v="160"/>
    <n v="72"/>
    <x v="2"/>
    <x v="4"/>
    <x v="1"/>
    <x v="8"/>
  </r>
  <r>
    <n v="9314"/>
    <d v="2023-05-27T00:00:00"/>
    <d v="1899-12-30T16:16:00"/>
    <n v="2"/>
    <s v="B003"/>
    <s v="Aegean Regional Center"/>
    <s v="CoffeeHouse Alsancak"/>
    <x v="1"/>
    <s v="SF04"/>
    <n v="85"/>
    <n v="50"/>
    <x v="1"/>
    <s v="Cold Coffee"/>
    <x v="2"/>
    <n v="170"/>
    <n v="70"/>
    <x v="0"/>
    <x v="2"/>
    <x v="6"/>
    <x v="8"/>
  </r>
  <r>
    <n v="9315"/>
    <d v="2025-10-31T00:00:00"/>
    <d v="1899-12-30T12:33:00"/>
    <n v="3"/>
    <s v="B003"/>
    <s v="Aegean Regional Center"/>
    <s v="CoffeeHouse Alsancak"/>
    <x v="1"/>
    <s v="FD01"/>
    <n v="45"/>
    <n v="25"/>
    <x v="0"/>
    <s v="Bakery"/>
    <x v="0"/>
    <n v="135"/>
    <n v="60"/>
    <x v="2"/>
    <x v="0"/>
    <x v="2"/>
    <x v="12"/>
  </r>
  <r>
    <n v="9316"/>
    <d v="2025-02-24T00:00:00"/>
    <d v="1899-12-30T11:35:00"/>
    <n v="3"/>
    <s v="B002"/>
    <s v="Capital Region Hub"/>
    <s v="CoffeeHouse Cankaya"/>
    <x v="2"/>
    <s v="SF04"/>
    <n v="85"/>
    <n v="50"/>
    <x v="1"/>
    <s v="Cold Coffee"/>
    <x v="2"/>
    <n v="255"/>
    <n v="105"/>
    <x v="2"/>
    <x v="3"/>
    <x v="2"/>
    <x v="13"/>
  </r>
  <r>
    <n v="9317"/>
    <d v="2022-02-05T00:00:00"/>
    <d v="1899-12-30T20:42:00"/>
    <n v="2"/>
    <s v="B002"/>
    <s v="Capital Region Hub"/>
    <s v="CoffeeHouse Cankaya"/>
    <x v="2"/>
    <s v="SF03"/>
    <n v="80"/>
    <n v="48"/>
    <x v="1"/>
    <s v="Hot Coffee"/>
    <x v="6"/>
    <n v="160"/>
    <n v="64"/>
    <x v="1"/>
    <x v="3"/>
    <x v="4"/>
    <x v="3"/>
  </r>
  <r>
    <n v="9318"/>
    <d v="2025-10-01T00:00:00"/>
    <d v="1899-12-30T13:17:00"/>
    <n v="1"/>
    <s v="B001"/>
    <s v="Marmara Headquarters"/>
    <s v="CoffeeHouse Besiktas"/>
    <x v="0"/>
    <s v="SF01"/>
    <n v="75"/>
    <n v="45"/>
    <x v="1"/>
    <s v="Hot Coffee"/>
    <x v="4"/>
    <n v="75"/>
    <n v="30"/>
    <x v="2"/>
    <x v="0"/>
    <x v="0"/>
    <x v="14"/>
  </r>
  <r>
    <n v="9319"/>
    <d v="2025-02-13T00:00:00"/>
    <d v="1899-12-30T20:42:00"/>
    <n v="4"/>
    <s v="B003"/>
    <s v="Aegean Regional Center"/>
    <s v="CoffeeHouse Alsancak"/>
    <x v="1"/>
    <s v="SF05"/>
    <n v="90"/>
    <n v="55"/>
    <x v="1"/>
    <s v="Cold Coffee"/>
    <x v="5"/>
    <n v="360"/>
    <n v="140"/>
    <x v="2"/>
    <x v="3"/>
    <x v="6"/>
    <x v="3"/>
  </r>
  <r>
    <n v="9320"/>
    <d v="2025-09-30T00:00:00"/>
    <d v="1899-12-30T08:07:00"/>
    <n v="3"/>
    <s v="B001"/>
    <s v="Marmara Headquarters"/>
    <s v="CoffeeHouse Besiktas"/>
    <x v="0"/>
    <s v="SF02"/>
    <n v="70"/>
    <n v="40"/>
    <x v="1"/>
    <s v="Hot Coffee"/>
    <x v="7"/>
    <n v="210"/>
    <n v="90"/>
    <x v="2"/>
    <x v="1"/>
    <x v="3"/>
    <x v="4"/>
  </r>
  <r>
    <n v="9321"/>
    <d v="2024-07-13T00:00:00"/>
    <d v="1899-12-30T11:39:00"/>
    <n v="4"/>
    <s v="B001"/>
    <s v="Marmara Headquarters"/>
    <s v="CoffeeHouse Besiktas"/>
    <x v="0"/>
    <s v="SF04"/>
    <n v="85"/>
    <n v="50"/>
    <x v="1"/>
    <s v="Cold Coffee"/>
    <x v="2"/>
    <n v="340"/>
    <n v="140"/>
    <x v="3"/>
    <x v="5"/>
    <x v="6"/>
    <x v="13"/>
  </r>
  <r>
    <n v="9322"/>
    <d v="2024-07-13T00:00:00"/>
    <d v="1899-12-30T19:19:00"/>
    <n v="1"/>
    <s v="B004"/>
    <s v="Mediterranean Growth Hub"/>
    <s v="CoffeeHouse Muratpasa"/>
    <x v="3"/>
    <s v="FD01"/>
    <n v="45"/>
    <n v="25"/>
    <x v="0"/>
    <s v="Bakery"/>
    <x v="0"/>
    <n v="45"/>
    <n v="20"/>
    <x v="3"/>
    <x v="5"/>
    <x v="6"/>
    <x v="0"/>
  </r>
  <r>
    <n v="9323"/>
    <d v="2025-08-23T00:00:00"/>
    <d v="1899-12-30T18:20:00"/>
    <n v="2"/>
    <s v="B001"/>
    <s v="Marmara Headquarters"/>
    <s v="CoffeeHouse Besiktas"/>
    <x v="0"/>
    <s v="SF03"/>
    <n v="80"/>
    <n v="48"/>
    <x v="1"/>
    <s v="Hot Coffee"/>
    <x v="6"/>
    <n v="160"/>
    <n v="64"/>
    <x v="2"/>
    <x v="4"/>
    <x v="3"/>
    <x v="1"/>
  </r>
  <r>
    <n v="9324"/>
    <d v="2024-09-08T00:00:00"/>
    <d v="1899-12-30T08:08:00"/>
    <n v="2"/>
    <s v="B004"/>
    <s v="Mediterranean Growth Hub"/>
    <s v="CoffeeHouse Muratpasa"/>
    <x v="3"/>
    <s v="FD01"/>
    <n v="45"/>
    <n v="25"/>
    <x v="0"/>
    <s v="Bakery"/>
    <x v="0"/>
    <n v="90"/>
    <n v="40"/>
    <x v="3"/>
    <x v="1"/>
    <x v="0"/>
    <x v="4"/>
  </r>
  <r>
    <n v="9325"/>
    <d v="2024-10-03T00:00:00"/>
    <d v="1899-12-30T08:57:00"/>
    <n v="4"/>
    <s v="B002"/>
    <s v="Capital Region Hub"/>
    <s v="CoffeeHouse Cankaya"/>
    <x v="2"/>
    <s v="FD02"/>
    <n v="50"/>
    <n v="30"/>
    <x v="0"/>
    <s v="Dessert"/>
    <x v="3"/>
    <n v="200"/>
    <n v="80"/>
    <x v="3"/>
    <x v="0"/>
    <x v="2"/>
    <x v="4"/>
  </r>
  <r>
    <n v="9326"/>
    <d v="2022-04-24T00:00:00"/>
    <d v="1899-12-30T20:47:00"/>
    <n v="3"/>
    <s v="B004"/>
    <s v="Mediterranean Growth Hub"/>
    <s v="CoffeeHouse Muratpasa"/>
    <x v="3"/>
    <s v="FD03"/>
    <n v="40"/>
    <n v="22"/>
    <x v="0"/>
    <s v="Bakery"/>
    <x v="1"/>
    <n v="120"/>
    <n v="54"/>
    <x v="1"/>
    <x v="10"/>
    <x v="2"/>
    <x v="3"/>
  </r>
  <r>
    <n v="9327"/>
    <d v="2024-02-25T00:00:00"/>
    <d v="1899-12-30T19:52:00"/>
    <n v="2"/>
    <s v="B003"/>
    <s v="Aegean Regional Center"/>
    <s v="CoffeeHouse Alsancak"/>
    <x v="1"/>
    <s v="SF01"/>
    <n v="75"/>
    <n v="45"/>
    <x v="1"/>
    <s v="Hot Coffee"/>
    <x v="4"/>
    <n v="150"/>
    <n v="60"/>
    <x v="3"/>
    <x v="3"/>
    <x v="1"/>
    <x v="0"/>
  </r>
  <r>
    <n v="9328"/>
    <d v="2025-11-19T00:00:00"/>
    <d v="1899-12-30T09:26:00"/>
    <n v="2"/>
    <s v="B002"/>
    <s v="Capital Region Hub"/>
    <s v="CoffeeHouse Cankaya"/>
    <x v="2"/>
    <s v="SF01"/>
    <n v="75"/>
    <n v="45"/>
    <x v="1"/>
    <s v="Hot Coffee"/>
    <x v="4"/>
    <n v="150"/>
    <n v="60"/>
    <x v="2"/>
    <x v="7"/>
    <x v="4"/>
    <x v="9"/>
  </r>
  <r>
    <n v="9329"/>
    <d v="2024-11-10T00:00:00"/>
    <d v="1899-12-30T21:10:00"/>
    <n v="2"/>
    <s v="B002"/>
    <s v="Capital Region Hub"/>
    <s v="CoffeeHouse Cankaya"/>
    <x v="2"/>
    <s v="FD02"/>
    <n v="50"/>
    <n v="30"/>
    <x v="0"/>
    <s v="Dessert"/>
    <x v="3"/>
    <n v="100"/>
    <n v="40"/>
    <x v="3"/>
    <x v="7"/>
    <x v="2"/>
    <x v="11"/>
  </r>
  <r>
    <n v="9330"/>
    <d v="2022-07-28T00:00:00"/>
    <d v="1899-12-30T14:42:00"/>
    <n v="1"/>
    <s v="B001"/>
    <s v="Marmara Headquarters"/>
    <s v="CoffeeHouse Besiktas"/>
    <x v="0"/>
    <s v="FD03"/>
    <n v="40"/>
    <n v="22"/>
    <x v="0"/>
    <s v="Bakery"/>
    <x v="1"/>
    <n v="40"/>
    <n v="18"/>
    <x v="1"/>
    <x v="5"/>
    <x v="5"/>
    <x v="5"/>
  </r>
  <r>
    <n v="9331"/>
    <d v="2025-01-05T00:00:00"/>
    <d v="1899-12-30T20:29:00"/>
    <n v="4"/>
    <s v="B002"/>
    <s v="Capital Region Hub"/>
    <s v="CoffeeHouse Cankaya"/>
    <x v="2"/>
    <s v="FD01"/>
    <n v="45"/>
    <n v="25"/>
    <x v="0"/>
    <s v="Bakery"/>
    <x v="0"/>
    <n v="180"/>
    <n v="80"/>
    <x v="2"/>
    <x v="6"/>
    <x v="4"/>
    <x v="3"/>
  </r>
  <r>
    <n v="9332"/>
    <d v="2022-12-23T00:00:00"/>
    <d v="1899-12-30T10:17:00"/>
    <n v="1"/>
    <s v="B004"/>
    <s v="Mediterranean Growth Hub"/>
    <s v="CoffeeHouse Muratpasa"/>
    <x v="3"/>
    <s v="SF03"/>
    <n v="80"/>
    <n v="48"/>
    <x v="1"/>
    <s v="Hot Coffee"/>
    <x v="6"/>
    <n v="80"/>
    <n v="32"/>
    <x v="1"/>
    <x v="11"/>
    <x v="3"/>
    <x v="10"/>
  </r>
  <r>
    <n v="9333"/>
    <d v="2025-01-24T00:00:00"/>
    <d v="1899-12-30T16:00:00"/>
    <n v="4"/>
    <s v="B001"/>
    <s v="Marmara Headquarters"/>
    <s v="CoffeeHouse Besiktas"/>
    <x v="0"/>
    <s v="SF01"/>
    <n v="75"/>
    <n v="45"/>
    <x v="1"/>
    <s v="Hot Coffee"/>
    <x v="4"/>
    <n v="300"/>
    <n v="120"/>
    <x v="2"/>
    <x v="6"/>
    <x v="2"/>
    <x v="8"/>
  </r>
  <r>
    <n v="9334"/>
    <d v="2025-11-12T00:00:00"/>
    <d v="1899-12-30T08:40:00"/>
    <n v="1"/>
    <s v="B002"/>
    <s v="Capital Region Hub"/>
    <s v="CoffeeHouse Cankaya"/>
    <x v="2"/>
    <s v="SF04"/>
    <n v="85"/>
    <n v="50"/>
    <x v="1"/>
    <s v="Cold Coffee"/>
    <x v="2"/>
    <n v="85"/>
    <n v="35"/>
    <x v="2"/>
    <x v="7"/>
    <x v="4"/>
    <x v="4"/>
  </r>
  <r>
    <n v="9335"/>
    <d v="2024-07-06T00:00:00"/>
    <d v="1899-12-30T20:09:00"/>
    <n v="2"/>
    <s v="B003"/>
    <s v="Aegean Regional Center"/>
    <s v="CoffeeHouse Alsancak"/>
    <x v="1"/>
    <s v="SF04"/>
    <n v="85"/>
    <n v="50"/>
    <x v="1"/>
    <s v="Cold Coffee"/>
    <x v="2"/>
    <n v="170"/>
    <n v="70"/>
    <x v="3"/>
    <x v="5"/>
    <x v="6"/>
    <x v="3"/>
  </r>
  <r>
    <n v="9336"/>
    <d v="2025-10-17T00:00:00"/>
    <d v="1899-12-30T10:49:00"/>
    <n v="1"/>
    <s v="B001"/>
    <s v="Marmara Headquarters"/>
    <s v="CoffeeHouse Besiktas"/>
    <x v="0"/>
    <s v="FD02"/>
    <n v="50"/>
    <n v="30"/>
    <x v="0"/>
    <s v="Dessert"/>
    <x v="3"/>
    <n v="50"/>
    <n v="20"/>
    <x v="2"/>
    <x v="0"/>
    <x v="2"/>
    <x v="10"/>
  </r>
  <r>
    <n v="9337"/>
    <d v="2022-09-10T00:00:00"/>
    <d v="1899-12-30T07:32:00"/>
    <n v="4"/>
    <s v="B001"/>
    <s v="Marmara Headquarters"/>
    <s v="CoffeeHouse Besiktas"/>
    <x v="0"/>
    <s v="FD03"/>
    <n v="40"/>
    <n v="22"/>
    <x v="0"/>
    <s v="Bakery"/>
    <x v="1"/>
    <n v="160"/>
    <n v="72"/>
    <x v="1"/>
    <x v="1"/>
    <x v="2"/>
    <x v="7"/>
  </r>
  <r>
    <n v="9338"/>
    <d v="2022-01-21T00:00:00"/>
    <d v="1899-12-30T17:17:00"/>
    <n v="1"/>
    <s v="B001"/>
    <s v="Marmara Headquarters"/>
    <s v="CoffeeHouse Besiktas"/>
    <x v="0"/>
    <s v="FD02"/>
    <n v="50"/>
    <n v="30"/>
    <x v="0"/>
    <s v="Dessert"/>
    <x v="3"/>
    <n v="50"/>
    <n v="20"/>
    <x v="1"/>
    <x v="6"/>
    <x v="5"/>
    <x v="2"/>
  </r>
  <r>
    <n v="9339"/>
    <d v="2024-01-27T00:00:00"/>
    <d v="1899-12-30T13:14:00"/>
    <n v="1"/>
    <s v="B002"/>
    <s v="Capital Region Hub"/>
    <s v="CoffeeHouse Cankaya"/>
    <x v="2"/>
    <s v="SF02"/>
    <n v="70"/>
    <n v="40"/>
    <x v="1"/>
    <s v="Hot Coffee"/>
    <x v="7"/>
    <n v="70"/>
    <n v="30"/>
    <x v="3"/>
    <x v="6"/>
    <x v="6"/>
    <x v="14"/>
  </r>
  <r>
    <n v="9340"/>
    <d v="2025-03-17T00:00:00"/>
    <d v="1899-12-30T14:49:00"/>
    <n v="2"/>
    <s v="B002"/>
    <s v="Capital Region Hub"/>
    <s v="CoffeeHouse Cankaya"/>
    <x v="2"/>
    <s v="SF03"/>
    <n v="80"/>
    <n v="48"/>
    <x v="1"/>
    <s v="Hot Coffee"/>
    <x v="6"/>
    <n v="160"/>
    <n v="64"/>
    <x v="2"/>
    <x v="8"/>
    <x v="2"/>
    <x v="5"/>
  </r>
  <r>
    <n v="9341"/>
    <d v="2023-06-04T00:00:00"/>
    <d v="1899-12-30T18:23:00"/>
    <n v="3"/>
    <s v="B003"/>
    <s v="Aegean Regional Center"/>
    <s v="CoffeeHouse Alsancak"/>
    <x v="1"/>
    <s v="SF01"/>
    <n v="75"/>
    <n v="45"/>
    <x v="1"/>
    <s v="Hot Coffee"/>
    <x v="4"/>
    <n v="225"/>
    <n v="90"/>
    <x v="0"/>
    <x v="9"/>
    <x v="1"/>
    <x v="1"/>
  </r>
  <r>
    <n v="9342"/>
    <d v="2022-07-18T00:00:00"/>
    <d v="1899-12-30T16:58:00"/>
    <n v="3"/>
    <s v="B003"/>
    <s v="Aegean Regional Center"/>
    <s v="CoffeeHouse Alsancak"/>
    <x v="1"/>
    <s v="FD02"/>
    <n v="50"/>
    <n v="30"/>
    <x v="0"/>
    <s v="Dessert"/>
    <x v="3"/>
    <n v="150"/>
    <n v="60"/>
    <x v="1"/>
    <x v="5"/>
    <x v="1"/>
    <x v="8"/>
  </r>
  <r>
    <n v="9343"/>
    <d v="2025-07-13T00:00:00"/>
    <d v="1899-12-30T09:04:00"/>
    <n v="3"/>
    <s v="B001"/>
    <s v="Marmara Headquarters"/>
    <s v="CoffeeHouse Besiktas"/>
    <x v="0"/>
    <s v="FD01"/>
    <n v="45"/>
    <n v="25"/>
    <x v="0"/>
    <s v="Bakery"/>
    <x v="0"/>
    <n v="135"/>
    <n v="60"/>
    <x v="2"/>
    <x v="5"/>
    <x v="6"/>
    <x v="9"/>
  </r>
  <r>
    <n v="9344"/>
    <d v="2022-06-01T00:00:00"/>
    <d v="1899-12-30T17:55:00"/>
    <n v="4"/>
    <s v="B001"/>
    <s v="Marmara Headquarters"/>
    <s v="CoffeeHouse Besiktas"/>
    <x v="0"/>
    <s v="FD01"/>
    <n v="45"/>
    <n v="25"/>
    <x v="0"/>
    <s v="Bakery"/>
    <x v="0"/>
    <n v="180"/>
    <n v="80"/>
    <x v="1"/>
    <x v="9"/>
    <x v="0"/>
    <x v="2"/>
  </r>
  <r>
    <n v="9345"/>
    <d v="2022-04-20T00:00:00"/>
    <d v="1899-12-30T12:21:00"/>
    <n v="2"/>
    <s v="B002"/>
    <s v="Capital Region Hub"/>
    <s v="CoffeeHouse Cankaya"/>
    <x v="2"/>
    <s v="FD02"/>
    <n v="50"/>
    <n v="30"/>
    <x v="0"/>
    <s v="Dessert"/>
    <x v="3"/>
    <n v="100"/>
    <n v="40"/>
    <x v="1"/>
    <x v="10"/>
    <x v="6"/>
    <x v="12"/>
  </r>
  <r>
    <n v="9346"/>
    <d v="2022-08-07T00:00:00"/>
    <d v="1899-12-30T18:19:00"/>
    <n v="3"/>
    <s v="B003"/>
    <s v="Aegean Regional Center"/>
    <s v="CoffeeHouse Alsancak"/>
    <x v="1"/>
    <s v="SF01"/>
    <n v="75"/>
    <n v="45"/>
    <x v="1"/>
    <s v="Hot Coffee"/>
    <x v="4"/>
    <n v="225"/>
    <n v="90"/>
    <x v="1"/>
    <x v="4"/>
    <x v="5"/>
    <x v="1"/>
  </r>
  <r>
    <n v="9347"/>
    <d v="2022-04-15T00:00:00"/>
    <d v="1899-12-30T07:05:00"/>
    <n v="3"/>
    <s v="B001"/>
    <s v="Marmara Headquarters"/>
    <s v="CoffeeHouse Besiktas"/>
    <x v="0"/>
    <s v="SF05"/>
    <n v="90"/>
    <n v="55"/>
    <x v="1"/>
    <s v="Cold Coffee"/>
    <x v="5"/>
    <n v="270"/>
    <n v="105"/>
    <x v="1"/>
    <x v="10"/>
    <x v="0"/>
    <x v="7"/>
  </r>
  <r>
    <n v="9348"/>
    <d v="2025-05-29T00:00:00"/>
    <d v="1899-12-30T17:19:00"/>
    <n v="4"/>
    <s v="B001"/>
    <s v="Marmara Headquarters"/>
    <s v="CoffeeHouse Besiktas"/>
    <x v="0"/>
    <s v="SF01"/>
    <n v="75"/>
    <n v="45"/>
    <x v="1"/>
    <s v="Hot Coffee"/>
    <x v="4"/>
    <n v="300"/>
    <n v="120"/>
    <x v="2"/>
    <x v="2"/>
    <x v="0"/>
    <x v="2"/>
  </r>
  <r>
    <n v="9349"/>
    <d v="2025-11-29T00:00:00"/>
    <d v="1899-12-30T12:28:00"/>
    <n v="3"/>
    <s v="B004"/>
    <s v="Mediterranean Growth Hub"/>
    <s v="CoffeeHouse Muratpasa"/>
    <x v="3"/>
    <s v="SF03"/>
    <n v="80"/>
    <n v="48"/>
    <x v="1"/>
    <s v="Hot Coffee"/>
    <x v="6"/>
    <n v="240"/>
    <n v="96"/>
    <x v="2"/>
    <x v="7"/>
    <x v="0"/>
    <x v="12"/>
  </r>
  <r>
    <n v="9350"/>
    <d v="2025-07-10T00:00:00"/>
    <d v="1899-12-30T10:53:00"/>
    <n v="4"/>
    <s v="B004"/>
    <s v="Mediterranean Growth Hub"/>
    <s v="CoffeeHouse Muratpasa"/>
    <x v="3"/>
    <s v="FD03"/>
    <n v="40"/>
    <n v="22"/>
    <x v="0"/>
    <s v="Bakery"/>
    <x v="1"/>
    <n v="160"/>
    <n v="72"/>
    <x v="2"/>
    <x v="5"/>
    <x v="2"/>
    <x v="10"/>
  </r>
  <r>
    <n v="9351"/>
    <d v="2022-01-19T00:00:00"/>
    <d v="1899-12-30T18:16:00"/>
    <n v="1"/>
    <s v="B001"/>
    <s v="Marmara Headquarters"/>
    <s v="CoffeeHouse Besiktas"/>
    <x v="0"/>
    <s v="FD01"/>
    <n v="45"/>
    <n v="25"/>
    <x v="0"/>
    <s v="Bakery"/>
    <x v="0"/>
    <n v="45"/>
    <n v="20"/>
    <x v="1"/>
    <x v="6"/>
    <x v="4"/>
    <x v="1"/>
  </r>
  <r>
    <n v="9352"/>
    <d v="2025-09-20T00:00:00"/>
    <d v="1899-12-30T11:15:00"/>
    <n v="3"/>
    <s v="B004"/>
    <s v="Mediterranean Growth Hub"/>
    <s v="CoffeeHouse Muratpasa"/>
    <x v="3"/>
    <s v="FD02"/>
    <n v="50"/>
    <n v="30"/>
    <x v="0"/>
    <s v="Dessert"/>
    <x v="3"/>
    <n v="150"/>
    <n v="60"/>
    <x v="2"/>
    <x v="1"/>
    <x v="6"/>
    <x v="13"/>
  </r>
  <r>
    <n v="9353"/>
    <d v="2022-01-28T00:00:00"/>
    <d v="1899-12-30T10:25:00"/>
    <n v="2"/>
    <s v="B003"/>
    <s v="Aegean Regional Center"/>
    <s v="CoffeeHouse Alsancak"/>
    <x v="1"/>
    <s v="SF01"/>
    <n v="75"/>
    <n v="45"/>
    <x v="1"/>
    <s v="Hot Coffee"/>
    <x v="4"/>
    <n v="150"/>
    <n v="60"/>
    <x v="1"/>
    <x v="6"/>
    <x v="5"/>
    <x v="10"/>
  </r>
  <r>
    <n v="9354"/>
    <d v="2023-10-23T00:00:00"/>
    <d v="1899-12-30T17:22:00"/>
    <n v="4"/>
    <s v="B003"/>
    <s v="Aegean Regional Center"/>
    <s v="CoffeeHouse Alsancak"/>
    <x v="1"/>
    <s v="FD01"/>
    <n v="45"/>
    <n v="25"/>
    <x v="0"/>
    <s v="Bakery"/>
    <x v="0"/>
    <n v="180"/>
    <n v="80"/>
    <x v="0"/>
    <x v="0"/>
    <x v="3"/>
    <x v="2"/>
  </r>
  <r>
    <n v="9355"/>
    <d v="2023-08-10T00:00:00"/>
    <d v="1899-12-30T14:08:00"/>
    <n v="4"/>
    <s v="B002"/>
    <s v="Capital Region Hub"/>
    <s v="CoffeeHouse Cankaya"/>
    <x v="2"/>
    <s v="SF02"/>
    <n v="70"/>
    <n v="40"/>
    <x v="1"/>
    <s v="Hot Coffee"/>
    <x v="7"/>
    <n v="280"/>
    <n v="120"/>
    <x v="0"/>
    <x v="4"/>
    <x v="2"/>
    <x v="5"/>
  </r>
  <r>
    <n v="9356"/>
    <d v="2022-09-28T00:00:00"/>
    <d v="1899-12-30T12:12:00"/>
    <n v="2"/>
    <s v="B004"/>
    <s v="Mediterranean Growth Hub"/>
    <s v="CoffeeHouse Muratpasa"/>
    <x v="3"/>
    <s v="SF03"/>
    <n v="80"/>
    <n v="48"/>
    <x v="1"/>
    <s v="Hot Coffee"/>
    <x v="6"/>
    <n v="160"/>
    <n v="64"/>
    <x v="1"/>
    <x v="1"/>
    <x v="5"/>
    <x v="12"/>
  </r>
  <r>
    <n v="9357"/>
    <d v="2023-07-09T00:00:00"/>
    <d v="1899-12-30T13:41:00"/>
    <n v="2"/>
    <s v="B001"/>
    <s v="Marmara Headquarters"/>
    <s v="CoffeeHouse Besiktas"/>
    <x v="0"/>
    <s v="FD02"/>
    <n v="50"/>
    <n v="30"/>
    <x v="0"/>
    <s v="Dessert"/>
    <x v="3"/>
    <n v="100"/>
    <n v="40"/>
    <x v="0"/>
    <x v="5"/>
    <x v="3"/>
    <x v="14"/>
  </r>
  <r>
    <n v="9358"/>
    <d v="2025-01-29T00:00:00"/>
    <d v="1899-12-30T12:53:00"/>
    <n v="4"/>
    <s v="B002"/>
    <s v="Capital Region Hub"/>
    <s v="CoffeeHouse Cankaya"/>
    <x v="2"/>
    <s v="SF04"/>
    <n v="85"/>
    <n v="50"/>
    <x v="1"/>
    <s v="Cold Coffee"/>
    <x v="2"/>
    <n v="340"/>
    <n v="140"/>
    <x v="2"/>
    <x v="6"/>
    <x v="0"/>
    <x v="12"/>
  </r>
  <r>
    <n v="9359"/>
    <d v="2022-01-11T00:00:00"/>
    <d v="1899-12-30T21:09:00"/>
    <n v="2"/>
    <s v="B001"/>
    <s v="Marmara Headquarters"/>
    <s v="CoffeeHouse Besiktas"/>
    <x v="0"/>
    <s v="FD02"/>
    <n v="50"/>
    <n v="30"/>
    <x v="0"/>
    <s v="Dessert"/>
    <x v="3"/>
    <n v="100"/>
    <n v="40"/>
    <x v="1"/>
    <x v="6"/>
    <x v="1"/>
    <x v="11"/>
  </r>
  <r>
    <n v="9360"/>
    <d v="2024-12-17T00:00:00"/>
    <d v="1899-12-30T09:08:00"/>
    <n v="2"/>
    <s v="B001"/>
    <s v="Marmara Headquarters"/>
    <s v="CoffeeHouse Besiktas"/>
    <x v="0"/>
    <s v="SF01"/>
    <n v="75"/>
    <n v="45"/>
    <x v="1"/>
    <s v="Hot Coffee"/>
    <x v="4"/>
    <n v="150"/>
    <n v="60"/>
    <x v="3"/>
    <x v="11"/>
    <x v="2"/>
    <x v="9"/>
  </r>
  <r>
    <n v="9361"/>
    <d v="2025-11-27T00:00:00"/>
    <d v="1899-12-30T14:03:00"/>
    <n v="1"/>
    <s v="B001"/>
    <s v="Marmara Headquarters"/>
    <s v="CoffeeHouse Besiktas"/>
    <x v="0"/>
    <s v="FD01"/>
    <n v="45"/>
    <n v="25"/>
    <x v="0"/>
    <s v="Bakery"/>
    <x v="0"/>
    <n v="45"/>
    <n v="20"/>
    <x v="2"/>
    <x v="7"/>
    <x v="6"/>
    <x v="5"/>
  </r>
  <r>
    <n v="9362"/>
    <d v="2023-04-20T00:00:00"/>
    <d v="1899-12-30T09:31:00"/>
    <n v="4"/>
    <s v="B001"/>
    <s v="Marmara Headquarters"/>
    <s v="CoffeeHouse Besiktas"/>
    <x v="0"/>
    <s v="SF02"/>
    <n v="70"/>
    <n v="40"/>
    <x v="1"/>
    <s v="Hot Coffee"/>
    <x v="7"/>
    <n v="280"/>
    <n v="120"/>
    <x v="0"/>
    <x v="10"/>
    <x v="6"/>
    <x v="9"/>
  </r>
  <r>
    <n v="9363"/>
    <d v="2022-10-17T00:00:00"/>
    <d v="1899-12-30T11:30:00"/>
    <n v="4"/>
    <s v="B001"/>
    <s v="Marmara Headquarters"/>
    <s v="CoffeeHouse Besiktas"/>
    <x v="0"/>
    <s v="SF01"/>
    <n v="75"/>
    <n v="45"/>
    <x v="1"/>
    <s v="Hot Coffee"/>
    <x v="4"/>
    <n v="300"/>
    <n v="120"/>
    <x v="1"/>
    <x v="0"/>
    <x v="2"/>
    <x v="13"/>
  </r>
  <r>
    <n v="9364"/>
    <d v="2023-11-04T00:00:00"/>
    <d v="1899-12-30T08:49:00"/>
    <n v="2"/>
    <s v="B004"/>
    <s v="Mediterranean Growth Hub"/>
    <s v="CoffeeHouse Muratpasa"/>
    <x v="3"/>
    <s v="SF02"/>
    <n v="70"/>
    <n v="40"/>
    <x v="1"/>
    <s v="Hot Coffee"/>
    <x v="7"/>
    <n v="140"/>
    <n v="60"/>
    <x v="0"/>
    <x v="7"/>
    <x v="1"/>
    <x v="4"/>
  </r>
  <r>
    <n v="9365"/>
    <d v="2025-06-20T00:00:00"/>
    <d v="1899-12-30T17:23:00"/>
    <n v="4"/>
    <s v="B003"/>
    <s v="Aegean Regional Center"/>
    <s v="CoffeeHouse Alsancak"/>
    <x v="1"/>
    <s v="SF03"/>
    <n v="80"/>
    <n v="48"/>
    <x v="1"/>
    <s v="Hot Coffee"/>
    <x v="6"/>
    <n v="320"/>
    <n v="128"/>
    <x v="2"/>
    <x v="9"/>
    <x v="6"/>
    <x v="2"/>
  </r>
  <r>
    <n v="9366"/>
    <d v="2023-04-29T00:00:00"/>
    <d v="1899-12-30T11:06:00"/>
    <n v="2"/>
    <s v="B002"/>
    <s v="Capital Region Hub"/>
    <s v="CoffeeHouse Cankaya"/>
    <x v="2"/>
    <s v="SF04"/>
    <n v="85"/>
    <n v="50"/>
    <x v="1"/>
    <s v="Cold Coffee"/>
    <x v="2"/>
    <n v="170"/>
    <n v="70"/>
    <x v="0"/>
    <x v="10"/>
    <x v="0"/>
    <x v="13"/>
  </r>
  <r>
    <n v="9367"/>
    <d v="2022-04-12T00:00:00"/>
    <d v="1899-12-30T09:32:00"/>
    <n v="4"/>
    <s v="B004"/>
    <s v="Mediterranean Growth Hub"/>
    <s v="CoffeeHouse Muratpasa"/>
    <x v="3"/>
    <s v="SF04"/>
    <n v="85"/>
    <n v="50"/>
    <x v="1"/>
    <s v="Cold Coffee"/>
    <x v="2"/>
    <n v="340"/>
    <n v="140"/>
    <x v="1"/>
    <x v="10"/>
    <x v="4"/>
    <x v="9"/>
  </r>
  <r>
    <n v="9368"/>
    <d v="2024-05-20T00:00:00"/>
    <d v="1899-12-30T21:19:00"/>
    <n v="3"/>
    <s v="B001"/>
    <s v="Marmara Headquarters"/>
    <s v="CoffeeHouse Besiktas"/>
    <x v="0"/>
    <s v="FD03"/>
    <n v="40"/>
    <n v="22"/>
    <x v="0"/>
    <s v="Bakery"/>
    <x v="1"/>
    <n v="120"/>
    <n v="54"/>
    <x v="3"/>
    <x v="2"/>
    <x v="6"/>
    <x v="11"/>
  </r>
  <r>
    <n v="9369"/>
    <d v="2024-02-15T00:00:00"/>
    <d v="1899-12-30T08:37:00"/>
    <n v="1"/>
    <s v="B002"/>
    <s v="Capital Region Hub"/>
    <s v="CoffeeHouse Cankaya"/>
    <x v="2"/>
    <s v="SF04"/>
    <n v="85"/>
    <n v="50"/>
    <x v="1"/>
    <s v="Cold Coffee"/>
    <x v="2"/>
    <n v="85"/>
    <n v="35"/>
    <x v="3"/>
    <x v="3"/>
    <x v="0"/>
    <x v="4"/>
  </r>
  <r>
    <n v="9370"/>
    <d v="2025-05-03T00:00:00"/>
    <d v="1899-12-30T16:43:00"/>
    <n v="2"/>
    <s v="B003"/>
    <s v="Aegean Regional Center"/>
    <s v="CoffeeHouse Alsancak"/>
    <x v="1"/>
    <s v="FD01"/>
    <n v="45"/>
    <n v="25"/>
    <x v="0"/>
    <s v="Bakery"/>
    <x v="0"/>
    <n v="90"/>
    <n v="40"/>
    <x v="2"/>
    <x v="2"/>
    <x v="2"/>
    <x v="8"/>
  </r>
  <r>
    <n v="9371"/>
    <d v="2023-03-06T00:00:00"/>
    <d v="1899-12-30T08:07:00"/>
    <n v="1"/>
    <s v="B003"/>
    <s v="Aegean Regional Center"/>
    <s v="CoffeeHouse Alsancak"/>
    <x v="1"/>
    <s v="FD03"/>
    <n v="40"/>
    <n v="22"/>
    <x v="0"/>
    <s v="Bakery"/>
    <x v="1"/>
    <n v="40"/>
    <n v="18"/>
    <x v="0"/>
    <x v="8"/>
    <x v="6"/>
    <x v="4"/>
  </r>
  <r>
    <n v="9372"/>
    <d v="2025-03-03T00:00:00"/>
    <d v="1899-12-30T09:57:00"/>
    <n v="1"/>
    <s v="B003"/>
    <s v="Aegean Regional Center"/>
    <s v="CoffeeHouse Alsancak"/>
    <x v="1"/>
    <s v="SF04"/>
    <n v="85"/>
    <n v="50"/>
    <x v="1"/>
    <s v="Cold Coffee"/>
    <x v="2"/>
    <n v="85"/>
    <n v="35"/>
    <x v="2"/>
    <x v="8"/>
    <x v="2"/>
    <x v="9"/>
  </r>
  <r>
    <n v="9373"/>
    <d v="2024-03-31T00:00:00"/>
    <d v="1899-12-30T17:48:00"/>
    <n v="1"/>
    <s v="B001"/>
    <s v="Marmara Headquarters"/>
    <s v="CoffeeHouse Besiktas"/>
    <x v="0"/>
    <s v="SF05"/>
    <n v="90"/>
    <n v="55"/>
    <x v="1"/>
    <s v="Cold Coffee"/>
    <x v="5"/>
    <n v="90"/>
    <n v="35"/>
    <x v="3"/>
    <x v="8"/>
    <x v="2"/>
    <x v="2"/>
  </r>
  <r>
    <n v="9374"/>
    <d v="2024-04-25T00:00:00"/>
    <d v="1899-12-30T14:44:00"/>
    <n v="1"/>
    <s v="B002"/>
    <s v="Capital Region Hub"/>
    <s v="CoffeeHouse Cankaya"/>
    <x v="2"/>
    <s v="SF04"/>
    <n v="85"/>
    <n v="50"/>
    <x v="1"/>
    <s v="Cold Coffee"/>
    <x v="2"/>
    <n v="85"/>
    <n v="35"/>
    <x v="3"/>
    <x v="10"/>
    <x v="1"/>
    <x v="5"/>
  </r>
  <r>
    <n v="9375"/>
    <d v="2023-09-15T00:00:00"/>
    <d v="1899-12-30T13:45:00"/>
    <n v="3"/>
    <s v="B001"/>
    <s v="Marmara Headquarters"/>
    <s v="CoffeeHouse Besiktas"/>
    <x v="0"/>
    <s v="SF01"/>
    <n v="75"/>
    <n v="45"/>
    <x v="1"/>
    <s v="Hot Coffee"/>
    <x v="4"/>
    <n v="225"/>
    <n v="90"/>
    <x v="0"/>
    <x v="1"/>
    <x v="0"/>
    <x v="14"/>
  </r>
  <r>
    <n v="9376"/>
    <d v="2024-11-27T00:00:00"/>
    <d v="1899-12-30T12:09:00"/>
    <n v="3"/>
    <s v="B004"/>
    <s v="Mediterranean Growth Hub"/>
    <s v="CoffeeHouse Muratpasa"/>
    <x v="3"/>
    <s v="SF02"/>
    <n v="70"/>
    <n v="40"/>
    <x v="1"/>
    <s v="Hot Coffee"/>
    <x v="7"/>
    <n v="210"/>
    <n v="90"/>
    <x v="3"/>
    <x v="7"/>
    <x v="6"/>
    <x v="12"/>
  </r>
  <r>
    <n v="9377"/>
    <d v="2024-05-02T00:00:00"/>
    <d v="1899-12-30T13:02:00"/>
    <n v="1"/>
    <s v="B004"/>
    <s v="Mediterranean Growth Hub"/>
    <s v="CoffeeHouse Muratpasa"/>
    <x v="3"/>
    <s v="SF04"/>
    <n v="85"/>
    <n v="50"/>
    <x v="1"/>
    <s v="Cold Coffee"/>
    <x v="2"/>
    <n v="85"/>
    <n v="35"/>
    <x v="3"/>
    <x v="2"/>
    <x v="3"/>
    <x v="14"/>
  </r>
  <r>
    <n v="9378"/>
    <d v="2023-02-06T00:00:00"/>
    <d v="1899-12-30T13:33:00"/>
    <n v="3"/>
    <s v="B004"/>
    <s v="Mediterranean Growth Hub"/>
    <s v="CoffeeHouse Muratpasa"/>
    <x v="3"/>
    <s v="SF04"/>
    <n v="85"/>
    <n v="50"/>
    <x v="1"/>
    <s v="Cold Coffee"/>
    <x v="2"/>
    <n v="255"/>
    <n v="105"/>
    <x v="0"/>
    <x v="3"/>
    <x v="6"/>
    <x v="14"/>
  </r>
  <r>
    <n v="9379"/>
    <d v="2025-06-17T00:00:00"/>
    <d v="1899-12-30T20:31:00"/>
    <n v="1"/>
    <s v="B002"/>
    <s v="Capital Region Hub"/>
    <s v="CoffeeHouse Cankaya"/>
    <x v="2"/>
    <s v="FD03"/>
    <n v="40"/>
    <n v="22"/>
    <x v="0"/>
    <s v="Bakery"/>
    <x v="1"/>
    <n v="40"/>
    <n v="18"/>
    <x v="2"/>
    <x v="9"/>
    <x v="2"/>
    <x v="3"/>
  </r>
  <r>
    <n v="9380"/>
    <d v="2024-10-11T00:00:00"/>
    <d v="1899-12-30T17:15:00"/>
    <n v="1"/>
    <s v="B002"/>
    <s v="Capital Region Hub"/>
    <s v="CoffeeHouse Cankaya"/>
    <x v="2"/>
    <s v="SF02"/>
    <n v="70"/>
    <n v="40"/>
    <x v="1"/>
    <s v="Hot Coffee"/>
    <x v="7"/>
    <n v="70"/>
    <n v="30"/>
    <x v="3"/>
    <x v="0"/>
    <x v="1"/>
    <x v="2"/>
  </r>
  <r>
    <n v="9381"/>
    <d v="2025-11-08T00:00:00"/>
    <d v="1899-12-30T13:03:00"/>
    <n v="4"/>
    <s v="B002"/>
    <s v="Capital Region Hub"/>
    <s v="CoffeeHouse Cankaya"/>
    <x v="2"/>
    <s v="FD03"/>
    <n v="40"/>
    <n v="22"/>
    <x v="0"/>
    <s v="Bakery"/>
    <x v="1"/>
    <n v="160"/>
    <n v="72"/>
    <x v="2"/>
    <x v="7"/>
    <x v="0"/>
    <x v="14"/>
  </r>
  <r>
    <n v="9382"/>
    <d v="2024-11-01T00:00:00"/>
    <d v="1899-12-30T19:30:00"/>
    <n v="3"/>
    <s v="B002"/>
    <s v="Capital Region Hub"/>
    <s v="CoffeeHouse Cankaya"/>
    <x v="2"/>
    <s v="SF04"/>
    <n v="85"/>
    <n v="50"/>
    <x v="1"/>
    <s v="Cold Coffee"/>
    <x v="2"/>
    <n v="255"/>
    <n v="105"/>
    <x v="3"/>
    <x v="7"/>
    <x v="0"/>
    <x v="0"/>
  </r>
  <r>
    <n v="9383"/>
    <d v="2024-05-14T00:00:00"/>
    <d v="1899-12-30T13:08:00"/>
    <n v="1"/>
    <s v="B002"/>
    <s v="Capital Region Hub"/>
    <s v="CoffeeHouse Cankaya"/>
    <x v="2"/>
    <s v="SF03"/>
    <n v="80"/>
    <n v="48"/>
    <x v="1"/>
    <s v="Hot Coffee"/>
    <x v="6"/>
    <n v="80"/>
    <n v="32"/>
    <x v="3"/>
    <x v="2"/>
    <x v="5"/>
    <x v="14"/>
  </r>
  <r>
    <n v="9384"/>
    <d v="2023-12-17T00:00:00"/>
    <d v="1899-12-30T20:23:00"/>
    <n v="4"/>
    <s v="B003"/>
    <s v="Aegean Regional Center"/>
    <s v="CoffeeHouse Alsancak"/>
    <x v="1"/>
    <s v="SF04"/>
    <n v="85"/>
    <n v="50"/>
    <x v="1"/>
    <s v="Cold Coffee"/>
    <x v="2"/>
    <n v="340"/>
    <n v="140"/>
    <x v="0"/>
    <x v="11"/>
    <x v="2"/>
    <x v="3"/>
  </r>
  <r>
    <n v="9385"/>
    <d v="2025-12-05T00:00:00"/>
    <d v="1899-12-30T14:59:00"/>
    <n v="2"/>
    <s v="B002"/>
    <s v="Capital Region Hub"/>
    <s v="CoffeeHouse Cankaya"/>
    <x v="2"/>
    <s v="FD01"/>
    <n v="45"/>
    <n v="25"/>
    <x v="0"/>
    <s v="Bakery"/>
    <x v="0"/>
    <n v="90"/>
    <n v="40"/>
    <x v="2"/>
    <x v="11"/>
    <x v="4"/>
    <x v="5"/>
  </r>
  <r>
    <n v="9386"/>
    <d v="2025-02-14T00:00:00"/>
    <d v="1899-12-30T14:25:00"/>
    <n v="3"/>
    <s v="B002"/>
    <s v="Capital Region Hub"/>
    <s v="CoffeeHouse Cankaya"/>
    <x v="2"/>
    <s v="SF02"/>
    <n v="70"/>
    <n v="40"/>
    <x v="1"/>
    <s v="Hot Coffee"/>
    <x v="7"/>
    <n v="210"/>
    <n v="90"/>
    <x v="2"/>
    <x v="3"/>
    <x v="5"/>
    <x v="5"/>
  </r>
  <r>
    <n v="9387"/>
    <d v="2022-11-06T00:00:00"/>
    <d v="1899-12-30T21:14:00"/>
    <n v="1"/>
    <s v="B004"/>
    <s v="Mediterranean Growth Hub"/>
    <s v="CoffeeHouse Muratpasa"/>
    <x v="3"/>
    <s v="FD01"/>
    <n v="45"/>
    <n v="25"/>
    <x v="0"/>
    <s v="Bakery"/>
    <x v="0"/>
    <n v="45"/>
    <n v="20"/>
    <x v="1"/>
    <x v="7"/>
    <x v="6"/>
    <x v="11"/>
  </r>
  <r>
    <n v="9388"/>
    <d v="2023-07-23T00:00:00"/>
    <d v="1899-12-30T12:18:00"/>
    <n v="3"/>
    <s v="B003"/>
    <s v="Aegean Regional Center"/>
    <s v="CoffeeHouse Alsancak"/>
    <x v="1"/>
    <s v="SF05"/>
    <n v="90"/>
    <n v="55"/>
    <x v="1"/>
    <s v="Cold Coffee"/>
    <x v="5"/>
    <n v="270"/>
    <n v="105"/>
    <x v="0"/>
    <x v="5"/>
    <x v="3"/>
    <x v="12"/>
  </r>
  <r>
    <n v="9389"/>
    <d v="2022-11-25T00:00:00"/>
    <d v="1899-12-30T12:27:00"/>
    <n v="1"/>
    <s v="B002"/>
    <s v="Capital Region Hub"/>
    <s v="CoffeeHouse Cankaya"/>
    <x v="2"/>
    <s v="SF04"/>
    <n v="85"/>
    <n v="50"/>
    <x v="1"/>
    <s v="Cold Coffee"/>
    <x v="2"/>
    <n v="85"/>
    <n v="35"/>
    <x v="1"/>
    <x v="7"/>
    <x v="1"/>
    <x v="12"/>
  </r>
  <r>
    <n v="9390"/>
    <d v="2023-12-30T00:00:00"/>
    <d v="1899-12-30T17:22:00"/>
    <n v="2"/>
    <s v="B002"/>
    <s v="Capital Region Hub"/>
    <s v="CoffeeHouse Cankaya"/>
    <x v="2"/>
    <s v="SF03"/>
    <n v="80"/>
    <n v="48"/>
    <x v="1"/>
    <s v="Hot Coffee"/>
    <x v="6"/>
    <n v="160"/>
    <n v="64"/>
    <x v="0"/>
    <x v="11"/>
    <x v="3"/>
    <x v="2"/>
  </r>
  <r>
    <n v="9391"/>
    <d v="2022-01-29T00:00:00"/>
    <d v="1899-12-30T21:34:00"/>
    <n v="4"/>
    <s v="B001"/>
    <s v="Marmara Headquarters"/>
    <s v="CoffeeHouse Besiktas"/>
    <x v="0"/>
    <s v="SF05"/>
    <n v="90"/>
    <n v="55"/>
    <x v="1"/>
    <s v="Cold Coffee"/>
    <x v="5"/>
    <n v="360"/>
    <n v="140"/>
    <x v="1"/>
    <x v="6"/>
    <x v="0"/>
    <x v="11"/>
  </r>
  <r>
    <n v="9392"/>
    <d v="2023-08-26T00:00:00"/>
    <d v="1899-12-30T14:41:00"/>
    <n v="3"/>
    <s v="B003"/>
    <s v="Aegean Regional Center"/>
    <s v="CoffeeHouse Alsancak"/>
    <x v="1"/>
    <s v="SF05"/>
    <n v="90"/>
    <n v="55"/>
    <x v="1"/>
    <s v="Cold Coffee"/>
    <x v="5"/>
    <n v="270"/>
    <n v="105"/>
    <x v="0"/>
    <x v="4"/>
    <x v="4"/>
    <x v="5"/>
  </r>
  <r>
    <n v="9393"/>
    <d v="2024-03-06T00:00:00"/>
    <d v="1899-12-30T07:20:00"/>
    <n v="2"/>
    <s v="B003"/>
    <s v="Aegean Regional Center"/>
    <s v="CoffeeHouse Alsancak"/>
    <x v="1"/>
    <s v="SF05"/>
    <n v="90"/>
    <n v="55"/>
    <x v="1"/>
    <s v="Cold Coffee"/>
    <x v="5"/>
    <n v="180"/>
    <n v="70"/>
    <x v="3"/>
    <x v="8"/>
    <x v="6"/>
    <x v="7"/>
  </r>
  <r>
    <n v="9394"/>
    <d v="2023-06-13T00:00:00"/>
    <d v="1899-12-30T17:05:00"/>
    <n v="4"/>
    <s v="B004"/>
    <s v="Mediterranean Growth Hub"/>
    <s v="CoffeeHouse Muratpasa"/>
    <x v="3"/>
    <s v="SF05"/>
    <n v="90"/>
    <n v="55"/>
    <x v="1"/>
    <s v="Cold Coffee"/>
    <x v="5"/>
    <n v="360"/>
    <n v="140"/>
    <x v="0"/>
    <x v="9"/>
    <x v="6"/>
    <x v="2"/>
  </r>
  <r>
    <n v="9395"/>
    <d v="2024-05-15T00:00:00"/>
    <d v="1899-12-30T11:56:00"/>
    <n v="2"/>
    <s v="B003"/>
    <s v="Aegean Regional Center"/>
    <s v="CoffeeHouse Alsancak"/>
    <x v="1"/>
    <s v="SF04"/>
    <n v="85"/>
    <n v="50"/>
    <x v="1"/>
    <s v="Cold Coffee"/>
    <x v="2"/>
    <n v="170"/>
    <n v="70"/>
    <x v="3"/>
    <x v="2"/>
    <x v="0"/>
    <x v="13"/>
  </r>
  <r>
    <n v="9396"/>
    <d v="2022-02-20T00:00:00"/>
    <d v="1899-12-30T14:34:00"/>
    <n v="1"/>
    <s v="B004"/>
    <s v="Mediterranean Growth Hub"/>
    <s v="CoffeeHouse Muratpasa"/>
    <x v="3"/>
    <s v="SF03"/>
    <n v="80"/>
    <n v="48"/>
    <x v="1"/>
    <s v="Hot Coffee"/>
    <x v="6"/>
    <n v="80"/>
    <n v="32"/>
    <x v="1"/>
    <x v="3"/>
    <x v="6"/>
    <x v="5"/>
  </r>
  <r>
    <n v="9397"/>
    <d v="2025-07-22T00:00:00"/>
    <d v="1899-12-30T20:08:00"/>
    <n v="1"/>
    <s v="B001"/>
    <s v="Marmara Headquarters"/>
    <s v="CoffeeHouse Besiktas"/>
    <x v="0"/>
    <s v="SF01"/>
    <n v="75"/>
    <n v="45"/>
    <x v="1"/>
    <s v="Hot Coffee"/>
    <x v="4"/>
    <n v="75"/>
    <n v="30"/>
    <x v="2"/>
    <x v="5"/>
    <x v="0"/>
    <x v="3"/>
  </r>
  <r>
    <n v="9398"/>
    <d v="2025-06-02T00:00:00"/>
    <d v="1899-12-30T10:46:00"/>
    <n v="1"/>
    <s v="B001"/>
    <s v="Marmara Headquarters"/>
    <s v="CoffeeHouse Besiktas"/>
    <x v="0"/>
    <s v="SF01"/>
    <n v="75"/>
    <n v="45"/>
    <x v="1"/>
    <s v="Hot Coffee"/>
    <x v="4"/>
    <n v="75"/>
    <n v="30"/>
    <x v="2"/>
    <x v="9"/>
    <x v="3"/>
    <x v="10"/>
  </r>
  <r>
    <n v="9399"/>
    <d v="2022-06-03T00:00:00"/>
    <d v="1899-12-30T10:37:00"/>
    <n v="1"/>
    <s v="B003"/>
    <s v="Aegean Regional Center"/>
    <s v="CoffeeHouse Alsancak"/>
    <x v="1"/>
    <s v="FD01"/>
    <n v="45"/>
    <n v="25"/>
    <x v="0"/>
    <s v="Bakery"/>
    <x v="0"/>
    <n v="45"/>
    <n v="20"/>
    <x v="1"/>
    <x v="9"/>
    <x v="2"/>
    <x v="10"/>
  </r>
  <r>
    <n v="9400"/>
    <d v="2024-06-11T00:00:00"/>
    <d v="1899-12-30T10:26:00"/>
    <n v="4"/>
    <s v="B003"/>
    <s v="Aegean Regional Center"/>
    <s v="CoffeeHouse Alsancak"/>
    <x v="1"/>
    <s v="SF02"/>
    <n v="70"/>
    <n v="40"/>
    <x v="1"/>
    <s v="Hot Coffee"/>
    <x v="7"/>
    <n v="280"/>
    <n v="120"/>
    <x v="3"/>
    <x v="9"/>
    <x v="1"/>
    <x v="10"/>
  </r>
  <r>
    <n v="9401"/>
    <d v="2024-10-29T00:00:00"/>
    <d v="1899-12-30T10:42:00"/>
    <n v="4"/>
    <s v="B001"/>
    <s v="Marmara Headquarters"/>
    <s v="CoffeeHouse Besiktas"/>
    <x v="0"/>
    <s v="FD01"/>
    <n v="45"/>
    <n v="25"/>
    <x v="0"/>
    <s v="Bakery"/>
    <x v="0"/>
    <n v="180"/>
    <n v="80"/>
    <x v="3"/>
    <x v="0"/>
    <x v="0"/>
    <x v="10"/>
  </r>
  <r>
    <n v="9402"/>
    <d v="2022-06-09T00:00:00"/>
    <d v="1899-12-30T19:10:00"/>
    <n v="2"/>
    <s v="B003"/>
    <s v="Aegean Regional Center"/>
    <s v="CoffeeHouse Alsancak"/>
    <x v="1"/>
    <s v="SF05"/>
    <n v="90"/>
    <n v="55"/>
    <x v="1"/>
    <s v="Cold Coffee"/>
    <x v="5"/>
    <n v="180"/>
    <n v="70"/>
    <x v="1"/>
    <x v="9"/>
    <x v="3"/>
    <x v="0"/>
  </r>
  <r>
    <n v="9403"/>
    <d v="2022-08-31T00:00:00"/>
    <d v="1899-12-30T14:55:00"/>
    <n v="3"/>
    <s v="B002"/>
    <s v="Capital Region Hub"/>
    <s v="CoffeeHouse Cankaya"/>
    <x v="2"/>
    <s v="SF03"/>
    <n v="80"/>
    <n v="48"/>
    <x v="1"/>
    <s v="Hot Coffee"/>
    <x v="6"/>
    <n v="240"/>
    <n v="96"/>
    <x v="1"/>
    <x v="4"/>
    <x v="2"/>
    <x v="5"/>
  </r>
  <r>
    <n v="9404"/>
    <d v="2025-07-31T00:00:00"/>
    <d v="1899-12-30T10:43:00"/>
    <n v="1"/>
    <s v="B004"/>
    <s v="Mediterranean Growth Hub"/>
    <s v="CoffeeHouse Muratpasa"/>
    <x v="3"/>
    <s v="SF03"/>
    <n v="80"/>
    <n v="48"/>
    <x v="1"/>
    <s v="Hot Coffee"/>
    <x v="6"/>
    <n v="80"/>
    <n v="32"/>
    <x v="2"/>
    <x v="5"/>
    <x v="2"/>
    <x v="10"/>
  </r>
  <r>
    <n v="9405"/>
    <d v="2025-06-06T00:00:00"/>
    <d v="1899-12-30T21:49:00"/>
    <n v="3"/>
    <s v="B003"/>
    <s v="Aegean Regional Center"/>
    <s v="CoffeeHouse Alsancak"/>
    <x v="1"/>
    <s v="FD03"/>
    <n v="40"/>
    <n v="22"/>
    <x v="0"/>
    <s v="Bakery"/>
    <x v="1"/>
    <n v="120"/>
    <n v="54"/>
    <x v="2"/>
    <x v="9"/>
    <x v="6"/>
    <x v="11"/>
  </r>
  <r>
    <n v="9406"/>
    <d v="2024-02-03T00:00:00"/>
    <d v="1899-12-30T20:09:00"/>
    <n v="4"/>
    <s v="B001"/>
    <s v="Marmara Headquarters"/>
    <s v="CoffeeHouse Besiktas"/>
    <x v="0"/>
    <s v="SF02"/>
    <n v="70"/>
    <n v="40"/>
    <x v="1"/>
    <s v="Hot Coffee"/>
    <x v="7"/>
    <n v="280"/>
    <n v="120"/>
    <x v="3"/>
    <x v="3"/>
    <x v="2"/>
    <x v="3"/>
  </r>
  <r>
    <n v="9407"/>
    <d v="2023-03-19T00:00:00"/>
    <d v="1899-12-30T11:30:00"/>
    <n v="3"/>
    <s v="B002"/>
    <s v="Capital Region Hub"/>
    <s v="CoffeeHouse Cankaya"/>
    <x v="2"/>
    <s v="FD02"/>
    <n v="50"/>
    <n v="30"/>
    <x v="0"/>
    <s v="Dessert"/>
    <x v="3"/>
    <n v="150"/>
    <n v="60"/>
    <x v="0"/>
    <x v="8"/>
    <x v="4"/>
    <x v="13"/>
  </r>
  <r>
    <n v="9408"/>
    <d v="2023-10-07T00:00:00"/>
    <d v="1899-12-30T10:37:00"/>
    <n v="3"/>
    <s v="B004"/>
    <s v="Mediterranean Growth Hub"/>
    <s v="CoffeeHouse Muratpasa"/>
    <x v="3"/>
    <s v="SF05"/>
    <n v="90"/>
    <n v="55"/>
    <x v="1"/>
    <s v="Cold Coffee"/>
    <x v="5"/>
    <n v="270"/>
    <n v="105"/>
    <x v="0"/>
    <x v="0"/>
    <x v="5"/>
    <x v="10"/>
  </r>
  <r>
    <n v="9409"/>
    <d v="2025-04-04T00:00:00"/>
    <d v="1899-12-30T08:04:00"/>
    <n v="3"/>
    <s v="B002"/>
    <s v="Capital Region Hub"/>
    <s v="CoffeeHouse Cankaya"/>
    <x v="2"/>
    <s v="FD03"/>
    <n v="40"/>
    <n v="22"/>
    <x v="0"/>
    <s v="Bakery"/>
    <x v="1"/>
    <n v="120"/>
    <n v="54"/>
    <x v="2"/>
    <x v="10"/>
    <x v="1"/>
    <x v="4"/>
  </r>
  <r>
    <n v="9410"/>
    <d v="2025-03-02T00:00:00"/>
    <d v="1899-12-30T10:41:00"/>
    <n v="4"/>
    <s v="B002"/>
    <s v="Capital Region Hub"/>
    <s v="CoffeeHouse Cankaya"/>
    <x v="2"/>
    <s v="SF01"/>
    <n v="75"/>
    <n v="45"/>
    <x v="1"/>
    <s v="Hot Coffee"/>
    <x v="4"/>
    <n v="300"/>
    <n v="120"/>
    <x v="2"/>
    <x v="8"/>
    <x v="3"/>
    <x v="10"/>
  </r>
  <r>
    <n v="9411"/>
    <d v="2024-08-07T00:00:00"/>
    <d v="1899-12-30T10:01:00"/>
    <n v="4"/>
    <s v="B004"/>
    <s v="Mediterranean Growth Hub"/>
    <s v="CoffeeHouse Muratpasa"/>
    <x v="3"/>
    <s v="FD02"/>
    <n v="50"/>
    <n v="30"/>
    <x v="0"/>
    <s v="Dessert"/>
    <x v="3"/>
    <n v="200"/>
    <n v="80"/>
    <x v="3"/>
    <x v="4"/>
    <x v="5"/>
    <x v="10"/>
  </r>
  <r>
    <n v="9412"/>
    <d v="2024-02-22T00:00:00"/>
    <d v="1899-12-30T14:52:00"/>
    <n v="3"/>
    <s v="B003"/>
    <s v="Aegean Regional Center"/>
    <s v="CoffeeHouse Alsancak"/>
    <x v="1"/>
    <s v="FD02"/>
    <n v="50"/>
    <n v="30"/>
    <x v="0"/>
    <s v="Dessert"/>
    <x v="3"/>
    <n v="150"/>
    <n v="60"/>
    <x v="3"/>
    <x v="3"/>
    <x v="0"/>
    <x v="5"/>
  </r>
  <r>
    <n v="9413"/>
    <d v="2022-10-26T00:00:00"/>
    <d v="1899-12-30T13:37:00"/>
    <n v="3"/>
    <s v="B003"/>
    <s v="Aegean Regional Center"/>
    <s v="CoffeeHouse Alsancak"/>
    <x v="1"/>
    <s v="FD01"/>
    <n v="45"/>
    <n v="25"/>
    <x v="0"/>
    <s v="Bakery"/>
    <x v="0"/>
    <n v="135"/>
    <n v="60"/>
    <x v="1"/>
    <x v="0"/>
    <x v="4"/>
    <x v="14"/>
  </r>
  <r>
    <n v="9414"/>
    <d v="2025-07-17T00:00:00"/>
    <d v="1899-12-30T17:51:00"/>
    <n v="2"/>
    <s v="B003"/>
    <s v="Aegean Regional Center"/>
    <s v="CoffeeHouse Alsancak"/>
    <x v="1"/>
    <s v="SF01"/>
    <n v="75"/>
    <n v="45"/>
    <x v="1"/>
    <s v="Hot Coffee"/>
    <x v="4"/>
    <n v="150"/>
    <n v="60"/>
    <x v="2"/>
    <x v="5"/>
    <x v="2"/>
    <x v="2"/>
  </r>
  <r>
    <n v="9415"/>
    <d v="2022-06-02T00:00:00"/>
    <d v="1899-12-30T09:09:00"/>
    <n v="4"/>
    <s v="B003"/>
    <s v="Aegean Regional Center"/>
    <s v="CoffeeHouse Alsancak"/>
    <x v="1"/>
    <s v="FD01"/>
    <n v="45"/>
    <n v="25"/>
    <x v="0"/>
    <s v="Bakery"/>
    <x v="0"/>
    <n v="180"/>
    <n v="80"/>
    <x v="1"/>
    <x v="9"/>
    <x v="3"/>
    <x v="9"/>
  </r>
  <r>
    <n v="9416"/>
    <d v="2025-11-22T00:00:00"/>
    <d v="1899-12-30T10:26:00"/>
    <n v="3"/>
    <s v="B004"/>
    <s v="Mediterranean Growth Hub"/>
    <s v="CoffeeHouse Muratpasa"/>
    <x v="3"/>
    <s v="SF01"/>
    <n v="75"/>
    <n v="45"/>
    <x v="1"/>
    <s v="Hot Coffee"/>
    <x v="4"/>
    <n v="225"/>
    <n v="90"/>
    <x v="2"/>
    <x v="7"/>
    <x v="0"/>
    <x v="10"/>
  </r>
  <r>
    <n v="9417"/>
    <d v="2022-02-17T00:00:00"/>
    <d v="1899-12-30T14:42:00"/>
    <n v="3"/>
    <s v="B002"/>
    <s v="Capital Region Hub"/>
    <s v="CoffeeHouse Cankaya"/>
    <x v="2"/>
    <s v="SF04"/>
    <n v="85"/>
    <n v="50"/>
    <x v="1"/>
    <s v="Cold Coffee"/>
    <x v="2"/>
    <n v="255"/>
    <n v="105"/>
    <x v="1"/>
    <x v="3"/>
    <x v="2"/>
    <x v="5"/>
  </r>
  <r>
    <n v="9418"/>
    <d v="2023-07-07T00:00:00"/>
    <d v="1899-12-30T16:03:00"/>
    <n v="3"/>
    <s v="B003"/>
    <s v="Aegean Regional Center"/>
    <s v="CoffeeHouse Alsancak"/>
    <x v="1"/>
    <s v="SF05"/>
    <n v="90"/>
    <n v="55"/>
    <x v="1"/>
    <s v="Cold Coffee"/>
    <x v="5"/>
    <n v="270"/>
    <n v="105"/>
    <x v="0"/>
    <x v="5"/>
    <x v="5"/>
    <x v="8"/>
  </r>
  <r>
    <n v="9419"/>
    <d v="2022-02-17T00:00:00"/>
    <d v="1899-12-30T18:35:00"/>
    <n v="2"/>
    <s v="B003"/>
    <s v="Aegean Regional Center"/>
    <s v="CoffeeHouse Alsancak"/>
    <x v="1"/>
    <s v="FD01"/>
    <n v="45"/>
    <n v="25"/>
    <x v="0"/>
    <s v="Bakery"/>
    <x v="0"/>
    <n v="90"/>
    <n v="40"/>
    <x v="1"/>
    <x v="3"/>
    <x v="2"/>
    <x v="1"/>
  </r>
  <r>
    <n v="9420"/>
    <d v="2022-12-09T00:00:00"/>
    <d v="1899-12-30T19:40:00"/>
    <n v="3"/>
    <s v="B004"/>
    <s v="Mediterranean Growth Hub"/>
    <s v="CoffeeHouse Muratpasa"/>
    <x v="3"/>
    <s v="FD03"/>
    <n v="40"/>
    <n v="22"/>
    <x v="0"/>
    <s v="Bakery"/>
    <x v="1"/>
    <n v="120"/>
    <n v="54"/>
    <x v="1"/>
    <x v="11"/>
    <x v="3"/>
    <x v="0"/>
  </r>
  <r>
    <n v="9421"/>
    <d v="2023-02-16T00:00:00"/>
    <d v="1899-12-30T07:22:00"/>
    <n v="1"/>
    <s v="B004"/>
    <s v="Mediterranean Growth Hub"/>
    <s v="CoffeeHouse Muratpasa"/>
    <x v="3"/>
    <s v="SF02"/>
    <n v="70"/>
    <n v="40"/>
    <x v="1"/>
    <s v="Hot Coffee"/>
    <x v="7"/>
    <n v="70"/>
    <n v="30"/>
    <x v="0"/>
    <x v="3"/>
    <x v="3"/>
    <x v="7"/>
  </r>
  <r>
    <n v="9422"/>
    <d v="2022-01-03T00:00:00"/>
    <d v="1899-12-30T08:41:00"/>
    <n v="2"/>
    <s v="B004"/>
    <s v="Mediterranean Growth Hub"/>
    <s v="CoffeeHouse Muratpasa"/>
    <x v="3"/>
    <s v="FD02"/>
    <n v="50"/>
    <n v="30"/>
    <x v="0"/>
    <s v="Dessert"/>
    <x v="3"/>
    <n v="100"/>
    <n v="40"/>
    <x v="1"/>
    <x v="6"/>
    <x v="2"/>
    <x v="4"/>
  </r>
  <r>
    <n v="9423"/>
    <d v="2023-04-04T00:00:00"/>
    <d v="1899-12-30T15:13:00"/>
    <n v="4"/>
    <s v="B004"/>
    <s v="Mediterranean Growth Hub"/>
    <s v="CoffeeHouse Muratpasa"/>
    <x v="3"/>
    <s v="SF01"/>
    <n v="75"/>
    <n v="45"/>
    <x v="1"/>
    <s v="Hot Coffee"/>
    <x v="4"/>
    <n v="300"/>
    <n v="120"/>
    <x v="0"/>
    <x v="10"/>
    <x v="1"/>
    <x v="6"/>
  </r>
  <r>
    <n v="9424"/>
    <d v="2025-02-27T00:00:00"/>
    <d v="1899-12-30T10:40:00"/>
    <n v="1"/>
    <s v="B003"/>
    <s v="Aegean Regional Center"/>
    <s v="CoffeeHouse Alsancak"/>
    <x v="1"/>
    <s v="SF01"/>
    <n v="75"/>
    <n v="45"/>
    <x v="1"/>
    <s v="Hot Coffee"/>
    <x v="4"/>
    <n v="75"/>
    <n v="30"/>
    <x v="2"/>
    <x v="3"/>
    <x v="6"/>
    <x v="10"/>
  </r>
  <r>
    <n v="9425"/>
    <d v="2025-08-27T00:00:00"/>
    <d v="1899-12-30T11:03:00"/>
    <n v="2"/>
    <s v="B003"/>
    <s v="Aegean Regional Center"/>
    <s v="CoffeeHouse Alsancak"/>
    <x v="1"/>
    <s v="SF02"/>
    <n v="70"/>
    <n v="40"/>
    <x v="1"/>
    <s v="Hot Coffee"/>
    <x v="7"/>
    <n v="140"/>
    <n v="60"/>
    <x v="2"/>
    <x v="4"/>
    <x v="6"/>
    <x v="13"/>
  </r>
  <r>
    <n v="9426"/>
    <d v="2025-03-14T00:00:00"/>
    <d v="1899-12-30T13:13:00"/>
    <n v="1"/>
    <s v="B001"/>
    <s v="Marmara Headquarters"/>
    <s v="CoffeeHouse Besiktas"/>
    <x v="0"/>
    <s v="FD01"/>
    <n v="45"/>
    <n v="25"/>
    <x v="0"/>
    <s v="Bakery"/>
    <x v="0"/>
    <n v="45"/>
    <n v="20"/>
    <x v="2"/>
    <x v="8"/>
    <x v="5"/>
    <x v="14"/>
  </r>
  <r>
    <n v="9427"/>
    <d v="2025-12-26T00:00:00"/>
    <d v="1899-12-30T13:26:00"/>
    <n v="1"/>
    <s v="B004"/>
    <s v="Mediterranean Growth Hub"/>
    <s v="CoffeeHouse Muratpasa"/>
    <x v="3"/>
    <s v="SF05"/>
    <n v="90"/>
    <n v="55"/>
    <x v="1"/>
    <s v="Cold Coffee"/>
    <x v="5"/>
    <n v="90"/>
    <n v="35"/>
    <x v="2"/>
    <x v="11"/>
    <x v="4"/>
    <x v="14"/>
  </r>
  <r>
    <n v="9428"/>
    <d v="2022-03-02T00:00:00"/>
    <d v="1899-12-30T16:34:00"/>
    <n v="4"/>
    <s v="B003"/>
    <s v="Aegean Regional Center"/>
    <s v="CoffeeHouse Alsancak"/>
    <x v="1"/>
    <s v="SF02"/>
    <n v="70"/>
    <n v="40"/>
    <x v="1"/>
    <s v="Hot Coffee"/>
    <x v="7"/>
    <n v="280"/>
    <n v="120"/>
    <x v="1"/>
    <x v="8"/>
    <x v="3"/>
    <x v="8"/>
  </r>
  <r>
    <n v="9429"/>
    <d v="2024-10-31T00:00:00"/>
    <d v="1899-12-30T13:21:00"/>
    <n v="2"/>
    <s v="B002"/>
    <s v="Capital Region Hub"/>
    <s v="CoffeeHouse Cankaya"/>
    <x v="2"/>
    <s v="SF02"/>
    <n v="70"/>
    <n v="40"/>
    <x v="1"/>
    <s v="Hot Coffee"/>
    <x v="7"/>
    <n v="140"/>
    <n v="60"/>
    <x v="3"/>
    <x v="0"/>
    <x v="2"/>
    <x v="14"/>
  </r>
  <r>
    <n v="9430"/>
    <d v="2022-10-24T00:00:00"/>
    <d v="1899-12-30T12:39:00"/>
    <n v="2"/>
    <s v="B001"/>
    <s v="Marmara Headquarters"/>
    <s v="CoffeeHouse Besiktas"/>
    <x v="0"/>
    <s v="SF05"/>
    <n v="90"/>
    <n v="55"/>
    <x v="1"/>
    <s v="Cold Coffee"/>
    <x v="5"/>
    <n v="180"/>
    <n v="70"/>
    <x v="1"/>
    <x v="0"/>
    <x v="2"/>
    <x v="12"/>
  </r>
  <r>
    <n v="9431"/>
    <d v="2025-01-04T00:00:00"/>
    <d v="1899-12-30T08:11:00"/>
    <n v="2"/>
    <s v="B002"/>
    <s v="Capital Region Hub"/>
    <s v="CoffeeHouse Cankaya"/>
    <x v="2"/>
    <s v="FD03"/>
    <n v="40"/>
    <n v="22"/>
    <x v="0"/>
    <s v="Bakery"/>
    <x v="1"/>
    <n v="80"/>
    <n v="36"/>
    <x v="2"/>
    <x v="6"/>
    <x v="1"/>
    <x v="4"/>
  </r>
  <r>
    <n v="9432"/>
    <d v="2023-04-24T00:00:00"/>
    <d v="1899-12-30T14:43:00"/>
    <n v="1"/>
    <s v="B001"/>
    <s v="Marmara Headquarters"/>
    <s v="CoffeeHouse Besiktas"/>
    <x v="0"/>
    <s v="FD01"/>
    <n v="45"/>
    <n v="25"/>
    <x v="0"/>
    <s v="Bakery"/>
    <x v="0"/>
    <n v="45"/>
    <n v="20"/>
    <x v="0"/>
    <x v="10"/>
    <x v="2"/>
    <x v="5"/>
  </r>
  <r>
    <n v="9433"/>
    <d v="2024-02-28T00:00:00"/>
    <d v="1899-12-30T15:34:00"/>
    <n v="2"/>
    <s v="B003"/>
    <s v="Aegean Regional Center"/>
    <s v="CoffeeHouse Alsancak"/>
    <x v="1"/>
    <s v="SF01"/>
    <n v="75"/>
    <n v="45"/>
    <x v="1"/>
    <s v="Hot Coffee"/>
    <x v="4"/>
    <n v="150"/>
    <n v="60"/>
    <x v="3"/>
    <x v="3"/>
    <x v="5"/>
    <x v="6"/>
  </r>
  <r>
    <n v="9434"/>
    <d v="2024-03-14T00:00:00"/>
    <d v="1899-12-30T20:37:00"/>
    <n v="2"/>
    <s v="B004"/>
    <s v="Mediterranean Growth Hub"/>
    <s v="CoffeeHouse Muratpasa"/>
    <x v="3"/>
    <s v="SF04"/>
    <n v="85"/>
    <n v="50"/>
    <x v="1"/>
    <s v="Cold Coffee"/>
    <x v="2"/>
    <n v="170"/>
    <n v="70"/>
    <x v="3"/>
    <x v="8"/>
    <x v="5"/>
    <x v="3"/>
  </r>
  <r>
    <n v="9435"/>
    <d v="2025-07-01T00:00:00"/>
    <d v="1899-12-30T12:41:00"/>
    <n v="4"/>
    <s v="B003"/>
    <s v="Aegean Regional Center"/>
    <s v="CoffeeHouse Alsancak"/>
    <x v="1"/>
    <s v="SF03"/>
    <n v="80"/>
    <n v="48"/>
    <x v="1"/>
    <s v="Hot Coffee"/>
    <x v="6"/>
    <n v="320"/>
    <n v="128"/>
    <x v="2"/>
    <x v="5"/>
    <x v="0"/>
    <x v="12"/>
  </r>
  <r>
    <n v="9436"/>
    <d v="2025-11-27T00:00:00"/>
    <d v="1899-12-30T14:03:00"/>
    <n v="3"/>
    <s v="B002"/>
    <s v="Capital Region Hub"/>
    <s v="CoffeeHouse Cankaya"/>
    <x v="2"/>
    <s v="SF03"/>
    <n v="80"/>
    <n v="48"/>
    <x v="1"/>
    <s v="Hot Coffee"/>
    <x v="6"/>
    <n v="240"/>
    <n v="96"/>
    <x v="2"/>
    <x v="7"/>
    <x v="6"/>
    <x v="5"/>
  </r>
  <r>
    <n v="9437"/>
    <d v="2022-05-19T00:00:00"/>
    <d v="1899-12-30T20:38:00"/>
    <n v="3"/>
    <s v="B003"/>
    <s v="Aegean Regional Center"/>
    <s v="CoffeeHouse Alsancak"/>
    <x v="1"/>
    <s v="SF04"/>
    <n v="85"/>
    <n v="50"/>
    <x v="1"/>
    <s v="Cold Coffee"/>
    <x v="2"/>
    <n v="255"/>
    <n v="105"/>
    <x v="1"/>
    <x v="2"/>
    <x v="4"/>
    <x v="3"/>
  </r>
  <r>
    <n v="9438"/>
    <d v="2022-06-25T00:00:00"/>
    <d v="1899-12-30T20:32:00"/>
    <n v="3"/>
    <s v="B003"/>
    <s v="Aegean Regional Center"/>
    <s v="CoffeeHouse Alsancak"/>
    <x v="1"/>
    <s v="FD03"/>
    <n v="40"/>
    <n v="22"/>
    <x v="0"/>
    <s v="Bakery"/>
    <x v="1"/>
    <n v="120"/>
    <n v="54"/>
    <x v="1"/>
    <x v="9"/>
    <x v="1"/>
    <x v="3"/>
  </r>
  <r>
    <n v="9439"/>
    <d v="2023-08-14T00:00:00"/>
    <d v="1899-12-30T08:13:00"/>
    <n v="3"/>
    <s v="B003"/>
    <s v="Aegean Regional Center"/>
    <s v="CoffeeHouse Alsancak"/>
    <x v="1"/>
    <s v="FD01"/>
    <n v="45"/>
    <n v="25"/>
    <x v="0"/>
    <s v="Bakery"/>
    <x v="0"/>
    <n v="135"/>
    <n v="60"/>
    <x v="0"/>
    <x v="4"/>
    <x v="5"/>
    <x v="4"/>
  </r>
  <r>
    <n v="9440"/>
    <d v="2024-03-11T00:00:00"/>
    <d v="1899-12-30T07:46:00"/>
    <n v="4"/>
    <s v="B001"/>
    <s v="Marmara Headquarters"/>
    <s v="CoffeeHouse Besiktas"/>
    <x v="0"/>
    <s v="FD01"/>
    <n v="45"/>
    <n v="25"/>
    <x v="0"/>
    <s v="Bakery"/>
    <x v="0"/>
    <n v="180"/>
    <n v="80"/>
    <x v="3"/>
    <x v="8"/>
    <x v="1"/>
    <x v="7"/>
  </r>
  <r>
    <n v="9441"/>
    <d v="2023-08-17T00:00:00"/>
    <d v="1899-12-30T19:16:00"/>
    <n v="2"/>
    <s v="B001"/>
    <s v="Marmara Headquarters"/>
    <s v="CoffeeHouse Besiktas"/>
    <x v="0"/>
    <s v="FD03"/>
    <n v="40"/>
    <n v="22"/>
    <x v="0"/>
    <s v="Bakery"/>
    <x v="1"/>
    <n v="80"/>
    <n v="36"/>
    <x v="0"/>
    <x v="4"/>
    <x v="2"/>
    <x v="0"/>
  </r>
  <r>
    <n v="9442"/>
    <d v="2023-02-13T00:00:00"/>
    <d v="1899-12-30T15:38:00"/>
    <n v="4"/>
    <s v="B001"/>
    <s v="Marmara Headquarters"/>
    <s v="CoffeeHouse Besiktas"/>
    <x v="0"/>
    <s v="SF01"/>
    <n v="75"/>
    <n v="45"/>
    <x v="1"/>
    <s v="Hot Coffee"/>
    <x v="4"/>
    <n v="300"/>
    <n v="120"/>
    <x v="0"/>
    <x v="3"/>
    <x v="6"/>
    <x v="6"/>
  </r>
  <r>
    <n v="9443"/>
    <d v="2022-05-27T00:00:00"/>
    <d v="1899-12-30T18:12:00"/>
    <n v="4"/>
    <s v="B002"/>
    <s v="Capital Region Hub"/>
    <s v="CoffeeHouse Cankaya"/>
    <x v="2"/>
    <s v="SF03"/>
    <n v="80"/>
    <n v="48"/>
    <x v="1"/>
    <s v="Hot Coffee"/>
    <x v="6"/>
    <n v="320"/>
    <n v="128"/>
    <x v="1"/>
    <x v="2"/>
    <x v="6"/>
    <x v="1"/>
  </r>
  <r>
    <n v="9444"/>
    <d v="2023-02-22T00:00:00"/>
    <d v="1899-12-30T11:42:00"/>
    <n v="4"/>
    <s v="B004"/>
    <s v="Mediterranean Growth Hub"/>
    <s v="CoffeeHouse Muratpasa"/>
    <x v="3"/>
    <s v="FD01"/>
    <n v="45"/>
    <n v="25"/>
    <x v="0"/>
    <s v="Bakery"/>
    <x v="0"/>
    <n v="180"/>
    <n v="80"/>
    <x v="0"/>
    <x v="3"/>
    <x v="0"/>
    <x v="13"/>
  </r>
  <r>
    <n v="9445"/>
    <d v="2024-11-13T00:00:00"/>
    <d v="1899-12-30T17:44:00"/>
    <n v="4"/>
    <s v="B002"/>
    <s v="Capital Region Hub"/>
    <s v="CoffeeHouse Cankaya"/>
    <x v="2"/>
    <s v="FD02"/>
    <n v="50"/>
    <n v="30"/>
    <x v="0"/>
    <s v="Dessert"/>
    <x v="3"/>
    <n v="200"/>
    <n v="80"/>
    <x v="3"/>
    <x v="7"/>
    <x v="6"/>
    <x v="2"/>
  </r>
  <r>
    <n v="9446"/>
    <d v="2024-09-23T00:00:00"/>
    <d v="1899-12-30T12:55:00"/>
    <n v="4"/>
    <s v="B001"/>
    <s v="Marmara Headquarters"/>
    <s v="CoffeeHouse Besiktas"/>
    <x v="0"/>
    <s v="SF01"/>
    <n v="75"/>
    <n v="45"/>
    <x v="1"/>
    <s v="Hot Coffee"/>
    <x v="4"/>
    <n v="300"/>
    <n v="120"/>
    <x v="3"/>
    <x v="1"/>
    <x v="3"/>
    <x v="12"/>
  </r>
  <r>
    <n v="9447"/>
    <d v="2024-12-31T00:00:00"/>
    <d v="1899-12-30T10:41:00"/>
    <n v="2"/>
    <s v="B001"/>
    <s v="Marmara Headquarters"/>
    <s v="CoffeeHouse Besiktas"/>
    <x v="0"/>
    <s v="FD03"/>
    <n v="40"/>
    <n v="22"/>
    <x v="0"/>
    <s v="Bakery"/>
    <x v="1"/>
    <n v="80"/>
    <n v="36"/>
    <x v="3"/>
    <x v="11"/>
    <x v="2"/>
    <x v="10"/>
  </r>
  <r>
    <n v="9448"/>
    <d v="2023-09-15T00:00:00"/>
    <d v="1899-12-30T10:22:00"/>
    <n v="2"/>
    <s v="B002"/>
    <s v="Capital Region Hub"/>
    <s v="CoffeeHouse Cankaya"/>
    <x v="2"/>
    <s v="SF05"/>
    <n v="90"/>
    <n v="55"/>
    <x v="1"/>
    <s v="Cold Coffee"/>
    <x v="5"/>
    <n v="180"/>
    <n v="70"/>
    <x v="0"/>
    <x v="1"/>
    <x v="0"/>
    <x v="10"/>
  </r>
  <r>
    <n v="9449"/>
    <d v="2023-01-20T00:00:00"/>
    <d v="1899-12-30T20:05:00"/>
    <n v="2"/>
    <s v="B004"/>
    <s v="Mediterranean Growth Hub"/>
    <s v="CoffeeHouse Muratpasa"/>
    <x v="3"/>
    <s v="SF02"/>
    <n v="70"/>
    <n v="40"/>
    <x v="1"/>
    <s v="Hot Coffee"/>
    <x v="7"/>
    <n v="140"/>
    <n v="60"/>
    <x v="0"/>
    <x v="6"/>
    <x v="6"/>
    <x v="3"/>
  </r>
  <r>
    <n v="9450"/>
    <d v="2025-10-24T00:00:00"/>
    <d v="1899-12-30T10:16:00"/>
    <n v="2"/>
    <s v="B003"/>
    <s v="Aegean Regional Center"/>
    <s v="CoffeeHouse Alsancak"/>
    <x v="1"/>
    <s v="SF01"/>
    <n v="75"/>
    <n v="45"/>
    <x v="1"/>
    <s v="Hot Coffee"/>
    <x v="4"/>
    <n v="150"/>
    <n v="60"/>
    <x v="2"/>
    <x v="0"/>
    <x v="2"/>
    <x v="10"/>
  </r>
  <r>
    <n v="9451"/>
    <d v="2024-05-09T00:00:00"/>
    <d v="1899-12-30T20:27:00"/>
    <n v="4"/>
    <s v="B002"/>
    <s v="Capital Region Hub"/>
    <s v="CoffeeHouse Cankaya"/>
    <x v="2"/>
    <s v="FD01"/>
    <n v="45"/>
    <n v="25"/>
    <x v="0"/>
    <s v="Bakery"/>
    <x v="0"/>
    <n v="180"/>
    <n v="80"/>
    <x v="3"/>
    <x v="2"/>
    <x v="3"/>
    <x v="3"/>
  </r>
  <r>
    <n v="9452"/>
    <d v="2025-11-27T00:00:00"/>
    <d v="1899-12-30T19:16:00"/>
    <n v="2"/>
    <s v="B002"/>
    <s v="Capital Region Hub"/>
    <s v="CoffeeHouse Cankaya"/>
    <x v="2"/>
    <s v="FD03"/>
    <n v="40"/>
    <n v="22"/>
    <x v="0"/>
    <s v="Bakery"/>
    <x v="1"/>
    <n v="80"/>
    <n v="36"/>
    <x v="2"/>
    <x v="7"/>
    <x v="6"/>
    <x v="0"/>
  </r>
  <r>
    <n v="9453"/>
    <d v="2025-03-02T00:00:00"/>
    <d v="1899-12-30T19:18:00"/>
    <n v="3"/>
    <s v="B001"/>
    <s v="Marmara Headquarters"/>
    <s v="CoffeeHouse Besiktas"/>
    <x v="0"/>
    <s v="SF05"/>
    <n v="90"/>
    <n v="55"/>
    <x v="1"/>
    <s v="Cold Coffee"/>
    <x v="5"/>
    <n v="270"/>
    <n v="105"/>
    <x v="2"/>
    <x v="8"/>
    <x v="3"/>
    <x v="0"/>
  </r>
  <r>
    <n v="9454"/>
    <d v="2025-04-23T00:00:00"/>
    <d v="1899-12-30T13:20:00"/>
    <n v="1"/>
    <s v="B004"/>
    <s v="Mediterranean Growth Hub"/>
    <s v="CoffeeHouse Muratpasa"/>
    <x v="3"/>
    <s v="SF03"/>
    <n v="80"/>
    <n v="48"/>
    <x v="1"/>
    <s v="Hot Coffee"/>
    <x v="6"/>
    <n v="80"/>
    <n v="32"/>
    <x v="2"/>
    <x v="10"/>
    <x v="3"/>
    <x v="14"/>
  </r>
  <r>
    <n v="9455"/>
    <d v="2024-11-24T00:00:00"/>
    <d v="1899-12-30T21:52:00"/>
    <n v="1"/>
    <s v="B001"/>
    <s v="Marmara Headquarters"/>
    <s v="CoffeeHouse Besiktas"/>
    <x v="0"/>
    <s v="SF01"/>
    <n v="75"/>
    <n v="45"/>
    <x v="1"/>
    <s v="Hot Coffee"/>
    <x v="4"/>
    <n v="75"/>
    <n v="30"/>
    <x v="3"/>
    <x v="7"/>
    <x v="2"/>
    <x v="11"/>
  </r>
  <r>
    <n v="9456"/>
    <d v="2024-07-26T00:00:00"/>
    <d v="1899-12-30T15:25:00"/>
    <n v="2"/>
    <s v="B001"/>
    <s v="Marmara Headquarters"/>
    <s v="CoffeeHouse Besiktas"/>
    <x v="0"/>
    <s v="FD01"/>
    <n v="45"/>
    <n v="25"/>
    <x v="0"/>
    <s v="Bakery"/>
    <x v="0"/>
    <n v="90"/>
    <n v="40"/>
    <x v="3"/>
    <x v="5"/>
    <x v="4"/>
    <x v="6"/>
  </r>
  <r>
    <n v="9457"/>
    <d v="2024-09-13T00:00:00"/>
    <d v="1899-12-30T07:47:00"/>
    <n v="2"/>
    <s v="B001"/>
    <s v="Marmara Headquarters"/>
    <s v="CoffeeHouse Besiktas"/>
    <x v="0"/>
    <s v="SF01"/>
    <n v="75"/>
    <n v="45"/>
    <x v="1"/>
    <s v="Hot Coffee"/>
    <x v="4"/>
    <n v="150"/>
    <n v="60"/>
    <x v="3"/>
    <x v="1"/>
    <x v="6"/>
    <x v="7"/>
  </r>
  <r>
    <n v="9458"/>
    <d v="2022-06-02T00:00:00"/>
    <d v="1899-12-30T19:23:00"/>
    <n v="2"/>
    <s v="B001"/>
    <s v="Marmara Headquarters"/>
    <s v="CoffeeHouse Besiktas"/>
    <x v="0"/>
    <s v="SF03"/>
    <n v="80"/>
    <n v="48"/>
    <x v="1"/>
    <s v="Hot Coffee"/>
    <x v="6"/>
    <n v="160"/>
    <n v="64"/>
    <x v="1"/>
    <x v="9"/>
    <x v="3"/>
    <x v="0"/>
  </r>
  <r>
    <n v="9459"/>
    <d v="2022-10-16T00:00:00"/>
    <d v="1899-12-30T08:10:00"/>
    <n v="3"/>
    <s v="B004"/>
    <s v="Mediterranean Growth Hub"/>
    <s v="CoffeeHouse Muratpasa"/>
    <x v="3"/>
    <s v="SF01"/>
    <n v="75"/>
    <n v="45"/>
    <x v="1"/>
    <s v="Hot Coffee"/>
    <x v="4"/>
    <n v="225"/>
    <n v="90"/>
    <x v="1"/>
    <x v="0"/>
    <x v="3"/>
    <x v="4"/>
  </r>
  <r>
    <n v="9460"/>
    <d v="2025-09-10T00:00:00"/>
    <d v="1899-12-30T19:29:00"/>
    <n v="4"/>
    <s v="B003"/>
    <s v="Aegean Regional Center"/>
    <s v="CoffeeHouse Alsancak"/>
    <x v="1"/>
    <s v="SF04"/>
    <n v="85"/>
    <n v="50"/>
    <x v="1"/>
    <s v="Cold Coffee"/>
    <x v="2"/>
    <n v="340"/>
    <n v="140"/>
    <x v="2"/>
    <x v="1"/>
    <x v="2"/>
    <x v="0"/>
  </r>
  <r>
    <n v="9461"/>
    <d v="2023-10-18T00:00:00"/>
    <d v="1899-12-30T21:04:00"/>
    <n v="1"/>
    <s v="B002"/>
    <s v="Capital Region Hub"/>
    <s v="CoffeeHouse Cankaya"/>
    <x v="2"/>
    <s v="FD01"/>
    <n v="45"/>
    <n v="25"/>
    <x v="0"/>
    <s v="Bakery"/>
    <x v="0"/>
    <n v="45"/>
    <n v="20"/>
    <x v="0"/>
    <x v="0"/>
    <x v="1"/>
    <x v="11"/>
  </r>
  <r>
    <n v="9462"/>
    <d v="2022-05-16T00:00:00"/>
    <d v="1899-12-30T18:26:00"/>
    <n v="2"/>
    <s v="B001"/>
    <s v="Marmara Headquarters"/>
    <s v="CoffeeHouse Besiktas"/>
    <x v="0"/>
    <s v="SF01"/>
    <n v="75"/>
    <n v="45"/>
    <x v="1"/>
    <s v="Hot Coffee"/>
    <x v="4"/>
    <n v="150"/>
    <n v="60"/>
    <x v="1"/>
    <x v="2"/>
    <x v="3"/>
    <x v="1"/>
  </r>
  <r>
    <n v="9463"/>
    <d v="2024-04-21T00:00:00"/>
    <d v="1899-12-30T20:09:00"/>
    <n v="3"/>
    <s v="B001"/>
    <s v="Marmara Headquarters"/>
    <s v="CoffeeHouse Besiktas"/>
    <x v="0"/>
    <s v="SF02"/>
    <n v="70"/>
    <n v="40"/>
    <x v="1"/>
    <s v="Hot Coffee"/>
    <x v="7"/>
    <n v="210"/>
    <n v="90"/>
    <x v="3"/>
    <x v="10"/>
    <x v="5"/>
    <x v="3"/>
  </r>
  <r>
    <n v="9464"/>
    <d v="2022-05-11T00:00:00"/>
    <d v="1899-12-30T16:23:00"/>
    <n v="3"/>
    <s v="B004"/>
    <s v="Mediterranean Growth Hub"/>
    <s v="CoffeeHouse Muratpasa"/>
    <x v="3"/>
    <s v="FD03"/>
    <n v="40"/>
    <n v="22"/>
    <x v="0"/>
    <s v="Bakery"/>
    <x v="1"/>
    <n v="120"/>
    <n v="54"/>
    <x v="1"/>
    <x v="2"/>
    <x v="1"/>
    <x v="8"/>
  </r>
  <r>
    <n v="9465"/>
    <d v="2023-04-01T00:00:00"/>
    <d v="1899-12-30T15:10:00"/>
    <n v="3"/>
    <s v="B002"/>
    <s v="Capital Region Hub"/>
    <s v="CoffeeHouse Cankaya"/>
    <x v="2"/>
    <s v="SF04"/>
    <n v="85"/>
    <n v="50"/>
    <x v="1"/>
    <s v="Cold Coffee"/>
    <x v="2"/>
    <n v="255"/>
    <n v="105"/>
    <x v="0"/>
    <x v="10"/>
    <x v="0"/>
    <x v="6"/>
  </r>
  <r>
    <n v="9466"/>
    <d v="2025-09-24T00:00:00"/>
    <d v="1899-12-30T09:13:00"/>
    <n v="4"/>
    <s v="B002"/>
    <s v="Capital Region Hub"/>
    <s v="CoffeeHouse Cankaya"/>
    <x v="2"/>
    <s v="SF02"/>
    <n v="70"/>
    <n v="40"/>
    <x v="1"/>
    <s v="Hot Coffee"/>
    <x v="7"/>
    <n v="280"/>
    <n v="120"/>
    <x v="2"/>
    <x v="1"/>
    <x v="2"/>
    <x v="9"/>
  </r>
  <r>
    <n v="9467"/>
    <d v="2022-05-20T00:00:00"/>
    <d v="1899-12-30T21:59:00"/>
    <n v="1"/>
    <s v="B003"/>
    <s v="Aegean Regional Center"/>
    <s v="CoffeeHouse Alsancak"/>
    <x v="1"/>
    <s v="FD03"/>
    <n v="40"/>
    <n v="22"/>
    <x v="0"/>
    <s v="Bakery"/>
    <x v="1"/>
    <n v="40"/>
    <n v="18"/>
    <x v="1"/>
    <x v="2"/>
    <x v="6"/>
    <x v="11"/>
  </r>
  <r>
    <n v="9468"/>
    <d v="2024-04-30T00:00:00"/>
    <d v="1899-12-30T21:17:00"/>
    <n v="1"/>
    <s v="B001"/>
    <s v="Marmara Headquarters"/>
    <s v="CoffeeHouse Besiktas"/>
    <x v="0"/>
    <s v="SF02"/>
    <n v="70"/>
    <n v="40"/>
    <x v="1"/>
    <s v="Hot Coffee"/>
    <x v="7"/>
    <n v="70"/>
    <n v="30"/>
    <x v="3"/>
    <x v="10"/>
    <x v="3"/>
    <x v="11"/>
  </r>
  <r>
    <n v="9469"/>
    <d v="2024-08-27T00:00:00"/>
    <d v="1899-12-30T19:57:00"/>
    <n v="3"/>
    <s v="B003"/>
    <s v="Aegean Regional Center"/>
    <s v="CoffeeHouse Alsancak"/>
    <x v="1"/>
    <s v="FD03"/>
    <n v="40"/>
    <n v="22"/>
    <x v="0"/>
    <s v="Bakery"/>
    <x v="1"/>
    <n v="120"/>
    <n v="54"/>
    <x v="3"/>
    <x v="4"/>
    <x v="6"/>
    <x v="0"/>
  </r>
  <r>
    <n v="9470"/>
    <d v="2023-03-05T00:00:00"/>
    <d v="1899-12-30T11:06:00"/>
    <n v="4"/>
    <s v="B003"/>
    <s v="Aegean Regional Center"/>
    <s v="CoffeeHouse Alsancak"/>
    <x v="1"/>
    <s v="SF03"/>
    <n v="80"/>
    <n v="48"/>
    <x v="1"/>
    <s v="Hot Coffee"/>
    <x v="6"/>
    <n v="320"/>
    <n v="128"/>
    <x v="0"/>
    <x v="8"/>
    <x v="4"/>
    <x v="13"/>
  </r>
  <r>
    <n v="9471"/>
    <d v="2024-10-25T00:00:00"/>
    <d v="1899-12-30T13:20:00"/>
    <n v="2"/>
    <s v="B001"/>
    <s v="Marmara Headquarters"/>
    <s v="CoffeeHouse Besiktas"/>
    <x v="0"/>
    <s v="FD01"/>
    <n v="45"/>
    <n v="25"/>
    <x v="0"/>
    <s v="Bakery"/>
    <x v="0"/>
    <n v="90"/>
    <n v="40"/>
    <x v="3"/>
    <x v="0"/>
    <x v="1"/>
    <x v="14"/>
  </r>
  <r>
    <n v="9472"/>
    <d v="2023-03-11T00:00:00"/>
    <d v="1899-12-30T16:33:00"/>
    <n v="4"/>
    <s v="B002"/>
    <s v="Capital Region Hub"/>
    <s v="CoffeeHouse Cankaya"/>
    <x v="2"/>
    <s v="SF05"/>
    <n v="90"/>
    <n v="55"/>
    <x v="1"/>
    <s v="Cold Coffee"/>
    <x v="5"/>
    <n v="360"/>
    <n v="140"/>
    <x v="0"/>
    <x v="8"/>
    <x v="1"/>
    <x v="8"/>
  </r>
  <r>
    <n v="9473"/>
    <d v="2022-01-01T00:00:00"/>
    <d v="1899-12-30T16:54:00"/>
    <n v="2"/>
    <s v="B002"/>
    <s v="Capital Region Hub"/>
    <s v="CoffeeHouse Cankaya"/>
    <x v="2"/>
    <s v="SF04"/>
    <n v="85"/>
    <n v="50"/>
    <x v="1"/>
    <s v="Cold Coffee"/>
    <x v="2"/>
    <n v="170"/>
    <n v="70"/>
    <x v="1"/>
    <x v="6"/>
    <x v="0"/>
    <x v="8"/>
  </r>
  <r>
    <n v="9474"/>
    <d v="2025-04-07T00:00:00"/>
    <d v="1899-12-30T08:07:00"/>
    <n v="1"/>
    <s v="B002"/>
    <s v="Capital Region Hub"/>
    <s v="CoffeeHouse Cankaya"/>
    <x v="2"/>
    <s v="FD02"/>
    <n v="50"/>
    <n v="30"/>
    <x v="0"/>
    <s v="Dessert"/>
    <x v="3"/>
    <n v="50"/>
    <n v="20"/>
    <x v="2"/>
    <x v="10"/>
    <x v="5"/>
    <x v="4"/>
  </r>
  <r>
    <n v="9475"/>
    <d v="2025-03-19T00:00:00"/>
    <d v="1899-12-30T18:18:00"/>
    <n v="2"/>
    <s v="B001"/>
    <s v="Marmara Headquarters"/>
    <s v="CoffeeHouse Besiktas"/>
    <x v="0"/>
    <s v="SF01"/>
    <n v="75"/>
    <n v="45"/>
    <x v="1"/>
    <s v="Hot Coffee"/>
    <x v="4"/>
    <n v="150"/>
    <n v="60"/>
    <x v="2"/>
    <x v="8"/>
    <x v="4"/>
    <x v="1"/>
  </r>
  <r>
    <n v="9476"/>
    <d v="2022-01-17T00:00:00"/>
    <d v="1899-12-30T19:28:00"/>
    <n v="2"/>
    <s v="B002"/>
    <s v="Capital Region Hub"/>
    <s v="CoffeeHouse Cankaya"/>
    <x v="2"/>
    <s v="SF02"/>
    <n v="70"/>
    <n v="40"/>
    <x v="1"/>
    <s v="Hot Coffee"/>
    <x v="7"/>
    <n v="140"/>
    <n v="60"/>
    <x v="1"/>
    <x v="6"/>
    <x v="2"/>
    <x v="0"/>
  </r>
  <r>
    <n v="9477"/>
    <d v="2025-05-28T00:00:00"/>
    <d v="1899-12-30T09:20:00"/>
    <n v="1"/>
    <s v="B004"/>
    <s v="Mediterranean Growth Hub"/>
    <s v="CoffeeHouse Muratpasa"/>
    <x v="3"/>
    <s v="SF04"/>
    <n v="85"/>
    <n v="50"/>
    <x v="1"/>
    <s v="Cold Coffee"/>
    <x v="2"/>
    <n v="85"/>
    <n v="35"/>
    <x v="2"/>
    <x v="2"/>
    <x v="5"/>
    <x v="9"/>
  </r>
  <r>
    <n v="9478"/>
    <d v="2023-07-15T00:00:00"/>
    <d v="1899-12-30T14:07:00"/>
    <n v="1"/>
    <s v="B003"/>
    <s v="Aegean Regional Center"/>
    <s v="CoffeeHouse Alsancak"/>
    <x v="1"/>
    <s v="FD01"/>
    <n v="45"/>
    <n v="25"/>
    <x v="0"/>
    <s v="Bakery"/>
    <x v="0"/>
    <n v="45"/>
    <n v="20"/>
    <x v="0"/>
    <x v="5"/>
    <x v="0"/>
    <x v="5"/>
  </r>
  <r>
    <n v="9479"/>
    <d v="2022-08-01T00:00:00"/>
    <d v="1899-12-30T08:23:00"/>
    <n v="2"/>
    <s v="B003"/>
    <s v="Aegean Regional Center"/>
    <s v="CoffeeHouse Alsancak"/>
    <x v="1"/>
    <s v="FD03"/>
    <n v="40"/>
    <n v="22"/>
    <x v="0"/>
    <s v="Bakery"/>
    <x v="1"/>
    <n v="80"/>
    <n v="36"/>
    <x v="1"/>
    <x v="4"/>
    <x v="0"/>
    <x v="4"/>
  </r>
  <r>
    <n v="9480"/>
    <d v="2023-10-12T00:00:00"/>
    <d v="1899-12-30T16:11:00"/>
    <n v="4"/>
    <s v="B001"/>
    <s v="Marmara Headquarters"/>
    <s v="CoffeeHouse Besiktas"/>
    <x v="0"/>
    <s v="FD02"/>
    <n v="50"/>
    <n v="30"/>
    <x v="0"/>
    <s v="Dessert"/>
    <x v="3"/>
    <n v="200"/>
    <n v="80"/>
    <x v="0"/>
    <x v="0"/>
    <x v="4"/>
    <x v="8"/>
  </r>
  <r>
    <n v="9481"/>
    <d v="2024-12-22T00:00:00"/>
    <d v="1899-12-30T14:13:00"/>
    <n v="1"/>
    <s v="B002"/>
    <s v="Capital Region Hub"/>
    <s v="CoffeeHouse Cankaya"/>
    <x v="2"/>
    <s v="SF02"/>
    <n v="70"/>
    <n v="40"/>
    <x v="1"/>
    <s v="Hot Coffee"/>
    <x v="7"/>
    <n v="70"/>
    <n v="30"/>
    <x v="3"/>
    <x v="11"/>
    <x v="0"/>
    <x v="5"/>
  </r>
  <r>
    <n v="9482"/>
    <d v="2024-01-16T00:00:00"/>
    <d v="1899-12-30T13:24:00"/>
    <n v="1"/>
    <s v="B002"/>
    <s v="Capital Region Hub"/>
    <s v="CoffeeHouse Cankaya"/>
    <x v="2"/>
    <s v="FD01"/>
    <n v="45"/>
    <n v="25"/>
    <x v="0"/>
    <s v="Bakery"/>
    <x v="0"/>
    <n v="45"/>
    <n v="20"/>
    <x v="3"/>
    <x v="6"/>
    <x v="3"/>
    <x v="14"/>
  </r>
  <r>
    <n v="9483"/>
    <d v="2024-12-06T00:00:00"/>
    <d v="1899-12-30T11:35:00"/>
    <n v="3"/>
    <s v="B004"/>
    <s v="Mediterranean Growth Hub"/>
    <s v="CoffeeHouse Muratpasa"/>
    <x v="3"/>
    <s v="SF01"/>
    <n v="75"/>
    <n v="45"/>
    <x v="1"/>
    <s v="Hot Coffee"/>
    <x v="4"/>
    <n v="225"/>
    <n v="90"/>
    <x v="3"/>
    <x v="11"/>
    <x v="6"/>
    <x v="13"/>
  </r>
  <r>
    <n v="9484"/>
    <d v="2022-03-31T00:00:00"/>
    <d v="1899-12-30T10:24:00"/>
    <n v="2"/>
    <s v="B001"/>
    <s v="Marmara Headquarters"/>
    <s v="CoffeeHouse Besiktas"/>
    <x v="0"/>
    <s v="SF05"/>
    <n v="90"/>
    <n v="55"/>
    <x v="1"/>
    <s v="Cold Coffee"/>
    <x v="5"/>
    <n v="180"/>
    <n v="70"/>
    <x v="1"/>
    <x v="8"/>
    <x v="2"/>
    <x v="10"/>
  </r>
  <r>
    <n v="9485"/>
    <d v="2025-06-30T00:00:00"/>
    <d v="1899-12-30T12:15:00"/>
    <n v="2"/>
    <s v="B001"/>
    <s v="Marmara Headquarters"/>
    <s v="CoffeeHouse Besiktas"/>
    <x v="0"/>
    <s v="FD03"/>
    <n v="40"/>
    <n v="22"/>
    <x v="0"/>
    <s v="Bakery"/>
    <x v="1"/>
    <n v="80"/>
    <n v="36"/>
    <x v="2"/>
    <x v="9"/>
    <x v="3"/>
    <x v="12"/>
  </r>
  <r>
    <n v="9486"/>
    <d v="2025-09-08T00:00:00"/>
    <d v="1899-12-30T15:11:00"/>
    <n v="4"/>
    <s v="B004"/>
    <s v="Mediterranean Growth Hub"/>
    <s v="CoffeeHouse Muratpasa"/>
    <x v="3"/>
    <s v="SF01"/>
    <n v="75"/>
    <n v="45"/>
    <x v="1"/>
    <s v="Hot Coffee"/>
    <x v="4"/>
    <n v="300"/>
    <n v="120"/>
    <x v="2"/>
    <x v="1"/>
    <x v="0"/>
    <x v="6"/>
  </r>
  <r>
    <n v="9487"/>
    <d v="2023-01-28T00:00:00"/>
    <d v="1899-12-30T08:09:00"/>
    <n v="4"/>
    <s v="B004"/>
    <s v="Mediterranean Growth Hub"/>
    <s v="CoffeeHouse Muratpasa"/>
    <x v="3"/>
    <s v="SF05"/>
    <n v="90"/>
    <n v="55"/>
    <x v="1"/>
    <s v="Cold Coffee"/>
    <x v="5"/>
    <n v="360"/>
    <n v="140"/>
    <x v="0"/>
    <x v="6"/>
    <x v="5"/>
    <x v="4"/>
  </r>
  <r>
    <n v="9488"/>
    <d v="2025-02-22T00:00:00"/>
    <d v="1899-12-30T10:35:00"/>
    <n v="2"/>
    <s v="B003"/>
    <s v="Aegean Regional Center"/>
    <s v="CoffeeHouse Alsancak"/>
    <x v="1"/>
    <s v="SF04"/>
    <n v="85"/>
    <n v="50"/>
    <x v="1"/>
    <s v="Cold Coffee"/>
    <x v="2"/>
    <n v="170"/>
    <n v="70"/>
    <x v="2"/>
    <x v="3"/>
    <x v="0"/>
    <x v="10"/>
  </r>
  <r>
    <n v="9489"/>
    <d v="2022-12-12T00:00:00"/>
    <d v="1899-12-30T15:11:00"/>
    <n v="1"/>
    <s v="B004"/>
    <s v="Mediterranean Growth Hub"/>
    <s v="CoffeeHouse Muratpasa"/>
    <x v="3"/>
    <s v="FD03"/>
    <n v="40"/>
    <n v="22"/>
    <x v="0"/>
    <s v="Bakery"/>
    <x v="1"/>
    <n v="40"/>
    <n v="18"/>
    <x v="1"/>
    <x v="11"/>
    <x v="4"/>
    <x v="6"/>
  </r>
  <r>
    <n v="9490"/>
    <d v="2025-05-18T00:00:00"/>
    <d v="1899-12-30T14:56:00"/>
    <n v="4"/>
    <s v="B001"/>
    <s v="Marmara Headquarters"/>
    <s v="CoffeeHouse Besiktas"/>
    <x v="0"/>
    <s v="SF04"/>
    <n v="85"/>
    <n v="50"/>
    <x v="1"/>
    <s v="Cold Coffee"/>
    <x v="2"/>
    <n v="340"/>
    <n v="140"/>
    <x v="2"/>
    <x v="2"/>
    <x v="1"/>
    <x v="5"/>
  </r>
  <r>
    <n v="9491"/>
    <d v="2023-11-19T00:00:00"/>
    <d v="1899-12-30T18:31:00"/>
    <n v="3"/>
    <s v="B004"/>
    <s v="Mediterranean Growth Hub"/>
    <s v="CoffeeHouse Muratpasa"/>
    <x v="3"/>
    <s v="SF01"/>
    <n v="75"/>
    <n v="45"/>
    <x v="1"/>
    <s v="Hot Coffee"/>
    <x v="4"/>
    <n v="225"/>
    <n v="90"/>
    <x v="0"/>
    <x v="7"/>
    <x v="4"/>
    <x v="1"/>
  </r>
  <r>
    <n v="9492"/>
    <d v="2024-12-26T00:00:00"/>
    <d v="1899-12-30T17:29:00"/>
    <n v="2"/>
    <s v="B002"/>
    <s v="Capital Region Hub"/>
    <s v="CoffeeHouse Cankaya"/>
    <x v="2"/>
    <s v="SF05"/>
    <n v="90"/>
    <n v="55"/>
    <x v="1"/>
    <s v="Cold Coffee"/>
    <x v="5"/>
    <n v="180"/>
    <n v="70"/>
    <x v="3"/>
    <x v="11"/>
    <x v="4"/>
    <x v="2"/>
  </r>
  <r>
    <n v="9493"/>
    <d v="2024-11-24T00:00:00"/>
    <d v="1899-12-30T12:03:00"/>
    <n v="2"/>
    <s v="B001"/>
    <s v="Marmara Headquarters"/>
    <s v="CoffeeHouse Besiktas"/>
    <x v="0"/>
    <s v="SF01"/>
    <n v="75"/>
    <n v="45"/>
    <x v="1"/>
    <s v="Hot Coffee"/>
    <x v="4"/>
    <n v="150"/>
    <n v="60"/>
    <x v="3"/>
    <x v="7"/>
    <x v="2"/>
    <x v="12"/>
  </r>
  <r>
    <n v="9494"/>
    <d v="2025-04-15T00:00:00"/>
    <d v="1899-12-30T08:18:00"/>
    <n v="2"/>
    <s v="B002"/>
    <s v="Capital Region Hub"/>
    <s v="CoffeeHouse Cankaya"/>
    <x v="2"/>
    <s v="SF04"/>
    <n v="85"/>
    <n v="50"/>
    <x v="1"/>
    <s v="Cold Coffee"/>
    <x v="2"/>
    <n v="170"/>
    <n v="70"/>
    <x v="2"/>
    <x v="10"/>
    <x v="0"/>
    <x v="4"/>
  </r>
  <r>
    <n v="9495"/>
    <d v="2024-12-22T00:00:00"/>
    <d v="1899-12-30T21:34:00"/>
    <n v="3"/>
    <s v="B001"/>
    <s v="Marmara Headquarters"/>
    <s v="CoffeeHouse Besiktas"/>
    <x v="0"/>
    <s v="SF01"/>
    <n v="75"/>
    <n v="45"/>
    <x v="1"/>
    <s v="Hot Coffee"/>
    <x v="4"/>
    <n v="225"/>
    <n v="90"/>
    <x v="3"/>
    <x v="11"/>
    <x v="0"/>
    <x v="11"/>
  </r>
  <r>
    <n v="9496"/>
    <d v="2025-06-26T00:00:00"/>
    <d v="1899-12-30T13:01:00"/>
    <n v="3"/>
    <s v="B003"/>
    <s v="Aegean Regional Center"/>
    <s v="CoffeeHouse Alsancak"/>
    <x v="1"/>
    <s v="FD01"/>
    <n v="45"/>
    <n v="25"/>
    <x v="0"/>
    <s v="Bakery"/>
    <x v="0"/>
    <n v="135"/>
    <n v="60"/>
    <x v="2"/>
    <x v="9"/>
    <x v="4"/>
    <x v="14"/>
  </r>
  <r>
    <n v="9497"/>
    <d v="2023-10-25T00:00:00"/>
    <d v="1899-12-30T16:20:00"/>
    <n v="4"/>
    <s v="B002"/>
    <s v="Capital Region Hub"/>
    <s v="CoffeeHouse Cankaya"/>
    <x v="2"/>
    <s v="SF04"/>
    <n v="85"/>
    <n v="50"/>
    <x v="1"/>
    <s v="Cold Coffee"/>
    <x v="2"/>
    <n v="340"/>
    <n v="140"/>
    <x v="0"/>
    <x v="0"/>
    <x v="1"/>
    <x v="8"/>
  </r>
  <r>
    <n v="9498"/>
    <d v="2025-10-21T00:00:00"/>
    <d v="1899-12-30T08:07:00"/>
    <n v="1"/>
    <s v="B004"/>
    <s v="Mediterranean Growth Hub"/>
    <s v="CoffeeHouse Muratpasa"/>
    <x v="3"/>
    <s v="SF03"/>
    <n v="80"/>
    <n v="48"/>
    <x v="1"/>
    <s v="Hot Coffee"/>
    <x v="6"/>
    <n v="80"/>
    <n v="32"/>
    <x v="2"/>
    <x v="0"/>
    <x v="5"/>
    <x v="4"/>
  </r>
  <r>
    <n v="9499"/>
    <d v="2025-04-29T00:00:00"/>
    <d v="1899-12-30T20:08:00"/>
    <n v="4"/>
    <s v="B004"/>
    <s v="Mediterranean Growth Hub"/>
    <s v="CoffeeHouse Muratpasa"/>
    <x v="3"/>
    <s v="SF05"/>
    <n v="90"/>
    <n v="55"/>
    <x v="1"/>
    <s v="Cold Coffee"/>
    <x v="5"/>
    <n v="360"/>
    <n v="140"/>
    <x v="2"/>
    <x v="10"/>
    <x v="0"/>
    <x v="3"/>
  </r>
  <r>
    <n v="9500"/>
    <d v="2023-03-05T00:00:00"/>
    <d v="1899-12-30T18:54:00"/>
    <n v="3"/>
    <s v="B002"/>
    <s v="Capital Region Hub"/>
    <s v="CoffeeHouse Cankaya"/>
    <x v="2"/>
    <s v="SF05"/>
    <n v="90"/>
    <n v="55"/>
    <x v="1"/>
    <s v="Cold Coffee"/>
    <x v="5"/>
    <n v="270"/>
    <n v="105"/>
    <x v="0"/>
    <x v="8"/>
    <x v="4"/>
    <x v="1"/>
  </r>
  <r>
    <n v="9501"/>
    <d v="2025-02-19T00:00:00"/>
    <d v="1899-12-30T18:55:00"/>
    <n v="2"/>
    <s v="B003"/>
    <s v="Aegean Regional Center"/>
    <s v="CoffeeHouse Alsancak"/>
    <x v="1"/>
    <s v="FD01"/>
    <n v="45"/>
    <n v="25"/>
    <x v="0"/>
    <s v="Bakery"/>
    <x v="0"/>
    <n v="90"/>
    <n v="40"/>
    <x v="2"/>
    <x v="3"/>
    <x v="4"/>
    <x v="1"/>
  </r>
  <r>
    <n v="9502"/>
    <d v="2022-05-30T00:00:00"/>
    <d v="1899-12-30T18:12:00"/>
    <n v="1"/>
    <s v="B003"/>
    <s v="Aegean Regional Center"/>
    <s v="CoffeeHouse Alsancak"/>
    <x v="1"/>
    <s v="FD02"/>
    <n v="50"/>
    <n v="30"/>
    <x v="0"/>
    <s v="Dessert"/>
    <x v="3"/>
    <n v="50"/>
    <n v="20"/>
    <x v="1"/>
    <x v="2"/>
    <x v="3"/>
    <x v="1"/>
  </r>
  <r>
    <n v="9503"/>
    <d v="2023-05-10T00:00:00"/>
    <d v="1899-12-30T15:57:00"/>
    <n v="4"/>
    <s v="B001"/>
    <s v="Marmara Headquarters"/>
    <s v="CoffeeHouse Besiktas"/>
    <x v="0"/>
    <s v="FD02"/>
    <n v="50"/>
    <n v="30"/>
    <x v="0"/>
    <s v="Dessert"/>
    <x v="3"/>
    <n v="200"/>
    <n v="80"/>
    <x v="0"/>
    <x v="2"/>
    <x v="2"/>
    <x v="6"/>
  </r>
  <r>
    <n v="9504"/>
    <d v="2023-12-16T00:00:00"/>
    <d v="1899-12-30T17:15:00"/>
    <n v="4"/>
    <s v="B002"/>
    <s v="Capital Region Hub"/>
    <s v="CoffeeHouse Cankaya"/>
    <x v="2"/>
    <s v="SF05"/>
    <n v="90"/>
    <n v="55"/>
    <x v="1"/>
    <s v="Cold Coffee"/>
    <x v="5"/>
    <n v="360"/>
    <n v="140"/>
    <x v="0"/>
    <x v="11"/>
    <x v="3"/>
    <x v="2"/>
  </r>
  <r>
    <n v="9505"/>
    <d v="2025-12-30T00:00:00"/>
    <d v="1899-12-30T13:32:00"/>
    <n v="3"/>
    <s v="B004"/>
    <s v="Mediterranean Growth Hub"/>
    <s v="CoffeeHouse Muratpasa"/>
    <x v="3"/>
    <s v="SF04"/>
    <n v="85"/>
    <n v="50"/>
    <x v="1"/>
    <s v="Cold Coffee"/>
    <x v="2"/>
    <n v="255"/>
    <n v="105"/>
    <x v="2"/>
    <x v="11"/>
    <x v="3"/>
    <x v="14"/>
  </r>
  <r>
    <n v="9506"/>
    <d v="2025-08-28T00:00:00"/>
    <d v="1899-12-30T09:40:00"/>
    <n v="4"/>
    <s v="B002"/>
    <s v="Capital Region Hub"/>
    <s v="CoffeeHouse Cankaya"/>
    <x v="2"/>
    <s v="SF04"/>
    <n v="85"/>
    <n v="50"/>
    <x v="1"/>
    <s v="Cold Coffee"/>
    <x v="2"/>
    <n v="340"/>
    <n v="140"/>
    <x v="2"/>
    <x v="4"/>
    <x v="5"/>
    <x v="9"/>
  </r>
  <r>
    <n v="9507"/>
    <d v="2024-05-23T00:00:00"/>
    <d v="1899-12-30T15:12:00"/>
    <n v="2"/>
    <s v="B002"/>
    <s v="Capital Region Hub"/>
    <s v="CoffeeHouse Cankaya"/>
    <x v="2"/>
    <s v="FD02"/>
    <n v="50"/>
    <n v="30"/>
    <x v="0"/>
    <s v="Dessert"/>
    <x v="3"/>
    <n v="100"/>
    <n v="40"/>
    <x v="3"/>
    <x v="2"/>
    <x v="3"/>
    <x v="6"/>
  </r>
  <r>
    <n v="9508"/>
    <d v="2025-05-19T00:00:00"/>
    <d v="1899-12-30T15:18:00"/>
    <n v="2"/>
    <s v="B002"/>
    <s v="Capital Region Hub"/>
    <s v="CoffeeHouse Cankaya"/>
    <x v="2"/>
    <s v="SF04"/>
    <n v="85"/>
    <n v="50"/>
    <x v="1"/>
    <s v="Cold Coffee"/>
    <x v="2"/>
    <n v="170"/>
    <n v="70"/>
    <x v="2"/>
    <x v="2"/>
    <x v="4"/>
    <x v="6"/>
  </r>
  <r>
    <n v="9509"/>
    <d v="2022-02-02T00:00:00"/>
    <d v="1899-12-30T11:54:00"/>
    <n v="3"/>
    <s v="B003"/>
    <s v="Aegean Regional Center"/>
    <s v="CoffeeHouse Alsancak"/>
    <x v="1"/>
    <s v="FD03"/>
    <n v="40"/>
    <n v="22"/>
    <x v="0"/>
    <s v="Bakery"/>
    <x v="1"/>
    <n v="120"/>
    <n v="54"/>
    <x v="1"/>
    <x v="3"/>
    <x v="3"/>
    <x v="13"/>
  </r>
  <r>
    <n v="9510"/>
    <d v="2024-12-24T00:00:00"/>
    <d v="1899-12-30T18:00:00"/>
    <n v="4"/>
    <s v="B002"/>
    <s v="Capital Region Hub"/>
    <s v="CoffeeHouse Cankaya"/>
    <x v="2"/>
    <s v="FD03"/>
    <n v="40"/>
    <n v="22"/>
    <x v="0"/>
    <s v="Bakery"/>
    <x v="1"/>
    <n v="160"/>
    <n v="72"/>
    <x v="3"/>
    <x v="11"/>
    <x v="2"/>
    <x v="1"/>
  </r>
  <r>
    <n v="9511"/>
    <d v="2023-04-25T00:00:00"/>
    <d v="1899-12-30T07:10:00"/>
    <n v="3"/>
    <s v="B004"/>
    <s v="Mediterranean Growth Hub"/>
    <s v="CoffeeHouse Muratpasa"/>
    <x v="3"/>
    <s v="SF01"/>
    <n v="75"/>
    <n v="45"/>
    <x v="1"/>
    <s v="Hot Coffee"/>
    <x v="4"/>
    <n v="225"/>
    <n v="90"/>
    <x v="0"/>
    <x v="10"/>
    <x v="1"/>
    <x v="7"/>
  </r>
  <r>
    <n v="9512"/>
    <d v="2024-09-27T00:00:00"/>
    <d v="1899-12-30T07:01:00"/>
    <n v="2"/>
    <s v="B002"/>
    <s v="Capital Region Hub"/>
    <s v="CoffeeHouse Cankaya"/>
    <x v="2"/>
    <s v="FD02"/>
    <n v="50"/>
    <n v="30"/>
    <x v="0"/>
    <s v="Dessert"/>
    <x v="3"/>
    <n v="100"/>
    <n v="40"/>
    <x v="3"/>
    <x v="1"/>
    <x v="6"/>
    <x v="7"/>
  </r>
  <r>
    <n v="9513"/>
    <d v="2024-02-07T00:00:00"/>
    <d v="1899-12-30T19:33:00"/>
    <n v="3"/>
    <s v="B001"/>
    <s v="Marmara Headquarters"/>
    <s v="CoffeeHouse Besiktas"/>
    <x v="0"/>
    <s v="SF04"/>
    <n v="85"/>
    <n v="50"/>
    <x v="1"/>
    <s v="Cold Coffee"/>
    <x v="2"/>
    <n v="255"/>
    <n v="105"/>
    <x v="3"/>
    <x v="3"/>
    <x v="5"/>
    <x v="0"/>
  </r>
  <r>
    <n v="9514"/>
    <d v="2023-09-21T00:00:00"/>
    <d v="1899-12-30T19:59:00"/>
    <n v="2"/>
    <s v="B002"/>
    <s v="Capital Region Hub"/>
    <s v="CoffeeHouse Cankaya"/>
    <x v="2"/>
    <s v="SF03"/>
    <n v="80"/>
    <n v="48"/>
    <x v="1"/>
    <s v="Hot Coffee"/>
    <x v="6"/>
    <n v="160"/>
    <n v="64"/>
    <x v="0"/>
    <x v="1"/>
    <x v="5"/>
    <x v="0"/>
  </r>
  <r>
    <n v="9515"/>
    <d v="2025-06-29T00:00:00"/>
    <d v="1899-12-30T21:41:00"/>
    <n v="1"/>
    <s v="B004"/>
    <s v="Mediterranean Growth Hub"/>
    <s v="CoffeeHouse Muratpasa"/>
    <x v="3"/>
    <s v="FD03"/>
    <n v="40"/>
    <n v="22"/>
    <x v="0"/>
    <s v="Bakery"/>
    <x v="1"/>
    <n v="40"/>
    <n v="18"/>
    <x v="2"/>
    <x v="9"/>
    <x v="0"/>
    <x v="11"/>
  </r>
  <r>
    <n v="9516"/>
    <d v="2025-05-22T00:00:00"/>
    <d v="1899-12-30T15:25:00"/>
    <n v="4"/>
    <s v="B001"/>
    <s v="Marmara Headquarters"/>
    <s v="CoffeeHouse Besiktas"/>
    <x v="0"/>
    <s v="SF02"/>
    <n v="70"/>
    <n v="40"/>
    <x v="1"/>
    <s v="Hot Coffee"/>
    <x v="7"/>
    <n v="280"/>
    <n v="120"/>
    <x v="2"/>
    <x v="2"/>
    <x v="0"/>
    <x v="6"/>
  </r>
  <r>
    <n v="9517"/>
    <d v="2022-05-20T00:00:00"/>
    <d v="1899-12-30T21:14:00"/>
    <n v="3"/>
    <s v="B001"/>
    <s v="Marmara Headquarters"/>
    <s v="CoffeeHouse Besiktas"/>
    <x v="0"/>
    <s v="FD02"/>
    <n v="50"/>
    <n v="30"/>
    <x v="0"/>
    <s v="Dessert"/>
    <x v="3"/>
    <n v="150"/>
    <n v="60"/>
    <x v="1"/>
    <x v="2"/>
    <x v="6"/>
    <x v="11"/>
  </r>
  <r>
    <n v="9518"/>
    <d v="2025-12-14T00:00:00"/>
    <d v="1899-12-30T15:08:00"/>
    <n v="1"/>
    <s v="B002"/>
    <s v="Capital Region Hub"/>
    <s v="CoffeeHouse Cankaya"/>
    <x v="2"/>
    <s v="SF03"/>
    <n v="80"/>
    <n v="48"/>
    <x v="1"/>
    <s v="Hot Coffee"/>
    <x v="6"/>
    <n v="80"/>
    <n v="32"/>
    <x v="2"/>
    <x v="11"/>
    <x v="5"/>
    <x v="6"/>
  </r>
  <r>
    <n v="9519"/>
    <d v="2022-06-03T00:00:00"/>
    <d v="1899-12-30T10:30:00"/>
    <n v="3"/>
    <s v="B003"/>
    <s v="Aegean Regional Center"/>
    <s v="CoffeeHouse Alsancak"/>
    <x v="1"/>
    <s v="SF02"/>
    <n v="70"/>
    <n v="40"/>
    <x v="1"/>
    <s v="Hot Coffee"/>
    <x v="7"/>
    <n v="210"/>
    <n v="90"/>
    <x v="1"/>
    <x v="9"/>
    <x v="2"/>
    <x v="10"/>
  </r>
  <r>
    <n v="9520"/>
    <d v="2025-08-25T00:00:00"/>
    <d v="1899-12-30T15:04:00"/>
    <n v="4"/>
    <s v="B004"/>
    <s v="Mediterranean Growth Hub"/>
    <s v="CoffeeHouse Muratpasa"/>
    <x v="3"/>
    <s v="SF03"/>
    <n v="80"/>
    <n v="48"/>
    <x v="1"/>
    <s v="Hot Coffee"/>
    <x v="6"/>
    <n v="320"/>
    <n v="128"/>
    <x v="2"/>
    <x v="4"/>
    <x v="1"/>
    <x v="6"/>
  </r>
  <r>
    <n v="9521"/>
    <d v="2023-09-12T00:00:00"/>
    <d v="1899-12-30T12:35:00"/>
    <n v="3"/>
    <s v="B002"/>
    <s v="Capital Region Hub"/>
    <s v="CoffeeHouse Cankaya"/>
    <x v="2"/>
    <s v="SF01"/>
    <n v="75"/>
    <n v="45"/>
    <x v="1"/>
    <s v="Hot Coffee"/>
    <x v="4"/>
    <n v="225"/>
    <n v="90"/>
    <x v="0"/>
    <x v="1"/>
    <x v="4"/>
    <x v="12"/>
  </r>
  <r>
    <n v="9522"/>
    <d v="2025-11-13T00:00:00"/>
    <d v="1899-12-30T13:30:00"/>
    <n v="1"/>
    <s v="B003"/>
    <s v="Aegean Regional Center"/>
    <s v="CoffeeHouse Alsancak"/>
    <x v="1"/>
    <s v="FD02"/>
    <n v="50"/>
    <n v="30"/>
    <x v="0"/>
    <s v="Dessert"/>
    <x v="3"/>
    <n v="50"/>
    <n v="20"/>
    <x v="2"/>
    <x v="7"/>
    <x v="6"/>
    <x v="14"/>
  </r>
  <r>
    <n v="9523"/>
    <d v="2022-12-01T00:00:00"/>
    <d v="1899-12-30T13:14:00"/>
    <n v="1"/>
    <s v="B001"/>
    <s v="Marmara Headquarters"/>
    <s v="CoffeeHouse Besiktas"/>
    <x v="0"/>
    <s v="FD03"/>
    <n v="40"/>
    <n v="22"/>
    <x v="0"/>
    <s v="Bakery"/>
    <x v="1"/>
    <n v="40"/>
    <n v="18"/>
    <x v="1"/>
    <x v="11"/>
    <x v="0"/>
    <x v="14"/>
  </r>
  <r>
    <n v="9524"/>
    <d v="2022-09-15T00:00:00"/>
    <d v="1899-12-30T14:52:00"/>
    <n v="3"/>
    <s v="B003"/>
    <s v="Aegean Regional Center"/>
    <s v="CoffeeHouse Alsancak"/>
    <x v="1"/>
    <s v="FD02"/>
    <n v="50"/>
    <n v="30"/>
    <x v="0"/>
    <s v="Dessert"/>
    <x v="3"/>
    <n v="150"/>
    <n v="60"/>
    <x v="1"/>
    <x v="1"/>
    <x v="0"/>
    <x v="5"/>
  </r>
  <r>
    <n v="9525"/>
    <d v="2025-06-02T00:00:00"/>
    <d v="1899-12-30T17:43:00"/>
    <n v="3"/>
    <s v="B002"/>
    <s v="Capital Region Hub"/>
    <s v="CoffeeHouse Cankaya"/>
    <x v="2"/>
    <s v="SF04"/>
    <n v="85"/>
    <n v="50"/>
    <x v="1"/>
    <s v="Cold Coffee"/>
    <x v="2"/>
    <n v="255"/>
    <n v="105"/>
    <x v="2"/>
    <x v="9"/>
    <x v="3"/>
    <x v="2"/>
  </r>
  <r>
    <n v="9526"/>
    <d v="2023-02-02T00:00:00"/>
    <d v="1899-12-30T14:49:00"/>
    <n v="2"/>
    <s v="B004"/>
    <s v="Mediterranean Growth Hub"/>
    <s v="CoffeeHouse Muratpasa"/>
    <x v="3"/>
    <s v="SF01"/>
    <n v="75"/>
    <n v="45"/>
    <x v="1"/>
    <s v="Hot Coffee"/>
    <x v="4"/>
    <n v="150"/>
    <n v="60"/>
    <x v="0"/>
    <x v="3"/>
    <x v="3"/>
    <x v="5"/>
  </r>
  <r>
    <n v="9527"/>
    <d v="2024-02-27T00:00:00"/>
    <d v="1899-12-30T13:27:00"/>
    <n v="1"/>
    <s v="B004"/>
    <s v="Mediterranean Growth Hub"/>
    <s v="CoffeeHouse Muratpasa"/>
    <x v="3"/>
    <s v="SF03"/>
    <n v="80"/>
    <n v="48"/>
    <x v="1"/>
    <s v="Hot Coffee"/>
    <x v="6"/>
    <n v="80"/>
    <n v="32"/>
    <x v="3"/>
    <x v="3"/>
    <x v="6"/>
    <x v="14"/>
  </r>
  <r>
    <n v="9528"/>
    <d v="2023-10-03T00:00:00"/>
    <d v="1899-12-30T09:38:00"/>
    <n v="3"/>
    <s v="B003"/>
    <s v="Aegean Regional Center"/>
    <s v="CoffeeHouse Alsancak"/>
    <x v="1"/>
    <s v="FD01"/>
    <n v="45"/>
    <n v="25"/>
    <x v="0"/>
    <s v="Bakery"/>
    <x v="0"/>
    <n v="135"/>
    <n v="60"/>
    <x v="0"/>
    <x v="0"/>
    <x v="2"/>
    <x v="9"/>
  </r>
  <r>
    <n v="9529"/>
    <d v="2023-12-28T00:00:00"/>
    <d v="1899-12-30T07:23:00"/>
    <n v="1"/>
    <s v="B003"/>
    <s v="Aegean Regional Center"/>
    <s v="CoffeeHouse Alsancak"/>
    <x v="1"/>
    <s v="SF03"/>
    <n v="80"/>
    <n v="48"/>
    <x v="1"/>
    <s v="Hot Coffee"/>
    <x v="6"/>
    <n v="80"/>
    <n v="32"/>
    <x v="0"/>
    <x v="11"/>
    <x v="5"/>
    <x v="7"/>
  </r>
  <r>
    <n v="9530"/>
    <d v="2025-08-20T00:00:00"/>
    <d v="1899-12-30T10:24:00"/>
    <n v="4"/>
    <s v="B003"/>
    <s v="Aegean Regional Center"/>
    <s v="CoffeeHouse Alsancak"/>
    <x v="1"/>
    <s v="FD02"/>
    <n v="50"/>
    <n v="30"/>
    <x v="0"/>
    <s v="Dessert"/>
    <x v="3"/>
    <n v="200"/>
    <n v="80"/>
    <x v="2"/>
    <x v="4"/>
    <x v="6"/>
    <x v="10"/>
  </r>
  <r>
    <n v="9531"/>
    <d v="2023-08-12T00:00:00"/>
    <d v="1899-12-30T13:06:00"/>
    <n v="2"/>
    <s v="B003"/>
    <s v="Aegean Regional Center"/>
    <s v="CoffeeHouse Alsancak"/>
    <x v="1"/>
    <s v="FD03"/>
    <n v="40"/>
    <n v="22"/>
    <x v="0"/>
    <s v="Bakery"/>
    <x v="1"/>
    <n v="80"/>
    <n v="36"/>
    <x v="0"/>
    <x v="4"/>
    <x v="4"/>
    <x v="14"/>
  </r>
  <r>
    <n v="9532"/>
    <d v="2024-09-18T00:00:00"/>
    <d v="1899-12-30T16:44:00"/>
    <n v="2"/>
    <s v="B003"/>
    <s v="Aegean Regional Center"/>
    <s v="CoffeeHouse Alsancak"/>
    <x v="1"/>
    <s v="SF04"/>
    <n v="85"/>
    <n v="50"/>
    <x v="1"/>
    <s v="Cold Coffee"/>
    <x v="2"/>
    <n v="170"/>
    <n v="70"/>
    <x v="3"/>
    <x v="1"/>
    <x v="1"/>
    <x v="8"/>
  </r>
  <r>
    <n v="9533"/>
    <d v="2022-04-27T00:00:00"/>
    <d v="1899-12-30T12:48:00"/>
    <n v="3"/>
    <s v="B002"/>
    <s v="Capital Region Hub"/>
    <s v="CoffeeHouse Cankaya"/>
    <x v="2"/>
    <s v="FD03"/>
    <n v="40"/>
    <n v="22"/>
    <x v="0"/>
    <s v="Bakery"/>
    <x v="1"/>
    <n v="120"/>
    <n v="54"/>
    <x v="1"/>
    <x v="10"/>
    <x v="6"/>
    <x v="12"/>
  </r>
  <r>
    <n v="9534"/>
    <d v="2025-01-18T00:00:00"/>
    <d v="1899-12-30T17:37:00"/>
    <n v="2"/>
    <s v="B002"/>
    <s v="Capital Region Hub"/>
    <s v="CoffeeHouse Cankaya"/>
    <x v="2"/>
    <s v="FD01"/>
    <n v="45"/>
    <n v="25"/>
    <x v="0"/>
    <s v="Bakery"/>
    <x v="0"/>
    <n v="90"/>
    <n v="40"/>
    <x v="2"/>
    <x v="6"/>
    <x v="1"/>
    <x v="2"/>
  </r>
  <r>
    <n v="9535"/>
    <d v="2022-07-16T00:00:00"/>
    <d v="1899-12-30T10:42:00"/>
    <n v="4"/>
    <s v="B001"/>
    <s v="Marmara Headquarters"/>
    <s v="CoffeeHouse Besiktas"/>
    <x v="0"/>
    <s v="FD03"/>
    <n v="40"/>
    <n v="22"/>
    <x v="0"/>
    <s v="Bakery"/>
    <x v="1"/>
    <n v="160"/>
    <n v="72"/>
    <x v="1"/>
    <x v="5"/>
    <x v="3"/>
    <x v="10"/>
  </r>
  <r>
    <n v="9536"/>
    <d v="2025-05-05T00:00:00"/>
    <d v="1899-12-30T20:26:00"/>
    <n v="2"/>
    <s v="B004"/>
    <s v="Mediterranean Growth Hub"/>
    <s v="CoffeeHouse Muratpasa"/>
    <x v="3"/>
    <s v="SF03"/>
    <n v="80"/>
    <n v="48"/>
    <x v="1"/>
    <s v="Hot Coffee"/>
    <x v="6"/>
    <n v="160"/>
    <n v="64"/>
    <x v="2"/>
    <x v="2"/>
    <x v="4"/>
    <x v="3"/>
  </r>
  <r>
    <n v="9537"/>
    <d v="2022-01-04T00:00:00"/>
    <d v="1899-12-30T08:31:00"/>
    <n v="4"/>
    <s v="B001"/>
    <s v="Marmara Headquarters"/>
    <s v="CoffeeHouse Besiktas"/>
    <x v="0"/>
    <s v="SF02"/>
    <n v="70"/>
    <n v="40"/>
    <x v="1"/>
    <s v="Hot Coffee"/>
    <x v="7"/>
    <n v="280"/>
    <n v="120"/>
    <x v="1"/>
    <x v="6"/>
    <x v="1"/>
    <x v="4"/>
  </r>
  <r>
    <n v="9538"/>
    <d v="2025-06-16T00:00:00"/>
    <d v="1899-12-30T10:13:00"/>
    <n v="4"/>
    <s v="B004"/>
    <s v="Mediterranean Growth Hub"/>
    <s v="CoffeeHouse Muratpasa"/>
    <x v="3"/>
    <s v="SF03"/>
    <n v="80"/>
    <n v="48"/>
    <x v="1"/>
    <s v="Hot Coffee"/>
    <x v="6"/>
    <n v="320"/>
    <n v="128"/>
    <x v="2"/>
    <x v="9"/>
    <x v="3"/>
    <x v="10"/>
  </r>
  <r>
    <n v="9539"/>
    <d v="2023-09-27T00:00:00"/>
    <d v="1899-12-30T10:27:00"/>
    <n v="3"/>
    <s v="B001"/>
    <s v="Marmara Headquarters"/>
    <s v="CoffeeHouse Besiktas"/>
    <x v="0"/>
    <s v="FD02"/>
    <n v="50"/>
    <n v="30"/>
    <x v="0"/>
    <s v="Dessert"/>
    <x v="3"/>
    <n v="150"/>
    <n v="60"/>
    <x v="0"/>
    <x v="1"/>
    <x v="6"/>
    <x v="10"/>
  </r>
  <r>
    <n v="9540"/>
    <d v="2023-03-24T00:00:00"/>
    <d v="1899-12-30T14:48:00"/>
    <n v="3"/>
    <s v="B001"/>
    <s v="Marmara Headquarters"/>
    <s v="CoffeeHouse Besiktas"/>
    <x v="0"/>
    <s v="FD02"/>
    <n v="50"/>
    <n v="30"/>
    <x v="0"/>
    <s v="Dessert"/>
    <x v="3"/>
    <n v="150"/>
    <n v="60"/>
    <x v="0"/>
    <x v="8"/>
    <x v="2"/>
    <x v="5"/>
  </r>
  <r>
    <n v="9541"/>
    <d v="2023-11-29T00:00:00"/>
    <d v="1899-12-30T07:36:00"/>
    <n v="3"/>
    <s v="B004"/>
    <s v="Mediterranean Growth Hub"/>
    <s v="CoffeeHouse Muratpasa"/>
    <x v="3"/>
    <s v="SF01"/>
    <n v="75"/>
    <n v="45"/>
    <x v="1"/>
    <s v="Hot Coffee"/>
    <x v="4"/>
    <n v="225"/>
    <n v="90"/>
    <x v="0"/>
    <x v="7"/>
    <x v="0"/>
    <x v="7"/>
  </r>
  <r>
    <n v="9542"/>
    <d v="2025-01-05T00:00:00"/>
    <d v="1899-12-30T17:50:00"/>
    <n v="3"/>
    <s v="B003"/>
    <s v="Aegean Regional Center"/>
    <s v="CoffeeHouse Alsancak"/>
    <x v="1"/>
    <s v="SF02"/>
    <n v="70"/>
    <n v="40"/>
    <x v="1"/>
    <s v="Hot Coffee"/>
    <x v="7"/>
    <n v="210"/>
    <n v="90"/>
    <x v="2"/>
    <x v="6"/>
    <x v="4"/>
    <x v="2"/>
  </r>
  <r>
    <n v="9543"/>
    <d v="2025-03-28T00:00:00"/>
    <d v="1899-12-30T12:17:00"/>
    <n v="1"/>
    <s v="B001"/>
    <s v="Marmara Headquarters"/>
    <s v="CoffeeHouse Besiktas"/>
    <x v="0"/>
    <s v="FD03"/>
    <n v="40"/>
    <n v="22"/>
    <x v="0"/>
    <s v="Bakery"/>
    <x v="1"/>
    <n v="40"/>
    <n v="18"/>
    <x v="2"/>
    <x v="8"/>
    <x v="5"/>
    <x v="12"/>
  </r>
  <r>
    <n v="9544"/>
    <d v="2025-12-12T00:00:00"/>
    <d v="1899-12-30T20:40:00"/>
    <n v="4"/>
    <s v="B004"/>
    <s v="Mediterranean Growth Hub"/>
    <s v="CoffeeHouse Muratpasa"/>
    <x v="3"/>
    <s v="SF02"/>
    <n v="70"/>
    <n v="40"/>
    <x v="1"/>
    <s v="Hot Coffee"/>
    <x v="7"/>
    <n v="280"/>
    <n v="120"/>
    <x v="2"/>
    <x v="11"/>
    <x v="4"/>
    <x v="3"/>
  </r>
  <r>
    <n v="9545"/>
    <d v="2024-09-17T00:00:00"/>
    <d v="1899-12-30T21:31:00"/>
    <n v="2"/>
    <s v="B003"/>
    <s v="Aegean Regional Center"/>
    <s v="CoffeeHouse Alsancak"/>
    <x v="1"/>
    <s v="FD03"/>
    <n v="40"/>
    <n v="22"/>
    <x v="0"/>
    <s v="Bakery"/>
    <x v="1"/>
    <n v="80"/>
    <n v="36"/>
    <x v="3"/>
    <x v="1"/>
    <x v="2"/>
    <x v="11"/>
  </r>
  <r>
    <n v="9546"/>
    <d v="2022-03-29T00:00:00"/>
    <d v="1899-12-30T18:57:00"/>
    <n v="2"/>
    <s v="B004"/>
    <s v="Mediterranean Growth Hub"/>
    <s v="CoffeeHouse Muratpasa"/>
    <x v="3"/>
    <s v="SF01"/>
    <n v="75"/>
    <n v="45"/>
    <x v="1"/>
    <s v="Hot Coffee"/>
    <x v="4"/>
    <n v="150"/>
    <n v="60"/>
    <x v="1"/>
    <x v="8"/>
    <x v="0"/>
    <x v="1"/>
  </r>
  <r>
    <n v="9547"/>
    <d v="2025-04-16T00:00:00"/>
    <d v="1899-12-30T17:53:00"/>
    <n v="4"/>
    <s v="B001"/>
    <s v="Marmara Headquarters"/>
    <s v="CoffeeHouse Besiktas"/>
    <x v="0"/>
    <s v="FD02"/>
    <n v="50"/>
    <n v="30"/>
    <x v="0"/>
    <s v="Dessert"/>
    <x v="3"/>
    <n v="200"/>
    <n v="80"/>
    <x v="2"/>
    <x v="10"/>
    <x v="3"/>
    <x v="2"/>
  </r>
  <r>
    <n v="9548"/>
    <d v="2024-06-14T00:00:00"/>
    <d v="1899-12-30T13:23:00"/>
    <n v="3"/>
    <s v="B001"/>
    <s v="Marmara Headquarters"/>
    <s v="CoffeeHouse Besiktas"/>
    <x v="0"/>
    <s v="FD03"/>
    <n v="40"/>
    <n v="22"/>
    <x v="0"/>
    <s v="Bakery"/>
    <x v="1"/>
    <n v="120"/>
    <n v="54"/>
    <x v="3"/>
    <x v="9"/>
    <x v="5"/>
    <x v="14"/>
  </r>
  <r>
    <n v="9549"/>
    <d v="2023-02-08T00:00:00"/>
    <d v="1899-12-30T18:07:00"/>
    <n v="4"/>
    <s v="B004"/>
    <s v="Mediterranean Growth Hub"/>
    <s v="CoffeeHouse Muratpasa"/>
    <x v="3"/>
    <s v="FD02"/>
    <n v="50"/>
    <n v="30"/>
    <x v="0"/>
    <s v="Dessert"/>
    <x v="3"/>
    <n v="200"/>
    <n v="80"/>
    <x v="0"/>
    <x v="3"/>
    <x v="0"/>
    <x v="1"/>
  </r>
  <r>
    <n v="9550"/>
    <d v="2024-08-17T00:00:00"/>
    <d v="1899-12-30T15:18:00"/>
    <n v="3"/>
    <s v="B002"/>
    <s v="Capital Region Hub"/>
    <s v="CoffeeHouse Cankaya"/>
    <x v="2"/>
    <s v="SF02"/>
    <n v="70"/>
    <n v="40"/>
    <x v="1"/>
    <s v="Hot Coffee"/>
    <x v="7"/>
    <n v="210"/>
    <n v="90"/>
    <x v="3"/>
    <x v="4"/>
    <x v="2"/>
    <x v="6"/>
  </r>
  <r>
    <n v="9551"/>
    <d v="2022-02-01T00:00:00"/>
    <d v="1899-12-30T13:17:00"/>
    <n v="3"/>
    <s v="B001"/>
    <s v="Marmara Headquarters"/>
    <s v="CoffeeHouse Besiktas"/>
    <x v="0"/>
    <s v="SF05"/>
    <n v="90"/>
    <n v="55"/>
    <x v="1"/>
    <s v="Cold Coffee"/>
    <x v="5"/>
    <n v="270"/>
    <n v="105"/>
    <x v="1"/>
    <x v="3"/>
    <x v="0"/>
    <x v="14"/>
  </r>
  <r>
    <n v="9552"/>
    <d v="2022-10-04T00:00:00"/>
    <d v="1899-12-30T12:47:00"/>
    <n v="4"/>
    <s v="B001"/>
    <s v="Marmara Headquarters"/>
    <s v="CoffeeHouse Besiktas"/>
    <x v="0"/>
    <s v="SF03"/>
    <n v="80"/>
    <n v="48"/>
    <x v="1"/>
    <s v="Hot Coffee"/>
    <x v="6"/>
    <n v="320"/>
    <n v="128"/>
    <x v="1"/>
    <x v="0"/>
    <x v="1"/>
    <x v="12"/>
  </r>
  <r>
    <n v="9553"/>
    <d v="2023-11-01T00:00:00"/>
    <d v="1899-12-30T20:30:00"/>
    <n v="2"/>
    <s v="B001"/>
    <s v="Marmara Headquarters"/>
    <s v="CoffeeHouse Besiktas"/>
    <x v="0"/>
    <s v="SF02"/>
    <n v="70"/>
    <n v="40"/>
    <x v="1"/>
    <s v="Hot Coffee"/>
    <x v="7"/>
    <n v="140"/>
    <n v="60"/>
    <x v="0"/>
    <x v="7"/>
    <x v="0"/>
    <x v="3"/>
  </r>
  <r>
    <n v="9554"/>
    <d v="2024-05-08T00:00:00"/>
    <d v="1899-12-30T07:21:00"/>
    <n v="2"/>
    <s v="B004"/>
    <s v="Mediterranean Growth Hub"/>
    <s v="CoffeeHouse Muratpasa"/>
    <x v="3"/>
    <s v="FD03"/>
    <n v="40"/>
    <n v="22"/>
    <x v="0"/>
    <s v="Bakery"/>
    <x v="1"/>
    <n v="80"/>
    <n v="36"/>
    <x v="3"/>
    <x v="2"/>
    <x v="0"/>
    <x v="7"/>
  </r>
  <r>
    <n v="9555"/>
    <d v="2022-06-11T00:00:00"/>
    <d v="1899-12-30T07:25:00"/>
    <n v="3"/>
    <s v="B001"/>
    <s v="Marmara Headquarters"/>
    <s v="CoffeeHouse Besiktas"/>
    <x v="0"/>
    <s v="SF04"/>
    <n v="85"/>
    <n v="50"/>
    <x v="1"/>
    <s v="Cold Coffee"/>
    <x v="2"/>
    <n v="255"/>
    <n v="105"/>
    <x v="1"/>
    <x v="9"/>
    <x v="1"/>
    <x v="7"/>
  </r>
  <r>
    <n v="9556"/>
    <d v="2025-06-09T00:00:00"/>
    <d v="1899-12-30T12:19:00"/>
    <n v="2"/>
    <s v="B001"/>
    <s v="Marmara Headquarters"/>
    <s v="CoffeeHouse Besiktas"/>
    <x v="0"/>
    <s v="SF05"/>
    <n v="90"/>
    <n v="55"/>
    <x v="1"/>
    <s v="Cold Coffee"/>
    <x v="5"/>
    <n v="180"/>
    <n v="70"/>
    <x v="2"/>
    <x v="9"/>
    <x v="3"/>
    <x v="12"/>
  </r>
  <r>
    <n v="9557"/>
    <d v="2024-09-15T00:00:00"/>
    <d v="1899-12-30T17:15:00"/>
    <n v="2"/>
    <s v="B001"/>
    <s v="Marmara Headquarters"/>
    <s v="CoffeeHouse Besiktas"/>
    <x v="0"/>
    <s v="FD03"/>
    <n v="40"/>
    <n v="22"/>
    <x v="0"/>
    <s v="Bakery"/>
    <x v="1"/>
    <n v="80"/>
    <n v="36"/>
    <x v="3"/>
    <x v="1"/>
    <x v="0"/>
    <x v="2"/>
  </r>
  <r>
    <n v="9558"/>
    <d v="2023-12-14T00:00:00"/>
    <d v="1899-12-30T08:16:00"/>
    <n v="1"/>
    <s v="B003"/>
    <s v="Aegean Regional Center"/>
    <s v="CoffeeHouse Alsancak"/>
    <x v="1"/>
    <s v="SF02"/>
    <n v="70"/>
    <n v="40"/>
    <x v="1"/>
    <s v="Hot Coffee"/>
    <x v="7"/>
    <n v="70"/>
    <n v="30"/>
    <x v="0"/>
    <x v="11"/>
    <x v="5"/>
    <x v="4"/>
  </r>
  <r>
    <n v="9559"/>
    <d v="2022-10-11T00:00:00"/>
    <d v="1899-12-30T12:36:00"/>
    <n v="4"/>
    <s v="B002"/>
    <s v="Capital Region Hub"/>
    <s v="CoffeeHouse Cankaya"/>
    <x v="2"/>
    <s v="SF02"/>
    <n v="70"/>
    <n v="40"/>
    <x v="1"/>
    <s v="Hot Coffee"/>
    <x v="7"/>
    <n v="280"/>
    <n v="120"/>
    <x v="1"/>
    <x v="0"/>
    <x v="1"/>
    <x v="12"/>
  </r>
  <r>
    <n v="9560"/>
    <d v="2022-05-06T00:00:00"/>
    <d v="1899-12-30T12:54:00"/>
    <n v="2"/>
    <s v="B002"/>
    <s v="Capital Region Hub"/>
    <s v="CoffeeHouse Cankaya"/>
    <x v="2"/>
    <s v="FD02"/>
    <n v="50"/>
    <n v="30"/>
    <x v="0"/>
    <s v="Dessert"/>
    <x v="3"/>
    <n v="100"/>
    <n v="40"/>
    <x v="1"/>
    <x v="2"/>
    <x v="6"/>
    <x v="12"/>
  </r>
  <r>
    <n v="9561"/>
    <d v="2025-07-09T00:00:00"/>
    <d v="1899-12-30T07:42:00"/>
    <n v="4"/>
    <s v="B001"/>
    <s v="Marmara Headquarters"/>
    <s v="CoffeeHouse Besiktas"/>
    <x v="0"/>
    <s v="FD02"/>
    <n v="50"/>
    <n v="30"/>
    <x v="0"/>
    <s v="Dessert"/>
    <x v="3"/>
    <n v="200"/>
    <n v="80"/>
    <x v="2"/>
    <x v="5"/>
    <x v="3"/>
    <x v="7"/>
  </r>
  <r>
    <n v="9562"/>
    <d v="2025-11-08T00:00:00"/>
    <d v="1899-12-30T15:35:00"/>
    <n v="4"/>
    <s v="B002"/>
    <s v="Capital Region Hub"/>
    <s v="CoffeeHouse Cankaya"/>
    <x v="2"/>
    <s v="SF02"/>
    <n v="70"/>
    <n v="40"/>
    <x v="1"/>
    <s v="Hot Coffee"/>
    <x v="7"/>
    <n v="280"/>
    <n v="120"/>
    <x v="2"/>
    <x v="7"/>
    <x v="0"/>
    <x v="6"/>
  </r>
  <r>
    <n v="9563"/>
    <d v="2024-08-01T00:00:00"/>
    <d v="1899-12-30T20:45:00"/>
    <n v="4"/>
    <s v="B001"/>
    <s v="Marmara Headquarters"/>
    <s v="CoffeeHouse Besiktas"/>
    <x v="0"/>
    <s v="FD01"/>
    <n v="45"/>
    <n v="25"/>
    <x v="0"/>
    <s v="Bakery"/>
    <x v="0"/>
    <n v="180"/>
    <n v="80"/>
    <x v="3"/>
    <x v="4"/>
    <x v="0"/>
    <x v="3"/>
  </r>
  <r>
    <n v="9564"/>
    <d v="2025-02-22T00:00:00"/>
    <d v="1899-12-30T10:17:00"/>
    <n v="3"/>
    <s v="B002"/>
    <s v="Capital Region Hub"/>
    <s v="CoffeeHouse Cankaya"/>
    <x v="2"/>
    <s v="SF01"/>
    <n v="75"/>
    <n v="45"/>
    <x v="1"/>
    <s v="Hot Coffee"/>
    <x v="4"/>
    <n v="225"/>
    <n v="90"/>
    <x v="2"/>
    <x v="3"/>
    <x v="0"/>
    <x v="10"/>
  </r>
  <r>
    <n v="9565"/>
    <d v="2025-06-18T00:00:00"/>
    <d v="1899-12-30T09:32:00"/>
    <n v="3"/>
    <s v="B003"/>
    <s v="Aegean Regional Center"/>
    <s v="CoffeeHouse Alsancak"/>
    <x v="1"/>
    <s v="FD01"/>
    <n v="45"/>
    <n v="25"/>
    <x v="0"/>
    <s v="Bakery"/>
    <x v="0"/>
    <n v="135"/>
    <n v="60"/>
    <x v="2"/>
    <x v="9"/>
    <x v="1"/>
    <x v="9"/>
  </r>
  <r>
    <n v="9566"/>
    <d v="2025-11-02T00:00:00"/>
    <d v="1899-12-30T13:44:00"/>
    <n v="2"/>
    <s v="B002"/>
    <s v="Capital Region Hub"/>
    <s v="CoffeeHouse Cankaya"/>
    <x v="2"/>
    <s v="SF03"/>
    <n v="80"/>
    <n v="48"/>
    <x v="1"/>
    <s v="Hot Coffee"/>
    <x v="6"/>
    <n v="160"/>
    <n v="64"/>
    <x v="2"/>
    <x v="7"/>
    <x v="3"/>
    <x v="14"/>
  </r>
  <r>
    <n v="9567"/>
    <d v="2022-07-02T00:00:00"/>
    <d v="1899-12-30T17:53:00"/>
    <n v="1"/>
    <s v="B003"/>
    <s v="Aegean Regional Center"/>
    <s v="CoffeeHouse Alsancak"/>
    <x v="1"/>
    <s v="SF02"/>
    <n v="70"/>
    <n v="40"/>
    <x v="1"/>
    <s v="Hot Coffee"/>
    <x v="7"/>
    <n v="70"/>
    <n v="30"/>
    <x v="1"/>
    <x v="5"/>
    <x v="3"/>
    <x v="2"/>
  </r>
  <r>
    <n v="9568"/>
    <d v="2025-04-07T00:00:00"/>
    <d v="1899-12-30T19:24:00"/>
    <n v="2"/>
    <s v="B001"/>
    <s v="Marmara Headquarters"/>
    <s v="CoffeeHouse Besiktas"/>
    <x v="0"/>
    <s v="SF01"/>
    <n v="75"/>
    <n v="45"/>
    <x v="1"/>
    <s v="Hot Coffee"/>
    <x v="4"/>
    <n v="150"/>
    <n v="60"/>
    <x v="2"/>
    <x v="10"/>
    <x v="5"/>
    <x v="0"/>
  </r>
  <r>
    <n v="9569"/>
    <d v="2025-09-14T00:00:00"/>
    <d v="1899-12-30T07:57:00"/>
    <n v="2"/>
    <s v="B004"/>
    <s v="Mediterranean Growth Hub"/>
    <s v="CoffeeHouse Muratpasa"/>
    <x v="3"/>
    <s v="FD03"/>
    <n v="40"/>
    <n v="22"/>
    <x v="0"/>
    <s v="Bakery"/>
    <x v="1"/>
    <n v="80"/>
    <n v="36"/>
    <x v="2"/>
    <x v="1"/>
    <x v="5"/>
    <x v="7"/>
  </r>
  <r>
    <n v="9570"/>
    <d v="2025-10-21T00:00:00"/>
    <d v="1899-12-30T19:30:00"/>
    <n v="1"/>
    <s v="B003"/>
    <s v="Aegean Regional Center"/>
    <s v="CoffeeHouse Alsancak"/>
    <x v="1"/>
    <s v="SF05"/>
    <n v="90"/>
    <n v="55"/>
    <x v="1"/>
    <s v="Cold Coffee"/>
    <x v="5"/>
    <n v="90"/>
    <n v="35"/>
    <x v="2"/>
    <x v="0"/>
    <x v="5"/>
    <x v="0"/>
  </r>
  <r>
    <n v="9571"/>
    <d v="2025-11-19T00:00:00"/>
    <d v="1899-12-30T14:33:00"/>
    <n v="4"/>
    <s v="B004"/>
    <s v="Mediterranean Growth Hub"/>
    <s v="CoffeeHouse Muratpasa"/>
    <x v="3"/>
    <s v="SF05"/>
    <n v="90"/>
    <n v="55"/>
    <x v="1"/>
    <s v="Cold Coffee"/>
    <x v="5"/>
    <n v="360"/>
    <n v="140"/>
    <x v="2"/>
    <x v="7"/>
    <x v="4"/>
    <x v="5"/>
  </r>
  <r>
    <n v="9572"/>
    <d v="2024-11-28T00:00:00"/>
    <d v="1899-12-30T16:43:00"/>
    <n v="3"/>
    <s v="B002"/>
    <s v="Capital Region Hub"/>
    <s v="CoffeeHouse Cankaya"/>
    <x v="2"/>
    <s v="FD02"/>
    <n v="50"/>
    <n v="30"/>
    <x v="0"/>
    <s v="Dessert"/>
    <x v="3"/>
    <n v="150"/>
    <n v="60"/>
    <x v="3"/>
    <x v="7"/>
    <x v="5"/>
    <x v="8"/>
  </r>
  <r>
    <n v="9573"/>
    <d v="2024-03-19T00:00:00"/>
    <d v="1899-12-30T13:51:00"/>
    <n v="3"/>
    <s v="B002"/>
    <s v="Capital Region Hub"/>
    <s v="CoffeeHouse Cankaya"/>
    <x v="2"/>
    <s v="SF01"/>
    <n v="75"/>
    <n v="45"/>
    <x v="1"/>
    <s v="Hot Coffee"/>
    <x v="4"/>
    <n v="225"/>
    <n v="90"/>
    <x v="3"/>
    <x v="8"/>
    <x v="4"/>
    <x v="14"/>
  </r>
  <r>
    <n v="9574"/>
    <d v="2022-07-17T00:00:00"/>
    <d v="1899-12-30T12:38:00"/>
    <n v="2"/>
    <s v="B004"/>
    <s v="Mediterranean Growth Hub"/>
    <s v="CoffeeHouse Muratpasa"/>
    <x v="3"/>
    <s v="SF02"/>
    <n v="70"/>
    <n v="40"/>
    <x v="1"/>
    <s v="Hot Coffee"/>
    <x v="7"/>
    <n v="140"/>
    <n v="60"/>
    <x v="1"/>
    <x v="5"/>
    <x v="2"/>
    <x v="12"/>
  </r>
  <r>
    <n v="9575"/>
    <d v="2025-12-04T00:00:00"/>
    <d v="1899-12-30T14:28:00"/>
    <n v="3"/>
    <s v="B003"/>
    <s v="Aegean Regional Center"/>
    <s v="CoffeeHouse Alsancak"/>
    <x v="1"/>
    <s v="SF05"/>
    <n v="90"/>
    <n v="55"/>
    <x v="1"/>
    <s v="Cold Coffee"/>
    <x v="5"/>
    <n v="270"/>
    <n v="105"/>
    <x v="2"/>
    <x v="11"/>
    <x v="1"/>
    <x v="5"/>
  </r>
  <r>
    <n v="9576"/>
    <d v="2024-01-14T00:00:00"/>
    <d v="1899-12-30T11:23:00"/>
    <n v="2"/>
    <s v="B003"/>
    <s v="Aegean Regional Center"/>
    <s v="CoffeeHouse Alsancak"/>
    <x v="1"/>
    <s v="FD02"/>
    <n v="50"/>
    <n v="30"/>
    <x v="0"/>
    <s v="Dessert"/>
    <x v="3"/>
    <n v="100"/>
    <n v="40"/>
    <x v="3"/>
    <x v="6"/>
    <x v="5"/>
    <x v="13"/>
  </r>
  <r>
    <n v="9577"/>
    <d v="2025-12-10T00:00:00"/>
    <d v="1899-12-30T17:40:00"/>
    <n v="3"/>
    <s v="B004"/>
    <s v="Mediterranean Growth Hub"/>
    <s v="CoffeeHouse Muratpasa"/>
    <x v="3"/>
    <s v="SF02"/>
    <n v="70"/>
    <n v="40"/>
    <x v="1"/>
    <s v="Hot Coffee"/>
    <x v="7"/>
    <n v="210"/>
    <n v="90"/>
    <x v="2"/>
    <x v="11"/>
    <x v="2"/>
    <x v="2"/>
  </r>
  <r>
    <n v="9578"/>
    <d v="2023-09-15T00:00:00"/>
    <d v="1899-12-30T08:56:00"/>
    <n v="4"/>
    <s v="B001"/>
    <s v="Marmara Headquarters"/>
    <s v="CoffeeHouse Besiktas"/>
    <x v="0"/>
    <s v="SF02"/>
    <n v="70"/>
    <n v="40"/>
    <x v="1"/>
    <s v="Hot Coffee"/>
    <x v="7"/>
    <n v="280"/>
    <n v="120"/>
    <x v="0"/>
    <x v="1"/>
    <x v="0"/>
    <x v="4"/>
  </r>
  <r>
    <n v="9579"/>
    <d v="2022-02-28T00:00:00"/>
    <d v="1899-12-30T19:47:00"/>
    <n v="1"/>
    <s v="B001"/>
    <s v="Marmara Headquarters"/>
    <s v="CoffeeHouse Besiktas"/>
    <x v="0"/>
    <s v="FD02"/>
    <n v="50"/>
    <n v="30"/>
    <x v="0"/>
    <s v="Dessert"/>
    <x v="3"/>
    <n v="50"/>
    <n v="20"/>
    <x v="1"/>
    <x v="3"/>
    <x v="5"/>
    <x v="0"/>
  </r>
  <r>
    <n v="9580"/>
    <d v="2025-03-31T00:00:00"/>
    <d v="1899-12-30T08:52:00"/>
    <n v="1"/>
    <s v="B003"/>
    <s v="Aegean Regional Center"/>
    <s v="CoffeeHouse Alsancak"/>
    <x v="1"/>
    <s v="SF04"/>
    <n v="85"/>
    <n v="50"/>
    <x v="1"/>
    <s v="Cold Coffee"/>
    <x v="2"/>
    <n v="85"/>
    <n v="35"/>
    <x v="2"/>
    <x v="8"/>
    <x v="2"/>
    <x v="4"/>
  </r>
  <r>
    <n v="9581"/>
    <d v="2022-01-17T00:00:00"/>
    <d v="1899-12-30T07:23:00"/>
    <n v="4"/>
    <s v="B004"/>
    <s v="Mediterranean Growth Hub"/>
    <s v="CoffeeHouse Muratpasa"/>
    <x v="3"/>
    <s v="FD03"/>
    <n v="40"/>
    <n v="22"/>
    <x v="0"/>
    <s v="Bakery"/>
    <x v="1"/>
    <n v="160"/>
    <n v="72"/>
    <x v="1"/>
    <x v="6"/>
    <x v="2"/>
    <x v="7"/>
  </r>
  <r>
    <n v="9582"/>
    <d v="2025-07-07T00:00:00"/>
    <d v="1899-12-30T17:56:00"/>
    <n v="4"/>
    <s v="B002"/>
    <s v="Capital Region Hub"/>
    <s v="CoffeeHouse Cankaya"/>
    <x v="2"/>
    <s v="SF03"/>
    <n v="80"/>
    <n v="48"/>
    <x v="1"/>
    <s v="Hot Coffee"/>
    <x v="6"/>
    <n v="320"/>
    <n v="128"/>
    <x v="2"/>
    <x v="5"/>
    <x v="5"/>
    <x v="2"/>
  </r>
  <r>
    <n v="9583"/>
    <d v="2025-09-22T00:00:00"/>
    <d v="1899-12-30T17:51:00"/>
    <n v="3"/>
    <s v="B001"/>
    <s v="Marmara Headquarters"/>
    <s v="CoffeeHouse Besiktas"/>
    <x v="0"/>
    <s v="SF01"/>
    <n v="75"/>
    <n v="45"/>
    <x v="1"/>
    <s v="Hot Coffee"/>
    <x v="4"/>
    <n v="225"/>
    <n v="90"/>
    <x v="2"/>
    <x v="1"/>
    <x v="0"/>
    <x v="2"/>
  </r>
  <r>
    <n v="9584"/>
    <d v="2024-01-21T00:00:00"/>
    <d v="1899-12-30T07:43:00"/>
    <n v="4"/>
    <s v="B004"/>
    <s v="Mediterranean Growth Hub"/>
    <s v="CoffeeHouse Muratpasa"/>
    <x v="3"/>
    <s v="SF03"/>
    <n v="80"/>
    <n v="48"/>
    <x v="1"/>
    <s v="Hot Coffee"/>
    <x v="6"/>
    <n v="320"/>
    <n v="128"/>
    <x v="3"/>
    <x v="6"/>
    <x v="5"/>
    <x v="7"/>
  </r>
  <r>
    <n v="9585"/>
    <d v="2022-07-08T00:00:00"/>
    <d v="1899-12-30T15:03:00"/>
    <n v="3"/>
    <s v="B003"/>
    <s v="Aegean Regional Center"/>
    <s v="CoffeeHouse Alsancak"/>
    <x v="1"/>
    <s v="FD01"/>
    <n v="45"/>
    <n v="25"/>
    <x v="0"/>
    <s v="Bakery"/>
    <x v="0"/>
    <n v="135"/>
    <n v="60"/>
    <x v="1"/>
    <x v="5"/>
    <x v="0"/>
    <x v="6"/>
  </r>
  <r>
    <n v="9586"/>
    <d v="2024-05-07T00:00:00"/>
    <d v="1899-12-30T09:27:00"/>
    <n v="2"/>
    <s v="B003"/>
    <s v="Aegean Regional Center"/>
    <s v="CoffeeHouse Alsancak"/>
    <x v="1"/>
    <s v="FD01"/>
    <n v="45"/>
    <n v="25"/>
    <x v="0"/>
    <s v="Bakery"/>
    <x v="0"/>
    <n v="90"/>
    <n v="40"/>
    <x v="3"/>
    <x v="2"/>
    <x v="5"/>
    <x v="9"/>
  </r>
  <r>
    <n v="9587"/>
    <d v="2024-12-17T00:00:00"/>
    <d v="1899-12-30T21:54:00"/>
    <n v="4"/>
    <s v="B004"/>
    <s v="Mediterranean Growth Hub"/>
    <s v="CoffeeHouse Muratpasa"/>
    <x v="3"/>
    <s v="SF04"/>
    <n v="85"/>
    <n v="50"/>
    <x v="1"/>
    <s v="Cold Coffee"/>
    <x v="2"/>
    <n v="340"/>
    <n v="140"/>
    <x v="3"/>
    <x v="11"/>
    <x v="2"/>
    <x v="11"/>
  </r>
  <r>
    <n v="9588"/>
    <d v="2025-07-07T00:00:00"/>
    <d v="1899-12-30T18:11:00"/>
    <n v="4"/>
    <s v="B004"/>
    <s v="Mediterranean Growth Hub"/>
    <s v="CoffeeHouse Muratpasa"/>
    <x v="3"/>
    <s v="FD03"/>
    <n v="40"/>
    <n v="22"/>
    <x v="0"/>
    <s v="Bakery"/>
    <x v="1"/>
    <n v="160"/>
    <n v="72"/>
    <x v="2"/>
    <x v="5"/>
    <x v="5"/>
    <x v="1"/>
  </r>
  <r>
    <n v="9589"/>
    <d v="2025-03-25T00:00:00"/>
    <d v="1899-12-30T18:39:00"/>
    <n v="2"/>
    <s v="B002"/>
    <s v="Capital Region Hub"/>
    <s v="CoffeeHouse Cankaya"/>
    <x v="2"/>
    <s v="SF04"/>
    <n v="85"/>
    <n v="50"/>
    <x v="1"/>
    <s v="Cold Coffee"/>
    <x v="2"/>
    <n v="170"/>
    <n v="70"/>
    <x v="2"/>
    <x v="8"/>
    <x v="1"/>
    <x v="1"/>
  </r>
  <r>
    <n v="9590"/>
    <d v="2022-01-02T00:00:00"/>
    <d v="1899-12-30T14:12:00"/>
    <n v="3"/>
    <s v="B003"/>
    <s v="Aegean Regional Center"/>
    <s v="CoffeeHouse Alsancak"/>
    <x v="1"/>
    <s v="SF02"/>
    <n v="70"/>
    <n v="40"/>
    <x v="1"/>
    <s v="Hot Coffee"/>
    <x v="7"/>
    <n v="210"/>
    <n v="90"/>
    <x v="1"/>
    <x v="6"/>
    <x v="3"/>
    <x v="5"/>
  </r>
  <r>
    <n v="9591"/>
    <d v="2024-08-25T00:00:00"/>
    <d v="1899-12-30T20:03:00"/>
    <n v="4"/>
    <s v="B004"/>
    <s v="Mediterranean Growth Hub"/>
    <s v="CoffeeHouse Muratpasa"/>
    <x v="3"/>
    <s v="SF02"/>
    <n v="70"/>
    <n v="40"/>
    <x v="1"/>
    <s v="Hot Coffee"/>
    <x v="7"/>
    <n v="280"/>
    <n v="120"/>
    <x v="3"/>
    <x v="4"/>
    <x v="1"/>
    <x v="3"/>
  </r>
  <r>
    <n v="9592"/>
    <d v="2025-11-22T00:00:00"/>
    <d v="1899-12-30T14:51:00"/>
    <n v="1"/>
    <s v="B003"/>
    <s v="Aegean Regional Center"/>
    <s v="CoffeeHouse Alsancak"/>
    <x v="1"/>
    <s v="SF04"/>
    <n v="85"/>
    <n v="50"/>
    <x v="1"/>
    <s v="Cold Coffee"/>
    <x v="2"/>
    <n v="85"/>
    <n v="35"/>
    <x v="2"/>
    <x v="7"/>
    <x v="0"/>
    <x v="5"/>
  </r>
  <r>
    <n v="9593"/>
    <d v="2025-11-01T00:00:00"/>
    <d v="1899-12-30T11:11:00"/>
    <n v="1"/>
    <s v="B001"/>
    <s v="Marmara Headquarters"/>
    <s v="CoffeeHouse Besiktas"/>
    <x v="0"/>
    <s v="SF05"/>
    <n v="90"/>
    <n v="55"/>
    <x v="1"/>
    <s v="Cold Coffee"/>
    <x v="5"/>
    <n v="90"/>
    <n v="35"/>
    <x v="2"/>
    <x v="7"/>
    <x v="0"/>
    <x v="13"/>
  </r>
  <r>
    <n v="9594"/>
    <d v="2024-09-27T00:00:00"/>
    <d v="1899-12-30T14:09:00"/>
    <n v="3"/>
    <s v="B002"/>
    <s v="Capital Region Hub"/>
    <s v="CoffeeHouse Cankaya"/>
    <x v="2"/>
    <s v="SF02"/>
    <n v="70"/>
    <n v="40"/>
    <x v="1"/>
    <s v="Hot Coffee"/>
    <x v="7"/>
    <n v="210"/>
    <n v="90"/>
    <x v="3"/>
    <x v="1"/>
    <x v="6"/>
    <x v="5"/>
  </r>
  <r>
    <n v="9595"/>
    <d v="2023-08-08T00:00:00"/>
    <d v="1899-12-30T10:57:00"/>
    <n v="3"/>
    <s v="B002"/>
    <s v="Capital Region Hub"/>
    <s v="CoffeeHouse Cankaya"/>
    <x v="2"/>
    <s v="SF05"/>
    <n v="90"/>
    <n v="55"/>
    <x v="1"/>
    <s v="Cold Coffee"/>
    <x v="5"/>
    <n v="270"/>
    <n v="105"/>
    <x v="0"/>
    <x v="4"/>
    <x v="0"/>
    <x v="10"/>
  </r>
  <r>
    <n v="9596"/>
    <d v="2024-05-18T00:00:00"/>
    <d v="1899-12-30T13:26:00"/>
    <n v="1"/>
    <s v="B004"/>
    <s v="Mediterranean Growth Hub"/>
    <s v="CoffeeHouse Muratpasa"/>
    <x v="3"/>
    <s v="SF04"/>
    <n v="85"/>
    <n v="50"/>
    <x v="1"/>
    <s v="Cold Coffee"/>
    <x v="2"/>
    <n v="85"/>
    <n v="35"/>
    <x v="3"/>
    <x v="2"/>
    <x v="1"/>
    <x v="14"/>
  </r>
  <r>
    <n v="9597"/>
    <d v="2024-01-22T00:00:00"/>
    <d v="1899-12-30T14:44:00"/>
    <n v="4"/>
    <s v="B001"/>
    <s v="Marmara Headquarters"/>
    <s v="CoffeeHouse Besiktas"/>
    <x v="0"/>
    <s v="SF04"/>
    <n v="85"/>
    <n v="50"/>
    <x v="1"/>
    <s v="Cold Coffee"/>
    <x v="2"/>
    <n v="340"/>
    <n v="140"/>
    <x v="3"/>
    <x v="6"/>
    <x v="0"/>
    <x v="5"/>
  </r>
  <r>
    <n v="9598"/>
    <d v="2024-12-28T00:00:00"/>
    <d v="1899-12-30T16:11:00"/>
    <n v="3"/>
    <s v="B004"/>
    <s v="Mediterranean Growth Hub"/>
    <s v="CoffeeHouse Muratpasa"/>
    <x v="3"/>
    <s v="SF04"/>
    <n v="85"/>
    <n v="50"/>
    <x v="1"/>
    <s v="Cold Coffee"/>
    <x v="2"/>
    <n v="255"/>
    <n v="105"/>
    <x v="3"/>
    <x v="11"/>
    <x v="5"/>
    <x v="8"/>
  </r>
  <r>
    <n v="9599"/>
    <d v="2023-02-26T00:00:00"/>
    <d v="1899-12-30T10:22:00"/>
    <n v="2"/>
    <s v="B003"/>
    <s v="Aegean Regional Center"/>
    <s v="CoffeeHouse Alsancak"/>
    <x v="1"/>
    <s v="SF02"/>
    <n v="70"/>
    <n v="40"/>
    <x v="1"/>
    <s v="Hot Coffee"/>
    <x v="7"/>
    <n v="140"/>
    <n v="60"/>
    <x v="0"/>
    <x v="3"/>
    <x v="4"/>
    <x v="10"/>
  </r>
  <r>
    <n v="9600"/>
    <d v="2022-04-25T00:00:00"/>
    <d v="1899-12-30T20:09:00"/>
    <n v="2"/>
    <s v="B003"/>
    <s v="Aegean Regional Center"/>
    <s v="CoffeeHouse Alsancak"/>
    <x v="1"/>
    <s v="FD02"/>
    <n v="50"/>
    <n v="30"/>
    <x v="0"/>
    <s v="Dessert"/>
    <x v="3"/>
    <n v="100"/>
    <n v="40"/>
    <x v="1"/>
    <x v="10"/>
    <x v="1"/>
    <x v="3"/>
  </r>
  <r>
    <n v="9601"/>
    <d v="2022-12-09T00:00:00"/>
    <d v="1899-12-30T17:58:00"/>
    <n v="4"/>
    <s v="B002"/>
    <s v="Capital Region Hub"/>
    <s v="CoffeeHouse Cankaya"/>
    <x v="2"/>
    <s v="SF02"/>
    <n v="70"/>
    <n v="40"/>
    <x v="1"/>
    <s v="Hot Coffee"/>
    <x v="7"/>
    <n v="280"/>
    <n v="120"/>
    <x v="1"/>
    <x v="11"/>
    <x v="3"/>
    <x v="2"/>
  </r>
  <r>
    <n v="9602"/>
    <d v="2023-03-12T00:00:00"/>
    <d v="1899-12-30T19:34:00"/>
    <n v="1"/>
    <s v="B004"/>
    <s v="Mediterranean Growth Hub"/>
    <s v="CoffeeHouse Muratpasa"/>
    <x v="3"/>
    <s v="SF02"/>
    <n v="70"/>
    <n v="40"/>
    <x v="1"/>
    <s v="Hot Coffee"/>
    <x v="7"/>
    <n v="70"/>
    <n v="30"/>
    <x v="0"/>
    <x v="8"/>
    <x v="4"/>
    <x v="0"/>
  </r>
  <r>
    <n v="9603"/>
    <d v="2023-12-16T00:00:00"/>
    <d v="1899-12-30T19:19:00"/>
    <n v="1"/>
    <s v="B004"/>
    <s v="Mediterranean Growth Hub"/>
    <s v="CoffeeHouse Muratpasa"/>
    <x v="3"/>
    <s v="FD03"/>
    <n v="40"/>
    <n v="22"/>
    <x v="0"/>
    <s v="Bakery"/>
    <x v="1"/>
    <n v="40"/>
    <n v="18"/>
    <x v="0"/>
    <x v="11"/>
    <x v="3"/>
    <x v="0"/>
  </r>
  <r>
    <n v="9604"/>
    <d v="2024-10-15T00:00:00"/>
    <d v="1899-12-30T12:37:00"/>
    <n v="3"/>
    <s v="B004"/>
    <s v="Mediterranean Growth Hub"/>
    <s v="CoffeeHouse Muratpasa"/>
    <x v="3"/>
    <s v="SF05"/>
    <n v="90"/>
    <n v="55"/>
    <x v="1"/>
    <s v="Cold Coffee"/>
    <x v="5"/>
    <n v="270"/>
    <n v="105"/>
    <x v="3"/>
    <x v="0"/>
    <x v="0"/>
    <x v="12"/>
  </r>
  <r>
    <n v="9605"/>
    <d v="2023-06-20T00:00:00"/>
    <d v="1899-12-30T14:49:00"/>
    <n v="1"/>
    <s v="B001"/>
    <s v="Marmara Headquarters"/>
    <s v="CoffeeHouse Besiktas"/>
    <x v="0"/>
    <s v="SF04"/>
    <n v="85"/>
    <n v="50"/>
    <x v="1"/>
    <s v="Cold Coffee"/>
    <x v="2"/>
    <n v="85"/>
    <n v="35"/>
    <x v="0"/>
    <x v="9"/>
    <x v="6"/>
    <x v="5"/>
  </r>
  <r>
    <n v="9606"/>
    <d v="2025-10-11T00:00:00"/>
    <d v="1899-12-30T07:03:00"/>
    <n v="2"/>
    <s v="B003"/>
    <s v="Aegean Regional Center"/>
    <s v="CoffeeHouse Alsancak"/>
    <x v="1"/>
    <s v="SF04"/>
    <n v="85"/>
    <n v="50"/>
    <x v="1"/>
    <s v="Cold Coffee"/>
    <x v="2"/>
    <n v="170"/>
    <n v="70"/>
    <x v="2"/>
    <x v="0"/>
    <x v="1"/>
    <x v="7"/>
  </r>
  <r>
    <n v="9607"/>
    <d v="2024-08-15T00:00:00"/>
    <d v="1899-12-30T11:47:00"/>
    <n v="1"/>
    <s v="B003"/>
    <s v="Aegean Regional Center"/>
    <s v="CoffeeHouse Alsancak"/>
    <x v="1"/>
    <s v="SF03"/>
    <n v="80"/>
    <n v="48"/>
    <x v="1"/>
    <s v="Hot Coffee"/>
    <x v="6"/>
    <n v="80"/>
    <n v="32"/>
    <x v="3"/>
    <x v="4"/>
    <x v="0"/>
    <x v="13"/>
  </r>
  <r>
    <n v="9608"/>
    <d v="2025-02-27T00:00:00"/>
    <d v="1899-12-30T11:50:00"/>
    <n v="3"/>
    <s v="B002"/>
    <s v="Capital Region Hub"/>
    <s v="CoffeeHouse Cankaya"/>
    <x v="2"/>
    <s v="FD02"/>
    <n v="50"/>
    <n v="30"/>
    <x v="0"/>
    <s v="Dessert"/>
    <x v="3"/>
    <n v="150"/>
    <n v="60"/>
    <x v="2"/>
    <x v="3"/>
    <x v="6"/>
    <x v="13"/>
  </r>
  <r>
    <n v="9609"/>
    <d v="2023-08-31T00:00:00"/>
    <d v="1899-12-30T13:45:00"/>
    <n v="1"/>
    <s v="B003"/>
    <s v="Aegean Regional Center"/>
    <s v="CoffeeHouse Alsancak"/>
    <x v="1"/>
    <s v="FD02"/>
    <n v="50"/>
    <n v="30"/>
    <x v="0"/>
    <s v="Dessert"/>
    <x v="3"/>
    <n v="50"/>
    <n v="20"/>
    <x v="0"/>
    <x v="4"/>
    <x v="2"/>
    <x v="14"/>
  </r>
  <r>
    <n v="9610"/>
    <d v="2025-11-15T00:00:00"/>
    <d v="1899-12-30T20:14:00"/>
    <n v="4"/>
    <s v="B004"/>
    <s v="Mediterranean Growth Hub"/>
    <s v="CoffeeHouse Muratpasa"/>
    <x v="3"/>
    <s v="SF04"/>
    <n v="85"/>
    <n v="50"/>
    <x v="1"/>
    <s v="Cold Coffee"/>
    <x v="2"/>
    <n v="340"/>
    <n v="140"/>
    <x v="2"/>
    <x v="7"/>
    <x v="0"/>
    <x v="3"/>
  </r>
  <r>
    <n v="9611"/>
    <d v="2024-09-16T00:00:00"/>
    <d v="1899-12-30T21:57:00"/>
    <n v="1"/>
    <s v="B003"/>
    <s v="Aegean Regional Center"/>
    <s v="CoffeeHouse Alsancak"/>
    <x v="1"/>
    <s v="SF02"/>
    <n v="70"/>
    <n v="40"/>
    <x v="1"/>
    <s v="Hot Coffee"/>
    <x v="7"/>
    <n v="70"/>
    <n v="30"/>
    <x v="3"/>
    <x v="1"/>
    <x v="3"/>
    <x v="11"/>
  </r>
  <r>
    <n v="9612"/>
    <d v="2024-09-20T00:00:00"/>
    <d v="1899-12-30T08:58:00"/>
    <n v="3"/>
    <s v="B003"/>
    <s v="Aegean Regional Center"/>
    <s v="CoffeeHouse Alsancak"/>
    <x v="1"/>
    <s v="SF05"/>
    <n v="90"/>
    <n v="55"/>
    <x v="1"/>
    <s v="Cold Coffee"/>
    <x v="5"/>
    <n v="270"/>
    <n v="105"/>
    <x v="3"/>
    <x v="1"/>
    <x v="6"/>
    <x v="4"/>
  </r>
  <r>
    <n v="9613"/>
    <d v="2022-02-26T00:00:00"/>
    <d v="1899-12-30T12:26:00"/>
    <n v="3"/>
    <s v="B003"/>
    <s v="Aegean Regional Center"/>
    <s v="CoffeeHouse Alsancak"/>
    <x v="1"/>
    <s v="FD03"/>
    <n v="40"/>
    <n v="22"/>
    <x v="0"/>
    <s v="Bakery"/>
    <x v="1"/>
    <n v="120"/>
    <n v="54"/>
    <x v="1"/>
    <x v="3"/>
    <x v="4"/>
    <x v="12"/>
  </r>
  <r>
    <n v="9614"/>
    <d v="2022-07-13T00:00:00"/>
    <d v="1899-12-30T07:04:00"/>
    <n v="1"/>
    <s v="B001"/>
    <s v="Marmara Headquarters"/>
    <s v="CoffeeHouse Besiktas"/>
    <x v="0"/>
    <s v="FD01"/>
    <n v="45"/>
    <n v="25"/>
    <x v="0"/>
    <s v="Bakery"/>
    <x v="0"/>
    <n v="45"/>
    <n v="20"/>
    <x v="1"/>
    <x v="5"/>
    <x v="6"/>
    <x v="7"/>
  </r>
  <r>
    <n v="9615"/>
    <d v="2022-03-17T00:00:00"/>
    <d v="1899-12-30T16:16:00"/>
    <n v="2"/>
    <s v="B002"/>
    <s v="Capital Region Hub"/>
    <s v="CoffeeHouse Cankaya"/>
    <x v="2"/>
    <s v="FD01"/>
    <n v="45"/>
    <n v="25"/>
    <x v="0"/>
    <s v="Bakery"/>
    <x v="0"/>
    <n v="90"/>
    <n v="40"/>
    <x v="1"/>
    <x v="8"/>
    <x v="2"/>
    <x v="8"/>
  </r>
  <r>
    <n v="9616"/>
    <d v="2024-06-09T00:00:00"/>
    <d v="1899-12-30T21:23:00"/>
    <n v="2"/>
    <s v="B001"/>
    <s v="Marmara Headquarters"/>
    <s v="CoffeeHouse Besiktas"/>
    <x v="0"/>
    <s v="SF01"/>
    <n v="75"/>
    <n v="45"/>
    <x v="1"/>
    <s v="Hot Coffee"/>
    <x v="4"/>
    <n v="150"/>
    <n v="60"/>
    <x v="3"/>
    <x v="9"/>
    <x v="3"/>
    <x v="11"/>
  </r>
  <r>
    <n v="9617"/>
    <d v="2022-08-24T00:00:00"/>
    <d v="1899-12-30T16:09:00"/>
    <n v="3"/>
    <s v="B004"/>
    <s v="Mediterranean Growth Hub"/>
    <s v="CoffeeHouse Muratpasa"/>
    <x v="3"/>
    <s v="SF03"/>
    <n v="80"/>
    <n v="48"/>
    <x v="1"/>
    <s v="Hot Coffee"/>
    <x v="6"/>
    <n v="240"/>
    <n v="96"/>
    <x v="1"/>
    <x v="4"/>
    <x v="2"/>
    <x v="8"/>
  </r>
  <r>
    <n v="9618"/>
    <d v="2024-05-06T00:00:00"/>
    <d v="1899-12-30T12:36:00"/>
    <n v="3"/>
    <s v="B003"/>
    <s v="Aegean Regional Center"/>
    <s v="CoffeeHouse Alsancak"/>
    <x v="1"/>
    <s v="FD02"/>
    <n v="50"/>
    <n v="30"/>
    <x v="0"/>
    <s v="Dessert"/>
    <x v="3"/>
    <n v="150"/>
    <n v="60"/>
    <x v="3"/>
    <x v="2"/>
    <x v="6"/>
    <x v="12"/>
  </r>
  <r>
    <n v="9619"/>
    <d v="2022-08-15T00:00:00"/>
    <d v="1899-12-30T09:11:00"/>
    <n v="2"/>
    <s v="B004"/>
    <s v="Mediterranean Growth Hub"/>
    <s v="CoffeeHouse Muratpasa"/>
    <x v="3"/>
    <s v="SF05"/>
    <n v="90"/>
    <n v="55"/>
    <x v="1"/>
    <s v="Cold Coffee"/>
    <x v="5"/>
    <n v="180"/>
    <n v="70"/>
    <x v="1"/>
    <x v="4"/>
    <x v="0"/>
    <x v="9"/>
  </r>
  <r>
    <n v="9620"/>
    <d v="2023-10-05T00:00:00"/>
    <d v="1899-12-30T19:44:00"/>
    <n v="4"/>
    <s v="B003"/>
    <s v="Aegean Regional Center"/>
    <s v="CoffeeHouse Alsancak"/>
    <x v="1"/>
    <s v="FD02"/>
    <n v="50"/>
    <n v="30"/>
    <x v="0"/>
    <s v="Dessert"/>
    <x v="3"/>
    <n v="200"/>
    <n v="80"/>
    <x v="0"/>
    <x v="0"/>
    <x v="4"/>
    <x v="0"/>
  </r>
  <r>
    <n v="9621"/>
    <d v="2023-08-26T00:00:00"/>
    <d v="1899-12-30T20:36:00"/>
    <n v="1"/>
    <s v="B001"/>
    <s v="Marmara Headquarters"/>
    <s v="CoffeeHouse Besiktas"/>
    <x v="0"/>
    <s v="SF01"/>
    <n v="75"/>
    <n v="45"/>
    <x v="1"/>
    <s v="Hot Coffee"/>
    <x v="4"/>
    <n v="75"/>
    <n v="30"/>
    <x v="0"/>
    <x v="4"/>
    <x v="4"/>
    <x v="3"/>
  </r>
  <r>
    <n v="9622"/>
    <d v="2022-11-11T00:00:00"/>
    <d v="1899-12-30T20:11:00"/>
    <n v="2"/>
    <s v="B001"/>
    <s v="Marmara Headquarters"/>
    <s v="CoffeeHouse Besiktas"/>
    <x v="0"/>
    <s v="FD03"/>
    <n v="40"/>
    <n v="22"/>
    <x v="0"/>
    <s v="Bakery"/>
    <x v="1"/>
    <n v="80"/>
    <n v="36"/>
    <x v="1"/>
    <x v="7"/>
    <x v="1"/>
    <x v="3"/>
  </r>
  <r>
    <n v="9623"/>
    <d v="2025-11-22T00:00:00"/>
    <d v="1899-12-30T18:21:00"/>
    <n v="1"/>
    <s v="B004"/>
    <s v="Mediterranean Growth Hub"/>
    <s v="CoffeeHouse Muratpasa"/>
    <x v="3"/>
    <s v="FD02"/>
    <n v="50"/>
    <n v="30"/>
    <x v="0"/>
    <s v="Dessert"/>
    <x v="3"/>
    <n v="50"/>
    <n v="20"/>
    <x v="2"/>
    <x v="7"/>
    <x v="0"/>
    <x v="1"/>
  </r>
  <r>
    <n v="9624"/>
    <d v="2022-05-24T00:00:00"/>
    <d v="1899-12-30T07:01:00"/>
    <n v="2"/>
    <s v="B003"/>
    <s v="Aegean Regional Center"/>
    <s v="CoffeeHouse Alsancak"/>
    <x v="1"/>
    <s v="SF02"/>
    <n v="70"/>
    <n v="40"/>
    <x v="1"/>
    <s v="Hot Coffee"/>
    <x v="7"/>
    <n v="140"/>
    <n v="60"/>
    <x v="1"/>
    <x v="2"/>
    <x v="2"/>
    <x v="7"/>
  </r>
  <r>
    <n v="9625"/>
    <d v="2024-10-09T00:00:00"/>
    <d v="1899-12-30T20:31:00"/>
    <n v="3"/>
    <s v="B003"/>
    <s v="Aegean Regional Center"/>
    <s v="CoffeeHouse Alsancak"/>
    <x v="1"/>
    <s v="SF01"/>
    <n v="75"/>
    <n v="45"/>
    <x v="1"/>
    <s v="Hot Coffee"/>
    <x v="4"/>
    <n v="225"/>
    <n v="90"/>
    <x v="3"/>
    <x v="0"/>
    <x v="3"/>
    <x v="3"/>
  </r>
  <r>
    <n v="9626"/>
    <d v="2025-08-09T00:00:00"/>
    <d v="1899-12-30T18:08:00"/>
    <n v="3"/>
    <s v="B004"/>
    <s v="Mediterranean Growth Hub"/>
    <s v="CoffeeHouse Muratpasa"/>
    <x v="3"/>
    <s v="SF03"/>
    <n v="80"/>
    <n v="48"/>
    <x v="1"/>
    <s v="Hot Coffee"/>
    <x v="6"/>
    <n v="240"/>
    <n v="96"/>
    <x v="2"/>
    <x v="4"/>
    <x v="3"/>
    <x v="1"/>
  </r>
  <r>
    <n v="9627"/>
    <d v="2023-08-13T00:00:00"/>
    <d v="1899-12-30T16:47:00"/>
    <n v="4"/>
    <s v="B003"/>
    <s v="Aegean Regional Center"/>
    <s v="CoffeeHouse Alsancak"/>
    <x v="1"/>
    <s v="FD03"/>
    <n v="40"/>
    <n v="22"/>
    <x v="0"/>
    <s v="Bakery"/>
    <x v="1"/>
    <n v="160"/>
    <n v="72"/>
    <x v="0"/>
    <x v="4"/>
    <x v="6"/>
    <x v="8"/>
  </r>
  <r>
    <n v="9628"/>
    <d v="2025-11-12T00:00:00"/>
    <d v="1899-12-30T12:03:00"/>
    <n v="2"/>
    <s v="B004"/>
    <s v="Mediterranean Growth Hub"/>
    <s v="CoffeeHouse Muratpasa"/>
    <x v="3"/>
    <s v="FD03"/>
    <n v="40"/>
    <n v="22"/>
    <x v="0"/>
    <s v="Bakery"/>
    <x v="1"/>
    <n v="80"/>
    <n v="36"/>
    <x v="2"/>
    <x v="7"/>
    <x v="4"/>
    <x v="12"/>
  </r>
  <r>
    <n v="9629"/>
    <d v="2025-09-12T00:00:00"/>
    <d v="1899-12-30T17:19:00"/>
    <n v="4"/>
    <s v="B003"/>
    <s v="Aegean Regional Center"/>
    <s v="CoffeeHouse Alsancak"/>
    <x v="1"/>
    <s v="FD03"/>
    <n v="40"/>
    <n v="22"/>
    <x v="0"/>
    <s v="Bakery"/>
    <x v="1"/>
    <n v="160"/>
    <n v="72"/>
    <x v="2"/>
    <x v="1"/>
    <x v="4"/>
    <x v="2"/>
  </r>
  <r>
    <n v="9630"/>
    <d v="2025-03-10T00:00:00"/>
    <d v="1899-12-30T11:26:00"/>
    <n v="3"/>
    <s v="B002"/>
    <s v="Capital Region Hub"/>
    <s v="CoffeeHouse Cankaya"/>
    <x v="2"/>
    <s v="FD03"/>
    <n v="40"/>
    <n v="22"/>
    <x v="0"/>
    <s v="Bakery"/>
    <x v="1"/>
    <n v="120"/>
    <n v="54"/>
    <x v="2"/>
    <x v="8"/>
    <x v="2"/>
    <x v="13"/>
  </r>
  <r>
    <n v="9631"/>
    <d v="2025-03-09T00:00:00"/>
    <d v="1899-12-30T13:33:00"/>
    <n v="4"/>
    <s v="B001"/>
    <s v="Marmara Headquarters"/>
    <s v="CoffeeHouse Besiktas"/>
    <x v="0"/>
    <s v="SF03"/>
    <n v="80"/>
    <n v="48"/>
    <x v="1"/>
    <s v="Hot Coffee"/>
    <x v="6"/>
    <n v="320"/>
    <n v="128"/>
    <x v="2"/>
    <x v="8"/>
    <x v="3"/>
    <x v="14"/>
  </r>
  <r>
    <n v="9632"/>
    <d v="2024-08-18T00:00:00"/>
    <d v="1899-12-30T07:42:00"/>
    <n v="2"/>
    <s v="B001"/>
    <s v="Marmara Headquarters"/>
    <s v="CoffeeHouse Besiktas"/>
    <x v="0"/>
    <s v="FD02"/>
    <n v="50"/>
    <n v="30"/>
    <x v="0"/>
    <s v="Dessert"/>
    <x v="3"/>
    <n v="100"/>
    <n v="40"/>
    <x v="3"/>
    <x v="4"/>
    <x v="1"/>
    <x v="7"/>
  </r>
  <r>
    <n v="9633"/>
    <d v="2022-08-24T00:00:00"/>
    <d v="1899-12-30T16:57:00"/>
    <n v="2"/>
    <s v="B001"/>
    <s v="Marmara Headquarters"/>
    <s v="CoffeeHouse Besiktas"/>
    <x v="0"/>
    <s v="FD03"/>
    <n v="40"/>
    <n v="22"/>
    <x v="0"/>
    <s v="Bakery"/>
    <x v="1"/>
    <n v="80"/>
    <n v="36"/>
    <x v="1"/>
    <x v="4"/>
    <x v="2"/>
    <x v="8"/>
  </r>
  <r>
    <n v="9634"/>
    <d v="2024-05-03T00:00:00"/>
    <d v="1899-12-30T21:36:00"/>
    <n v="3"/>
    <s v="B003"/>
    <s v="Aegean Regional Center"/>
    <s v="CoffeeHouse Alsancak"/>
    <x v="1"/>
    <s v="SF02"/>
    <n v="70"/>
    <n v="40"/>
    <x v="1"/>
    <s v="Hot Coffee"/>
    <x v="7"/>
    <n v="210"/>
    <n v="90"/>
    <x v="3"/>
    <x v="2"/>
    <x v="2"/>
    <x v="11"/>
  </r>
  <r>
    <n v="9635"/>
    <d v="2024-10-21T00:00:00"/>
    <d v="1899-12-30T11:45:00"/>
    <n v="2"/>
    <s v="B001"/>
    <s v="Marmara Headquarters"/>
    <s v="CoffeeHouse Besiktas"/>
    <x v="0"/>
    <s v="FD03"/>
    <n v="40"/>
    <n v="22"/>
    <x v="0"/>
    <s v="Bakery"/>
    <x v="1"/>
    <n v="80"/>
    <n v="36"/>
    <x v="3"/>
    <x v="0"/>
    <x v="5"/>
    <x v="13"/>
  </r>
  <r>
    <n v="9636"/>
    <d v="2023-09-09T00:00:00"/>
    <d v="1899-12-30T12:42:00"/>
    <n v="2"/>
    <s v="B001"/>
    <s v="Marmara Headquarters"/>
    <s v="CoffeeHouse Besiktas"/>
    <x v="0"/>
    <s v="SF04"/>
    <n v="85"/>
    <n v="50"/>
    <x v="1"/>
    <s v="Cold Coffee"/>
    <x v="2"/>
    <n v="170"/>
    <n v="70"/>
    <x v="0"/>
    <x v="1"/>
    <x v="3"/>
    <x v="12"/>
  </r>
  <r>
    <n v="9637"/>
    <d v="2022-03-24T00:00:00"/>
    <d v="1899-12-30T17:39:00"/>
    <n v="3"/>
    <s v="B004"/>
    <s v="Mediterranean Growth Hub"/>
    <s v="CoffeeHouse Muratpasa"/>
    <x v="3"/>
    <s v="FD01"/>
    <n v="45"/>
    <n v="25"/>
    <x v="0"/>
    <s v="Bakery"/>
    <x v="0"/>
    <n v="135"/>
    <n v="60"/>
    <x v="1"/>
    <x v="8"/>
    <x v="2"/>
    <x v="2"/>
  </r>
  <r>
    <n v="9638"/>
    <d v="2024-04-20T00:00:00"/>
    <d v="1899-12-30T21:38:00"/>
    <n v="4"/>
    <s v="B004"/>
    <s v="Mediterranean Growth Hub"/>
    <s v="CoffeeHouse Muratpasa"/>
    <x v="3"/>
    <s v="SF01"/>
    <n v="75"/>
    <n v="45"/>
    <x v="1"/>
    <s v="Hot Coffee"/>
    <x v="4"/>
    <n v="300"/>
    <n v="120"/>
    <x v="3"/>
    <x v="10"/>
    <x v="6"/>
    <x v="11"/>
  </r>
  <r>
    <n v="9639"/>
    <d v="2025-06-07T00:00:00"/>
    <d v="1899-12-30T10:09:00"/>
    <n v="4"/>
    <s v="B004"/>
    <s v="Mediterranean Growth Hub"/>
    <s v="CoffeeHouse Muratpasa"/>
    <x v="3"/>
    <s v="SF02"/>
    <n v="70"/>
    <n v="40"/>
    <x v="1"/>
    <s v="Hot Coffee"/>
    <x v="7"/>
    <n v="280"/>
    <n v="120"/>
    <x v="2"/>
    <x v="9"/>
    <x v="5"/>
    <x v="10"/>
  </r>
  <r>
    <n v="9640"/>
    <d v="2023-05-22T00:00:00"/>
    <d v="1899-12-30T13:06:00"/>
    <n v="3"/>
    <s v="B002"/>
    <s v="Capital Region Hub"/>
    <s v="CoffeeHouse Cankaya"/>
    <x v="2"/>
    <s v="FD03"/>
    <n v="40"/>
    <n v="22"/>
    <x v="0"/>
    <s v="Bakery"/>
    <x v="1"/>
    <n v="120"/>
    <n v="54"/>
    <x v="0"/>
    <x v="2"/>
    <x v="0"/>
    <x v="14"/>
  </r>
  <r>
    <n v="9641"/>
    <d v="2024-09-20T00:00:00"/>
    <d v="1899-12-30T10:52:00"/>
    <n v="1"/>
    <s v="B001"/>
    <s v="Marmara Headquarters"/>
    <s v="CoffeeHouse Besiktas"/>
    <x v="0"/>
    <s v="SF04"/>
    <n v="85"/>
    <n v="50"/>
    <x v="1"/>
    <s v="Cold Coffee"/>
    <x v="2"/>
    <n v="85"/>
    <n v="35"/>
    <x v="3"/>
    <x v="1"/>
    <x v="6"/>
    <x v="10"/>
  </r>
  <r>
    <n v="9642"/>
    <d v="2022-05-15T00:00:00"/>
    <d v="1899-12-30T11:29:00"/>
    <n v="2"/>
    <s v="B003"/>
    <s v="Aegean Regional Center"/>
    <s v="CoffeeHouse Alsancak"/>
    <x v="1"/>
    <s v="FD01"/>
    <n v="45"/>
    <n v="25"/>
    <x v="0"/>
    <s v="Bakery"/>
    <x v="0"/>
    <n v="90"/>
    <n v="40"/>
    <x v="1"/>
    <x v="2"/>
    <x v="0"/>
    <x v="13"/>
  </r>
  <r>
    <n v="9643"/>
    <d v="2022-10-27T00:00:00"/>
    <d v="1899-12-30T21:27:00"/>
    <n v="3"/>
    <s v="B001"/>
    <s v="Marmara Headquarters"/>
    <s v="CoffeeHouse Besiktas"/>
    <x v="0"/>
    <s v="SF04"/>
    <n v="85"/>
    <n v="50"/>
    <x v="1"/>
    <s v="Cold Coffee"/>
    <x v="2"/>
    <n v="255"/>
    <n v="105"/>
    <x v="1"/>
    <x v="0"/>
    <x v="6"/>
    <x v="11"/>
  </r>
  <r>
    <n v="9644"/>
    <d v="2024-10-12T00:00:00"/>
    <d v="1899-12-30T17:04:00"/>
    <n v="1"/>
    <s v="B001"/>
    <s v="Marmara Headquarters"/>
    <s v="CoffeeHouse Besiktas"/>
    <x v="0"/>
    <s v="SF03"/>
    <n v="80"/>
    <n v="48"/>
    <x v="1"/>
    <s v="Hot Coffee"/>
    <x v="6"/>
    <n v="80"/>
    <n v="32"/>
    <x v="3"/>
    <x v="0"/>
    <x v="4"/>
    <x v="2"/>
  </r>
  <r>
    <n v="9645"/>
    <d v="2023-11-05T00:00:00"/>
    <d v="1899-12-30T13:33:00"/>
    <n v="4"/>
    <s v="B002"/>
    <s v="Capital Region Hub"/>
    <s v="CoffeeHouse Cankaya"/>
    <x v="2"/>
    <s v="SF05"/>
    <n v="90"/>
    <n v="55"/>
    <x v="1"/>
    <s v="Cold Coffee"/>
    <x v="5"/>
    <n v="360"/>
    <n v="140"/>
    <x v="0"/>
    <x v="7"/>
    <x v="4"/>
    <x v="14"/>
  </r>
  <r>
    <n v="9646"/>
    <d v="2022-09-25T00:00:00"/>
    <d v="1899-12-30T09:14:00"/>
    <n v="3"/>
    <s v="B004"/>
    <s v="Mediterranean Growth Hub"/>
    <s v="CoffeeHouse Muratpasa"/>
    <x v="3"/>
    <s v="SF04"/>
    <n v="85"/>
    <n v="50"/>
    <x v="1"/>
    <s v="Cold Coffee"/>
    <x v="2"/>
    <n v="255"/>
    <n v="105"/>
    <x v="1"/>
    <x v="1"/>
    <x v="1"/>
    <x v="9"/>
  </r>
  <r>
    <n v="9647"/>
    <d v="2024-05-15T00:00:00"/>
    <d v="1899-12-30T08:32:00"/>
    <n v="4"/>
    <s v="B003"/>
    <s v="Aegean Regional Center"/>
    <s v="CoffeeHouse Alsancak"/>
    <x v="1"/>
    <s v="SF04"/>
    <n v="85"/>
    <n v="50"/>
    <x v="1"/>
    <s v="Cold Coffee"/>
    <x v="2"/>
    <n v="340"/>
    <n v="140"/>
    <x v="3"/>
    <x v="2"/>
    <x v="0"/>
    <x v="4"/>
  </r>
  <r>
    <n v="9648"/>
    <d v="2024-03-27T00:00:00"/>
    <d v="1899-12-30T15:14:00"/>
    <n v="1"/>
    <s v="B003"/>
    <s v="Aegean Regional Center"/>
    <s v="CoffeeHouse Alsancak"/>
    <x v="1"/>
    <s v="SF01"/>
    <n v="75"/>
    <n v="45"/>
    <x v="1"/>
    <s v="Hot Coffee"/>
    <x v="4"/>
    <n v="75"/>
    <n v="30"/>
    <x v="3"/>
    <x v="8"/>
    <x v="6"/>
    <x v="6"/>
  </r>
  <r>
    <n v="9649"/>
    <d v="2025-01-02T00:00:00"/>
    <d v="1899-12-30T07:17:00"/>
    <n v="3"/>
    <s v="B003"/>
    <s v="Aegean Regional Center"/>
    <s v="CoffeeHouse Alsancak"/>
    <x v="1"/>
    <s v="SF01"/>
    <n v="75"/>
    <n v="45"/>
    <x v="1"/>
    <s v="Hot Coffee"/>
    <x v="4"/>
    <n v="225"/>
    <n v="90"/>
    <x v="2"/>
    <x v="6"/>
    <x v="3"/>
    <x v="7"/>
  </r>
  <r>
    <n v="9650"/>
    <d v="2023-10-25T00:00:00"/>
    <d v="1899-12-30T11:06:00"/>
    <n v="2"/>
    <s v="B001"/>
    <s v="Marmara Headquarters"/>
    <s v="CoffeeHouse Besiktas"/>
    <x v="0"/>
    <s v="SF05"/>
    <n v="90"/>
    <n v="55"/>
    <x v="1"/>
    <s v="Cold Coffee"/>
    <x v="5"/>
    <n v="180"/>
    <n v="70"/>
    <x v="0"/>
    <x v="0"/>
    <x v="1"/>
    <x v="13"/>
  </r>
  <r>
    <n v="9651"/>
    <d v="2022-06-03T00:00:00"/>
    <d v="1899-12-30T21:55:00"/>
    <n v="3"/>
    <s v="B001"/>
    <s v="Marmara Headquarters"/>
    <s v="CoffeeHouse Besiktas"/>
    <x v="0"/>
    <s v="FD01"/>
    <n v="45"/>
    <n v="25"/>
    <x v="0"/>
    <s v="Bakery"/>
    <x v="0"/>
    <n v="135"/>
    <n v="60"/>
    <x v="1"/>
    <x v="9"/>
    <x v="2"/>
    <x v="11"/>
  </r>
  <r>
    <n v="9652"/>
    <d v="2022-05-07T00:00:00"/>
    <d v="1899-12-30T15:20:00"/>
    <n v="3"/>
    <s v="B004"/>
    <s v="Mediterranean Growth Hub"/>
    <s v="CoffeeHouse Muratpasa"/>
    <x v="3"/>
    <s v="SF05"/>
    <n v="90"/>
    <n v="55"/>
    <x v="1"/>
    <s v="Cold Coffee"/>
    <x v="5"/>
    <n v="270"/>
    <n v="105"/>
    <x v="1"/>
    <x v="2"/>
    <x v="5"/>
    <x v="6"/>
  </r>
  <r>
    <n v="9653"/>
    <d v="2024-12-04T00:00:00"/>
    <d v="1899-12-30T09:13:00"/>
    <n v="2"/>
    <s v="B004"/>
    <s v="Mediterranean Growth Hub"/>
    <s v="CoffeeHouse Muratpasa"/>
    <x v="3"/>
    <s v="FD03"/>
    <n v="40"/>
    <n v="22"/>
    <x v="0"/>
    <s v="Bakery"/>
    <x v="1"/>
    <n v="80"/>
    <n v="36"/>
    <x v="3"/>
    <x v="11"/>
    <x v="1"/>
    <x v="9"/>
  </r>
  <r>
    <n v="9654"/>
    <d v="2023-10-15T00:00:00"/>
    <d v="1899-12-30T13:35:00"/>
    <n v="4"/>
    <s v="B004"/>
    <s v="Mediterranean Growth Hub"/>
    <s v="CoffeeHouse Muratpasa"/>
    <x v="3"/>
    <s v="FD02"/>
    <n v="50"/>
    <n v="30"/>
    <x v="0"/>
    <s v="Dessert"/>
    <x v="3"/>
    <n v="200"/>
    <n v="80"/>
    <x v="0"/>
    <x v="0"/>
    <x v="0"/>
    <x v="14"/>
  </r>
  <r>
    <n v="9655"/>
    <d v="2024-08-09T00:00:00"/>
    <d v="1899-12-30T16:16:00"/>
    <n v="3"/>
    <s v="B004"/>
    <s v="Mediterranean Growth Hub"/>
    <s v="CoffeeHouse Muratpasa"/>
    <x v="3"/>
    <s v="FD02"/>
    <n v="50"/>
    <n v="30"/>
    <x v="0"/>
    <s v="Dessert"/>
    <x v="3"/>
    <n v="150"/>
    <n v="60"/>
    <x v="3"/>
    <x v="4"/>
    <x v="3"/>
    <x v="8"/>
  </r>
  <r>
    <n v="9656"/>
    <d v="2024-05-27T00:00:00"/>
    <d v="1899-12-30T12:43:00"/>
    <n v="3"/>
    <s v="B002"/>
    <s v="Capital Region Hub"/>
    <s v="CoffeeHouse Cankaya"/>
    <x v="2"/>
    <s v="FD03"/>
    <n v="40"/>
    <n v="22"/>
    <x v="0"/>
    <s v="Bakery"/>
    <x v="1"/>
    <n v="120"/>
    <n v="54"/>
    <x v="3"/>
    <x v="2"/>
    <x v="6"/>
    <x v="12"/>
  </r>
  <r>
    <n v="9657"/>
    <d v="2025-05-20T00:00:00"/>
    <d v="1899-12-30T11:00:00"/>
    <n v="1"/>
    <s v="B003"/>
    <s v="Aegean Regional Center"/>
    <s v="CoffeeHouse Alsancak"/>
    <x v="1"/>
    <s v="SF03"/>
    <n v="80"/>
    <n v="48"/>
    <x v="1"/>
    <s v="Hot Coffee"/>
    <x v="6"/>
    <n v="80"/>
    <n v="32"/>
    <x v="2"/>
    <x v="2"/>
    <x v="6"/>
    <x v="13"/>
  </r>
  <r>
    <n v="9658"/>
    <d v="2022-06-19T00:00:00"/>
    <d v="1899-12-30T19:49:00"/>
    <n v="2"/>
    <s v="B001"/>
    <s v="Marmara Headquarters"/>
    <s v="CoffeeHouse Besiktas"/>
    <x v="0"/>
    <s v="FD01"/>
    <n v="45"/>
    <n v="25"/>
    <x v="0"/>
    <s v="Bakery"/>
    <x v="0"/>
    <n v="90"/>
    <n v="40"/>
    <x v="1"/>
    <x v="9"/>
    <x v="4"/>
    <x v="0"/>
  </r>
  <r>
    <n v="9659"/>
    <d v="2024-08-25T00:00:00"/>
    <d v="1899-12-30T08:55:00"/>
    <n v="3"/>
    <s v="B003"/>
    <s v="Aegean Regional Center"/>
    <s v="CoffeeHouse Alsancak"/>
    <x v="1"/>
    <s v="SF04"/>
    <n v="85"/>
    <n v="50"/>
    <x v="1"/>
    <s v="Cold Coffee"/>
    <x v="2"/>
    <n v="255"/>
    <n v="105"/>
    <x v="3"/>
    <x v="4"/>
    <x v="1"/>
    <x v="4"/>
  </r>
  <r>
    <n v="9660"/>
    <d v="2022-09-28T00:00:00"/>
    <d v="1899-12-30T11:31:00"/>
    <n v="4"/>
    <s v="B002"/>
    <s v="Capital Region Hub"/>
    <s v="CoffeeHouse Cankaya"/>
    <x v="2"/>
    <s v="SF03"/>
    <n v="80"/>
    <n v="48"/>
    <x v="1"/>
    <s v="Hot Coffee"/>
    <x v="6"/>
    <n v="320"/>
    <n v="128"/>
    <x v="1"/>
    <x v="1"/>
    <x v="5"/>
    <x v="13"/>
  </r>
  <r>
    <n v="9661"/>
    <d v="2023-02-23T00:00:00"/>
    <d v="1899-12-30T11:53:00"/>
    <n v="4"/>
    <s v="B003"/>
    <s v="Aegean Regional Center"/>
    <s v="CoffeeHouse Alsancak"/>
    <x v="1"/>
    <s v="FD03"/>
    <n v="40"/>
    <n v="22"/>
    <x v="0"/>
    <s v="Bakery"/>
    <x v="1"/>
    <n v="160"/>
    <n v="72"/>
    <x v="0"/>
    <x v="3"/>
    <x v="3"/>
    <x v="13"/>
  </r>
  <r>
    <n v="9662"/>
    <d v="2023-12-17T00:00:00"/>
    <d v="1899-12-30T10:22:00"/>
    <n v="4"/>
    <s v="B003"/>
    <s v="Aegean Regional Center"/>
    <s v="CoffeeHouse Alsancak"/>
    <x v="1"/>
    <s v="FD02"/>
    <n v="50"/>
    <n v="30"/>
    <x v="0"/>
    <s v="Dessert"/>
    <x v="3"/>
    <n v="200"/>
    <n v="80"/>
    <x v="0"/>
    <x v="11"/>
    <x v="2"/>
    <x v="10"/>
  </r>
  <r>
    <n v="9663"/>
    <d v="2025-04-15T00:00:00"/>
    <d v="1899-12-30T17:35:00"/>
    <n v="4"/>
    <s v="B003"/>
    <s v="Aegean Regional Center"/>
    <s v="CoffeeHouse Alsancak"/>
    <x v="1"/>
    <s v="SF05"/>
    <n v="90"/>
    <n v="55"/>
    <x v="1"/>
    <s v="Cold Coffee"/>
    <x v="5"/>
    <n v="360"/>
    <n v="140"/>
    <x v="2"/>
    <x v="10"/>
    <x v="0"/>
    <x v="2"/>
  </r>
  <r>
    <n v="9664"/>
    <d v="2024-10-29T00:00:00"/>
    <d v="1899-12-30T08:58:00"/>
    <n v="3"/>
    <s v="B002"/>
    <s v="Capital Region Hub"/>
    <s v="CoffeeHouse Cankaya"/>
    <x v="2"/>
    <s v="SF03"/>
    <n v="80"/>
    <n v="48"/>
    <x v="1"/>
    <s v="Hot Coffee"/>
    <x v="6"/>
    <n v="240"/>
    <n v="96"/>
    <x v="3"/>
    <x v="0"/>
    <x v="0"/>
    <x v="4"/>
  </r>
  <r>
    <n v="9665"/>
    <d v="2024-11-11T00:00:00"/>
    <d v="1899-12-30T18:36:00"/>
    <n v="2"/>
    <s v="B002"/>
    <s v="Capital Region Hub"/>
    <s v="CoffeeHouse Cankaya"/>
    <x v="2"/>
    <s v="SF01"/>
    <n v="75"/>
    <n v="45"/>
    <x v="1"/>
    <s v="Hot Coffee"/>
    <x v="4"/>
    <n v="150"/>
    <n v="60"/>
    <x v="3"/>
    <x v="7"/>
    <x v="1"/>
    <x v="1"/>
  </r>
  <r>
    <n v="9666"/>
    <d v="2023-08-01T00:00:00"/>
    <d v="1899-12-30T12:31:00"/>
    <n v="4"/>
    <s v="B003"/>
    <s v="Aegean Regional Center"/>
    <s v="CoffeeHouse Alsancak"/>
    <x v="1"/>
    <s v="FD01"/>
    <n v="45"/>
    <n v="25"/>
    <x v="0"/>
    <s v="Bakery"/>
    <x v="0"/>
    <n v="180"/>
    <n v="80"/>
    <x v="0"/>
    <x v="4"/>
    <x v="0"/>
    <x v="12"/>
  </r>
  <r>
    <n v="9667"/>
    <d v="2025-07-03T00:00:00"/>
    <d v="1899-12-30T21:20:00"/>
    <n v="1"/>
    <s v="B002"/>
    <s v="Capital Region Hub"/>
    <s v="CoffeeHouse Cankaya"/>
    <x v="2"/>
    <s v="SF02"/>
    <n v="70"/>
    <n v="40"/>
    <x v="1"/>
    <s v="Hot Coffee"/>
    <x v="7"/>
    <n v="70"/>
    <n v="30"/>
    <x v="2"/>
    <x v="5"/>
    <x v="2"/>
    <x v="11"/>
  </r>
  <r>
    <n v="9668"/>
    <d v="2024-10-01T00:00:00"/>
    <d v="1899-12-30T07:09:00"/>
    <n v="3"/>
    <s v="B002"/>
    <s v="Capital Region Hub"/>
    <s v="CoffeeHouse Cankaya"/>
    <x v="2"/>
    <s v="FD02"/>
    <n v="50"/>
    <n v="30"/>
    <x v="0"/>
    <s v="Dessert"/>
    <x v="3"/>
    <n v="150"/>
    <n v="60"/>
    <x v="3"/>
    <x v="0"/>
    <x v="0"/>
    <x v="7"/>
  </r>
  <r>
    <n v="9669"/>
    <d v="2024-03-06T00:00:00"/>
    <d v="1899-12-30T13:00:00"/>
    <n v="4"/>
    <s v="B004"/>
    <s v="Mediterranean Growth Hub"/>
    <s v="CoffeeHouse Muratpasa"/>
    <x v="3"/>
    <s v="SF05"/>
    <n v="90"/>
    <n v="55"/>
    <x v="1"/>
    <s v="Cold Coffee"/>
    <x v="5"/>
    <n v="360"/>
    <n v="140"/>
    <x v="3"/>
    <x v="8"/>
    <x v="6"/>
    <x v="14"/>
  </r>
  <r>
    <n v="9670"/>
    <d v="2022-11-20T00:00:00"/>
    <d v="1899-12-30T11:31:00"/>
    <n v="3"/>
    <s v="B001"/>
    <s v="Marmara Headquarters"/>
    <s v="CoffeeHouse Besiktas"/>
    <x v="0"/>
    <s v="SF04"/>
    <n v="85"/>
    <n v="50"/>
    <x v="1"/>
    <s v="Cold Coffee"/>
    <x v="2"/>
    <n v="255"/>
    <n v="105"/>
    <x v="1"/>
    <x v="7"/>
    <x v="6"/>
    <x v="13"/>
  </r>
  <r>
    <n v="9671"/>
    <d v="2025-05-24T00:00:00"/>
    <d v="1899-12-30T14:56:00"/>
    <n v="2"/>
    <s v="B003"/>
    <s v="Aegean Regional Center"/>
    <s v="CoffeeHouse Alsancak"/>
    <x v="1"/>
    <s v="FD01"/>
    <n v="45"/>
    <n v="25"/>
    <x v="0"/>
    <s v="Bakery"/>
    <x v="0"/>
    <n v="90"/>
    <n v="40"/>
    <x v="2"/>
    <x v="2"/>
    <x v="2"/>
    <x v="5"/>
  </r>
  <r>
    <n v="9672"/>
    <d v="2022-07-08T00:00:00"/>
    <d v="1899-12-30T14:30:00"/>
    <n v="3"/>
    <s v="B001"/>
    <s v="Marmara Headquarters"/>
    <s v="CoffeeHouse Besiktas"/>
    <x v="0"/>
    <s v="FD03"/>
    <n v="40"/>
    <n v="22"/>
    <x v="0"/>
    <s v="Bakery"/>
    <x v="1"/>
    <n v="120"/>
    <n v="54"/>
    <x v="1"/>
    <x v="5"/>
    <x v="0"/>
    <x v="5"/>
  </r>
  <r>
    <n v="9673"/>
    <d v="2025-09-28T00:00:00"/>
    <d v="1899-12-30T09:01:00"/>
    <n v="4"/>
    <s v="B001"/>
    <s v="Marmara Headquarters"/>
    <s v="CoffeeHouse Besiktas"/>
    <x v="0"/>
    <s v="SF03"/>
    <n v="80"/>
    <n v="48"/>
    <x v="1"/>
    <s v="Hot Coffee"/>
    <x v="6"/>
    <n v="320"/>
    <n v="128"/>
    <x v="2"/>
    <x v="1"/>
    <x v="5"/>
    <x v="9"/>
  </r>
  <r>
    <n v="9674"/>
    <d v="2022-04-09T00:00:00"/>
    <d v="1899-12-30T16:09:00"/>
    <n v="4"/>
    <s v="B004"/>
    <s v="Mediterranean Growth Hub"/>
    <s v="CoffeeHouse Muratpasa"/>
    <x v="3"/>
    <s v="SF05"/>
    <n v="90"/>
    <n v="55"/>
    <x v="1"/>
    <s v="Cold Coffee"/>
    <x v="5"/>
    <n v="360"/>
    <n v="140"/>
    <x v="1"/>
    <x v="10"/>
    <x v="3"/>
    <x v="8"/>
  </r>
  <r>
    <n v="9675"/>
    <d v="2025-12-29T00:00:00"/>
    <d v="1899-12-30T10:05:00"/>
    <n v="1"/>
    <s v="B002"/>
    <s v="Capital Region Hub"/>
    <s v="CoffeeHouse Cankaya"/>
    <x v="2"/>
    <s v="FD01"/>
    <n v="45"/>
    <n v="25"/>
    <x v="0"/>
    <s v="Bakery"/>
    <x v="0"/>
    <n v="45"/>
    <n v="20"/>
    <x v="2"/>
    <x v="11"/>
    <x v="0"/>
    <x v="10"/>
  </r>
  <r>
    <n v="9676"/>
    <d v="2023-04-22T00:00:00"/>
    <d v="1899-12-30T09:06:00"/>
    <n v="2"/>
    <s v="B004"/>
    <s v="Mediterranean Growth Hub"/>
    <s v="CoffeeHouse Muratpasa"/>
    <x v="3"/>
    <s v="SF04"/>
    <n v="85"/>
    <n v="50"/>
    <x v="1"/>
    <s v="Cold Coffee"/>
    <x v="2"/>
    <n v="170"/>
    <n v="70"/>
    <x v="0"/>
    <x v="10"/>
    <x v="0"/>
    <x v="9"/>
  </r>
  <r>
    <n v="9677"/>
    <d v="2022-11-06T00:00:00"/>
    <d v="1899-12-30T10:46:00"/>
    <n v="2"/>
    <s v="B004"/>
    <s v="Mediterranean Growth Hub"/>
    <s v="CoffeeHouse Muratpasa"/>
    <x v="3"/>
    <s v="FD03"/>
    <n v="40"/>
    <n v="22"/>
    <x v="0"/>
    <s v="Bakery"/>
    <x v="1"/>
    <n v="80"/>
    <n v="36"/>
    <x v="1"/>
    <x v="7"/>
    <x v="6"/>
    <x v="10"/>
  </r>
  <r>
    <n v="9678"/>
    <d v="2023-09-24T00:00:00"/>
    <d v="1899-12-30T08:43:00"/>
    <n v="1"/>
    <s v="B003"/>
    <s v="Aegean Regional Center"/>
    <s v="CoffeeHouse Alsancak"/>
    <x v="1"/>
    <s v="FD01"/>
    <n v="45"/>
    <n v="25"/>
    <x v="0"/>
    <s v="Bakery"/>
    <x v="0"/>
    <n v="45"/>
    <n v="20"/>
    <x v="0"/>
    <x v="1"/>
    <x v="2"/>
    <x v="4"/>
  </r>
  <r>
    <n v="9679"/>
    <d v="2022-03-31T00:00:00"/>
    <d v="1899-12-30T12:36:00"/>
    <n v="1"/>
    <s v="B002"/>
    <s v="Capital Region Hub"/>
    <s v="CoffeeHouse Cankaya"/>
    <x v="2"/>
    <s v="FD03"/>
    <n v="40"/>
    <n v="22"/>
    <x v="0"/>
    <s v="Bakery"/>
    <x v="1"/>
    <n v="40"/>
    <n v="18"/>
    <x v="1"/>
    <x v="8"/>
    <x v="2"/>
    <x v="12"/>
  </r>
  <r>
    <n v="9680"/>
    <d v="2023-04-15T00:00:00"/>
    <d v="1899-12-30T10:12:00"/>
    <n v="4"/>
    <s v="B001"/>
    <s v="Marmara Headquarters"/>
    <s v="CoffeeHouse Besiktas"/>
    <x v="0"/>
    <s v="SF04"/>
    <n v="85"/>
    <n v="50"/>
    <x v="1"/>
    <s v="Cold Coffee"/>
    <x v="2"/>
    <n v="340"/>
    <n v="140"/>
    <x v="0"/>
    <x v="10"/>
    <x v="0"/>
    <x v="10"/>
  </r>
  <r>
    <n v="9681"/>
    <d v="2025-04-27T00:00:00"/>
    <d v="1899-12-30T08:52:00"/>
    <n v="1"/>
    <s v="B002"/>
    <s v="Capital Region Hub"/>
    <s v="CoffeeHouse Cankaya"/>
    <x v="2"/>
    <s v="SF02"/>
    <n v="70"/>
    <n v="40"/>
    <x v="1"/>
    <s v="Hot Coffee"/>
    <x v="7"/>
    <n v="70"/>
    <n v="30"/>
    <x v="2"/>
    <x v="10"/>
    <x v="6"/>
    <x v="4"/>
  </r>
  <r>
    <n v="9682"/>
    <d v="2023-01-15T00:00:00"/>
    <d v="1899-12-30T12:47:00"/>
    <n v="1"/>
    <s v="B002"/>
    <s v="Capital Region Hub"/>
    <s v="CoffeeHouse Cankaya"/>
    <x v="2"/>
    <s v="SF03"/>
    <n v="80"/>
    <n v="48"/>
    <x v="1"/>
    <s v="Hot Coffee"/>
    <x v="6"/>
    <n v="80"/>
    <n v="32"/>
    <x v="0"/>
    <x v="6"/>
    <x v="0"/>
    <x v="12"/>
  </r>
  <r>
    <n v="9683"/>
    <d v="2022-06-23T00:00:00"/>
    <d v="1899-12-30T18:48:00"/>
    <n v="2"/>
    <s v="B004"/>
    <s v="Mediterranean Growth Hub"/>
    <s v="CoffeeHouse Muratpasa"/>
    <x v="3"/>
    <s v="SF04"/>
    <n v="85"/>
    <n v="50"/>
    <x v="1"/>
    <s v="Cold Coffee"/>
    <x v="2"/>
    <n v="170"/>
    <n v="70"/>
    <x v="1"/>
    <x v="9"/>
    <x v="3"/>
    <x v="1"/>
  </r>
  <r>
    <n v="9684"/>
    <d v="2022-01-27T00:00:00"/>
    <d v="1899-12-30T11:11:00"/>
    <n v="3"/>
    <s v="B002"/>
    <s v="Capital Region Hub"/>
    <s v="CoffeeHouse Cankaya"/>
    <x v="2"/>
    <s v="FD03"/>
    <n v="40"/>
    <n v="22"/>
    <x v="0"/>
    <s v="Bakery"/>
    <x v="1"/>
    <n v="120"/>
    <n v="54"/>
    <x v="1"/>
    <x v="6"/>
    <x v="6"/>
    <x v="13"/>
  </r>
  <r>
    <n v="9685"/>
    <d v="2023-11-17T00:00:00"/>
    <d v="1899-12-30T15:08:00"/>
    <n v="2"/>
    <s v="B001"/>
    <s v="Marmara Headquarters"/>
    <s v="CoffeeHouse Besiktas"/>
    <x v="0"/>
    <s v="SF04"/>
    <n v="85"/>
    <n v="50"/>
    <x v="1"/>
    <s v="Cold Coffee"/>
    <x v="2"/>
    <n v="170"/>
    <n v="70"/>
    <x v="0"/>
    <x v="7"/>
    <x v="2"/>
    <x v="6"/>
  </r>
  <r>
    <n v="9686"/>
    <d v="2022-12-29T00:00:00"/>
    <d v="1899-12-30T19:44:00"/>
    <n v="3"/>
    <s v="B002"/>
    <s v="Capital Region Hub"/>
    <s v="CoffeeHouse Cankaya"/>
    <x v="2"/>
    <s v="SF01"/>
    <n v="75"/>
    <n v="45"/>
    <x v="1"/>
    <s v="Hot Coffee"/>
    <x v="4"/>
    <n v="225"/>
    <n v="90"/>
    <x v="1"/>
    <x v="11"/>
    <x v="0"/>
    <x v="0"/>
  </r>
  <r>
    <n v="9687"/>
    <d v="2023-03-26T00:00:00"/>
    <d v="1899-12-30T07:03:00"/>
    <n v="4"/>
    <s v="B002"/>
    <s v="Capital Region Hub"/>
    <s v="CoffeeHouse Cankaya"/>
    <x v="2"/>
    <s v="FD03"/>
    <n v="40"/>
    <n v="22"/>
    <x v="0"/>
    <s v="Bakery"/>
    <x v="1"/>
    <n v="160"/>
    <n v="72"/>
    <x v="0"/>
    <x v="8"/>
    <x v="4"/>
    <x v="7"/>
  </r>
  <r>
    <n v="9688"/>
    <d v="2023-11-20T00:00:00"/>
    <d v="1899-12-30T10:29:00"/>
    <n v="1"/>
    <s v="B001"/>
    <s v="Marmara Headquarters"/>
    <s v="CoffeeHouse Besiktas"/>
    <x v="0"/>
    <s v="SF03"/>
    <n v="80"/>
    <n v="48"/>
    <x v="1"/>
    <s v="Hot Coffee"/>
    <x v="6"/>
    <n v="80"/>
    <n v="32"/>
    <x v="0"/>
    <x v="7"/>
    <x v="6"/>
    <x v="10"/>
  </r>
  <r>
    <n v="9689"/>
    <d v="2025-04-21T00:00:00"/>
    <d v="1899-12-30T20:25:00"/>
    <n v="2"/>
    <s v="B003"/>
    <s v="Aegean Regional Center"/>
    <s v="CoffeeHouse Alsancak"/>
    <x v="1"/>
    <s v="FD03"/>
    <n v="40"/>
    <n v="22"/>
    <x v="0"/>
    <s v="Bakery"/>
    <x v="1"/>
    <n v="80"/>
    <n v="36"/>
    <x v="2"/>
    <x v="10"/>
    <x v="5"/>
    <x v="3"/>
  </r>
  <r>
    <n v="9690"/>
    <d v="2022-08-11T00:00:00"/>
    <d v="1899-12-30T11:39:00"/>
    <n v="4"/>
    <s v="B001"/>
    <s v="Marmara Headquarters"/>
    <s v="CoffeeHouse Besiktas"/>
    <x v="0"/>
    <s v="FD01"/>
    <n v="45"/>
    <n v="25"/>
    <x v="0"/>
    <s v="Bakery"/>
    <x v="0"/>
    <n v="180"/>
    <n v="80"/>
    <x v="1"/>
    <x v="4"/>
    <x v="1"/>
    <x v="13"/>
  </r>
  <r>
    <n v="9691"/>
    <d v="2023-01-17T00:00:00"/>
    <d v="1899-12-30T07:57:00"/>
    <n v="2"/>
    <s v="B003"/>
    <s v="Aegean Regional Center"/>
    <s v="CoffeeHouse Alsancak"/>
    <x v="1"/>
    <s v="FD03"/>
    <n v="40"/>
    <n v="22"/>
    <x v="0"/>
    <s v="Bakery"/>
    <x v="1"/>
    <n v="80"/>
    <n v="36"/>
    <x v="0"/>
    <x v="6"/>
    <x v="2"/>
    <x v="7"/>
  </r>
  <r>
    <n v="9692"/>
    <d v="2024-05-23T00:00:00"/>
    <d v="1899-12-30T16:51:00"/>
    <n v="4"/>
    <s v="B001"/>
    <s v="Marmara Headquarters"/>
    <s v="CoffeeHouse Besiktas"/>
    <x v="0"/>
    <s v="SF01"/>
    <n v="75"/>
    <n v="45"/>
    <x v="1"/>
    <s v="Hot Coffee"/>
    <x v="4"/>
    <n v="300"/>
    <n v="120"/>
    <x v="3"/>
    <x v="2"/>
    <x v="3"/>
    <x v="8"/>
  </r>
  <r>
    <n v="9693"/>
    <d v="2022-03-26T00:00:00"/>
    <d v="1899-12-30T10:22:00"/>
    <n v="1"/>
    <s v="B002"/>
    <s v="Capital Region Hub"/>
    <s v="CoffeeHouse Cankaya"/>
    <x v="2"/>
    <s v="SF03"/>
    <n v="80"/>
    <n v="48"/>
    <x v="1"/>
    <s v="Hot Coffee"/>
    <x v="6"/>
    <n v="80"/>
    <n v="32"/>
    <x v="1"/>
    <x v="8"/>
    <x v="4"/>
    <x v="10"/>
  </r>
  <r>
    <n v="9694"/>
    <d v="2024-02-13T00:00:00"/>
    <d v="1899-12-30T17:48:00"/>
    <n v="4"/>
    <s v="B001"/>
    <s v="Marmara Headquarters"/>
    <s v="CoffeeHouse Besiktas"/>
    <x v="0"/>
    <s v="SF03"/>
    <n v="80"/>
    <n v="48"/>
    <x v="1"/>
    <s v="Hot Coffee"/>
    <x v="6"/>
    <n v="320"/>
    <n v="128"/>
    <x v="3"/>
    <x v="3"/>
    <x v="6"/>
    <x v="2"/>
  </r>
  <r>
    <n v="9695"/>
    <d v="2024-04-19T00:00:00"/>
    <d v="1899-12-30T21:33:00"/>
    <n v="2"/>
    <s v="B004"/>
    <s v="Mediterranean Growth Hub"/>
    <s v="CoffeeHouse Muratpasa"/>
    <x v="3"/>
    <s v="FD01"/>
    <n v="45"/>
    <n v="25"/>
    <x v="0"/>
    <s v="Bakery"/>
    <x v="0"/>
    <n v="90"/>
    <n v="40"/>
    <x v="3"/>
    <x v="10"/>
    <x v="4"/>
    <x v="11"/>
  </r>
  <r>
    <n v="9696"/>
    <d v="2022-06-16T00:00:00"/>
    <d v="1899-12-30T12:48:00"/>
    <n v="2"/>
    <s v="B004"/>
    <s v="Mediterranean Growth Hub"/>
    <s v="CoffeeHouse Muratpasa"/>
    <x v="3"/>
    <s v="SF01"/>
    <n v="75"/>
    <n v="45"/>
    <x v="1"/>
    <s v="Hot Coffee"/>
    <x v="4"/>
    <n v="150"/>
    <n v="60"/>
    <x v="1"/>
    <x v="9"/>
    <x v="3"/>
    <x v="12"/>
  </r>
  <r>
    <n v="9697"/>
    <d v="2025-10-22T00:00:00"/>
    <d v="1899-12-30T17:17:00"/>
    <n v="4"/>
    <s v="B004"/>
    <s v="Mediterranean Growth Hub"/>
    <s v="CoffeeHouse Muratpasa"/>
    <x v="3"/>
    <s v="FD02"/>
    <n v="50"/>
    <n v="30"/>
    <x v="0"/>
    <s v="Dessert"/>
    <x v="3"/>
    <n v="200"/>
    <n v="80"/>
    <x v="2"/>
    <x v="0"/>
    <x v="0"/>
    <x v="2"/>
  </r>
  <r>
    <n v="9698"/>
    <d v="2025-04-29T00:00:00"/>
    <d v="1899-12-30T08:23:00"/>
    <n v="1"/>
    <s v="B004"/>
    <s v="Mediterranean Growth Hub"/>
    <s v="CoffeeHouse Muratpasa"/>
    <x v="3"/>
    <s v="SF02"/>
    <n v="70"/>
    <n v="40"/>
    <x v="1"/>
    <s v="Hot Coffee"/>
    <x v="7"/>
    <n v="70"/>
    <n v="30"/>
    <x v="2"/>
    <x v="10"/>
    <x v="0"/>
    <x v="4"/>
  </r>
  <r>
    <n v="9699"/>
    <d v="2025-08-12T00:00:00"/>
    <d v="1899-12-30T11:51:00"/>
    <n v="4"/>
    <s v="B002"/>
    <s v="Capital Region Hub"/>
    <s v="CoffeeHouse Cankaya"/>
    <x v="2"/>
    <s v="SF03"/>
    <n v="80"/>
    <n v="48"/>
    <x v="1"/>
    <s v="Hot Coffee"/>
    <x v="6"/>
    <n v="320"/>
    <n v="128"/>
    <x v="2"/>
    <x v="4"/>
    <x v="4"/>
    <x v="13"/>
  </r>
  <r>
    <n v="9700"/>
    <d v="2025-01-18T00:00:00"/>
    <d v="1899-12-30T19:59:00"/>
    <n v="2"/>
    <s v="B003"/>
    <s v="Aegean Regional Center"/>
    <s v="CoffeeHouse Alsancak"/>
    <x v="1"/>
    <s v="SF05"/>
    <n v="90"/>
    <n v="55"/>
    <x v="1"/>
    <s v="Cold Coffee"/>
    <x v="5"/>
    <n v="180"/>
    <n v="70"/>
    <x v="2"/>
    <x v="6"/>
    <x v="1"/>
    <x v="0"/>
  </r>
  <r>
    <n v="9701"/>
    <d v="2023-06-30T00:00:00"/>
    <d v="1899-12-30T17:53:00"/>
    <n v="1"/>
    <s v="B004"/>
    <s v="Mediterranean Growth Hub"/>
    <s v="CoffeeHouse Muratpasa"/>
    <x v="3"/>
    <s v="SF01"/>
    <n v="75"/>
    <n v="45"/>
    <x v="1"/>
    <s v="Hot Coffee"/>
    <x v="4"/>
    <n v="75"/>
    <n v="30"/>
    <x v="0"/>
    <x v="9"/>
    <x v="3"/>
    <x v="2"/>
  </r>
  <r>
    <n v="9702"/>
    <d v="2022-12-30T00:00:00"/>
    <d v="1899-12-30T17:50:00"/>
    <n v="4"/>
    <s v="B004"/>
    <s v="Mediterranean Growth Hub"/>
    <s v="CoffeeHouse Muratpasa"/>
    <x v="3"/>
    <s v="SF04"/>
    <n v="85"/>
    <n v="50"/>
    <x v="1"/>
    <s v="Cold Coffee"/>
    <x v="2"/>
    <n v="340"/>
    <n v="140"/>
    <x v="1"/>
    <x v="11"/>
    <x v="3"/>
    <x v="2"/>
  </r>
  <r>
    <n v="9703"/>
    <d v="2023-03-07T00:00:00"/>
    <d v="1899-12-30T07:57:00"/>
    <n v="1"/>
    <s v="B001"/>
    <s v="Marmara Headquarters"/>
    <s v="CoffeeHouse Besiktas"/>
    <x v="0"/>
    <s v="FD02"/>
    <n v="50"/>
    <n v="30"/>
    <x v="0"/>
    <s v="Dessert"/>
    <x v="3"/>
    <n v="50"/>
    <n v="20"/>
    <x v="0"/>
    <x v="8"/>
    <x v="5"/>
    <x v="7"/>
  </r>
  <r>
    <n v="9704"/>
    <d v="2024-11-12T00:00:00"/>
    <d v="1899-12-30T17:03:00"/>
    <n v="4"/>
    <s v="B004"/>
    <s v="Mediterranean Growth Hub"/>
    <s v="CoffeeHouse Muratpasa"/>
    <x v="3"/>
    <s v="SF01"/>
    <n v="75"/>
    <n v="45"/>
    <x v="1"/>
    <s v="Hot Coffee"/>
    <x v="4"/>
    <n v="300"/>
    <n v="120"/>
    <x v="3"/>
    <x v="7"/>
    <x v="4"/>
    <x v="2"/>
  </r>
  <r>
    <n v="9705"/>
    <d v="2023-01-29T00:00:00"/>
    <d v="1899-12-30T09:26:00"/>
    <n v="4"/>
    <s v="B004"/>
    <s v="Mediterranean Growth Hub"/>
    <s v="CoffeeHouse Muratpasa"/>
    <x v="3"/>
    <s v="FD01"/>
    <n v="45"/>
    <n v="25"/>
    <x v="0"/>
    <s v="Bakery"/>
    <x v="0"/>
    <n v="180"/>
    <n v="80"/>
    <x v="0"/>
    <x v="6"/>
    <x v="0"/>
    <x v="9"/>
  </r>
  <r>
    <n v="9706"/>
    <d v="2024-01-14T00:00:00"/>
    <d v="1899-12-30T12:21:00"/>
    <n v="4"/>
    <s v="B002"/>
    <s v="Capital Region Hub"/>
    <s v="CoffeeHouse Cankaya"/>
    <x v="2"/>
    <s v="SF05"/>
    <n v="90"/>
    <n v="55"/>
    <x v="1"/>
    <s v="Cold Coffee"/>
    <x v="5"/>
    <n v="360"/>
    <n v="140"/>
    <x v="3"/>
    <x v="6"/>
    <x v="5"/>
    <x v="12"/>
  </r>
  <r>
    <n v="9707"/>
    <d v="2025-02-24T00:00:00"/>
    <d v="1899-12-30T20:02:00"/>
    <n v="4"/>
    <s v="B001"/>
    <s v="Marmara Headquarters"/>
    <s v="CoffeeHouse Besiktas"/>
    <x v="0"/>
    <s v="SF04"/>
    <n v="85"/>
    <n v="50"/>
    <x v="1"/>
    <s v="Cold Coffee"/>
    <x v="2"/>
    <n v="340"/>
    <n v="140"/>
    <x v="2"/>
    <x v="3"/>
    <x v="2"/>
    <x v="3"/>
  </r>
  <r>
    <n v="9708"/>
    <d v="2023-03-30T00:00:00"/>
    <d v="1899-12-30T13:46:00"/>
    <n v="2"/>
    <s v="B001"/>
    <s v="Marmara Headquarters"/>
    <s v="CoffeeHouse Besiktas"/>
    <x v="0"/>
    <s v="FD01"/>
    <n v="45"/>
    <n v="25"/>
    <x v="0"/>
    <s v="Bakery"/>
    <x v="0"/>
    <n v="90"/>
    <n v="40"/>
    <x v="0"/>
    <x v="8"/>
    <x v="3"/>
    <x v="14"/>
  </r>
  <r>
    <n v="9709"/>
    <d v="2022-11-24T00:00:00"/>
    <d v="1899-12-30T09:33:00"/>
    <n v="3"/>
    <s v="B004"/>
    <s v="Mediterranean Growth Hub"/>
    <s v="CoffeeHouse Muratpasa"/>
    <x v="3"/>
    <s v="FD01"/>
    <n v="45"/>
    <n v="25"/>
    <x v="0"/>
    <s v="Bakery"/>
    <x v="0"/>
    <n v="135"/>
    <n v="60"/>
    <x v="1"/>
    <x v="7"/>
    <x v="2"/>
    <x v="9"/>
  </r>
  <r>
    <n v="9710"/>
    <d v="2023-08-08T00:00:00"/>
    <d v="1899-12-30T09:39:00"/>
    <n v="1"/>
    <s v="B001"/>
    <s v="Marmara Headquarters"/>
    <s v="CoffeeHouse Besiktas"/>
    <x v="0"/>
    <s v="SF02"/>
    <n v="70"/>
    <n v="40"/>
    <x v="1"/>
    <s v="Hot Coffee"/>
    <x v="7"/>
    <n v="70"/>
    <n v="30"/>
    <x v="0"/>
    <x v="4"/>
    <x v="0"/>
    <x v="9"/>
  </r>
  <r>
    <n v="9711"/>
    <d v="2024-11-24T00:00:00"/>
    <d v="1899-12-30T17:55:00"/>
    <n v="4"/>
    <s v="B002"/>
    <s v="Capital Region Hub"/>
    <s v="CoffeeHouse Cankaya"/>
    <x v="2"/>
    <s v="FD02"/>
    <n v="50"/>
    <n v="30"/>
    <x v="0"/>
    <s v="Dessert"/>
    <x v="3"/>
    <n v="200"/>
    <n v="80"/>
    <x v="3"/>
    <x v="7"/>
    <x v="2"/>
    <x v="2"/>
  </r>
  <r>
    <n v="9712"/>
    <d v="2025-07-30T00:00:00"/>
    <d v="1899-12-30T16:49:00"/>
    <n v="4"/>
    <s v="B001"/>
    <s v="Marmara Headquarters"/>
    <s v="CoffeeHouse Besiktas"/>
    <x v="0"/>
    <s v="SF01"/>
    <n v="75"/>
    <n v="45"/>
    <x v="1"/>
    <s v="Hot Coffee"/>
    <x v="4"/>
    <n v="300"/>
    <n v="120"/>
    <x v="2"/>
    <x v="5"/>
    <x v="3"/>
    <x v="8"/>
  </r>
  <r>
    <n v="9713"/>
    <d v="2023-02-23T00:00:00"/>
    <d v="1899-12-30T11:18:00"/>
    <n v="1"/>
    <s v="B003"/>
    <s v="Aegean Regional Center"/>
    <s v="CoffeeHouse Alsancak"/>
    <x v="1"/>
    <s v="FD01"/>
    <n v="45"/>
    <n v="25"/>
    <x v="0"/>
    <s v="Bakery"/>
    <x v="0"/>
    <n v="45"/>
    <n v="20"/>
    <x v="0"/>
    <x v="3"/>
    <x v="3"/>
    <x v="13"/>
  </r>
  <r>
    <n v="9714"/>
    <d v="2025-03-14T00:00:00"/>
    <d v="1899-12-30T11:40:00"/>
    <n v="4"/>
    <s v="B001"/>
    <s v="Marmara Headquarters"/>
    <s v="CoffeeHouse Besiktas"/>
    <x v="0"/>
    <s v="SF03"/>
    <n v="80"/>
    <n v="48"/>
    <x v="1"/>
    <s v="Hot Coffee"/>
    <x v="6"/>
    <n v="320"/>
    <n v="128"/>
    <x v="2"/>
    <x v="8"/>
    <x v="5"/>
    <x v="13"/>
  </r>
  <r>
    <n v="9715"/>
    <d v="2022-12-22T00:00:00"/>
    <d v="1899-12-30T10:07:00"/>
    <n v="4"/>
    <s v="B002"/>
    <s v="Capital Region Hub"/>
    <s v="CoffeeHouse Cankaya"/>
    <x v="2"/>
    <s v="SF02"/>
    <n v="70"/>
    <n v="40"/>
    <x v="1"/>
    <s v="Hot Coffee"/>
    <x v="7"/>
    <n v="280"/>
    <n v="120"/>
    <x v="1"/>
    <x v="11"/>
    <x v="0"/>
    <x v="10"/>
  </r>
  <r>
    <n v="9716"/>
    <d v="2025-05-02T00:00:00"/>
    <d v="1899-12-30T07:06:00"/>
    <n v="1"/>
    <s v="B002"/>
    <s v="Capital Region Hub"/>
    <s v="CoffeeHouse Cankaya"/>
    <x v="2"/>
    <s v="SF04"/>
    <n v="85"/>
    <n v="50"/>
    <x v="1"/>
    <s v="Cold Coffee"/>
    <x v="2"/>
    <n v="85"/>
    <n v="35"/>
    <x v="2"/>
    <x v="2"/>
    <x v="3"/>
    <x v="7"/>
  </r>
  <r>
    <n v="9717"/>
    <d v="2023-08-27T00:00:00"/>
    <d v="1899-12-30T16:56:00"/>
    <n v="2"/>
    <s v="B001"/>
    <s v="Marmara Headquarters"/>
    <s v="CoffeeHouse Besiktas"/>
    <x v="0"/>
    <s v="SF01"/>
    <n v="75"/>
    <n v="45"/>
    <x v="1"/>
    <s v="Hot Coffee"/>
    <x v="4"/>
    <n v="150"/>
    <n v="60"/>
    <x v="0"/>
    <x v="4"/>
    <x v="6"/>
    <x v="8"/>
  </r>
  <r>
    <n v="9718"/>
    <d v="2025-11-23T00:00:00"/>
    <d v="1899-12-30T17:13:00"/>
    <n v="1"/>
    <s v="B003"/>
    <s v="Aegean Regional Center"/>
    <s v="CoffeeHouse Alsancak"/>
    <x v="1"/>
    <s v="FD03"/>
    <n v="40"/>
    <n v="22"/>
    <x v="0"/>
    <s v="Bakery"/>
    <x v="1"/>
    <n v="40"/>
    <n v="18"/>
    <x v="2"/>
    <x v="7"/>
    <x v="3"/>
    <x v="2"/>
  </r>
  <r>
    <n v="9719"/>
    <d v="2024-04-21T00:00:00"/>
    <d v="1899-12-30T16:10:00"/>
    <n v="4"/>
    <s v="B004"/>
    <s v="Mediterranean Growth Hub"/>
    <s v="CoffeeHouse Muratpasa"/>
    <x v="3"/>
    <s v="FD02"/>
    <n v="50"/>
    <n v="30"/>
    <x v="0"/>
    <s v="Dessert"/>
    <x v="3"/>
    <n v="200"/>
    <n v="80"/>
    <x v="3"/>
    <x v="10"/>
    <x v="5"/>
    <x v="8"/>
  </r>
  <r>
    <n v="9720"/>
    <d v="2024-04-25T00:00:00"/>
    <d v="1899-12-30T12:22:00"/>
    <n v="4"/>
    <s v="B002"/>
    <s v="Capital Region Hub"/>
    <s v="CoffeeHouse Cankaya"/>
    <x v="2"/>
    <s v="FD02"/>
    <n v="50"/>
    <n v="30"/>
    <x v="0"/>
    <s v="Dessert"/>
    <x v="3"/>
    <n v="200"/>
    <n v="80"/>
    <x v="3"/>
    <x v="10"/>
    <x v="1"/>
    <x v="12"/>
  </r>
  <r>
    <n v="9721"/>
    <d v="2022-03-20T00:00:00"/>
    <d v="1899-12-30T11:56:00"/>
    <n v="4"/>
    <s v="B004"/>
    <s v="Mediterranean Growth Hub"/>
    <s v="CoffeeHouse Muratpasa"/>
    <x v="3"/>
    <s v="SF05"/>
    <n v="90"/>
    <n v="55"/>
    <x v="1"/>
    <s v="Cold Coffee"/>
    <x v="5"/>
    <n v="360"/>
    <n v="140"/>
    <x v="1"/>
    <x v="8"/>
    <x v="6"/>
    <x v="13"/>
  </r>
  <r>
    <n v="9722"/>
    <d v="2022-04-01T00:00:00"/>
    <d v="1899-12-30T10:49:00"/>
    <n v="1"/>
    <s v="B004"/>
    <s v="Mediterranean Growth Hub"/>
    <s v="CoffeeHouse Muratpasa"/>
    <x v="3"/>
    <s v="FD02"/>
    <n v="50"/>
    <n v="30"/>
    <x v="0"/>
    <s v="Dessert"/>
    <x v="3"/>
    <n v="50"/>
    <n v="20"/>
    <x v="1"/>
    <x v="10"/>
    <x v="0"/>
    <x v="10"/>
  </r>
  <r>
    <n v="9723"/>
    <d v="2024-11-05T00:00:00"/>
    <d v="1899-12-30T08:02:00"/>
    <n v="2"/>
    <s v="B004"/>
    <s v="Mediterranean Growth Hub"/>
    <s v="CoffeeHouse Muratpasa"/>
    <x v="3"/>
    <s v="FD03"/>
    <n v="40"/>
    <n v="22"/>
    <x v="0"/>
    <s v="Bakery"/>
    <x v="1"/>
    <n v="80"/>
    <n v="36"/>
    <x v="3"/>
    <x v="7"/>
    <x v="4"/>
    <x v="4"/>
  </r>
  <r>
    <n v="9724"/>
    <d v="2022-09-12T00:00:00"/>
    <d v="1899-12-30T18:16:00"/>
    <n v="4"/>
    <s v="B001"/>
    <s v="Marmara Headquarters"/>
    <s v="CoffeeHouse Besiktas"/>
    <x v="0"/>
    <s v="SF02"/>
    <n v="70"/>
    <n v="40"/>
    <x v="1"/>
    <s v="Hot Coffee"/>
    <x v="7"/>
    <n v="280"/>
    <n v="120"/>
    <x v="1"/>
    <x v="1"/>
    <x v="4"/>
    <x v="1"/>
  </r>
  <r>
    <n v="9725"/>
    <d v="2022-02-24T00:00:00"/>
    <d v="1899-12-30T20:15:00"/>
    <n v="2"/>
    <s v="B001"/>
    <s v="Marmara Headquarters"/>
    <s v="CoffeeHouse Besiktas"/>
    <x v="0"/>
    <s v="SF01"/>
    <n v="75"/>
    <n v="45"/>
    <x v="1"/>
    <s v="Hot Coffee"/>
    <x v="4"/>
    <n v="150"/>
    <n v="60"/>
    <x v="1"/>
    <x v="3"/>
    <x v="2"/>
    <x v="3"/>
  </r>
  <r>
    <n v="9726"/>
    <d v="2023-08-21T00:00:00"/>
    <d v="1899-12-30T15:21:00"/>
    <n v="3"/>
    <s v="B001"/>
    <s v="Marmara Headquarters"/>
    <s v="CoffeeHouse Besiktas"/>
    <x v="0"/>
    <s v="SF05"/>
    <n v="90"/>
    <n v="55"/>
    <x v="1"/>
    <s v="Cold Coffee"/>
    <x v="5"/>
    <n v="270"/>
    <n v="105"/>
    <x v="0"/>
    <x v="4"/>
    <x v="5"/>
    <x v="6"/>
  </r>
  <r>
    <n v="9727"/>
    <d v="2023-03-10T00:00:00"/>
    <d v="1899-12-30T15:31:00"/>
    <n v="3"/>
    <s v="B001"/>
    <s v="Marmara Headquarters"/>
    <s v="CoffeeHouse Besiktas"/>
    <x v="0"/>
    <s v="FD02"/>
    <n v="50"/>
    <n v="30"/>
    <x v="0"/>
    <s v="Dessert"/>
    <x v="3"/>
    <n v="150"/>
    <n v="60"/>
    <x v="0"/>
    <x v="8"/>
    <x v="2"/>
    <x v="6"/>
  </r>
  <r>
    <n v="9728"/>
    <d v="2024-06-05T00:00:00"/>
    <d v="1899-12-30T16:55:00"/>
    <n v="2"/>
    <s v="B001"/>
    <s v="Marmara Headquarters"/>
    <s v="CoffeeHouse Besiktas"/>
    <x v="0"/>
    <s v="SF05"/>
    <n v="90"/>
    <n v="55"/>
    <x v="1"/>
    <s v="Cold Coffee"/>
    <x v="5"/>
    <n v="180"/>
    <n v="70"/>
    <x v="3"/>
    <x v="9"/>
    <x v="4"/>
    <x v="8"/>
  </r>
  <r>
    <n v="9729"/>
    <d v="2023-02-14T00:00:00"/>
    <d v="1899-12-30T11:44:00"/>
    <n v="4"/>
    <s v="B001"/>
    <s v="Marmara Headquarters"/>
    <s v="CoffeeHouse Besiktas"/>
    <x v="0"/>
    <s v="FD01"/>
    <n v="45"/>
    <n v="25"/>
    <x v="0"/>
    <s v="Bakery"/>
    <x v="0"/>
    <n v="180"/>
    <n v="80"/>
    <x v="0"/>
    <x v="3"/>
    <x v="5"/>
    <x v="13"/>
  </r>
  <r>
    <n v="9730"/>
    <d v="2022-10-10T00:00:00"/>
    <d v="1899-12-30T17:44:00"/>
    <n v="2"/>
    <s v="B004"/>
    <s v="Mediterranean Growth Hub"/>
    <s v="CoffeeHouse Muratpasa"/>
    <x v="3"/>
    <s v="FD02"/>
    <n v="50"/>
    <n v="30"/>
    <x v="0"/>
    <s v="Dessert"/>
    <x v="3"/>
    <n v="100"/>
    <n v="40"/>
    <x v="1"/>
    <x v="0"/>
    <x v="2"/>
    <x v="2"/>
  </r>
  <r>
    <n v="9731"/>
    <d v="2024-02-09T00:00:00"/>
    <d v="1899-12-30T11:11:00"/>
    <n v="4"/>
    <s v="B003"/>
    <s v="Aegean Regional Center"/>
    <s v="CoffeeHouse Alsancak"/>
    <x v="1"/>
    <s v="SF01"/>
    <n v="75"/>
    <n v="45"/>
    <x v="1"/>
    <s v="Hot Coffee"/>
    <x v="4"/>
    <n v="300"/>
    <n v="120"/>
    <x v="3"/>
    <x v="3"/>
    <x v="3"/>
    <x v="13"/>
  </r>
  <r>
    <n v="9732"/>
    <d v="2023-01-03T00:00:00"/>
    <d v="1899-12-30T11:30:00"/>
    <n v="3"/>
    <s v="B001"/>
    <s v="Marmara Headquarters"/>
    <s v="CoffeeHouse Besiktas"/>
    <x v="0"/>
    <s v="SF01"/>
    <n v="75"/>
    <n v="45"/>
    <x v="1"/>
    <s v="Hot Coffee"/>
    <x v="4"/>
    <n v="225"/>
    <n v="90"/>
    <x v="0"/>
    <x v="6"/>
    <x v="2"/>
    <x v="13"/>
  </r>
  <r>
    <n v="9733"/>
    <d v="2023-11-19T00:00:00"/>
    <d v="1899-12-30T07:55:00"/>
    <n v="3"/>
    <s v="B003"/>
    <s v="Aegean Regional Center"/>
    <s v="CoffeeHouse Alsancak"/>
    <x v="1"/>
    <s v="FD01"/>
    <n v="45"/>
    <n v="25"/>
    <x v="0"/>
    <s v="Bakery"/>
    <x v="0"/>
    <n v="135"/>
    <n v="60"/>
    <x v="0"/>
    <x v="7"/>
    <x v="4"/>
    <x v="7"/>
  </r>
  <r>
    <n v="9734"/>
    <d v="2022-08-16T00:00:00"/>
    <d v="1899-12-30T16:16:00"/>
    <n v="4"/>
    <s v="B002"/>
    <s v="Capital Region Hub"/>
    <s v="CoffeeHouse Cankaya"/>
    <x v="2"/>
    <s v="FD02"/>
    <n v="50"/>
    <n v="30"/>
    <x v="0"/>
    <s v="Dessert"/>
    <x v="3"/>
    <n v="200"/>
    <n v="80"/>
    <x v="1"/>
    <x v="4"/>
    <x v="3"/>
    <x v="8"/>
  </r>
  <r>
    <n v="9735"/>
    <d v="2024-03-06T00:00:00"/>
    <d v="1899-12-30T16:45:00"/>
    <n v="1"/>
    <s v="B003"/>
    <s v="Aegean Regional Center"/>
    <s v="CoffeeHouse Alsancak"/>
    <x v="1"/>
    <s v="SF05"/>
    <n v="90"/>
    <n v="55"/>
    <x v="1"/>
    <s v="Cold Coffee"/>
    <x v="5"/>
    <n v="90"/>
    <n v="35"/>
    <x v="3"/>
    <x v="8"/>
    <x v="6"/>
    <x v="8"/>
  </r>
  <r>
    <n v="9736"/>
    <d v="2022-01-26T00:00:00"/>
    <d v="1899-12-30T16:32:00"/>
    <n v="2"/>
    <s v="B001"/>
    <s v="Marmara Headquarters"/>
    <s v="CoffeeHouse Besiktas"/>
    <x v="0"/>
    <s v="SF04"/>
    <n v="85"/>
    <n v="50"/>
    <x v="1"/>
    <s v="Cold Coffee"/>
    <x v="2"/>
    <n v="170"/>
    <n v="70"/>
    <x v="1"/>
    <x v="6"/>
    <x v="4"/>
    <x v="8"/>
  </r>
  <r>
    <n v="9737"/>
    <d v="2023-12-18T00:00:00"/>
    <d v="1899-12-30T15:59:00"/>
    <n v="4"/>
    <s v="B001"/>
    <s v="Marmara Headquarters"/>
    <s v="CoffeeHouse Besiktas"/>
    <x v="0"/>
    <s v="FD03"/>
    <n v="40"/>
    <n v="22"/>
    <x v="0"/>
    <s v="Bakery"/>
    <x v="1"/>
    <n v="160"/>
    <n v="72"/>
    <x v="0"/>
    <x v="11"/>
    <x v="1"/>
    <x v="6"/>
  </r>
  <r>
    <n v="9738"/>
    <d v="2025-03-03T00:00:00"/>
    <d v="1899-12-30T14:20:00"/>
    <n v="1"/>
    <s v="B002"/>
    <s v="Capital Region Hub"/>
    <s v="CoffeeHouse Cankaya"/>
    <x v="2"/>
    <s v="SF04"/>
    <n v="85"/>
    <n v="50"/>
    <x v="1"/>
    <s v="Cold Coffee"/>
    <x v="2"/>
    <n v="85"/>
    <n v="35"/>
    <x v="2"/>
    <x v="8"/>
    <x v="2"/>
    <x v="5"/>
  </r>
  <r>
    <n v="9739"/>
    <d v="2022-01-05T00:00:00"/>
    <d v="1899-12-30T17:07:00"/>
    <n v="4"/>
    <s v="B003"/>
    <s v="Aegean Regional Center"/>
    <s v="CoffeeHouse Alsancak"/>
    <x v="1"/>
    <s v="SF04"/>
    <n v="85"/>
    <n v="50"/>
    <x v="1"/>
    <s v="Cold Coffee"/>
    <x v="2"/>
    <n v="340"/>
    <n v="140"/>
    <x v="1"/>
    <x v="6"/>
    <x v="4"/>
    <x v="2"/>
  </r>
  <r>
    <n v="9740"/>
    <d v="2022-07-14T00:00:00"/>
    <d v="1899-12-30T16:01:00"/>
    <n v="1"/>
    <s v="B002"/>
    <s v="Capital Region Hub"/>
    <s v="CoffeeHouse Cankaya"/>
    <x v="2"/>
    <s v="FD03"/>
    <n v="40"/>
    <n v="22"/>
    <x v="0"/>
    <s v="Bakery"/>
    <x v="1"/>
    <n v="40"/>
    <n v="18"/>
    <x v="1"/>
    <x v="5"/>
    <x v="5"/>
    <x v="8"/>
  </r>
  <r>
    <n v="9741"/>
    <d v="2025-11-18T00:00:00"/>
    <d v="1899-12-30T11:36:00"/>
    <n v="2"/>
    <s v="B002"/>
    <s v="Capital Region Hub"/>
    <s v="CoffeeHouse Cankaya"/>
    <x v="2"/>
    <s v="SF01"/>
    <n v="75"/>
    <n v="45"/>
    <x v="1"/>
    <s v="Hot Coffee"/>
    <x v="4"/>
    <n v="150"/>
    <n v="60"/>
    <x v="2"/>
    <x v="7"/>
    <x v="1"/>
    <x v="13"/>
  </r>
  <r>
    <n v="9742"/>
    <d v="2023-07-29T00:00:00"/>
    <d v="1899-12-30T10:07:00"/>
    <n v="3"/>
    <s v="B004"/>
    <s v="Mediterranean Growth Hub"/>
    <s v="CoffeeHouse Muratpasa"/>
    <x v="3"/>
    <s v="FD01"/>
    <n v="45"/>
    <n v="25"/>
    <x v="0"/>
    <s v="Bakery"/>
    <x v="0"/>
    <n v="135"/>
    <n v="60"/>
    <x v="0"/>
    <x v="5"/>
    <x v="0"/>
    <x v="10"/>
  </r>
  <r>
    <n v="9743"/>
    <d v="2024-06-14T00:00:00"/>
    <d v="1899-12-30T16:26:00"/>
    <n v="2"/>
    <s v="B002"/>
    <s v="Capital Region Hub"/>
    <s v="CoffeeHouse Cankaya"/>
    <x v="2"/>
    <s v="SF01"/>
    <n v="75"/>
    <n v="45"/>
    <x v="1"/>
    <s v="Hot Coffee"/>
    <x v="4"/>
    <n v="150"/>
    <n v="60"/>
    <x v="3"/>
    <x v="9"/>
    <x v="5"/>
    <x v="8"/>
  </r>
  <r>
    <n v="9744"/>
    <d v="2025-02-09T00:00:00"/>
    <d v="1899-12-30T18:31:00"/>
    <n v="1"/>
    <s v="B001"/>
    <s v="Marmara Headquarters"/>
    <s v="CoffeeHouse Besiktas"/>
    <x v="0"/>
    <s v="SF01"/>
    <n v="75"/>
    <n v="45"/>
    <x v="1"/>
    <s v="Hot Coffee"/>
    <x v="4"/>
    <n v="75"/>
    <n v="30"/>
    <x v="2"/>
    <x v="3"/>
    <x v="3"/>
    <x v="1"/>
  </r>
  <r>
    <n v="9745"/>
    <d v="2025-01-29T00:00:00"/>
    <d v="1899-12-30T12:12:00"/>
    <n v="4"/>
    <s v="B001"/>
    <s v="Marmara Headquarters"/>
    <s v="CoffeeHouse Besiktas"/>
    <x v="0"/>
    <s v="SF01"/>
    <n v="75"/>
    <n v="45"/>
    <x v="1"/>
    <s v="Hot Coffee"/>
    <x v="4"/>
    <n v="300"/>
    <n v="120"/>
    <x v="2"/>
    <x v="6"/>
    <x v="0"/>
    <x v="12"/>
  </r>
  <r>
    <n v="9746"/>
    <d v="2025-10-30T00:00:00"/>
    <d v="1899-12-30T15:55:00"/>
    <n v="3"/>
    <s v="B004"/>
    <s v="Mediterranean Growth Hub"/>
    <s v="CoffeeHouse Muratpasa"/>
    <x v="3"/>
    <s v="SF04"/>
    <n v="85"/>
    <n v="50"/>
    <x v="1"/>
    <s v="Cold Coffee"/>
    <x v="2"/>
    <n v="255"/>
    <n v="105"/>
    <x v="2"/>
    <x v="0"/>
    <x v="3"/>
    <x v="6"/>
  </r>
  <r>
    <n v="9747"/>
    <d v="2023-01-03T00:00:00"/>
    <d v="1899-12-30T17:45:00"/>
    <n v="2"/>
    <s v="B003"/>
    <s v="Aegean Regional Center"/>
    <s v="CoffeeHouse Alsancak"/>
    <x v="1"/>
    <s v="SF02"/>
    <n v="70"/>
    <n v="40"/>
    <x v="1"/>
    <s v="Hot Coffee"/>
    <x v="7"/>
    <n v="140"/>
    <n v="60"/>
    <x v="0"/>
    <x v="6"/>
    <x v="2"/>
    <x v="2"/>
  </r>
  <r>
    <n v="9748"/>
    <d v="2024-01-19T00:00:00"/>
    <d v="1899-12-30T20:15:00"/>
    <n v="4"/>
    <s v="B003"/>
    <s v="Aegean Regional Center"/>
    <s v="CoffeeHouse Alsancak"/>
    <x v="1"/>
    <s v="SF01"/>
    <n v="75"/>
    <n v="45"/>
    <x v="1"/>
    <s v="Hot Coffee"/>
    <x v="4"/>
    <n v="300"/>
    <n v="120"/>
    <x v="3"/>
    <x v="6"/>
    <x v="4"/>
    <x v="3"/>
  </r>
  <r>
    <n v="9749"/>
    <d v="2022-11-11T00:00:00"/>
    <d v="1899-12-30T13:55:00"/>
    <n v="2"/>
    <s v="B003"/>
    <s v="Aegean Regional Center"/>
    <s v="CoffeeHouse Alsancak"/>
    <x v="1"/>
    <s v="FD01"/>
    <n v="45"/>
    <n v="25"/>
    <x v="0"/>
    <s v="Bakery"/>
    <x v="0"/>
    <n v="90"/>
    <n v="40"/>
    <x v="1"/>
    <x v="7"/>
    <x v="1"/>
    <x v="14"/>
  </r>
  <r>
    <n v="9750"/>
    <d v="2022-11-21T00:00:00"/>
    <d v="1899-12-30T21:53:00"/>
    <n v="2"/>
    <s v="B003"/>
    <s v="Aegean Regional Center"/>
    <s v="CoffeeHouse Alsancak"/>
    <x v="1"/>
    <s v="SF02"/>
    <n v="70"/>
    <n v="40"/>
    <x v="1"/>
    <s v="Hot Coffee"/>
    <x v="7"/>
    <n v="140"/>
    <n v="60"/>
    <x v="1"/>
    <x v="7"/>
    <x v="5"/>
    <x v="11"/>
  </r>
  <r>
    <n v="9751"/>
    <d v="2025-12-05T00:00:00"/>
    <d v="1899-12-30T07:05:00"/>
    <n v="2"/>
    <s v="B001"/>
    <s v="Marmara Headquarters"/>
    <s v="CoffeeHouse Besiktas"/>
    <x v="0"/>
    <s v="SF02"/>
    <n v="70"/>
    <n v="40"/>
    <x v="1"/>
    <s v="Hot Coffee"/>
    <x v="7"/>
    <n v="140"/>
    <n v="60"/>
    <x v="2"/>
    <x v="11"/>
    <x v="4"/>
    <x v="7"/>
  </r>
  <r>
    <n v="9752"/>
    <d v="2025-06-25T00:00:00"/>
    <d v="1899-12-30T21:38:00"/>
    <n v="2"/>
    <s v="B002"/>
    <s v="Capital Region Hub"/>
    <s v="CoffeeHouse Cankaya"/>
    <x v="2"/>
    <s v="FD01"/>
    <n v="45"/>
    <n v="25"/>
    <x v="0"/>
    <s v="Bakery"/>
    <x v="0"/>
    <n v="90"/>
    <n v="40"/>
    <x v="2"/>
    <x v="9"/>
    <x v="1"/>
    <x v="11"/>
  </r>
  <r>
    <n v="9753"/>
    <d v="2022-09-27T00:00:00"/>
    <d v="1899-12-30T17:16:00"/>
    <n v="1"/>
    <s v="B003"/>
    <s v="Aegean Regional Center"/>
    <s v="CoffeeHouse Alsancak"/>
    <x v="1"/>
    <s v="SF03"/>
    <n v="80"/>
    <n v="48"/>
    <x v="1"/>
    <s v="Hot Coffee"/>
    <x v="6"/>
    <n v="80"/>
    <n v="32"/>
    <x v="1"/>
    <x v="1"/>
    <x v="6"/>
    <x v="2"/>
  </r>
  <r>
    <n v="9754"/>
    <d v="2023-06-22T00:00:00"/>
    <d v="1899-12-30T13:24:00"/>
    <n v="1"/>
    <s v="B004"/>
    <s v="Mediterranean Growth Hub"/>
    <s v="CoffeeHouse Muratpasa"/>
    <x v="3"/>
    <s v="SF03"/>
    <n v="80"/>
    <n v="48"/>
    <x v="1"/>
    <s v="Hot Coffee"/>
    <x v="6"/>
    <n v="80"/>
    <n v="32"/>
    <x v="0"/>
    <x v="9"/>
    <x v="0"/>
    <x v="14"/>
  </r>
  <r>
    <n v="9755"/>
    <d v="2025-05-25T00:00:00"/>
    <d v="1899-12-30T15:51:00"/>
    <n v="4"/>
    <s v="B003"/>
    <s v="Aegean Regional Center"/>
    <s v="CoffeeHouse Alsancak"/>
    <x v="1"/>
    <s v="SF02"/>
    <n v="70"/>
    <n v="40"/>
    <x v="1"/>
    <s v="Hot Coffee"/>
    <x v="7"/>
    <n v="280"/>
    <n v="120"/>
    <x v="2"/>
    <x v="2"/>
    <x v="1"/>
    <x v="6"/>
  </r>
  <r>
    <n v="9756"/>
    <d v="2022-04-09T00:00:00"/>
    <d v="1899-12-30T15:06:00"/>
    <n v="2"/>
    <s v="B004"/>
    <s v="Mediterranean Growth Hub"/>
    <s v="CoffeeHouse Muratpasa"/>
    <x v="3"/>
    <s v="SF04"/>
    <n v="85"/>
    <n v="50"/>
    <x v="1"/>
    <s v="Cold Coffee"/>
    <x v="2"/>
    <n v="170"/>
    <n v="70"/>
    <x v="1"/>
    <x v="10"/>
    <x v="3"/>
    <x v="6"/>
  </r>
  <r>
    <n v="9757"/>
    <d v="2022-03-26T00:00:00"/>
    <d v="1899-12-30T12:34:00"/>
    <n v="2"/>
    <s v="B004"/>
    <s v="Mediterranean Growth Hub"/>
    <s v="CoffeeHouse Muratpasa"/>
    <x v="3"/>
    <s v="FD03"/>
    <n v="40"/>
    <n v="22"/>
    <x v="0"/>
    <s v="Bakery"/>
    <x v="1"/>
    <n v="80"/>
    <n v="36"/>
    <x v="1"/>
    <x v="8"/>
    <x v="4"/>
    <x v="12"/>
  </r>
  <r>
    <n v="9758"/>
    <d v="2023-01-11T00:00:00"/>
    <d v="1899-12-30T19:58:00"/>
    <n v="1"/>
    <s v="B001"/>
    <s v="Marmara Headquarters"/>
    <s v="CoffeeHouse Besiktas"/>
    <x v="0"/>
    <s v="FD01"/>
    <n v="45"/>
    <n v="25"/>
    <x v="0"/>
    <s v="Bakery"/>
    <x v="0"/>
    <n v="45"/>
    <n v="20"/>
    <x v="0"/>
    <x v="6"/>
    <x v="1"/>
    <x v="0"/>
  </r>
  <r>
    <n v="9759"/>
    <d v="2022-03-12T00:00:00"/>
    <d v="1899-12-30T12:17:00"/>
    <n v="2"/>
    <s v="B002"/>
    <s v="Capital Region Hub"/>
    <s v="CoffeeHouse Cankaya"/>
    <x v="2"/>
    <s v="SF03"/>
    <n v="80"/>
    <n v="48"/>
    <x v="1"/>
    <s v="Hot Coffee"/>
    <x v="6"/>
    <n v="160"/>
    <n v="64"/>
    <x v="1"/>
    <x v="8"/>
    <x v="4"/>
    <x v="12"/>
  </r>
  <r>
    <n v="9760"/>
    <d v="2023-02-13T00:00:00"/>
    <d v="1899-12-30T15:53:00"/>
    <n v="2"/>
    <s v="B004"/>
    <s v="Mediterranean Growth Hub"/>
    <s v="CoffeeHouse Muratpasa"/>
    <x v="3"/>
    <s v="SF03"/>
    <n v="80"/>
    <n v="48"/>
    <x v="1"/>
    <s v="Hot Coffee"/>
    <x v="6"/>
    <n v="160"/>
    <n v="64"/>
    <x v="0"/>
    <x v="3"/>
    <x v="6"/>
    <x v="6"/>
  </r>
  <r>
    <n v="9761"/>
    <d v="2024-09-24T00:00:00"/>
    <d v="1899-12-30T18:11:00"/>
    <n v="4"/>
    <s v="B003"/>
    <s v="Aegean Regional Center"/>
    <s v="CoffeeHouse Alsancak"/>
    <x v="1"/>
    <s v="FD03"/>
    <n v="40"/>
    <n v="22"/>
    <x v="0"/>
    <s v="Bakery"/>
    <x v="1"/>
    <n v="160"/>
    <n v="72"/>
    <x v="3"/>
    <x v="1"/>
    <x v="2"/>
    <x v="1"/>
  </r>
  <r>
    <n v="9762"/>
    <d v="2023-09-23T00:00:00"/>
    <d v="1899-12-30T10:08:00"/>
    <n v="2"/>
    <s v="B004"/>
    <s v="Mediterranean Growth Hub"/>
    <s v="CoffeeHouse Muratpasa"/>
    <x v="3"/>
    <s v="SF04"/>
    <n v="85"/>
    <n v="50"/>
    <x v="1"/>
    <s v="Cold Coffee"/>
    <x v="2"/>
    <n v="170"/>
    <n v="70"/>
    <x v="0"/>
    <x v="1"/>
    <x v="3"/>
    <x v="10"/>
  </r>
  <r>
    <n v="9763"/>
    <d v="2023-12-11T00:00:00"/>
    <d v="1899-12-30T20:31:00"/>
    <n v="1"/>
    <s v="B001"/>
    <s v="Marmara Headquarters"/>
    <s v="CoffeeHouse Besiktas"/>
    <x v="0"/>
    <s v="FD02"/>
    <n v="50"/>
    <n v="30"/>
    <x v="0"/>
    <s v="Dessert"/>
    <x v="3"/>
    <n v="50"/>
    <n v="20"/>
    <x v="0"/>
    <x v="11"/>
    <x v="1"/>
    <x v="3"/>
  </r>
  <r>
    <n v="9764"/>
    <d v="2022-08-17T00:00:00"/>
    <d v="1899-12-30T15:43:00"/>
    <n v="3"/>
    <s v="B004"/>
    <s v="Mediterranean Growth Hub"/>
    <s v="CoffeeHouse Muratpasa"/>
    <x v="3"/>
    <s v="SF04"/>
    <n v="85"/>
    <n v="50"/>
    <x v="1"/>
    <s v="Cold Coffee"/>
    <x v="2"/>
    <n v="255"/>
    <n v="105"/>
    <x v="1"/>
    <x v="4"/>
    <x v="2"/>
    <x v="6"/>
  </r>
  <r>
    <n v="9765"/>
    <d v="2022-11-25T00:00:00"/>
    <d v="1899-12-30T09:00:00"/>
    <n v="4"/>
    <s v="B003"/>
    <s v="Aegean Regional Center"/>
    <s v="CoffeeHouse Alsancak"/>
    <x v="1"/>
    <s v="FD01"/>
    <n v="45"/>
    <n v="25"/>
    <x v="0"/>
    <s v="Bakery"/>
    <x v="0"/>
    <n v="180"/>
    <n v="80"/>
    <x v="1"/>
    <x v="7"/>
    <x v="1"/>
    <x v="9"/>
  </r>
  <r>
    <n v="9766"/>
    <d v="2024-09-29T00:00:00"/>
    <d v="1899-12-30T14:26:00"/>
    <n v="2"/>
    <s v="B001"/>
    <s v="Marmara Headquarters"/>
    <s v="CoffeeHouse Besiktas"/>
    <x v="0"/>
    <s v="SF05"/>
    <n v="90"/>
    <n v="55"/>
    <x v="1"/>
    <s v="Cold Coffee"/>
    <x v="5"/>
    <n v="180"/>
    <n v="70"/>
    <x v="3"/>
    <x v="1"/>
    <x v="0"/>
    <x v="5"/>
  </r>
  <r>
    <n v="9767"/>
    <d v="2022-10-26T00:00:00"/>
    <d v="1899-12-30T18:34:00"/>
    <n v="2"/>
    <s v="B003"/>
    <s v="Aegean Regional Center"/>
    <s v="CoffeeHouse Alsancak"/>
    <x v="1"/>
    <s v="FD03"/>
    <n v="40"/>
    <n v="22"/>
    <x v="0"/>
    <s v="Bakery"/>
    <x v="1"/>
    <n v="80"/>
    <n v="36"/>
    <x v="1"/>
    <x v="0"/>
    <x v="4"/>
    <x v="1"/>
  </r>
  <r>
    <n v="9768"/>
    <d v="2025-01-01T00:00:00"/>
    <d v="1899-12-30T16:15:00"/>
    <n v="4"/>
    <s v="B003"/>
    <s v="Aegean Regional Center"/>
    <s v="CoffeeHouse Alsancak"/>
    <x v="1"/>
    <s v="SF01"/>
    <n v="75"/>
    <n v="45"/>
    <x v="1"/>
    <s v="Hot Coffee"/>
    <x v="4"/>
    <n v="300"/>
    <n v="120"/>
    <x v="2"/>
    <x v="6"/>
    <x v="0"/>
    <x v="8"/>
  </r>
  <r>
    <n v="9769"/>
    <d v="2025-02-24T00:00:00"/>
    <d v="1899-12-30T11:12:00"/>
    <n v="4"/>
    <s v="B001"/>
    <s v="Marmara Headquarters"/>
    <s v="CoffeeHouse Besiktas"/>
    <x v="0"/>
    <s v="SF03"/>
    <n v="80"/>
    <n v="48"/>
    <x v="1"/>
    <s v="Hot Coffee"/>
    <x v="6"/>
    <n v="320"/>
    <n v="128"/>
    <x v="2"/>
    <x v="3"/>
    <x v="2"/>
    <x v="13"/>
  </r>
  <r>
    <n v="9770"/>
    <d v="2024-05-15T00:00:00"/>
    <d v="1899-12-30T16:35:00"/>
    <n v="4"/>
    <s v="B004"/>
    <s v="Mediterranean Growth Hub"/>
    <s v="CoffeeHouse Muratpasa"/>
    <x v="3"/>
    <s v="FD02"/>
    <n v="50"/>
    <n v="30"/>
    <x v="0"/>
    <s v="Dessert"/>
    <x v="3"/>
    <n v="200"/>
    <n v="80"/>
    <x v="3"/>
    <x v="2"/>
    <x v="0"/>
    <x v="8"/>
  </r>
  <r>
    <n v="9771"/>
    <d v="2022-08-03T00:00:00"/>
    <d v="1899-12-30T11:27:00"/>
    <n v="2"/>
    <s v="B004"/>
    <s v="Mediterranean Growth Hub"/>
    <s v="CoffeeHouse Muratpasa"/>
    <x v="3"/>
    <s v="SF02"/>
    <n v="70"/>
    <n v="40"/>
    <x v="1"/>
    <s v="Hot Coffee"/>
    <x v="7"/>
    <n v="140"/>
    <n v="60"/>
    <x v="1"/>
    <x v="4"/>
    <x v="2"/>
    <x v="13"/>
  </r>
  <r>
    <n v="9772"/>
    <d v="2024-10-07T00:00:00"/>
    <d v="1899-12-30T15:30:00"/>
    <n v="4"/>
    <s v="B002"/>
    <s v="Capital Region Hub"/>
    <s v="CoffeeHouse Cankaya"/>
    <x v="2"/>
    <s v="FD02"/>
    <n v="50"/>
    <n v="30"/>
    <x v="0"/>
    <s v="Dessert"/>
    <x v="3"/>
    <n v="200"/>
    <n v="80"/>
    <x v="3"/>
    <x v="0"/>
    <x v="5"/>
    <x v="6"/>
  </r>
  <r>
    <n v="9773"/>
    <d v="2022-12-08T00:00:00"/>
    <d v="1899-12-30T20:55:00"/>
    <n v="4"/>
    <s v="B002"/>
    <s v="Capital Region Hub"/>
    <s v="CoffeeHouse Cankaya"/>
    <x v="2"/>
    <s v="SF03"/>
    <n v="80"/>
    <n v="48"/>
    <x v="1"/>
    <s v="Hot Coffee"/>
    <x v="6"/>
    <n v="320"/>
    <n v="128"/>
    <x v="1"/>
    <x v="11"/>
    <x v="0"/>
    <x v="3"/>
  </r>
  <r>
    <n v="9774"/>
    <d v="2025-10-03T00:00:00"/>
    <d v="1899-12-30T20:16:00"/>
    <n v="3"/>
    <s v="B004"/>
    <s v="Mediterranean Growth Hub"/>
    <s v="CoffeeHouse Muratpasa"/>
    <x v="3"/>
    <s v="FD02"/>
    <n v="50"/>
    <n v="30"/>
    <x v="0"/>
    <s v="Dessert"/>
    <x v="3"/>
    <n v="150"/>
    <n v="60"/>
    <x v="2"/>
    <x v="0"/>
    <x v="2"/>
    <x v="3"/>
  </r>
  <r>
    <n v="9775"/>
    <d v="2022-06-22T00:00:00"/>
    <d v="1899-12-30T18:12:00"/>
    <n v="2"/>
    <s v="B003"/>
    <s v="Aegean Regional Center"/>
    <s v="CoffeeHouse Alsancak"/>
    <x v="1"/>
    <s v="SF05"/>
    <n v="90"/>
    <n v="55"/>
    <x v="1"/>
    <s v="Cold Coffee"/>
    <x v="5"/>
    <n v="180"/>
    <n v="70"/>
    <x v="1"/>
    <x v="9"/>
    <x v="0"/>
    <x v="1"/>
  </r>
  <r>
    <n v="9776"/>
    <d v="2022-12-31T00:00:00"/>
    <d v="1899-12-30T12:50:00"/>
    <n v="3"/>
    <s v="B002"/>
    <s v="Capital Region Hub"/>
    <s v="CoffeeHouse Cankaya"/>
    <x v="2"/>
    <s v="SF02"/>
    <n v="70"/>
    <n v="40"/>
    <x v="1"/>
    <s v="Hot Coffee"/>
    <x v="7"/>
    <n v="210"/>
    <n v="90"/>
    <x v="1"/>
    <x v="11"/>
    <x v="2"/>
    <x v="12"/>
  </r>
  <r>
    <n v="9777"/>
    <d v="2024-12-25T00:00:00"/>
    <d v="1899-12-30T14:03:00"/>
    <n v="4"/>
    <s v="B002"/>
    <s v="Capital Region Hub"/>
    <s v="CoffeeHouse Cankaya"/>
    <x v="2"/>
    <s v="SF05"/>
    <n v="90"/>
    <n v="55"/>
    <x v="1"/>
    <s v="Cold Coffee"/>
    <x v="5"/>
    <n v="360"/>
    <n v="140"/>
    <x v="3"/>
    <x v="11"/>
    <x v="1"/>
    <x v="5"/>
  </r>
  <r>
    <n v="9778"/>
    <d v="2022-08-10T00:00:00"/>
    <d v="1899-12-30T08:28:00"/>
    <n v="4"/>
    <s v="B002"/>
    <s v="Capital Region Hub"/>
    <s v="CoffeeHouse Cankaya"/>
    <x v="2"/>
    <s v="FD03"/>
    <n v="40"/>
    <n v="22"/>
    <x v="0"/>
    <s v="Bakery"/>
    <x v="1"/>
    <n v="160"/>
    <n v="72"/>
    <x v="1"/>
    <x v="4"/>
    <x v="2"/>
    <x v="4"/>
  </r>
  <r>
    <n v="9779"/>
    <d v="2023-12-13T00:00:00"/>
    <d v="1899-12-30T20:46:00"/>
    <n v="3"/>
    <s v="B003"/>
    <s v="Aegean Regional Center"/>
    <s v="CoffeeHouse Alsancak"/>
    <x v="1"/>
    <s v="SF01"/>
    <n v="75"/>
    <n v="45"/>
    <x v="1"/>
    <s v="Hot Coffee"/>
    <x v="4"/>
    <n v="225"/>
    <n v="90"/>
    <x v="0"/>
    <x v="11"/>
    <x v="6"/>
    <x v="3"/>
  </r>
  <r>
    <n v="9780"/>
    <d v="2023-11-14T00:00:00"/>
    <d v="1899-12-30T15:13:00"/>
    <n v="1"/>
    <s v="B002"/>
    <s v="Capital Region Hub"/>
    <s v="CoffeeHouse Cankaya"/>
    <x v="2"/>
    <s v="SF05"/>
    <n v="90"/>
    <n v="55"/>
    <x v="1"/>
    <s v="Cold Coffee"/>
    <x v="5"/>
    <n v="90"/>
    <n v="35"/>
    <x v="0"/>
    <x v="7"/>
    <x v="5"/>
    <x v="6"/>
  </r>
  <r>
    <n v="9781"/>
    <d v="2023-10-18T00:00:00"/>
    <d v="1899-12-30T14:36:00"/>
    <n v="4"/>
    <s v="B003"/>
    <s v="Aegean Regional Center"/>
    <s v="CoffeeHouse Alsancak"/>
    <x v="1"/>
    <s v="FD03"/>
    <n v="40"/>
    <n v="22"/>
    <x v="0"/>
    <s v="Bakery"/>
    <x v="1"/>
    <n v="160"/>
    <n v="72"/>
    <x v="0"/>
    <x v="0"/>
    <x v="1"/>
    <x v="5"/>
  </r>
  <r>
    <n v="9782"/>
    <d v="2023-12-12T00:00:00"/>
    <d v="1899-12-30T16:51:00"/>
    <n v="2"/>
    <s v="B001"/>
    <s v="Marmara Headquarters"/>
    <s v="CoffeeHouse Besiktas"/>
    <x v="0"/>
    <s v="FD03"/>
    <n v="40"/>
    <n v="22"/>
    <x v="0"/>
    <s v="Bakery"/>
    <x v="1"/>
    <n v="80"/>
    <n v="36"/>
    <x v="0"/>
    <x v="11"/>
    <x v="4"/>
    <x v="8"/>
  </r>
  <r>
    <n v="9783"/>
    <d v="2024-09-09T00:00:00"/>
    <d v="1899-12-30T21:00:00"/>
    <n v="2"/>
    <s v="B002"/>
    <s v="Capital Region Hub"/>
    <s v="CoffeeHouse Cankaya"/>
    <x v="2"/>
    <s v="SF04"/>
    <n v="85"/>
    <n v="50"/>
    <x v="1"/>
    <s v="Cold Coffee"/>
    <x v="2"/>
    <n v="170"/>
    <n v="70"/>
    <x v="3"/>
    <x v="1"/>
    <x v="3"/>
    <x v="11"/>
  </r>
  <r>
    <n v="9784"/>
    <d v="2025-10-29T00:00:00"/>
    <d v="1899-12-30T21:12:00"/>
    <n v="1"/>
    <s v="B002"/>
    <s v="Capital Region Hub"/>
    <s v="CoffeeHouse Cankaya"/>
    <x v="2"/>
    <s v="SF04"/>
    <n v="85"/>
    <n v="50"/>
    <x v="1"/>
    <s v="Cold Coffee"/>
    <x v="2"/>
    <n v="85"/>
    <n v="35"/>
    <x v="2"/>
    <x v="0"/>
    <x v="0"/>
    <x v="11"/>
  </r>
  <r>
    <n v="9785"/>
    <d v="2022-09-07T00:00:00"/>
    <d v="1899-12-30T13:51:00"/>
    <n v="2"/>
    <s v="B004"/>
    <s v="Mediterranean Growth Hub"/>
    <s v="CoffeeHouse Muratpasa"/>
    <x v="3"/>
    <s v="SF05"/>
    <n v="90"/>
    <n v="55"/>
    <x v="1"/>
    <s v="Cold Coffee"/>
    <x v="5"/>
    <n v="180"/>
    <n v="70"/>
    <x v="1"/>
    <x v="1"/>
    <x v="5"/>
    <x v="14"/>
  </r>
  <r>
    <n v="9786"/>
    <d v="2025-11-13T00:00:00"/>
    <d v="1899-12-30T17:41:00"/>
    <n v="3"/>
    <s v="B001"/>
    <s v="Marmara Headquarters"/>
    <s v="CoffeeHouse Besiktas"/>
    <x v="0"/>
    <s v="FD02"/>
    <n v="50"/>
    <n v="30"/>
    <x v="0"/>
    <s v="Dessert"/>
    <x v="3"/>
    <n v="150"/>
    <n v="60"/>
    <x v="2"/>
    <x v="7"/>
    <x v="6"/>
    <x v="2"/>
  </r>
  <r>
    <n v="9787"/>
    <d v="2025-08-18T00:00:00"/>
    <d v="1899-12-30T19:29:00"/>
    <n v="2"/>
    <s v="B001"/>
    <s v="Marmara Headquarters"/>
    <s v="CoffeeHouse Besiktas"/>
    <x v="0"/>
    <s v="FD01"/>
    <n v="45"/>
    <n v="25"/>
    <x v="0"/>
    <s v="Bakery"/>
    <x v="0"/>
    <n v="90"/>
    <n v="40"/>
    <x v="2"/>
    <x v="4"/>
    <x v="1"/>
    <x v="0"/>
  </r>
  <r>
    <n v="9788"/>
    <d v="2022-09-07T00:00:00"/>
    <d v="1899-12-30T17:31:00"/>
    <n v="1"/>
    <s v="B003"/>
    <s v="Aegean Regional Center"/>
    <s v="CoffeeHouse Alsancak"/>
    <x v="1"/>
    <s v="SF02"/>
    <n v="70"/>
    <n v="40"/>
    <x v="1"/>
    <s v="Hot Coffee"/>
    <x v="7"/>
    <n v="70"/>
    <n v="30"/>
    <x v="1"/>
    <x v="1"/>
    <x v="5"/>
    <x v="2"/>
  </r>
  <r>
    <n v="9789"/>
    <d v="2024-02-21T00:00:00"/>
    <d v="1899-12-30T19:05:00"/>
    <n v="2"/>
    <s v="B001"/>
    <s v="Marmara Headquarters"/>
    <s v="CoffeeHouse Besiktas"/>
    <x v="0"/>
    <s v="SF05"/>
    <n v="90"/>
    <n v="55"/>
    <x v="1"/>
    <s v="Cold Coffee"/>
    <x v="5"/>
    <n v="180"/>
    <n v="70"/>
    <x v="3"/>
    <x v="3"/>
    <x v="5"/>
    <x v="0"/>
  </r>
  <r>
    <n v="9790"/>
    <d v="2025-10-25T00:00:00"/>
    <d v="1899-12-30T15:30:00"/>
    <n v="1"/>
    <s v="B002"/>
    <s v="Capital Region Hub"/>
    <s v="CoffeeHouse Cankaya"/>
    <x v="2"/>
    <s v="SF04"/>
    <n v="85"/>
    <n v="50"/>
    <x v="1"/>
    <s v="Cold Coffee"/>
    <x v="2"/>
    <n v="85"/>
    <n v="35"/>
    <x v="2"/>
    <x v="0"/>
    <x v="1"/>
    <x v="6"/>
  </r>
  <r>
    <n v="9791"/>
    <d v="2025-01-14T00:00:00"/>
    <d v="1899-12-30T17:37:00"/>
    <n v="3"/>
    <s v="B002"/>
    <s v="Capital Region Hub"/>
    <s v="CoffeeHouse Cankaya"/>
    <x v="2"/>
    <s v="FD03"/>
    <n v="40"/>
    <n v="22"/>
    <x v="0"/>
    <s v="Bakery"/>
    <x v="1"/>
    <n v="120"/>
    <n v="54"/>
    <x v="2"/>
    <x v="6"/>
    <x v="5"/>
    <x v="2"/>
  </r>
  <r>
    <n v="9792"/>
    <d v="2024-02-21T00:00:00"/>
    <d v="1899-12-30T11:15:00"/>
    <n v="3"/>
    <s v="B004"/>
    <s v="Mediterranean Growth Hub"/>
    <s v="CoffeeHouse Muratpasa"/>
    <x v="3"/>
    <s v="FD02"/>
    <n v="50"/>
    <n v="30"/>
    <x v="0"/>
    <s v="Dessert"/>
    <x v="3"/>
    <n v="150"/>
    <n v="60"/>
    <x v="3"/>
    <x v="3"/>
    <x v="5"/>
    <x v="13"/>
  </r>
  <r>
    <n v="9793"/>
    <d v="2025-03-06T00:00:00"/>
    <d v="1899-12-30T21:21:00"/>
    <n v="4"/>
    <s v="B003"/>
    <s v="Aegean Regional Center"/>
    <s v="CoffeeHouse Alsancak"/>
    <x v="1"/>
    <s v="SF02"/>
    <n v="70"/>
    <n v="40"/>
    <x v="1"/>
    <s v="Hot Coffee"/>
    <x v="7"/>
    <n v="280"/>
    <n v="120"/>
    <x v="2"/>
    <x v="8"/>
    <x v="6"/>
    <x v="11"/>
  </r>
  <r>
    <n v="9794"/>
    <d v="2022-03-15T00:00:00"/>
    <d v="1899-12-30T15:14:00"/>
    <n v="1"/>
    <s v="B004"/>
    <s v="Mediterranean Growth Hub"/>
    <s v="CoffeeHouse Muratpasa"/>
    <x v="3"/>
    <s v="SF04"/>
    <n v="85"/>
    <n v="50"/>
    <x v="1"/>
    <s v="Cold Coffee"/>
    <x v="2"/>
    <n v="85"/>
    <n v="35"/>
    <x v="1"/>
    <x v="8"/>
    <x v="0"/>
    <x v="6"/>
  </r>
  <r>
    <n v="9795"/>
    <d v="2025-07-05T00:00:00"/>
    <d v="1899-12-30T18:57:00"/>
    <n v="2"/>
    <s v="B003"/>
    <s v="Aegean Regional Center"/>
    <s v="CoffeeHouse Alsancak"/>
    <x v="1"/>
    <s v="FD03"/>
    <n v="40"/>
    <n v="22"/>
    <x v="0"/>
    <s v="Bakery"/>
    <x v="1"/>
    <n v="80"/>
    <n v="36"/>
    <x v="2"/>
    <x v="5"/>
    <x v="4"/>
    <x v="1"/>
  </r>
  <r>
    <n v="9796"/>
    <d v="2024-12-31T00:00:00"/>
    <d v="1899-12-30T20:51:00"/>
    <n v="3"/>
    <s v="B001"/>
    <s v="Marmara Headquarters"/>
    <s v="CoffeeHouse Besiktas"/>
    <x v="0"/>
    <s v="SF04"/>
    <n v="85"/>
    <n v="50"/>
    <x v="1"/>
    <s v="Cold Coffee"/>
    <x v="2"/>
    <n v="255"/>
    <n v="105"/>
    <x v="3"/>
    <x v="11"/>
    <x v="2"/>
    <x v="3"/>
  </r>
  <r>
    <n v="9797"/>
    <d v="2023-11-01T00:00:00"/>
    <d v="1899-12-30T20:37:00"/>
    <n v="3"/>
    <s v="B002"/>
    <s v="Capital Region Hub"/>
    <s v="CoffeeHouse Cankaya"/>
    <x v="2"/>
    <s v="SF01"/>
    <n v="75"/>
    <n v="45"/>
    <x v="1"/>
    <s v="Hot Coffee"/>
    <x v="4"/>
    <n v="225"/>
    <n v="90"/>
    <x v="0"/>
    <x v="7"/>
    <x v="0"/>
    <x v="3"/>
  </r>
  <r>
    <n v="9798"/>
    <d v="2023-06-17T00:00:00"/>
    <d v="1899-12-30T18:57:00"/>
    <n v="4"/>
    <s v="B001"/>
    <s v="Marmara Headquarters"/>
    <s v="CoffeeHouse Besiktas"/>
    <x v="0"/>
    <s v="SF05"/>
    <n v="90"/>
    <n v="55"/>
    <x v="1"/>
    <s v="Cold Coffee"/>
    <x v="5"/>
    <n v="360"/>
    <n v="140"/>
    <x v="0"/>
    <x v="9"/>
    <x v="2"/>
    <x v="1"/>
  </r>
  <r>
    <n v="9799"/>
    <d v="2022-08-10T00:00:00"/>
    <d v="1899-12-30T12:40:00"/>
    <n v="4"/>
    <s v="B004"/>
    <s v="Mediterranean Growth Hub"/>
    <s v="CoffeeHouse Muratpasa"/>
    <x v="3"/>
    <s v="SF02"/>
    <n v="70"/>
    <n v="40"/>
    <x v="1"/>
    <s v="Hot Coffee"/>
    <x v="7"/>
    <n v="280"/>
    <n v="120"/>
    <x v="1"/>
    <x v="4"/>
    <x v="2"/>
    <x v="12"/>
  </r>
  <r>
    <n v="9800"/>
    <d v="2023-08-01T00:00:00"/>
    <d v="1899-12-30T20:23:00"/>
    <n v="3"/>
    <s v="B001"/>
    <s v="Marmara Headquarters"/>
    <s v="CoffeeHouse Besiktas"/>
    <x v="0"/>
    <s v="SF04"/>
    <n v="85"/>
    <n v="50"/>
    <x v="1"/>
    <s v="Cold Coffee"/>
    <x v="2"/>
    <n v="255"/>
    <n v="105"/>
    <x v="0"/>
    <x v="4"/>
    <x v="0"/>
    <x v="3"/>
  </r>
  <r>
    <n v="9801"/>
    <d v="2023-12-16T00:00:00"/>
    <d v="1899-12-30T07:26:00"/>
    <n v="4"/>
    <s v="B003"/>
    <s v="Aegean Regional Center"/>
    <s v="CoffeeHouse Alsancak"/>
    <x v="1"/>
    <s v="SF02"/>
    <n v="70"/>
    <n v="40"/>
    <x v="1"/>
    <s v="Hot Coffee"/>
    <x v="7"/>
    <n v="280"/>
    <n v="120"/>
    <x v="0"/>
    <x v="11"/>
    <x v="3"/>
    <x v="7"/>
  </r>
  <r>
    <n v="9802"/>
    <d v="2025-03-16T00:00:00"/>
    <d v="1899-12-30T17:03:00"/>
    <n v="1"/>
    <s v="B001"/>
    <s v="Marmara Headquarters"/>
    <s v="CoffeeHouse Besiktas"/>
    <x v="0"/>
    <s v="SF01"/>
    <n v="75"/>
    <n v="45"/>
    <x v="1"/>
    <s v="Hot Coffee"/>
    <x v="4"/>
    <n v="75"/>
    <n v="30"/>
    <x v="2"/>
    <x v="8"/>
    <x v="3"/>
    <x v="2"/>
  </r>
  <r>
    <n v="9803"/>
    <d v="2025-04-02T00:00:00"/>
    <d v="1899-12-30T14:41:00"/>
    <n v="3"/>
    <s v="B003"/>
    <s v="Aegean Regional Center"/>
    <s v="CoffeeHouse Alsancak"/>
    <x v="1"/>
    <s v="SF02"/>
    <n v="70"/>
    <n v="40"/>
    <x v="1"/>
    <s v="Hot Coffee"/>
    <x v="7"/>
    <n v="210"/>
    <n v="90"/>
    <x v="2"/>
    <x v="10"/>
    <x v="3"/>
    <x v="5"/>
  </r>
  <r>
    <n v="9804"/>
    <d v="2024-10-03T00:00:00"/>
    <d v="1899-12-30T20:16:00"/>
    <n v="3"/>
    <s v="B002"/>
    <s v="Capital Region Hub"/>
    <s v="CoffeeHouse Cankaya"/>
    <x v="2"/>
    <s v="SF03"/>
    <n v="80"/>
    <n v="48"/>
    <x v="1"/>
    <s v="Hot Coffee"/>
    <x v="6"/>
    <n v="240"/>
    <n v="96"/>
    <x v="3"/>
    <x v="0"/>
    <x v="2"/>
    <x v="3"/>
  </r>
  <r>
    <n v="9805"/>
    <d v="2023-06-07T00:00:00"/>
    <d v="1899-12-30T12:26:00"/>
    <n v="3"/>
    <s v="B004"/>
    <s v="Mediterranean Growth Hub"/>
    <s v="CoffeeHouse Muratpasa"/>
    <x v="3"/>
    <s v="SF03"/>
    <n v="80"/>
    <n v="48"/>
    <x v="1"/>
    <s v="Hot Coffee"/>
    <x v="6"/>
    <n v="240"/>
    <n v="96"/>
    <x v="0"/>
    <x v="9"/>
    <x v="5"/>
    <x v="12"/>
  </r>
  <r>
    <n v="9806"/>
    <d v="2023-04-15T00:00:00"/>
    <d v="1899-12-30T12:49:00"/>
    <n v="3"/>
    <s v="B001"/>
    <s v="Marmara Headquarters"/>
    <s v="CoffeeHouse Besiktas"/>
    <x v="0"/>
    <s v="SF01"/>
    <n v="75"/>
    <n v="45"/>
    <x v="1"/>
    <s v="Hot Coffee"/>
    <x v="4"/>
    <n v="225"/>
    <n v="90"/>
    <x v="0"/>
    <x v="10"/>
    <x v="0"/>
    <x v="12"/>
  </r>
  <r>
    <n v="9807"/>
    <d v="2022-06-15T00:00:00"/>
    <d v="1899-12-30T19:18:00"/>
    <n v="3"/>
    <s v="B004"/>
    <s v="Mediterranean Growth Hub"/>
    <s v="CoffeeHouse Muratpasa"/>
    <x v="3"/>
    <s v="SF02"/>
    <n v="70"/>
    <n v="40"/>
    <x v="1"/>
    <s v="Hot Coffee"/>
    <x v="7"/>
    <n v="210"/>
    <n v="90"/>
    <x v="1"/>
    <x v="9"/>
    <x v="0"/>
    <x v="0"/>
  </r>
  <r>
    <n v="9808"/>
    <d v="2024-03-12T00:00:00"/>
    <d v="1899-12-30T21:37:00"/>
    <n v="2"/>
    <s v="B004"/>
    <s v="Mediterranean Growth Hub"/>
    <s v="CoffeeHouse Muratpasa"/>
    <x v="3"/>
    <s v="FD03"/>
    <n v="40"/>
    <n v="22"/>
    <x v="0"/>
    <s v="Bakery"/>
    <x v="1"/>
    <n v="80"/>
    <n v="36"/>
    <x v="3"/>
    <x v="8"/>
    <x v="4"/>
    <x v="11"/>
  </r>
  <r>
    <n v="9809"/>
    <d v="2024-03-17T00:00:00"/>
    <d v="1899-12-30T08:12:00"/>
    <n v="4"/>
    <s v="B001"/>
    <s v="Marmara Headquarters"/>
    <s v="CoffeeHouse Besiktas"/>
    <x v="0"/>
    <s v="FD01"/>
    <n v="45"/>
    <n v="25"/>
    <x v="0"/>
    <s v="Bakery"/>
    <x v="0"/>
    <n v="180"/>
    <n v="80"/>
    <x v="3"/>
    <x v="8"/>
    <x v="2"/>
    <x v="4"/>
  </r>
  <r>
    <n v="9810"/>
    <d v="2022-07-30T00:00:00"/>
    <d v="1899-12-30T07:15:00"/>
    <n v="3"/>
    <s v="B004"/>
    <s v="Mediterranean Growth Hub"/>
    <s v="CoffeeHouse Muratpasa"/>
    <x v="3"/>
    <s v="FD02"/>
    <n v="50"/>
    <n v="30"/>
    <x v="0"/>
    <s v="Dessert"/>
    <x v="3"/>
    <n v="150"/>
    <n v="60"/>
    <x v="1"/>
    <x v="5"/>
    <x v="3"/>
    <x v="7"/>
  </r>
  <r>
    <n v="9811"/>
    <d v="2023-04-23T00:00:00"/>
    <d v="1899-12-30T07:21:00"/>
    <n v="4"/>
    <s v="B004"/>
    <s v="Mediterranean Growth Hub"/>
    <s v="CoffeeHouse Muratpasa"/>
    <x v="3"/>
    <s v="SF03"/>
    <n v="80"/>
    <n v="48"/>
    <x v="1"/>
    <s v="Hot Coffee"/>
    <x v="6"/>
    <n v="320"/>
    <n v="128"/>
    <x v="0"/>
    <x v="10"/>
    <x v="3"/>
    <x v="7"/>
  </r>
  <r>
    <n v="9812"/>
    <d v="2024-09-17T00:00:00"/>
    <d v="1899-12-30T21:51:00"/>
    <n v="1"/>
    <s v="B004"/>
    <s v="Mediterranean Growth Hub"/>
    <s v="CoffeeHouse Muratpasa"/>
    <x v="3"/>
    <s v="FD02"/>
    <n v="50"/>
    <n v="30"/>
    <x v="0"/>
    <s v="Dessert"/>
    <x v="3"/>
    <n v="50"/>
    <n v="20"/>
    <x v="3"/>
    <x v="1"/>
    <x v="2"/>
    <x v="11"/>
  </r>
  <r>
    <n v="9813"/>
    <d v="2025-08-14T00:00:00"/>
    <d v="1899-12-30T12:14:00"/>
    <n v="3"/>
    <s v="B001"/>
    <s v="Marmara Headquarters"/>
    <s v="CoffeeHouse Besiktas"/>
    <x v="0"/>
    <s v="SF05"/>
    <n v="90"/>
    <n v="55"/>
    <x v="1"/>
    <s v="Cold Coffee"/>
    <x v="5"/>
    <n v="270"/>
    <n v="105"/>
    <x v="2"/>
    <x v="4"/>
    <x v="5"/>
    <x v="12"/>
  </r>
  <r>
    <n v="9814"/>
    <d v="2024-12-12T00:00:00"/>
    <d v="1899-12-30T15:29:00"/>
    <n v="4"/>
    <s v="B002"/>
    <s v="Capital Region Hub"/>
    <s v="CoffeeHouse Cankaya"/>
    <x v="2"/>
    <s v="FD03"/>
    <n v="40"/>
    <n v="22"/>
    <x v="0"/>
    <s v="Bakery"/>
    <x v="1"/>
    <n v="160"/>
    <n v="72"/>
    <x v="3"/>
    <x v="11"/>
    <x v="4"/>
    <x v="6"/>
  </r>
  <r>
    <n v="9815"/>
    <d v="2023-09-27T00:00:00"/>
    <d v="1899-12-30T16:14:00"/>
    <n v="1"/>
    <s v="B002"/>
    <s v="Capital Region Hub"/>
    <s v="CoffeeHouse Cankaya"/>
    <x v="2"/>
    <s v="SF03"/>
    <n v="80"/>
    <n v="48"/>
    <x v="1"/>
    <s v="Hot Coffee"/>
    <x v="6"/>
    <n v="80"/>
    <n v="32"/>
    <x v="0"/>
    <x v="1"/>
    <x v="6"/>
    <x v="8"/>
  </r>
  <r>
    <n v="9816"/>
    <d v="2024-08-25T00:00:00"/>
    <d v="1899-12-30T20:54:00"/>
    <n v="3"/>
    <s v="B002"/>
    <s v="Capital Region Hub"/>
    <s v="CoffeeHouse Cankaya"/>
    <x v="2"/>
    <s v="FD01"/>
    <n v="45"/>
    <n v="25"/>
    <x v="0"/>
    <s v="Bakery"/>
    <x v="0"/>
    <n v="135"/>
    <n v="60"/>
    <x v="3"/>
    <x v="4"/>
    <x v="1"/>
    <x v="3"/>
  </r>
  <r>
    <n v="9817"/>
    <d v="2025-06-17T00:00:00"/>
    <d v="1899-12-30T19:02:00"/>
    <n v="3"/>
    <s v="B004"/>
    <s v="Mediterranean Growth Hub"/>
    <s v="CoffeeHouse Muratpasa"/>
    <x v="3"/>
    <s v="SF05"/>
    <n v="90"/>
    <n v="55"/>
    <x v="1"/>
    <s v="Cold Coffee"/>
    <x v="5"/>
    <n v="270"/>
    <n v="105"/>
    <x v="2"/>
    <x v="9"/>
    <x v="2"/>
    <x v="0"/>
  </r>
  <r>
    <n v="9818"/>
    <d v="2024-10-09T00:00:00"/>
    <d v="1899-12-30T11:16:00"/>
    <n v="4"/>
    <s v="B004"/>
    <s v="Mediterranean Growth Hub"/>
    <s v="CoffeeHouse Muratpasa"/>
    <x v="3"/>
    <s v="FD01"/>
    <n v="45"/>
    <n v="25"/>
    <x v="0"/>
    <s v="Bakery"/>
    <x v="0"/>
    <n v="180"/>
    <n v="80"/>
    <x v="3"/>
    <x v="0"/>
    <x v="3"/>
    <x v="13"/>
  </r>
  <r>
    <n v="9819"/>
    <d v="2023-07-19T00:00:00"/>
    <d v="1899-12-30T19:56:00"/>
    <n v="4"/>
    <s v="B002"/>
    <s v="Capital Region Hub"/>
    <s v="CoffeeHouse Cankaya"/>
    <x v="2"/>
    <s v="SF01"/>
    <n v="75"/>
    <n v="45"/>
    <x v="1"/>
    <s v="Hot Coffee"/>
    <x v="4"/>
    <n v="300"/>
    <n v="120"/>
    <x v="0"/>
    <x v="5"/>
    <x v="4"/>
    <x v="0"/>
  </r>
  <r>
    <n v="9820"/>
    <d v="2022-07-24T00:00:00"/>
    <d v="1899-12-30T07:42:00"/>
    <n v="1"/>
    <s v="B004"/>
    <s v="Mediterranean Growth Hub"/>
    <s v="CoffeeHouse Muratpasa"/>
    <x v="3"/>
    <s v="SF04"/>
    <n v="85"/>
    <n v="50"/>
    <x v="1"/>
    <s v="Cold Coffee"/>
    <x v="2"/>
    <n v="85"/>
    <n v="35"/>
    <x v="1"/>
    <x v="5"/>
    <x v="2"/>
    <x v="7"/>
  </r>
  <r>
    <n v="9821"/>
    <d v="2025-06-16T00:00:00"/>
    <d v="1899-12-30T16:49:00"/>
    <n v="2"/>
    <s v="B003"/>
    <s v="Aegean Regional Center"/>
    <s v="CoffeeHouse Alsancak"/>
    <x v="1"/>
    <s v="FD01"/>
    <n v="45"/>
    <n v="25"/>
    <x v="0"/>
    <s v="Bakery"/>
    <x v="0"/>
    <n v="90"/>
    <n v="40"/>
    <x v="2"/>
    <x v="9"/>
    <x v="3"/>
    <x v="8"/>
  </r>
  <r>
    <n v="9822"/>
    <d v="2023-02-14T00:00:00"/>
    <d v="1899-12-30T14:47:00"/>
    <n v="3"/>
    <s v="B001"/>
    <s v="Marmara Headquarters"/>
    <s v="CoffeeHouse Besiktas"/>
    <x v="0"/>
    <s v="SF03"/>
    <n v="80"/>
    <n v="48"/>
    <x v="1"/>
    <s v="Hot Coffee"/>
    <x v="6"/>
    <n v="240"/>
    <n v="96"/>
    <x v="0"/>
    <x v="3"/>
    <x v="5"/>
    <x v="5"/>
  </r>
  <r>
    <n v="9823"/>
    <d v="2023-10-21T00:00:00"/>
    <d v="1899-12-30T14:20:00"/>
    <n v="2"/>
    <s v="B003"/>
    <s v="Aegean Regional Center"/>
    <s v="CoffeeHouse Alsancak"/>
    <x v="1"/>
    <s v="SF05"/>
    <n v="90"/>
    <n v="55"/>
    <x v="1"/>
    <s v="Cold Coffee"/>
    <x v="5"/>
    <n v="180"/>
    <n v="70"/>
    <x v="0"/>
    <x v="0"/>
    <x v="5"/>
    <x v="5"/>
  </r>
  <r>
    <n v="9824"/>
    <d v="2023-07-08T00:00:00"/>
    <d v="1899-12-30T18:11:00"/>
    <n v="3"/>
    <s v="B003"/>
    <s v="Aegean Regional Center"/>
    <s v="CoffeeHouse Alsancak"/>
    <x v="1"/>
    <s v="SF02"/>
    <n v="70"/>
    <n v="40"/>
    <x v="1"/>
    <s v="Hot Coffee"/>
    <x v="7"/>
    <n v="210"/>
    <n v="90"/>
    <x v="0"/>
    <x v="5"/>
    <x v="0"/>
    <x v="1"/>
  </r>
  <r>
    <n v="9825"/>
    <d v="2023-10-28T00:00:00"/>
    <d v="1899-12-30T07:29:00"/>
    <n v="2"/>
    <s v="B001"/>
    <s v="Marmara Headquarters"/>
    <s v="CoffeeHouse Besiktas"/>
    <x v="0"/>
    <s v="FD02"/>
    <n v="50"/>
    <n v="30"/>
    <x v="0"/>
    <s v="Dessert"/>
    <x v="3"/>
    <n v="100"/>
    <n v="40"/>
    <x v="0"/>
    <x v="0"/>
    <x v="5"/>
    <x v="7"/>
  </r>
  <r>
    <n v="9826"/>
    <d v="2025-04-08T00:00:00"/>
    <d v="1899-12-30T10:31:00"/>
    <n v="1"/>
    <s v="B002"/>
    <s v="Capital Region Hub"/>
    <s v="CoffeeHouse Cankaya"/>
    <x v="2"/>
    <s v="SF04"/>
    <n v="85"/>
    <n v="50"/>
    <x v="1"/>
    <s v="Cold Coffee"/>
    <x v="2"/>
    <n v="85"/>
    <n v="35"/>
    <x v="2"/>
    <x v="10"/>
    <x v="0"/>
    <x v="10"/>
  </r>
  <r>
    <n v="9827"/>
    <d v="2023-01-06T00:00:00"/>
    <d v="1899-12-30T08:04:00"/>
    <n v="1"/>
    <s v="B004"/>
    <s v="Mediterranean Growth Hub"/>
    <s v="CoffeeHouse Muratpasa"/>
    <x v="3"/>
    <s v="SF05"/>
    <n v="90"/>
    <n v="55"/>
    <x v="1"/>
    <s v="Cold Coffee"/>
    <x v="5"/>
    <n v="90"/>
    <n v="35"/>
    <x v="0"/>
    <x v="6"/>
    <x v="6"/>
    <x v="4"/>
  </r>
  <r>
    <n v="9828"/>
    <d v="2024-09-15T00:00:00"/>
    <d v="1899-12-30T14:45:00"/>
    <n v="2"/>
    <s v="B004"/>
    <s v="Mediterranean Growth Hub"/>
    <s v="CoffeeHouse Muratpasa"/>
    <x v="3"/>
    <s v="FD02"/>
    <n v="50"/>
    <n v="30"/>
    <x v="0"/>
    <s v="Dessert"/>
    <x v="3"/>
    <n v="100"/>
    <n v="40"/>
    <x v="3"/>
    <x v="1"/>
    <x v="0"/>
    <x v="5"/>
  </r>
  <r>
    <n v="9829"/>
    <d v="2022-02-08T00:00:00"/>
    <d v="1899-12-30T17:13:00"/>
    <n v="2"/>
    <s v="B003"/>
    <s v="Aegean Regional Center"/>
    <s v="CoffeeHouse Alsancak"/>
    <x v="1"/>
    <s v="SF03"/>
    <n v="80"/>
    <n v="48"/>
    <x v="1"/>
    <s v="Hot Coffee"/>
    <x v="6"/>
    <n v="160"/>
    <n v="64"/>
    <x v="1"/>
    <x v="3"/>
    <x v="0"/>
    <x v="2"/>
  </r>
  <r>
    <n v="9830"/>
    <d v="2025-01-11T00:00:00"/>
    <d v="1899-12-30T15:19:00"/>
    <n v="3"/>
    <s v="B001"/>
    <s v="Marmara Headquarters"/>
    <s v="CoffeeHouse Besiktas"/>
    <x v="0"/>
    <s v="SF04"/>
    <n v="85"/>
    <n v="50"/>
    <x v="1"/>
    <s v="Cold Coffee"/>
    <x v="2"/>
    <n v="255"/>
    <n v="105"/>
    <x v="2"/>
    <x v="6"/>
    <x v="1"/>
    <x v="6"/>
  </r>
  <r>
    <n v="9831"/>
    <d v="2025-01-02T00:00:00"/>
    <d v="1899-12-30T07:43:00"/>
    <n v="1"/>
    <s v="B002"/>
    <s v="Capital Region Hub"/>
    <s v="CoffeeHouse Cankaya"/>
    <x v="2"/>
    <s v="SF01"/>
    <n v="75"/>
    <n v="45"/>
    <x v="1"/>
    <s v="Hot Coffee"/>
    <x v="4"/>
    <n v="75"/>
    <n v="30"/>
    <x v="2"/>
    <x v="6"/>
    <x v="3"/>
    <x v="7"/>
  </r>
  <r>
    <n v="9832"/>
    <d v="2024-12-30T00:00:00"/>
    <d v="1899-12-30T09:28:00"/>
    <n v="1"/>
    <s v="B003"/>
    <s v="Aegean Regional Center"/>
    <s v="CoffeeHouse Alsancak"/>
    <x v="1"/>
    <s v="FD02"/>
    <n v="50"/>
    <n v="30"/>
    <x v="0"/>
    <s v="Dessert"/>
    <x v="3"/>
    <n v="50"/>
    <n v="20"/>
    <x v="3"/>
    <x v="11"/>
    <x v="3"/>
    <x v="9"/>
  </r>
  <r>
    <n v="9833"/>
    <d v="2023-08-06T00:00:00"/>
    <d v="1899-12-30T13:21:00"/>
    <n v="1"/>
    <s v="B004"/>
    <s v="Mediterranean Growth Hub"/>
    <s v="CoffeeHouse Muratpasa"/>
    <x v="3"/>
    <s v="FD03"/>
    <n v="40"/>
    <n v="22"/>
    <x v="0"/>
    <s v="Bakery"/>
    <x v="1"/>
    <n v="40"/>
    <n v="18"/>
    <x v="0"/>
    <x v="4"/>
    <x v="6"/>
    <x v="14"/>
  </r>
  <r>
    <n v="9834"/>
    <d v="2024-09-08T00:00:00"/>
    <d v="1899-12-30T16:14:00"/>
    <n v="2"/>
    <s v="B003"/>
    <s v="Aegean Regional Center"/>
    <s v="CoffeeHouse Alsancak"/>
    <x v="1"/>
    <s v="SF04"/>
    <n v="85"/>
    <n v="50"/>
    <x v="1"/>
    <s v="Cold Coffee"/>
    <x v="2"/>
    <n v="170"/>
    <n v="70"/>
    <x v="3"/>
    <x v="1"/>
    <x v="0"/>
    <x v="8"/>
  </r>
  <r>
    <n v="9835"/>
    <d v="2025-05-09T00:00:00"/>
    <d v="1899-12-30T21:47:00"/>
    <n v="1"/>
    <s v="B001"/>
    <s v="Marmara Headquarters"/>
    <s v="CoffeeHouse Besiktas"/>
    <x v="0"/>
    <s v="SF03"/>
    <n v="80"/>
    <n v="48"/>
    <x v="1"/>
    <s v="Hot Coffee"/>
    <x v="6"/>
    <n v="80"/>
    <n v="32"/>
    <x v="2"/>
    <x v="2"/>
    <x v="3"/>
    <x v="11"/>
  </r>
  <r>
    <n v="9836"/>
    <d v="2024-01-24T00:00:00"/>
    <d v="1899-12-30T14:36:00"/>
    <n v="4"/>
    <s v="B004"/>
    <s v="Mediterranean Growth Hub"/>
    <s v="CoffeeHouse Muratpasa"/>
    <x v="3"/>
    <s v="SF01"/>
    <n v="75"/>
    <n v="45"/>
    <x v="1"/>
    <s v="Hot Coffee"/>
    <x v="4"/>
    <n v="300"/>
    <n v="120"/>
    <x v="3"/>
    <x v="6"/>
    <x v="2"/>
    <x v="5"/>
  </r>
  <r>
    <n v="9837"/>
    <d v="2023-11-28T00:00:00"/>
    <d v="1899-12-30T17:49:00"/>
    <n v="4"/>
    <s v="B004"/>
    <s v="Mediterranean Growth Hub"/>
    <s v="CoffeeHouse Muratpasa"/>
    <x v="3"/>
    <s v="SF01"/>
    <n v="75"/>
    <n v="45"/>
    <x v="1"/>
    <s v="Hot Coffee"/>
    <x v="4"/>
    <n v="300"/>
    <n v="120"/>
    <x v="0"/>
    <x v="7"/>
    <x v="5"/>
    <x v="2"/>
  </r>
  <r>
    <n v="9838"/>
    <d v="2023-12-27T00:00:00"/>
    <d v="1899-12-30T09:29:00"/>
    <n v="3"/>
    <s v="B003"/>
    <s v="Aegean Regional Center"/>
    <s v="CoffeeHouse Alsancak"/>
    <x v="1"/>
    <s v="FD02"/>
    <n v="50"/>
    <n v="30"/>
    <x v="0"/>
    <s v="Dessert"/>
    <x v="3"/>
    <n v="150"/>
    <n v="60"/>
    <x v="0"/>
    <x v="11"/>
    <x v="6"/>
    <x v="9"/>
  </r>
  <r>
    <n v="9839"/>
    <d v="2024-10-14T00:00:00"/>
    <d v="1899-12-30T10:27:00"/>
    <n v="4"/>
    <s v="B002"/>
    <s v="Capital Region Hub"/>
    <s v="CoffeeHouse Cankaya"/>
    <x v="2"/>
    <s v="SF05"/>
    <n v="90"/>
    <n v="55"/>
    <x v="1"/>
    <s v="Cold Coffee"/>
    <x v="5"/>
    <n v="360"/>
    <n v="140"/>
    <x v="3"/>
    <x v="0"/>
    <x v="5"/>
    <x v="10"/>
  </r>
  <r>
    <n v="9840"/>
    <d v="2023-09-02T00:00:00"/>
    <d v="1899-12-30T08:22:00"/>
    <n v="3"/>
    <s v="B001"/>
    <s v="Marmara Headquarters"/>
    <s v="CoffeeHouse Besiktas"/>
    <x v="0"/>
    <s v="FD03"/>
    <n v="40"/>
    <n v="22"/>
    <x v="0"/>
    <s v="Bakery"/>
    <x v="1"/>
    <n v="120"/>
    <n v="54"/>
    <x v="0"/>
    <x v="1"/>
    <x v="3"/>
    <x v="4"/>
  </r>
  <r>
    <n v="9841"/>
    <d v="2025-01-29T00:00:00"/>
    <d v="1899-12-30T19:49:00"/>
    <n v="1"/>
    <s v="B004"/>
    <s v="Mediterranean Growth Hub"/>
    <s v="CoffeeHouse Muratpasa"/>
    <x v="3"/>
    <s v="FD03"/>
    <n v="40"/>
    <n v="22"/>
    <x v="0"/>
    <s v="Bakery"/>
    <x v="1"/>
    <n v="40"/>
    <n v="18"/>
    <x v="2"/>
    <x v="6"/>
    <x v="0"/>
    <x v="0"/>
  </r>
  <r>
    <n v="9842"/>
    <d v="2024-06-07T00:00:00"/>
    <d v="1899-12-30T12:45:00"/>
    <n v="3"/>
    <s v="B004"/>
    <s v="Mediterranean Growth Hub"/>
    <s v="CoffeeHouse Muratpasa"/>
    <x v="3"/>
    <s v="SF01"/>
    <n v="75"/>
    <n v="45"/>
    <x v="1"/>
    <s v="Hot Coffee"/>
    <x v="4"/>
    <n v="225"/>
    <n v="90"/>
    <x v="3"/>
    <x v="9"/>
    <x v="5"/>
    <x v="12"/>
  </r>
  <r>
    <n v="9843"/>
    <d v="2023-02-19T00:00:00"/>
    <d v="1899-12-30T15:01:00"/>
    <n v="2"/>
    <s v="B002"/>
    <s v="Capital Region Hub"/>
    <s v="CoffeeHouse Cankaya"/>
    <x v="2"/>
    <s v="SF02"/>
    <n v="70"/>
    <n v="40"/>
    <x v="1"/>
    <s v="Hot Coffee"/>
    <x v="7"/>
    <n v="140"/>
    <n v="60"/>
    <x v="0"/>
    <x v="3"/>
    <x v="4"/>
    <x v="6"/>
  </r>
  <r>
    <n v="9844"/>
    <d v="2023-01-21T00:00:00"/>
    <d v="1899-12-30T12:13:00"/>
    <n v="3"/>
    <s v="B003"/>
    <s v="Aegean Regional Center"/>
    <s v="CoffeeHouse Alsancak"/>
    <x v="1"/>
    <s v="SF04"/>
    <n v="85"/>
    <n v="50"/>
    <x v="1"/>
    <s v="Cold Coffee"/>
    <x v="2"/>
    <n v="255"/>
    <n v="105"/>
    <x v="0"/>
    <x v="6"/>
    <x v="5"/>
    <x v="12"/>
  </r>
  <r>
    <n v="9845"/>
    <d v="2023-11-29T00:00:00"/>
    <d v="1899-12-30T11:31:00"/>
    <n v="4"/>
    <s v="B002"/>
    <s v="Capital Region Hub"/>
    <s v="CoffeeHouse Cankaya"/>
    <x v="2"/>
    <s v="SF05"/>
    <n v="90"/>
    <n v="55"/>
    <x v="1"/>
    <s v="Cold Coffee"/>
    <x v="5"/>
    <n v="360"/>
    <n v="140"/>
    <x v="0"/>
    <x v="7"/>
    <x v="0"/>
    <x v="13"/>
  </r>
  <r>
    <n v="9846"/>
    <d v="2024-04-15T00:00:00"/>
    <d v="1899-12-30T14:06:00"/>
    <n v="3"/>
    <s v="B004"/>
    <s v="Mediterranean Growth Hub"/>
    <s v="CoffeeHouse Muratpasa"/>
    <x v="3"/>
    <s v="SF04"/>
    <n v="85"/>
    <n v="50"/>
    <x v="1"/>
    <s v="Cold Coffee"/>
    <x v="2"/>
    <n v="255"/>
    <n v="105"/>
    <x v="3"/>
    <x v="10"/>
    <x v="0"/>
    <x v="5"/>
  </r>
  <r>
    <n v="9847"/>
    <d v="2022-02-14T00:00:00"/>
    <d v="1899-12-30T20:59:00"/>
    <n v="1"/>
    <s v="B002"/>
    <s v="Capital Region Hub"/>
    <s v="CoffeeHouse Cankaya"/>
    <x v="2"/>
    <s v="SF02"/>
    <n v="70"/>
    <n v="40"/>
    <x v="1"/>
    <s v="Hot Coffee"/>
    <x v="7"/>
    <n v="70"/>
    <n v="30"/>
    <x v="1"/>
    <x v="3"/>
    <x v="5"/>
    <x v="3"/>
  </r>
  <r>
    <n v="9848"/>
    <d v="2024-02-14T00:00:00"/>
    <d v="1899-12-30T17:56:00"/>
    <n v="1"/>
    <s v="B002"/>
    <s v="Capital Region Hub"/>
    <s v="CoffeeHouse Cankaya"/>
    <x v="2"/>
    <s v="SF05"/>
    <n v="90"/>
    <n v="55"/>
    <x v="1"/>
    <s v="Cold Coffee"/>
    <x v="5"/>
    <n v="90"/>
    <n v="35"/>
    <x v="3"/>
    <x v="3"/>
    <x v="5"/>
    <x v="2"/>
  </r>
  <r>
    <n v="9849"/>
    <d v="2022-08-23T00:00:00"/>
    <d v="1899-12-30T07:34:00"/>
    <n v="3"/>
    <s v="B004"/>
    <s v="Mediterranean Growth Hub"/>
    <s v="CoffeeHouse Muratpasa"/>
    <x v="3"/>
    <s v="SF04"/>
    <n v="85"/>
    <n v="50"/>
    <x v="1"/>
    <s v="Cold Coffee"/>
    <x v="2"/>
    <n v="255"/>
    <n v="105"/>
    <x v="1"/>
    <x v="4"/>
    <x v="3"/>
    <x v="7"/>
  </r>
  <r>
    <n v="9850"/>
    <d v="2023-10-19T00:00:00"/>
    <d v="1899-12-30T16:50:00"/>
    <n v="1"/>
    <s v="B002"/>
    <s v="Capital Region Hub"/>
    <s v="CoffeeHouse Cankaya"/>
    <x v="2"/>
    <s v="SF03"/>
    <n v="80"/>
    <n v="48"/>
    <x v="1"/>
    <s v="Hot Coffee"/>
    <x v="6"/>
    <n v="80"/>
    <n v="32"/>
    <x v="0"/>
    <x v="0"/>
    <x v="4"/>
    <x v="8"/>
  </r>
  <r>
    <n v="9851"/>
    <d v="2025-12-19T00:00:00"/>
    <d v="1899-12-30T11:59:00"/>
    <n v="1"/>
    <s v="B001"/>
    <s v="Marmara Headquarters"/>
    <s v="CoffeeHouse Besiktas"/>
    <x v="0"/>
    <s v="FD01"/>
    <n v="45"/>
    <n v="25"/>
    <x v="0"/>
    <s v="Bakery"/>
    <x v="0"/>
    <n v="45"/>
    <n v="20"/>
    <x v="2"/>
    <x v="11"/>
    <x v="4"/>
    <x v="13"/>
  </r>
  <r>
    <n v="9852"/>
    <d v="2025-07-16T00:00:00"/>
    <d v="1899-12-30T10:31:00"/>
    <n v="1"/>
    <s v="B004"/>
    <s v="Mediterranean Growth Hub"/>
    <s v="CoffeeHouse Muratpasa"/>
    <x v="3"/>
    <s v="FD03"/>
    <n v="40"/>
    <n v="22"/>
    <x v="0"/>
    <s v="Bakery"/>
    <x v="1"/>
    <n v="40"/>
    <n v="18"/>
    <x v="2"/>
    <x v="5"/>
    <x v="3"/>
    <x v="10"/>
  </r>
  <r>
    <n v="9853"/>
    <d v="2024-08-16T00:00:00"/>
    <d v="1899-12-30T12:30:00"/>
    <n v="3"/>
    <s v="B003"/>
    <s v="Aegean Regional Center"/>
    <s v="CoffeeHouse Alsancak"/>
    <x v="1"/>
    <s v="SF05"/>
    <n v="90"/>
    <n v="55"/>
    <x v="1"/>
    <s v="Cold Coffee"/>
    <x v="5"/>
    <n v="270"/>
    <n v="105"/>
    <x v="3"/>
    <x v="4"/>
    <x v="3"/>
    <x v="12"/>
  </r>
  <r>
    <n v="9854"/>
    <d v="2023-09-13T00:00:00"/>
    <d v="1899-12-30T17:04:00"/>
    <n v="1"/>
    <s v="B004"/>
    <s v="Mediterranean Growth Hub"/>
    <s v="CoffeeHouse Muratpasa"/>
    <x v="3"/>
    <s v="SF03"/>
    <n v="80"/>
    <n v="48"/>
    <x v="1"/>
    <s v="Hot Coffee"/>
    <x v="6"/>
    <n v="80"/>
    <n v="32"/>
    <x v="0"/>
    <x v="1"/>
    <x v="6"/>
    <x v="2"/>
  </r>
  <r>
    <n v="9855"/>
    <d v="2024-03-28T00:00:00"/>
    <d v="1899-12-30T11:49:00"/>
    <n v="1"/>
    <s v="B002"/>
    <s v="Capital Region Hub"/>
    <s v="CoffeeHouse Cankaya"/>
    <x v="2"/>
    <s v="SF01"/>
    <n v="75"/>
    <n v="45"/>
    <x v="1"/>
    <s v="Hot Coffee"/>
    <x v="4"/>
    <n v="75"/>
    <n v="30"/>
    <x v="3"/>
    <x v="8"/>
    <x v="5"/>
    <x v="13"/>
  </r>
  <r>
    <n v="9856"/>
    <d v="2024-10-24T00:00:00"/>
    <d v="1899-12-30T13:58:00"/>
    <n v="3"/>
    <s v="B003"/>
    <s v="Aegean Regional Center"/>
    <s v="CoffeeHouse Alsancak"/>
    <x v="1"/>
    <s v="SF02"/>
    <n v="70"/>
    <n v="40"/>
    <x v="1"/>
    <s v="Hot Coffee"/>
    <x v="7"/>
    <n v="210"/>
    <n v="90"/>
    <x v="3"/>
    <x v="0"/>
    <x v="2"/>
    <x v="14"/>
  </r>
  <r>
    <n v="9857"/>
    <d v="2024-09-25T00:00:00"/>
    <d v="1899-12-30T09:59:00"/>
    <n v="2"/>
    <s v="B002"/>
    <s v="Capital Region Hub"/>
    <s v="CoffeeHouse Cankaya"/>
    <x v="2"/>
    <s v="SF01"/>
    <n v="75"/>
    <n v="45"/>
    <x v="1"/>
    <s v="Hot Coffee"/>
    <x v="4"/>
    <n v="150"/>
    <n v="60"/>
    <x v="3"/>
    <x v="1"/>
    <x v="1"/>
    <x v="9"/>
  </r>
  <r>
    <n v="9858"/>
    <d v="2023-04-23T00:00:00"/>
    <d v="1899-12-30T17:51:00"/>
    <n v="2"/>
    <s v="B002"/>
    <s v="Capital Region Hub"/>
    <s v="CoffeeHouse Cankaya"/>
    <x v="2"/>
    <s v="FD03"/>
    <n v="40"/>
    <n v="22"/>
    <x v="0"/>
    <s v="Bakery"/>
    <x v="1"/>
    <n v="80"/>
    <n v="36"/>
    <x v="0"/>
    <x v="10"/>
    <x v="3"/>
    <x v="2"/>
  </r>
  <r>
    <n v="9859"/>
    <d v="2022-06-10T00:00:00"/>
    <d v="1899-12-30T16:37:00"/>
    <n v="2"/>
    <s v="B003"/>
    <s v="Aegean Regional Center"/>
    <s v="CoffeeHouse Alsancak"/>
    <x v="1"/>
    <s v="FD02"/>
    <n v="50"/>
    <n v="30"/>
    <x v="0"/>
    <s v="Dessert"/>
    <x v="3"/>
    <n v="100"/>
    <n v="40"/>
    <x v="1"/>
    <x v="9"/>
    <x v="2"/>
    <x v="8"/>
  </r>
  <r>
    <n v="9860"/>
    <d v="2022-07-19T00:00:00"/>
    <d v="1899-12-30T07:09:00"/>
    <n v="2"/>
    <s v="B003"/>
    <s v="Aegean Regional Center"/>
    <s v="CoffeeHouse Alsancak"/>
    <x v="1"/>
    <s v="SF01"/>
    <n v="75"/>
    <n v="45"/>
    <x v="1"/>
    <s v="Hot Coffee"/>
    <x v="4"/>
    <n v="150"/>
    <n v="60"/>
    <x v="1"/>
    <x v="5"/>
    <x v="4"/>
    <x v="7"/>
  </r>
  <r>
    <n v="9861"/>
    <d v="2023-12-22T00:00:00"/>
    <d v="1899-12-30T07:40:00"/>
    <n v="4"/>
    <s v="B001"/>
    <s v="Marmara Headquarters"/>
    <s v="CoffeeHouse Besiktas"/>
    <x v="0"/>
    <s v="SF04"/>
    <n v="85"/>
    <n v="50"/>
    <x v="1"/>
    <s v="Cold Coffee"/>
    <x v="2"/>
    <n v="340"/>
    <n v="140"/>
    <x v="0"/>
    <x v="11"/>
    <x v="0"/>
    <x v="7"/>
  </r>
  <r>
    <n v="9862"/>
    <d v="2025-09-11T00:00:00"/>
    <d v="1899-12-30T15:35:00"/>
    <n v="1"/>
    <s v="B001"/>
    <s v="Marmara Headquarters"/>
    <s v="CoffeeHouse Besiktas"/>
    <x v="0"/>
    <s v="SF02"/>
    <n v="70"/>
    <n v="40"/>
    <x v="1"/>
    <s v="Hot Coffee"/>
    <x v="7"/>
    <n v="70"/>
    <n v="30"/>
    <x v="2"/>
    <x v="1"/>
    <x v="1"/>
    <x v="6"/>
  </r>
  <r>
    <n v="9863"/>
    <d v="2023-11-19T00:00:00"/>
    <d v="1899-12-30T14:35:00"/>
    <n v="3"/>
    <s v="B004"/>
    <s v="Mediterranean Growth Hub"/>
    <s v="CoffeeHouse Muratpasa"/>
    <x v="3"/>
    <s v="SF05"/>
    <n v="90"/>
    <n v="55"/>
    <x v="1"/>
    <s v="Cold Coffee"/>
    <x v="5"/>
    <n v="270"/>
    <n v="105"/>
    <x v="0"/>
    <x v="7"/>
    <x v="4"/>
    <x v="5"/>
  </r>
  <r>
    <n v="9864"/>
    <d v="2025-07-12T00:00:00"/>
    <d v="1899-12-30T07:07:00"/>
    <n v="4"/>
    <s v="B001"/>
    <s v="Marmara Headquarters"/>
    <s v="CoffeeHouse Besiktas"/>
    <x v="0"/>
    <s v="SF02"/>
    <n v="70"/>
    <n v="40"/>
    <x v="1"/>
    <s v="Hot Coffee"/>
    <x v="7"/>
    <n v="280"/>
    <n v="120"/>
    <x v="2"/>
    <x v="5"/>
    <x v="4"/>
    <x v="7"/>
  </r>
  <r>
    <n v="9865"/>
    <d v="2022-08-04T00:00:00"/>
    <d v="1899-12-30T11:25:00"/>
    <n v="4"/>
    <s v="B001"/>
    <s v="Marmara Headquarters"/>
    <s v="CoffeeHouse Besiktas"/>
    <x v="0"/>
    <s v="SF02"/>
    <n v="70"/>
    <n v="40"/>
    <x v="1"/>
    <s v="Hot Coffee"/>
    <x v="7"/>
    <n v="280"/>
    <n v="120"/>
    <x v="1"/>
    <x v="4"/>
    <x v="1"/>
    <x v="13"/>
  </r>
  <r>
    <n v="9866"/>
    <d v="2024-10-24T00:00:00"/>
    <d v="1899-12-30T19:02:00"/>
    <n v="1"/>
    <s v="B003"/>
    <s v="Aegean Regional Center"/>
    <s v="CoffeeHouse Alsancak"/>
    <x v="1"/>
    <s v="SF04"/>
    <n v="85"/>
    <n v="50"/>
    <x v="1"/>
    <s v="Cold Coffee"/>
    <x v="2"/>
    <n v="85"/>
    <n v="35"/>
    <x v="3"/>
    <x v="0"/>
    <x v="2"/>
    <x v="0"/>
  </r>
  <r>
    <n v="9867"/>
    <d v="2023-01-06T00:00:00"/>
    <d v="1899-12-30T19:41:00"/>
    <n v="1"/>
    <s v="B001"/>
    <s v="Marmara Headquarters"/>
    <s v="CoffeeHouse Besiktas"/>
    <x v="0"/>
    <s v="SF04"/>
    <n v="85"/>
    <n v="50"/>
    <x v="1"/>
    <s v="Cold Coffee"/>
    <x v="2"/>
    <n v="85"/>
    <n v="35"/>
    <x v="0"/>
    <x v="6"/>
    <x v="6"/>
    <x v="0"/>
  </r>
  <r>
    <n v="9868"/>
    <d v="2024-03-24T00:00:00"/>
    <d v="1899-12-30T07:14:00"/>
    <n v="3"/>
    <s v="B003"/>
    <s v="Aegean Regional Center"/>
    <s v="CoffeeHouse Alsancak"/>
    <x v="1"/>
    <s v="SF03"/>
    <n v="80"/>
    <n v="48"/>
    <x v="1"/>
    <s v="Hot Coffee"/>
    <x v="6"/>
    <n v="240"/>
    <n v="96"/>
    <x v="3"/>
    <x v="8"/>
    <x v="2"/>
    <x v="7"/>
  </r>
  <r>
    <n v="9869"/>
    <d v="2022-03-11T00:00:00"/>
    <d v="1899-12-30T12:34:00"/>
    <n v="2"/>
    <s v="B002"/>
    <s v="Capital Region Hub"/>
    <s v="CoffeeHouse Cankaya"/>
    <x v="2"/>
    <s v="SF03"/>
    <n v="80"/>
    <n v="48"/>
    <x v="1"/>
    <s v="Hot Coffee"/>
    <x v="6"/>
    <n v="160"/>
    <n v="64"/>
    <x v="1"/>
    <x v="8"/>
    <x v="1"/>
    <x v="12"/>
  </r>
  <r>
    <n v="9870"/>
    <d v="2024-10-09T00:00:00"/>
    <d v="1899-12-30T15:01:00"/>
    <n v="1"/>
    <s v="B001"/>
    <s v="Marmara Headquarters"/>
    <s v="CoffeeHouse Besiktas"/>
    <x v="0"/>
    <s v="SF05"/>
    <n v="90"/>
    <n v="55"/>
    <x v="1"/>
    <s v="Cold Coffee"/>
    <x v="5"/>
    <n v="90"/>
    <n v="35"/>
    <x v="3"/>
    <x v="0"/>
    <x v="3"/>
    <x v="6"/>
  </r>
  <r>
    <n v="9871"/>
    <d v="2025-02-22T00:00:00"/>
    <d v="1899-12-30T18:28:00"/>
    <n v="1"/>
    <s v="B004"/>
    <s v="Mediterranean Growth Hub"/>
    <s v="CoffeeHouse Muratpasa"/>
    <x v="3"/>
    <s v="FD03"/>
    <n v="40"/>
    <n v="22"/>
    <x v="0"/>
    <s v="Bakery"/>
    <x v="1"/>
    <n v="40"/>
    <n v="18"/>
    <x v="2"/>
    <x v="3"/>
    <x v="0"/>
    <x v="1"/>
  </r>
  <r>
    <n v="9872"/>
    <d v="2022-07-26T00:00:00"/>
    <d v="1899-12-30T17:11:00"/>
    <n v="1"/>
    <s v="B004"/>
    <s v="Mediterranean Growth Hub"/>
    <s v="CoffeeHouse Muratpasa"/>
    <x v="3"/>
    <s v="SF05"/>
    <n v="90"/>
    <n v="55"/>
    <x v="1"/>
    <s v="Cold Coffee"/>
    <x v="5"/>
    <n v="90"/>
    <n v="35"/>
    <x v="1"/>
    <x v="5"/>
    <x v="4"/>
    <x v="2"/>
  </r>
  <r>
    <n v="9873"/>
    <d v="2023-12-21T00:00:00"/>
    <d v="1899-12-30T12:46:00"/>
    <n v="2"/>
    <s v="B004"/>
    <s v="Mediterranean Growth Hub"/>
    <s v="CoffeeHouse Muratpasa"/>
    <x v="3"/>
    <s v="SF01"/>
    <n v="75"/>
    <n v="45"/>
    <x v="1"/>
    <s v="Hot Coffee"/>
    <x v="4"/>
    <n v="150"/>
    <n v="60"/>
    <x v="0"/>
    <x v="11"/>
    <x v="5"/>
    <x v="12"/>
  </r>
  <r>
    <n v="9874"/>
    <d v="2025-04-18T00:00:00"/>
    <d v="1899-12-30T17:20:00"/>
    <n v="1"/>
    <s v="B001"/>
    <s v="Marmara Headquarters"/>
    <s v="CoffeeHouse Besiktas"/>
    <x v="0"/>
    <s v="SF02"/>
    <n v="70"/>
    <n v="40"/>
    <x v="1"/>
    <s v="Hot Coffee"/>
    <x v="7"/>
    <n v="70"/>
    <n v="30"/>
    <x v="2"/>
    <x v="10"/>
    <x v="1"/>
    <x v="2"/>
  </r>
  <r>
    <n v="9875"/>
    <d v="2023-05-22T00:00:00"/>
    <d v="1899-12-30T15:02:00"/>
    <n v="2"/>
    <s v="B002"/>
    <s v="Capital Region Hub"/>
    <s v="CoffeeHouse Cankaya"/>
    <x v="2"/>
    <s v="SF03"/>
    <n v="80"/>
    <n v="48"/>
    <x v="1"/>
    <s v="Hot Coffee"/>
    <x v="6"/>
    <n v="160"/>
    <n v="64"/>
    <x v="0"/>
    <x v="2"/>
    <x v="0"/>
    <x v="6"/>
  </r>
  <r>
    <n v="9876"/>
    <d v="2022-05-31T00:00:00"/>
    <d v="1899-12-30T10:03:00"/>
    <n v="4"/>
    <s v="B001"/>
    <s v="Marmara Headquarters"/>
    <s v="CoffeeHouse Besiktas"/>
    <x v="0"/>
    <s v="FD02"/>
    <n v="50"/>
    <n v="30"/>
    <x v="0"/>
    <s v="Dessert"/>
    <x v="3"/>
    <n v="200"/>
    <n v="80"/>
    <x v="1"/>
    <x v="2"/>
    <x v="2"/>
    <x v="10"/>
  </r>
  <r>
    <n v="9877"/>
    <d v="2025-07-11T00:00:00"/>
    <d v="1899-12-30T07:57:00"/>
    <n v="1"/>
    <s v="B001"/>
    <s v="Marmara Headquarters"/>
    <s v="CoffeeHouse Besiktas"/>
    <x v="0"/>
    <s v="FD03"/>
    <n v="40"/>
    <n v="22"/>
    <x v="0"/>
    <s v="Bakery"/>
    <x v="1"/>
    <n v="40"/>
    <n v="18"/>
    <x v="2"/>
    <x v="5"/>
    <x v="1"/>
    <x v="7"/>
  </r>
  <r>
    <n v="9878"/>
    <d v="2024-05-21T00:00:00"/>
    <d v="1899-12-30T17:23:00"/>
    <n v="4"/>
    <s v="B001"/>
    <s v="Marmara Headquarters"/>
    <s v="CoffeeHouse Besiktas"/>
    <x v="0"/>
    <s v="SF03"/>
    <n v="80"/>
    <n v="48"/>
    <x v="1"/>
    <s v="Hot Coffee"/>
    <x v="6"/>
    <n v="320"/>
    <n v="128"/>
    <x v="3"/>
    <x v="2"/>
    <x v="5"/>
    <x v="2"/>
  </r>
  <r>
    <n v="9879"/>
    <d v="2024-09-16T00:00:00"/>
    <d v="1899-12-30T20:08:00"/>
    <n v="1"/>
    <s v="B001"/>
    <s v="Marmara Headquarters"/>
    <s v="CoffeeHouse Besiktas"/>
    <x v="0"/>
    <s v="FD01"/>
    <n v="45"/>
    <n v="25"/>
    <x v="0"/>
    <s v="Bakery"/>
    <x v="0"/>
    <n v="45"/>
    <n v="20"/>
    <x v="3"/>
    <x v="1"/>
    <x v="3"/>
    <x v="3"/>
  </r>
  <r>
    <n v="9880"/>
    <d v="2023-11-16T00:00:00"/>
    <d v="1899-12-30T20:28:00"/>
    <n v="4"/>
    <s v="B001"/>
    <s v="Marmara Headquarters"/>
    <s v="CoffeeHouse Besiktas"/>
    <x v="0"/>
    <s v="FD02"/>
    <n v="50"/>
    <n v="30"/>
    <x v="0"/>
    <s v="Dessert"/>
    <x v="3"/>
    <n v="200"/>
    <n v="80"/>
    <x v="0"/>
    <x v="7"/>
    <x v="3"/>
    <x v="3"/>
  </r>
  <r>
    <n v="9881"/>
    <d v="2023-09-04T00:00:00"/>
    <d v="1899-12-30T19:22:00"/>
    <n v="1"/>
    <s v="B001"/>
    <s v="Marmara Headquarters"/>
    <s v="CoffeeHouse Besiktas"/>
    <x v="0"/>
    <s v="FD01"/>
    <n v="45"/>
    <n v="25"/>
    <x v="0"/>
    <s v="Bakery"/>
    <x v="0"/>
    <n v="45"/>
    <n v="20"/>
    <x v="0"/>
    <x v="1"/>
    <x v="1"/>
    <x v="0"/>
  </r>
  <r>
    <n v="9882"/>
    <d v="2024-04-24T00:00:00"/>
    <d v="1899-12-30T14:06:00"/>
    <n v="1"/>
    <s v="B004"/>
    <s v="Mediterranean Growth Hub"/>
    <s v="CoffeeHouse Muratpasa"/>
    <x v="3"/>
    <s v="SF03"/>
    <n v="80"/>
    <n v="48"/>
    <x v="1"/>
    <s v="Hot Coffee"/>
    <x v="6"/>
    <n v="80"/>
    <n v="32"/>
    <x v="3"/>
    <x v="10"/>
    <x v="2"/>
    <x v="5"/>
  </r>
  <r>
    <n v="9883"/>
    <d v="2023-04-27T00:00:00"/>
    <d v="1899-12-30T15:19:00"/>
    <n v="1"/>
    <s v="B003"/>
    <s v="Aegean Regional Center"/>
    <s v="CoffeeHouse Alsancak"/>
    <x v="1"/>
    <s v="SF05"/>
    <n v="90"/>
    <n v="55"/>
    <x v="1"/>
    <s v="Cold Coffee"/>
    <x v="5"/>
    <n v="90"/>
    <n v="35"/>
    <x v="0"/>
    <x v="10"/>
    <x v="6"/>
    <x v="6"/>
  </r>
  <r>
    <n v="9884"/>
    <d v="2025-01-07T00:00:00"/>
    <d v="1899-12-30T10:07:00"/>
    <n v="4"/>
    <s v="B002"/>
    <s v="Capital Region Hub"/>
    <s v="CoffeeHouse Cankaya"/>
    <x v="2"/>
    <s v="SF04"/>
    <n v="85"/>
    <n v="50"/>
    <x v="1"/>
    <s v="Cold Coffee"/>
    <x v="2"/>
    <n v="340"/>
    <n v="140"/>
    <x v="2"/>
    <x v="6"/>
    <x v="5"/>
    <x v="10"/>
  </r>
  <r>
    <n v="9885"/>
    <d v="2024-04-18T00:00:00"/>
    <d v="1899-12-30T08:49:00"/>
    <n v="3"/>
    <s v="B002"/>
    <s v="Capital Region Hub"/>
    <s v="CoffeeHouse Cankaya"/>
    <x v="2"/>
    <s v="SF03"/>
    <n v="80"/>
    <n v="48"/>
    <x v="1"/>
    <s v="Hot Coffee"/>
    <x v="6"/>
    <n v="240"/>
    <n v="96"/>
    <x v="3"/>
    <x v="10"/>
    <x v="1"/>
    <x v="4"/>
  </r>
  <r>
    <n v="9886"/>
    <d v="2025-10-14T00:00:00"/>
    <d v="1899-12-30T19:00:00"/>
    <n v="2"/>
    <s v="B003"/>
    <s v="Aegean Regional Center"/>
    <s v="CoffeeHouse Alsancak"/>
    <x v="1"/>
    <s v="SF01"/>
    <n v="75"/>
    <n v="45"/>
    <x v="1"/>
    <s v="Hot Coffee"/>
    <x v="4"/>
    <n v="150"/>
    <n v="60"/>
    <x v="2"/>
    <x v="0"/>
    <x v="5"/>
    <x v="0"/>
  </r>
  <r>
    <n v="9887"/>
    <d v="2025-12-25T00:00:00"/>
    <d v="1899-12-30T08:33:00"/>
    <n v="2"/>
    <s v="B004"/>
    <s v="Mediterranean Growth Hub"/>
    <s v="CoffeeHouse Muratpasa"/>
    <x v="3"/>
    <s v="SF03"/>
    <n v="80"/>
    <n v="48"/>
    <x v="1"/>
    <s v="Hot Coffee"/>
    <x v="6"/>
    <n v="160"/>
    <n v="64"/>
    <x v="2"/>
    <x v="11"/>
    <x v="1"/>
    <x v="4"/>
  </r>
  <r>
    <n v="9888"/>
    <d v="2025-02-09T00:00:00"/>
    <d v="1899-12-30T20:43:00"/>
    <n v="1"/>
    <s v="B002"/>
    <s v="Capital Region Hub"/>
    <s v="CoffeeHouse Cankaya"/>
    <x v="2"/>
    <s v="SF02"/>
    <n v="70"/>
    <n v="40"/>
    <x v="1"/>
    <s v="Hot Coffee"/>
    <x v="7"/>
    <n v="70"/>
    <n v="30"/>
    <x v="2"/>
    <x v="3"/>
    <x v="3"/>
    <x v="3"/>
  </r>
  <r>
    <n v="9889"/>
    <d v="2022-06-05T00:00:00"/>
    <d v="1899-12-30T21:13:00"/>
    <n v="4"/>
    <s v="B003"/>
    <s v="Aegean Regional Center"/>
    <s v="CoffeeHouse Alsancak"/>
    <x v="1"/>
    <s v="SF02"/>
    <n v="70"/>
    <n v="40"/>
    <x v="1"/>
    <s v="Hot Coffee"/>
    <x v="7"/>
    <n v="280"/>
    <n v="120"/>
    <x v="1"/>
    <x v="9"/>
    <x v="4"/>
    <x v="11"/>
  </r>
  <r>
    <n v="9890"/>
    <d v="2025-08-03T00:00:00"/>
    <d v="1899-12-30T13:04:00"/>
    <n v="1"/>
    <s v="B002"/>
    <s v="Capital Region Hub"/>
    <s v="CoffeeHouse Cankaya"/>
    <x v="2"/>
    <s v="FD02"/>
    <n v="50"/>
    <n v="30"/>
    <x v="0"/>
    <s v="Dessert"/>
    <x v="3"/>
    <n v="50"/>
    <n v="20"/>
    <x v="2"/>
    <x v="4"/>
    <x v="2"/>
    <x v="14"/>
  </r>
  <r>
    <n v="9891"/>
    <d v="2022-05-19T00:00:00"/>
    <d v="1899-12-30T15:41:00"/>
    <n v="4"/>
    <s v="B003"/>
    <s v="Aegean Regional Center"/>
    <s v="CoffeeHouse Alsancak"/>
    <x v="1"/>
    <s v="FD03"/>
    <n v="40"/>
    <n v="22"/>
    <x v="0"/>
    <s v="Bakery"/>
    <x v="1"/>
    <n v="160"/>
    <n v="72"/>
    <x v="1"/>
    <x v="2"/>
    <x v="4"/>
    <x v="6"/>
  </r>
  <r>
    <n v="9892"/>
    <d v="2024-11-14T00:00:00"/>
    <d v="1899-12-30T15:15:00"/>
    <n v="2"/>
    <s v="B002"/>
    <s v="Capital Region Hub"/>
    <s v="CoffeeHouse Cankaya"/>
    <x v="2"/>
    <s v="FD03"/>
    <n v="40"/>
    <n v="22"/>
    <x v="0"/>
    <s v="Bakery"/>
    <x v="1"/>
    <n v="80"/>
    <n v="36"/>
    <x v="3"/>
    <x v="7"/>
    <x v="5"/>
    <x v="6"/>
  </r>
  <r>
    <n v="9893"/>
    <d v="2022-08-24T00:00:00"/>
    <d v="1899-12-30T13:23:00"/>
    <n v="2"/>
    <s v="B003"/>
    <s v="Aegean Regional Center"/>
    <s v="CoffeeHouse Alsancak"/>
    <x v="1"/>
    <s v="SF05"/>
    <n v="90"/>
    <n v="55"/>
    <x v="1"/>
    <s v="Cold Coffee"/>
    <x v="5"/>
    <n v="180"/>
    <n v="70"/>
    <x v="1"/>
    <x v="4"/>
    <x v="2"/>
    <x v="14"/>
  </r>
  <r>
    <n v="9894"/>
    <d v="2022-07-18T00:00:00"/>
    <d v="1899-12-30T20:37:00"/>
    <n v="4"/>
    <s v="B004"/>
    <s v="Mediterranean Growth Hub"/>
    <s v="CoffeeHouse Muratpasa"/>
    <x v="3"/>
    <s v="SF03"/>
    <n v="80"/>
    <n v="48"/>
    <x v="1"/>
    <s v="Hot Coffee"/>
    <x v="6"/>
    <n v="320"/>
    <n v="128"/>
    <x v="1"/>
    <x v="5"/>
    <x v="1"/>
    <x v="3"/>
  </r>
  <r>
    <n v="9895"/>
    <d v="2023-01-04T00:00:00"/>
    <d v="1899-12-30T21:06:00"/>
    <n v="1"/>
    <s v="B001"/>
    <s v="Marmara Headquarters"/>
    <s v="CoffeeHouse Besiktas"/>
    <x v="0"/>
    <s v="SF02"/>
    <n v="70"/>
    <n v="40"/>
    <x v="1"/>
    <s v="Hot Coffee"/>
    <x v="7"/>
    <n v="70"/>
    <n v="30"/>
    <x v="0"/>
    <x v="6"/>
    <x v="1"/>
    <x v="11"/>
  </r>
  <r>
    <n v="9896"/>
    <d v="2024-10-17T00:00:00"/>
    <d v="1899-12-30T18:57:00"/>
    <n v="4"/>
    <s v="B001"/>
    <s v="Marmara Headquarters"/>
    <s v="CoffeeHouse Besiktas"/>
    <x v="0"/>
    <s v="SF04"/>
    <n v="85"/>
    <n v="50"/>
    <x v="1"/>
    <s v="Cold Coffee"/>
    <x v="2"/>
    <n v="340"/>
    <n v="140"/>
    <x v="3"/>
    <x v="0"/>
    <x v="2"/>
    <x v="1"/>
  </r>
  <r>
    <n v="9897"/>
    <d v="2024-05-20T00:00:00"/>
    <d v="1899-12-30T15:19:00"/>
    <n v="4"/>
    <s v="B002"/>
    <s v="Capital Region Hub"/>
    <s v="CoffeeHouse Cankaya"/>
    <x v="2"/>
    <s v="SF05"/>
    <n v="90"/>
    <n v="55"/>
    <x v="1"/>
    <s v="Cold Coffee"/>
    <x v="5"/>
    <n v="360"/>
    <n v="140"/>
    <x v="3"/>
    <x v="2"/>
    <x v="6"/>
    <x v="6"/>
  </r>
  <r>
    <n v="9898"/>
    <d v="2024-08-07T00:00:00"/>
    <d v="1899-12-30T17:39:00"/>
    <n v="3"/>
    <s v="B003"/>
    <s v="Aegean Regional Center"/>
    <s v="CoffeeHouse Alsancak"/>
    <x v="1"/>
    <s v="SF04"/>
    <n v="85"/>
    <n v="50"/>
    <x v="1"/>
    <s v="Cold Coffee"/>
    <x v="2"/>
    <n v="255"/>
    <n v="105"/>
    <x v="3"/>
    <x v="4"/>
    <x v="5"/>
    <x v="2"/>
  </r>
  <r>
    <n v="9899"/>
    <d v="2024-10-04T00:00:00"/>
    <d v="1899-12-30T16:15:00"/>
    <n v="1"/>
    <s v="B003"/>
    <s v="Aegean Regional Center"/>
    <s v="CoffeeHouse Alsancak"/>
    <x v="1"/>
    <s v="SF04"/>
    <n v="85"/>
    <n v="50"/>
    <x v="1"/>
    <s v="Cold Coffee"/>
    <x v="2"/>
    <n v="85"/>
    <n v="35"/>
    <x v="3"/>
    <x v="0"/>
    <x v="1"/>
    <x v="8"/>
  </r>
  <r>
    <n v="9900"/>
    <d v="2023-08-26T00:00:00"/>
    <d v="1899-12-30T18:29:00"/>
    <n v="4"/>
    <s v="B004"/>
    <s v="Mediterranean Growth Hub"/>
    <s v="CoffeeHouse Muratpasa"/>
    <x v="3"/>
    <s v="SF02"/>
    <n v="70"/>
    <n v="40"/>
    <x v="1"/>
    <s v="Hot Coffee"/>
    <x v="7"/>
    <n v="280"/>
    <n v="120"/>
    <x v="0"/>
    <x v="4"/>
    <x v="4"/>
    <x v="1"/>
  </r>
  <r>
    <n v="9901"/>
    <d v="2024-09-02T00:00:00"/>
    <d v="1899-12-30T21:10:00"/>
    <n v="4"/>
    <s v="B002"/>
    <s v="Capital Region Hub"/>
    <s v="CoffeeHouse Cankaya"/>
    <x v="2"/>
    <s v="FD02"/>
    <n v="50"/>
    <n v="30"/>
    <x v="0"/>
    <s v="Dessert"/>
    <x v="3"/>
    <n v="200"/>
    <n v="80"/>
    <x v="3"/>
    <x v="1"/>
    <x v="3"/>
    <x v="11"/>
  </r>
  <r>
    <n v="9902"/>
    <d v="2022-03-29T00:00:00"/>
    <d v="1899-12-30T19:46:00"/>
    <n v="4"/>
    <s v="B003"/>
    <s v="Aegean Regional Center"/>
    <s v="CoffeeHouse Alsancak"/>
    <x v="1"/>
    <s v="SF02"/>
    <n v="70"/>
    <n v="40"/>
    <x v="1"/>
    <s v="Hot Coffee"/>
    <x v="7"/>
    <n v="280"/>
    <n v="120"/>
    <x v="1"/>
    <x v="8"/>
    <x v="0"/>
    <x v="0"/>
  </r>
  <r>
    <n v="9903"/>
    <d v="2025-10-24T00:00:00"/>
    <d v="1899-12-30T21:45:00"/>
    <n v="1"/>
    <s v="B002"/>
    <s v="Capital Region Hub"/>
    <s v="CoffeeHouse Cankaya"/>
    <x v="2"/>
    <s v="SF01"/>
    <n v="75"/>
    <n v="45"/>
    <x v="1"/>
    <s v="Hot Coffee"/>
    <x v="4"/>
    <n v="75"/>
    <n v="30"/>
    <x v="2"/>
    <x v="0"/>
    <x v="2"/>
    <x v="11"/>
  </r>
  <r>
    <n v="9904"/>
    <d v="2023-03-12T00:00:00"/>
    <d v="1899-12-30T13:30:00"/>
    <n v="4"/>
    <s v="B004"/>
    <s v="Mediterranean Growth Hub"/>
    <s v="CoffeeHouse Muratpasa"/>
    <x v="3"/>
    <s v="FD01"/>
    <n v="45"/>
    <n v="25"/>
    <x v="0"/>
    <s v="Bakery"/>
    <x v="0"/>
    <n v="180"/>
    <n v="80"/>
    <x v="0"/>
    <x v="8"/>
    <x v="4"/>
    <x v="14"/>
  </r>
  <r>
    <n v="9905"/>
    <d v="2025-12-18T00:00:00"/>
    <d v="1899-12-30T10:46:00"/>
    <n v="1"/>
    <s v="B001"/>
    <s v="Marmara Headquarters"/>
    <s v="CoffeeHouse Besiktas"/>
    <x v="0"/>
    <s v="SF04"/>
    <n v="85"/>
    <n v="50"/>
    <x v="1"/>
    <s v="Cold Coffee"/>
    <x v="2"/>
    <n v="85"/>
    <n v="35"/>
    <x v="2"/>
    <x v="11"/>
    <x v="1"/>
    <x v="10"/>
  </r>
  <r>
    <n v="9906"/>
    <d v="2025-09-23T00:00:00"/>
    <d v="1899-12-30T19:56:00"/>
    <n v="1"/>
    <s v="B002"/>
    <s v="Capital Region Hub"/>
    <s v="CoffeeHouse Cankaya"/>
    <x v="2"/>
    <s v="FD01"/>
    <n v="45"/>
    <n v="25"/>
    <x v="0"/>
    <s v="Bakery"/>
    <x v="0"/>
    <n v="45"/>
    <n v="20"/>
    <x v="2"/>
    <x v="1"/>
    <x v="3"/>
    <x v="0"/>
  </r>
  <r>
    <n v="9907"/>
    <d v="2024-01-24T00:00:00"/>
    <d v="1899-12-30T14:05:00"/>
    <n v="4"/>
    <s v="B002"/>
    <s v="Capital Region Hub"/>
    <s v="CoffeeHouse Cankaya"/>
    <x v="2"/>
    <s v="SF04"/>
    <n v="85"/>
    <n v="50"/>
    <x v="1"/>
    <s v="Cold Coffee"/>
    <x v="2"/>
    <n v="340"/>
    <n v="140"/>
    <x v="3"/>
    <x v="6"/>
    <x v="2"/>
    <x v="5"/>
  </r>
  <r>
    <n v="9908"/>
    <d v="2025-11-01T00:00:00"/>
    <d v="1899-12-30T16:20:00"/>
    <n v="1"/>
    <s v="B003"/>
    <s v="Aegean Regional Center"/>
    <s v="CoffeeHouse Alsancak"/>
    <x v="1"/>
    <s v="SF04"/>
    <n v="85"/>
    <n v="50"/>
    <x v="1"/>
    <s v="Cold Coffee"/>
    <x v="2"/>
    <n v="85"/>
    <n v="35"/>
    <x v="2"/>
    <x v="7"/>
    <x v="0"/>
    <x v="8"/>
  </r>
  <r>
    <n v="9909"/>
    <d v="2023-10-05T00:00:00"/>
    <d v="1899-12-30T13:24:00"/>
    <n v="2"/>
    <s v="B003"/>
    <s v="Aegean Regional Center"/>
    <s v="CoffeeHouse Alsancak"/>
    <x v="1"/>
    <s v="SF04"/>
    <n v="85"/>
    <n v="50"/>
    <x v="1"/>
    <s v="Cold Coffee"/>
    <x v="2"/>
    <n v="170"/>
    <n v="70"/>
    <x v="0"/>
    <x v="0"/>
    <x v="4"/>
    <x v="14"/>
  </r>
  <r>
    <n v="9910"/>
    <d v="2024-03-05T00:00:00"/>
    <d v="1899-12-30T16:22:00"/>
    <n v="4"/>
    <s v="B002"/>
    <s v="Capital Region Hub"/>
    <s v="CoffeeHouse Cankaya"/>
    <x v="2"/>
    <s v="SF05"/>
    <n v="90"/>
    <n v="55"/>
    <x v="1"/>
    <s v="Cold Coffee"/>
    <x v="5"/>
    <n v="360"/>
    <n v="140"/>
    <x v="3"/>
    <x v="8"/>
    <x v="4"/>
    <x v="8"/>
  </r>
  <r>
    <n v="9911"/>
    <d v="2024-09-02T00:00:00"/>
    <d v="1899-12-30T07:26:00"/>
    <n v="1"/>
    <s v="B003"/>
    <s v="Aegean Regional Center"/>
    <s v="CoffeeHouse Alsancak"/>
    <x v="1"/>
    <s v="FD01"/>
    <n v="45"/>
    <n v="25"/>
    <x v="0"/>
    <s v="Bakery"/>
    <x v="0"/>
    <n v="45"/>
    <n v="20"/>
    <x v="3"/>
    <x v="1"/>
    <x v="3"/>
    <x v="7"/>
  </r>
  <r>
    <n v="9912"/>
    <d v="2024-10-16T00:00:00"/>
    <d v="1899-12-30T11:03:00"/>
    <n v="3"/>
    <s v="B003"/>
    <s v="Aegean Regional Center"/>
    <s v="CoffeeHouse Alsancak"/>
    <x v="1"/>
    <s v="FD02"/>
    <n v="50"/>
    <n v="30"/>
    <x v="0"/>
    <s v="Dessert"/>
    <x v="3"/>
    <n v="150"/>
    <n v="60"/>
    <x v="3"/>
    <x v="0"/>
    <x v="3"/>
    <x v="13"/>
  </r>
  <r>
    <n v="9913"/>
    <d v="2025-05-30T00:00:00"/>
    <d v="1899-12-30T17:42:00"/>
    <n v="4"/>
    <s v="B001"/>
    <s v="Marmara Headquarters"/>
    <s v="CoffeeHouse Besiktas"/>
    <x v="0"/>
    <s v="SF02"/>
    <n v="70"/>
    <n v="40"/>
    <x v="1"/>
    <s v="Hot Coffee"/>
    <x v="7"/>
    <n v="280"/>
    <n v="120"/>
    <x v="2"/>
    <x v="2"/>
    <x v="3"/>
    <x v="2"/>
  </r>
  <r>
    <n v="9914"/>
    <d v="2025-03-10T00:00:00"/>
    <d v="1899-12-30T15:08:00"/>
    <n v="2"/>
    <s v="B003"/>
    <s v="Aegean Regional Center"/>
    <s v="CoffeeHouse Alsancak"/>
    <x v="1"/>
    <s v="FD02"/>
    <n v="50"/>
    <n v="30"/>
    <x v="0"/>
    <s v="Dessert"/>
    <x v="3"/>
    <n v="100"/>
    <n v="40"/>
    <x v="2"/>
    <x v="8"/>
    <x v="2"/>
    <x v="6"/>
  </r>
  <r>
    <n v="9915"/>
    <d v="2025-04-11T00:00:00"/>
    <d v="1899-12-30T21:27:00"/>
    <n v="1"/>
    <s v="B002"/>
    <s v="Capital Region Hub"/>
    <s v="CoffeeHouse Cankaya"/>
    <x v="2"/>
    <s v="FD02"/>
    <n v="50"/>
    <n v="30"/>
    <x v="0"/>
    <s v="Dessert"/>
    <x v="3"/>
    <n v="50"/>
    <n v="20"/>
    <x v="2"/>
    <x v="10"/>
    <x v="1"/>
    <x v="11"/>
  </r>
  <r>
    <n v="9916"/>
    <d v="2025-09-30T00:00:00"/>
    <d v="1899-12-30T11:52:00"/>
    <n v="2"/>
    <s v="B001"/>
    <s v="Marmara Headquarters"/>
    <s v="CoffeeHouse Besiktas"/>
    <x v="0"/>
    <s v="SF02"/>
    <n v="70"/>
    <n v="40"/>
    <x v="1"/>
    <s v="Hot Coffee"/>
    <x v="7"/>
    <n v="140"/>
    <n v="60"/>
    <x v="2"/>
    <x v="1"/>
    <x v="3"/>
    <x v="13"/>
  </r>
  <r>
    <n v="9917"/>
    <d v="2022-08-27T00:00:00"/>
    <d v="1899-12-30T14:22:00"/>
    <n v="1"/>
    <s v="B002"/>
    <s v="Capital Region Hub"/>
    <s v="CoffeeHouse Cankaya"/>
    <x v="2"/>
    <s v="SF05"/>
    <n v="90"/>
    <n v="55"/>
    <x v="1"/>
    <s v="Cold Coffee"/>
    <x v="5"/>
    <n v="90"/>
    <n v="35"/>
    <x v="1"/>
    <x v="4"/>
    <x v="6"/>
    <x v="5"/>
  </r>
  <r>
    <n v="9918"/>
    <d v="2023-06-12T00:00:00"/>
    <d v="1899-12-30T11:01:00"/>
    <n v="3"/>
    <s v="B002"/>
    <s v="Capital Region Hub"/>
    <s v="CoffeeHouse Cankaya"/>
    <x v="2"/>
    <s v="SF01"/>
    <n v="75"/>
    <n v="45"/>
    <x v="1"/>
    <s v="Hot Coffee"/>
    <x v="4"/>
    <n v="225"/>
    <n v="90"/>
    <x v="0"/>
    <x v="9"/>
    <x v="4"/>
    <x v="13"/>
  </r>
  <r>
    <n v="9919"/>
    <d v="2025-10-18T00:00:00"/>
    <d v="1899-12-30T09:24:00"/>
    <n v="3"/>
    <s v="B004"/>
    <s v="Mediterranean Growth Hub"/>
    <s v="CoffeeHouse Muratpasa"/>
    <x v="3"/>
    <s v="SF04"/>
    <n v="85"/>
    <n v="50"/>
    <x v="1"/>
    <s v="Cold Coffee"/>
    <x v="2"/>
    <n v="255"/>
    <n v="105"/>
    <x v="2"/>
    <x v="0"/>
    <x v="1"/>
    <x v="9"/>
  </r>
  <r>
    <n v="9920"/>
    <d v="2023-10-24T00:00:00"/>
    <d v="1899-12-30T15:40:00"/>
    <n v="1"/>
    <s v="B003"/>
    <s v="Aegean Regional Center"/>
    <s v="CoffeeHouse Alsancak"/>
    <x v="1"/>
    <s v="SF04"/>
    <n v="85"/>
    <n v="50"/>
    <x v="1"/>
    <s v="Cold Coffee"/>
    <x v="2"/>
    <n v="85"/>
    <n v="35"/>
    <x v="0"/>
    <x v="0"/>
    <x v="2"/>
    <x v="6"/>
  </r>
  <r>
    <n v="9921"/>
    <d v="2023-10-06T00:00:00"/>
    <d v="1899-12-30T08:49:00"/>
    <n v="2"/>
    <s v="B002"/>
    <s v="Capital Region Hub"/>
    <s v="CoffeeHouse Cankaya"/>
    <x v="2"/>
    <s v="SF05"/>
    <n v="90"/>
    <n v="55"/>
    <x v="1"/>
    <s v="Cold Coffee"/>
    <x v="5"/>
    <n v="180"/>
    <n v="70"/>
    <x v="0"/>
    <x v="0"/>
    <x v="6"/>
    <x v="4"/>
  </r>
  <r>
    <n v="9922"/>
    <d v="2022-07-11T00:00:00"/>
    <d v="1899-12-30T19:51:00"/>
    <n v="2"/>
    <s v="B002"/>
    <s v="Capital Region Hub"/>
    <s v="CoffeeHouse Cankaya"/>
    <x v="2"/>
    <s v="SF03"/>
    <n v="80"/>
    <n v="48"/>
    <x v="1"/>
    <s v="Hot Coffee"/>
    <x v="6"/>
    <n v="160"/>
    <n v="64"/>
    <x v="1"/>
    <x v="5"/>
    <x v="1"/>
    <x v="0"/>
  </r>
  <r>
    <n v="9923"/>
    <d v="2025-08-02T00:00:00"/>
    <d v="1899-12-30T15:55:00"/>
    <n v="1"/>
    <s v="B003"/>
    <s v="Aegean Regional Center"/>
    <s v="CoffeeHouse Alsancak"/>
    <x v="1"/>
    <s v="FD03"/>
    <n v="40"/>
    <n v="22"/>
    <x v="0"/>
    <s v="Bakery"/>
    <x v="1"/>
    <n v="40"/>
    <n v="18"/>
    <x v="2"/>
    <x v="4"/>
    <x v="3"/>
    <x v="6"/>
  </r>
  <r>
    <n v="9924"/>
    <d v="2024-02-10T00:00:00"/>
    <d v="1899-12-30T16:44:00"/>
    <n v="1"/>
    <s v="B003"/>
    <s v="Aegean Regional Center"/>
    <s v="CoffeeHouse Alsancak"/>
    <x v="1"/>
    <s v="SF01"/>
    <n v="75"/>
    <n v="45"/>
    <x v="1"/>
    <s v="Hot Coffee"/>
    <x v="4"/>
    <n v="75"/>
    <n v="30"/>
    <x v="3"/>
    <x v="3"/>
    <x v="2"/>
    <x v="8"/>
  </r>
  <r>
    <n v="9925"/>
    <d v="2023-01-22T00:00:00"/>
    <d v="1899-12-30T14:13:00"/>
    <n v="4"/>
    <s v="B002"/>
    <s v="Capital Region Hub"/>
    <s v="CoffeeHouse Cankaya"/>
    <x v="2"/>
    <s v="SF05"/>
    <n v="90"/>
    <n v="55"/>
    <x v="1"/>
    <s v="Cold Coffee"/>
    <x v="5"/>
    <n v="360"/>
    <n v="140"/>
    <x v="0"/>
    <x v="6"/>
    <x v="0"/>
    <x v="5"/>
  </r>
  <r>
    <n v="9926"/>
    <d v="2025-04-28T00:00:00"/>
    <d v="1899-12-30T08:32:00"/>
    <n v="2"/>
    <s v="B002"/>
    <s v="Capital Region Hub"/>
    <s v="CoffeeHouse Cankaya"/>
    <x v="2"/>
    <s v="FD01"/>
    <n v="45"/>
    <n v="25"/>
    <x v="0"/>
    <s v="Bakery"/>
    <x v="0"/>
    <n v="90"/>
    <n v="40"/>
    <x v="2"/>
    <x v="10"/>
    <x v="5"/>
    <x v="4"/>
  </r>
  <r>
    <n v="9927"/>
    <d v="2024-06-15T00:00:00"/>
    <d v="1899-12-30T11:04:00"/>
    <n v="1"/>
    <s v="B001"/>
    <s v="Marmara Headquarters"/>
    <s v="CoffeeHouse Besiktas"/>
    <x v="0"/>
    <s v="SF04"/>
    <n v="85"/>
    <n v="50"/>
    <x v="1"/>
    <s v="Cold Coffee"/>
    <x v="2"/>
    <n v="85"/>
    <n v="35"/>
    <x v="3"/>
    <x v="9"/>
    <x v="0"/>
    <x v="13"/>
  </r>
  <r>
    <n v="9928"/>
    <d v="2025-08-14T00:00:00"/>
    <d v="1899-12-30T11:50:00"/>
    <n v="2"/>
    <s v="B002"/>
    <s v="Capital Region Hub"/>
    <s v="CoffeeHouse Cankaya"/>
    <x v="2"/>
    <s v="FD01"/>
    <n v="45"/>
    <n v="25"/>
    <x v="0"/>
    <s v="Bakery"/>
    <x v="0"/>
    <n v="90"/>
    <n v="40"/>
    <x v="2"/>
    <x v="4"/>
    <x v="5"/>
    <x v="13"/>
  </r>
  <r>
    <n v="9929"/>
    <d v="2025-10-29T00:00:00"/>
    <d v="1899-12-30T08:20:00"/>
    <n v="1"/>
    <s v="B004"/>
    <s v="Mediterranean Growth Hub"/>
    <s v="CoffeeHouse Muratpasa"/>
    <x v="3"/>
    <s v="FD02"/>
    <n v="50"/>
    <n v="30"/>
    <x v="0"/>
    <s v="Dessert"/>
    <x v="3"/>
    <n v="50"/>
    <n v="20"/>
    <x v="2"/>
    <x v="0"/>
    <x v="0"/>
    <x v="4"/>
  </r>
  <r>
    <n v="9930"/>
    <d v="2023-11-05T00:00:00"/>
    <d v="1899-12-30T12:23:00"/>
    <n v="4"/>
    <s v="B003"/>
    <s v="Aegean Regional Center"/>
    <s v="CoffeeHouse Alsancak"/>
    <x v="1"/>
    <s v="FD01"/>
    <n v="45"/>
    <n v="25"/>
    <x v="0"/>
    <s v="Bakery"/>
    <x v="0"/>
    <n v="180"/>
    <n v="80"/>
    <x v="0"/>
    <x v="7"/>
    <x v="4"/>
    <x v="12"/>
  </r>
  <r>
    <n v="9931"/>
    <d v="2023-09-20T00:00:00"/>
    <d v="1899-12-30T10:35:00"/>
    <n v="2"/>
    <s v="B004"/>
    <s v="Mediterranean Growth Hub"/>
    <s v="CoffeeHouse Muratpasa"/>
    <x v="3"/>
    <s v="SF04"/>
    <n v="85"/>
    <n v="50"/>
    <x v="1"/>
    <s v="Cold Coffee"/>
    <x v="2"/>
    <n v="170"/>
    <n v="70"/>
    <x v="0"/>
    <x v="1"/>
    <x v="6"/>
    <x v="10"/>
  </r>
  <r>
    <n v="9932"/>
    <d v="2022-08-15T00:00:00"/>
    <d v="1899-12-30T17:03:00"/>
    <n v="3"/>
    <s v="B004"/>
    <s v="Mediterranean Growth Hub"/>
    <s v="CoffeeHouse Muratpasa"/>
    <x v="3"/>
    <s v="FD02"/>
    <n v="50"/>
    <n v="30"/>
    <x v="0"/>
    <s v="Dessert"/>
    <x v="3"/>
    <n v="150"/>
    <n v="60"/>
    <x v="1"/>
    <x v="4"/>
    <x v="0"/>
    <x v="2"/>
  </r>
  <r>
    <n v="9933"/>
    <d v="2025-06-05T00:00:00"/>
    <d v="1899-12-30T10:13:00"/>
    <n v="2"/>
    <s v="B001"/>
    <s v="Marmara Headquarters"/>
    <s v="CoffeeHouse Besiktas"/>
    <x v="0"/>
    <s v="FD01"/>
    <n v="45"/>
    <n v="25"/>
    <x v="0"/>
    <s v="Bakery"/>
    <x v="0"/>
    <n v="90"/>
    <n v="40"/>
    <x v="2"/>
    <x v="9"/>
    <x v="4"/>
    <x v="10"/>
  </r>
  <r>
    <n v="9934"/>
    <d v="2025-09-27T00:00:00"/>
    <d v="1899-12-30T10:38:00"/>
    <n v="2"/>
    <s v="B003"/>
    <s v="Aegean Regional Center"/>
    <s v="CoffeeHouse Alsancak"/>
    <x v="1"/>
    <s v="SF02"/>
    <n v="70"/>
    <n v="40"/>
    <x v="1"/>
    <s v="Hot Coffee"/>
    <x v="7"/>
    <n v="140"/>
    <n v="60"/>
    <x v="2"/>
    <x v="1"/>
    <x v="6"/>
    <x v="10"/>
  </r>
  <r>
    <n v="9935"/>
    <d v="2023-09-15T00:00:00"/>
    <d v="1899-12-30T12:27:00"/>
    <n v="1"/>
    <s v="B004"/>
    <s v="Mediterranean Growth Hub"/>
    <s v="CoffeeHouse Muratpasa"/>
    <x v="3"/>
    <s v="FD02"/>
    <n v="50"/>
    <n v="30"/>
    <x v="0"/>
    <s v="Dessert"/>
    <x v="3"/>
    <n v="50"/>
    <n v="20"/>
    <x v="0"/>
    <x v="1"/>
    <x v="0"/>
    <x v="12"/>
  </r>
  <r>
    <n v="9936"/>
    <d v="2024-10-02T00:00:00"/>
    <d v="1899-12-30T18:30:00"/>
    <n v="2"/>
    <s v="B003"/>
    <s v="Aegean Regional Center"/>
    <s v="CoffeeHouse Alsancak"/>
    <x v="1"/>
    <s v="FD03"/>
    <n v="40"/>
    <n v="22"/>
    <x v="0"/>
    <s v="Bakery"/>
    <x v="1"/>
    <n v="80"/>
    <n v="36"/>
    <x v="3"/>
    <x v="0"/>
    <x v="3"/>
    <x v="1"/>
  </r>
  <r>
    <n v="9937"/>
    <d v="2025-03-05T00:00:00"/>
    <d v="1899-12-30T21:46:00"/>
    <n v="3"/>
    <s v="B001"/>
    <s v="Marmara Headquarters"/>
    <s v="CoffeeHouse Besiktas"/>
    <x v="0"/>
    <s v="SF04"/>
    <n v="85"/>
    <n v="50"/>
    <x v="1"/>
    <s v="Cold Coffee"/>
    <x v="2"/>
    <n v="255"/>
    <n v="105"/>
    <x v="2"/>
    <x v="8"/>
    <x v="4"/>
    <x v="11"/>
  </r>
  <r>
    <n v="9938"/>
    <d v="2022-09-05T00:00:00"/>
    <d v="1899-12-30T15:55:00"/>
    <n v="4"/>
    <s v="B004"/>
    <s v="Mediterranean Growth Hub"/>
    <s v="CoffeeHouse Muratpasa"/>
    <x v="3"/>
    <s v="FD03"/>
    <n v="40"/>
    <n v="22"/>
    <x v="0"/>
    <s v="Bakery"/>
    <x v="1"/>
    <n v="160"/>
    <n v="72"/>
    <x v="1"/>
    <x v="1"/>
    <x v="4"/>
    <x v="6"/>
  </r>
  <r>
    <n v="9939"/>
    <d v="2023-12-25T00:00:00"/>
    <d v="1899-12-30T07:40:00"/>
    <n v="2"/>
    <s v="B001"/>
    <s v="Marmara Headquarters"/>
    <s v="CoffeeHouse Besiktas"/>
    <x v="0"/>
    <s v="SF04"/>
    <n v="85"/>
    <n v="50"/>
    <x v="1"/>
    <s v="Cold Coffee"/>
    <x v="2"/>
    <n v="170"/>
    <n v="70"/>
    <x v="0"/>
    <x v="11"/>
    <x v="1"/>
    <x v="7"/>
  </r>
  <r>
    <n v="9940"/>
    <d v="2022-07-13T00:00:00"/>
    <d v="1899-12-30T20:21:00"/>
    <n v="1"/>
    <s v="B001"/>
    <s v="Marmara Headquarters"/>
    <s v="CoffeeHouse Besiktas"/>
    <x v="0"/>
    <s v="FD01"/>
    <n v="45"/>
    <n v="25"/>
    <x v="0"/>
    <s v="Bakery"/>
    <x v="0"/>
    <n v="45"/>
    <n v="20"/>
    <x v="1"/>
    <x v="5"/>
    <x v="6"/>
    <x v="3"/>
  </r>
  <r>
    <n v="9941"/>
    <d v="2022-01-22T00:00:00"/>
    <d v="1899-12-30T09:57:00"/>
    <n v="4"/>
    <s v="B003"/>
    <s v="Aegean Regional Center"/>
    <s v="CoffeeHouse Alsancak"/>
    <x v="1"/>
    <s v="FD02"/>
    <n v="50"/>
    <n v="30"/>
    <x v="0"/>
    <s v="Dessert"/>
    <x v="3"/>
    <n v="200"/>
    <n v="80"/>
    <x v="1"/>
    <x v="6"/>
    <x v="0"/>
    <x v="9"/>
  </r>
  <r>
    <n v="9942"/>
    <d v="2025-10-04T00:00:00"/>
    <d v="1899-12-30T18:46:00"/>
    <n v="3"/>
    <s v="B002"/>
    <s v="Capital Region Hub"/>
    <s v="CoffeeHouse Cankaya"/>
    <x v="2"/>
    <s v="SF01"/>
    <n v="75"/>
    <n v="45"/>
    <x v="1"/>
    <s v="Hot Coffee"/>
    <x v="4"/>
    <n v="225"/>
    <n v="90"/>
    <x v="2"/>
    <x v="0"/>
    <x v="1"/>
    <x v="1"/>
  </r>
  <r>
    <n v="9943"/>
    <d v="2025-03-21T00:00:00"/>
    <d v="1899-12-30T15:27:00"/>
    <n v="3"/>
    <s v="B002"/>
    <s v="Capital Region Hub"/>
    <s v="CoffeeHouse Cankaya"/>
    <x v="2"/>
    <s v="SF01"/>
    <n v="75"/>
    <n v="45"/>
    <x v="1"/>
    <s v="Hot Coffee"/>
    <x v="4"/>
    <n v="225"/>
    <n v="90"/>
    <x v="2"/>
    <x v="8"/>
    <x v="5"/>
    <x v="6"/>
  </r>
  <r>
    <n v="9944"/>
    <d v="2022-12-27T00:00:00"/>
    <d v="1899-12-30T08:17:00"/>
    <n v="4"/>
    <s v="B004"/>
    <s v="Mediterranean Growth Hub"/>
    <s v="CoffeeHouse Muratpasa"/>
    <x v="3"/>
    <s v="SF02"/>
    <n v="70"/>
    <n v="40"/>
    <x v="1"/>
    <s v="Hot Coffee"/>
    <x v="7"/>
    <n v="280"/>
    <n v="120"/>
    <x v="1"/>
    <x v="11"/>
    <x v="6"/>
    <x v="4"/>
  </r>
  <r>
    <n v="9945"/>
    <d v="2022-10-12T00:00:00"/>
    <d v="1899-12-30T08:24:00"/>
    <n v="1"/>
    <s v="B003"/>
    <s v="Aegean Regional Center"/>
    <s v="CoffeeHouse Alsancak"/>
    <x v="1"/>
    <s v="SF03"/>
    <n v="80"/>
    <n v="48"/>
    <x v="1"/>
    <s v="Hot Coffee"/>
    <x v="6"/>
    <n v="80"/>
    <n v="32"/>
    <x v="1"/>
    <x v="0"/>
    <x v="4"/>
    <x v="4"/>
  </r>
  <r>
    <n v="9946"/>
    <d v="2023-06-25T00:00:00"/>
    <d v="1899-12-30T07:51:00"/>
    <n v="1"/>
    <s v="B002"/>
    <s v="Capital Region Hub"/>
    <s v="CoffeeHouse Cankaya"/>
    <x v="2"/>
    <s v="SF02"/>
    <n v="70"/>
    <n v="40"/>
    <x v="1"/>
    <s v="Hot Coffee"/>
    <x v="7"/>
    <n v="70"/>
    <n v="30"/>
    <x v="0"/>
    <x v="9"/>
    <x v="1"/>
    <x v="7"/>
  </r>
  <r>
    <n v="9947"/>
    <d v="2025-08-23T00:00:00"/>
    <d v="1899-12-30T16:35:00"/>
    <n v="4"/>
    <s v="B001"/>
    <s v="Marmara Headquarters"/>
    <s v="CoffeeHouse Besiktas"/>
    <x v="0"/>
    <s v="SF04"/>
    <n v="85"/>
    <n v="50"/>
    <x v="1"/>
    <s v="Cold Coffee"/>
    <x v="2"/>
    <n v="340"/>
    <n v="140"/>
    <x v="2"/>
    <x v="4"/>
    <x v="3"/>
    <x v="8"/>
  </r>
  <r>
    <n v="9948"/>
    <d v="2025-09-29T00:00:00"/>
    <d v="1899-12-30T19:31:00"/>
    <n v="2"/>
    <s v="B004"/>
    <s v="Mediterranean Growth Hub"/>
    <s v="CoffeeHouse Muratpasa"/>
    <x v="3"/>
    <s v="FD01"/>
    <n v="45"/>
    <n v="25"/>
    <x v="0"/>
    <s v="Bakery"/>
    <x v="0"/>
    <n v="90"/>
    <n v="40"/>
    <x v="2"/>
    <x v="1"/>
    <x v="0"/>
    <x v="0"/>
  </r>
  <r>
    <n v="9949"/>
    <d v="2023-01-30T00:00:00"/>
    <d v="1899-12-30T19:09:00"/>
    <n v="3"/>
    <s v="B003"/>
    <s v="Aegean Regional Center"/>
    <s v="CoffeeHouse Alsancak"/>
    <x v="1"/>
    <s v="FD01"/>
    <n v="45"/>
    <n v="25"/>
    <x v="0"/>
    <s v="Bakery"/>
    <x v="0"/>
    <n v="135"/>
    <n v="60"/>
    <x v="0"/>
    <x v="6"/>
    <x v="3"/>
    <x v="0"/>
  </r>
  <r>
    <n v="9950"/>
    <d v="2022-06-16T00:00:00"/>
    <d v="1899-12-30T11:28:00"/>
    <n v="1"/>
    <s v="B004"/>
    <s v="Mediterranean Growth Hub"/>
    <s v="CoffeeHouse Muratpasa"/>
    <x v="3"/>
    <s v="SF01"/>
    <n v="75"/>
    <n v="45"/>
    <x v="1"/>
    <s v="Hot Coffee"/>
    <x v="4"/>
    <n v="75"/>
    <n v="30"/>
    <x v="1"/>
    <x v="9"/>
    <x v="3"/>
    <x v="13"/>
  </r>
  <r>
    <n v="9951"/>
    <d v="2025-09-27T00:00:00"/>
    <d v="1899-12-30T20:38:00"/>
    <n v="2"/>
    <s v="B003"/>
    <s v="Aegean Regional Center"/>
    <s v="CoffeeHouse Alsancak"/>
    <x v="1"/>
    <s v="FD01"/>
    <n v="45"/>
    <n v="25"/>
    <x v="0"/>
    <s v="Bakery"/>
    <x v="0"/>
    <n v="90"/>
    <n v="40"/>
    <x v="2"/>
    <x v="1"/>
    <x v="6"/>
    <x v="3"/>
  </r>
  <r>
    <n v="9952"/>
    <d v="2024-06-11T00:00:00"/>
    <d v="1899-12-30T10:25:00"/>
    <n v="4"/>
    <s v="B004"/>
    <s v="Mediterranean Growth Hub"/>
    <s v="CoffeeHouse Muratpasa"/>
    <x v="3"/>
    <s v="SF01"/>
    <n v="75"/>
    <n v="45"/>
    <x v="1"/>
    <s v="Hot Coffee"/>
    <x v="4"/>
    <n v="300"/>
    <n v="120"/>
    <x v="3"/>
    <x v="9"/>
    <x v="1"/>
    <x v="10"/>
  </r>
  <r>
    <n v="9953"/>
    <d v="2022-07-31T00:00:00"/>
    <d v="1899-12-30T21:31:00"/>
    <n v="1"/>
    <s v="B001"/>
    <s v="Marmara Headquarters"/>
    <s v="CoffeeHouse Besiktas"/>
    <x v="0"/>
    <s v="SF03"/>
    <n v="80"/>
    <n v="48"/>
    <x v="1"/>
    <s v="Hot Coffee"/>
    <x v="6"/>
    <n v="80"/>
    <n v="32"/>
    <x v="1"/>
    <x v="5"/>
    <x v="2"/>
    <x v="11"/>
  </r>
  <r>
    <n v="9954"/>
    <d v="2023-07-05T00:00:00"/>
    <d v="1899-12-30T08:13:00"/>
    <n v="3"/>
    <s v="B003"/>
    <s v="Aegean Regional Center"/>
    <s v="CoffeeHouse Alsancak"/>
    <x v="1"/>
    <s v="SF05"/>
    <n v="90"/>
    <n v="55"/>
    <x v="1"/>
    <s v="Cold Coffee"/>
    <x v="5"/>
    <n v="270"/>
    <n v="105"/>
    <x v="0"/>
    <x v="5"/>
    <x v="4"/>
    <x v="4"/>
  </r>
  <r>
    <n v="9955"/>
    <d v="2022-07-04T00:00:00"/>
    <d v="1899-12-30T20:55:00"/>
    <n v="1"/>
    <s v="B003"/>
    <s v="Aegean Regional Center"/>
    <s v="CoffeeHouse Alsancak"/>
    <x v="1"/>
    <s v="SF03"/>
    <n v="80"/>
    <n v="48"/>
    <x v="1"/>
    <s v="Hot Coffee"/>
    <x v="6"/>
    <n v="80"/>
    <n v="32"/>
    <x v="1"/>
    <x v="5"/>
    <x v="1"/>
    <x v="3"/>
  </r>
  <r>
    <n v="9956"/>
    <d v="2024-11-29T00:00:00"/>
    <d v="1899-12-30T12:42:00"/>
    <n v="4"/>
    <s v="B004"/>
    <s v="Mediterranean Growth Hub"/>
    <s v="CoffeeHouse Muratpasa"/>
    <x v="3"/>
    <s v="SF05"/>
    <n v="90"/>
    <n v="55"/>
    <x v="1"/>
    <s v="Cold Coffee"/>
    <x v="5"/>
    <n v="360"/>
    <n v="140"/>
    <x v="3"/>
    <x v="7"/>
    <x v="0"/>
    <x v="12"/>
  </r>
  <r>
    <n v="9957"/>
    <d v="2024-12-12T00:00:00"/>
    <d v="1899-12-30T09:55:00"/>
    <n v="2"/>
    <s v="B001"/>
    <s v="Marmara Headquarters"/>
    <s v="CoffeeHouse Besiktas"/>
    <x v="0"/>
    <s v="SF05"/>
    <n v="90"/>
    <n v="55"/>
    <x v="1"/>
    <s v="Cold Coffee"/>
    <x v="5"/>
    <n v="180"/>
    <n v="70"/>
    <x v="3"/>
    <x v="11"/>
    <x v="4"/>
    <x v="9"/>
  </r>
  <r>
    <n v="9958"/>
    <d v="2024-07-08T00:00:00"/>
    <d v="1899-12-30T11:17:00"/>
    <n v="4"/>
    <s v="B001"/>
    <s v="Marmara Headquarters"/>
    <s v="CoffeeHouse Besiktas"/>
    <x v="0"/>
    <s v="SF03"/>
    <n v="80"/>
    <n v="48"/>
    <x v="1"/>
    <s v="Hot Coffee"/>
    <x v="6"/>
    <n v="320"/>
    <n v="128"/>
    <x v="3"/>
    <x v="5"/>
    <x v="0"/>
    <x v="13"/>
  </r>
  <r>
    <n v="9959"/>
    <d v="2023-08-23T00:00:00"/>
    <d v="1899-12-30T19:05:00"/>
    <n v="4"/>
    <s v="B002"/>
    <s v="Capital Region Hub"/>
    <s v="CoffeeHouse Cankaya"/>
    <x v="2"/>
    <s v="FD03"/>
    <n v="40"/>
    <n v="22"/>
    <x v="0"/>
    <s v="Bakery"/>
    <x v="1"/>
    <n v="160"/>
    <n v="72"/>
    <x v="0"/>
    <x v="4"/>
    <x v="3"/>
    <x v="0"/>
  </r>
  <r>
    <n v="9960"/>
    <d v="2024-06-20T00:00:00"/>
    <d v="1899-12-30T17:00:00"/>
    <n v="3"/>
    <s v="B001"/>
    <s v="Marmara Headquarters"/>
    <s v="CoffeeHouse Besiktas"/>
    <x v="0"/>
    <s v="FD03"/>
    <n v="40"/>
    <n v="22"/>
    <x v="0"/>
    <s v="Bakery"/>
    <x v="1"/>
    <n v="120"/>
    <n v="54"/>
    <x v="3"/>
    <x v="9"/>
    <x v="6"/>
    <x v="2"/>
  </r>
  <r>
    <n v="9961"/>
    <d v="2023-12-29T00:00:00"/>
    <d v="1899-12-30T11:42:00"/>
    <n v="2"/>
    <s v="B004"/>
    <s v="Mediterranean Growth Hub"/>
    <s v="CoffeeHouse Muratpasa"/>
    <x v="3"/>
    <s v="FD03"/>
    <n v="40"/>
    <n v="22"/>
    <x v="0"/>
    <s v="Bakery"/>
    <x v="1"/>
    <n v="80"/>
    <n v="36"/>
    <x v="0"/>
    <x v="11"/>
    <x v="0"/>
    <x v="13"/>
  </r>
  <r>
    <n v="9962"/>
    <d v="2024-01-19T00:00:00"/>
    <d v="1899-12-30T17:09:00"/>
    <n v="4"/>
    <s v="B003"/>
    <s v="Aegean Regional Center"/>
    <s v="CoffeeHouse Alsancak"/>
    <x v="1"/>
    <s v="FD03"/>
    <n v="40"/>
    <n v="22"/>
    <x v="0"/>
    <s v="Bakery"/>
    <x v="1"/>
    <n v="160"/>
    <n v="72"/>
    <x v="3"/>
    <x v="6"/>
    <x v="4"/>
    <x v="2"/>
  </r>
  <r>
    <n v="9963"/>
    <d v="2025-12-24T00:00:00"/>
    <d v="1899-12-30T11:35:00"/>
    <n v="2"/>
    <s v="B002"/>
    <s v="Capital Region Hub"/>
    <s v="CoffeeHouse Cankaya"/>
    <x v="2"/>
    <s v="SF01"/>
    <n v="75"/>
    <n v="45"/>
    <x v="1"/>
    <s v="Hot Coffee"/>
    <x v="4"/>
    <n v="150"/>
    <n v="60"/>
    <x v="2"/>
    <x v="11"/>
    <x v="2"/>
    <x v="13"/>
  </r>
  <r>
    <n v="9964"/>
    <d v="2023-11-29T00:00:00"/>
    <d v="1899-12-30T11:05:00"/>
    <n v="3"/>
    <s v="B003"/>
    <s v="Aegean Regional Center"/>
    <s v="CoffeeHouse Alsancak"/>
    <x v="1"/>
    <s v="FD02"/>
    <n v="50"/>
    <n v="30"/>
    <x v="0"/>
    <s v="Dessert"/>
    <x v="3"/>
    <n v="150"/>
    <n v="60"/>
    <x v="0"/>
    <x v="7"/>
    <x v="0"/>
    <x v="13"/>
  </r>
  <r>
    <n v="9965"/>
    <d v="2024-04-14T00:00:00"/>
    <d v="1899-12-30T10:24:00"/>
    <n v="3"/>
    <s v="B001"/>
    <s v="Marmara Headquarters"/>
    <s v="CoffeeHouse Besiktas"/>
    <x v="0"/>
    <s v="FD02"/>
    <n v="50"/>
    <n v="30"/>
    <x v="0"/>
    <s v="Dessert"/>
    <x v="3"/>
    <n v="150"/>
    <n v="60"/>
    <x v="3"/>
    <x v="10"/>
    <x v="5"/>
    <x v="10"/>
  </r>
  <r>
    <n v="9966"/>
    <d v="2023-09-30T00:00:00"/>
    <d v="1899-12-30T16:06:00"/>
    <n v="1"/>
    <s v="B002"/>
    <s v="Capital Region Hub"/>
    <s v="CoffeeHouse Cankaya"/>
    <x v="2"/>
    <s v="SF02"/>
    <n v="70"/>
    <n v="40"/>
    <x v="1"/>
    <s v="Hot Coffee"/>
    <x v="7"/>
    <n v="70"/>
    <n v="30"/>
    <x v="0"/>
    <x v="1"/>
    <x v="3"/>
    <x v="8"/>
  </r>
  <r>
    <n v="9967"/>
    <d v="2024-01-16T00:00:00"/>
    <d v="1899-12-30T20:36:00"/>
    <n v="2"/>
    <s v="B004"/>
    <s v="Mediterranean Growth Hub"/>
    <s v="CoffeeHouse Muratpasa"/>
    <x v="3"/>
    <s v="FD01"/>
    <n v="45"/>
    <n v="25"/>
    <x v="0"/>
    <s v="Bakery"/>
    <x v="0"/>
    <n v="90"/>
    <n v="40"/>
    <x v="3"/>
    <x v="6"/>
    <x v="3"/>
    <x v="3"/>
  </r>
  <r>
    <n v="9968"/>
    <d v="2025-04-30T00:00:00"/>
    <d v="1899-12-30T18:55:00"/>
    <n v="4"/>
    <s v="B002"/>
    <s v="Capital Region Hub"/>
    <s v="CoffeeHouse Cankaya"/>
    <x v="2"/>
    <s v="FD03"/>
    <n v="40"/>
    <n v="22"/>
    <x v="0"/>
    <s v="Bakery"/>
    <x v="1"/>
    <n v="160"/>
    <n v="72"/>
    <x v="2"/>
    <x v="10"/>
    <x v="3"/>
    <x v="1"/>
  </r>
  <r>
    <n v="9969"/>
    <d v="2022-10-18T00:00:00"/>
    <d v="1899-12-30T09:30:00"/>
    <n v="2"/>
    <s v="B002"/>
    <s v="Capital Region Hub"/>
    <s v="CoffeeHouse Cankaya"/>
    <x v="2"/>
    <s v="SF01"/>
    <n v="75"/>
    <n v="45"/>
    <x v="1"/>
    <s v="Hot Coffee"/>
    <x v="4"/>
    <n v="150"/>
    <n v="60"/>
    <x v="1"/>
    <x v="0"/>
    <x v="1"/>
    <x v="9"/>
  </r>
  <r>
    <n v="9970"/>
    <d v="2025-03-26T00:00:00"/>
    <d v="1899-12-30T14:07:00"/>
    <n v="4"/>
    <s v="B001"/>
    <s v="Marmara Headquarters"/>
    <s v="CoffeeHouse Besiktas"/>
    <x v="0"/>
    <s v="FD02"/>
    <n v="50"/>
    <n v="30"/>
    <x v="0"/>
    <s v="Dessert"/>
    <x v="3"/>
    <n v="200"/>
    <n v="80"/>
    <x v="2"/>
    <x v="8"/>
    <x v="4"/>
    <x v="5"/>
  </r>
  <r>
    <n v="9971"/>
    <d v="2022-05-09T00:00:00"/>
    <d v="1899-12-30T17:27:00"/>
    <n v="4"/>
    <s v="B004"/>
    <s v="Mediterranean Growth Hub"/>
    <s v="CoffeeHouse Muratpasa"/>
    <x v="3"/>
    <s v="SF01"/>
    <n v="75"/>
    <n v="45"/>
    <x v="1"/>
    <s v="Hot Coffee"/>
    <x v="4"/>
    <n v="300"/>
    <n v="120"/>
    <x v="1"/>
    <x v="2"/>
    <x v="3"/>
    <x v="2"/>
  </r>
  <r>
    <n v="9972"/>
    <d v="2024-01-11T00:00:00"/>
    <d v="1899-12-30T07:25:00"/>
    <n v="1"/>
    <s v="B003"/>
    <s v="Aegean Regional Center"/>
    <s v="CoffeeHouse Alsancak"/>
    <x v="1"/>
    <s v="FD03"/>
    <n v="40"/>
    <n v="22"/>
    <x v="0"/>
    <s v="Bakery"/>
    <x v="1"/>
    <n v="40"/>
    <n v="18"/>
    <x v="3"/>
    <x v="6"/>
    <x v="1"/>
    <x v="7"/>
  </r>
  <r>
    <n v="9973"/>
    <d v="2025-02-07T00:00:00"/>
    <d v="1899-12-30T14:14:00"/>
    <n v="3"/>
    <s v="B004"/>
    <s v="Mediterranean Growth Hub"/>
    <s v="CoffeeHouse Muratpasa"/>
    <x v="3"/>
    <s v="SF05"/>
    <n v="90"/>
    <n v="55"/>
    <x v="1"/>
    <s v="Cold Coffee"/>
    <x v="5"/>
    <n v="270"/>
    <n v="105"/>
    <x v="2"/>
    <x v="3"/>
    <x v="5"/>
    <x v="5"/>
  </r>
  <r>
    <n v="9974"/>
    <d v="2024-10-14T00:00:00"/>
    <d v="1899-12-30T17:51:00"/>
    <n v="1"/>
    <s v="B004"/>
    <s v="Mediterranean Growth Hub"/>
    <s v="CoffeeHouse Muratpasa"/>
    <x v="3"/>
    <s v="FD03"/>
    <n v="40"/>
    <n v="22"/>
    <x v="0"/>
    <s v="Bakery"/>
    <x v="1"/>
    <n v="40"/>
    <n v="18"/>
    <x v="3"/>
    <x v="0"/>
    <x v="5"/>
    <x v="2"/>
  </r>
  <r>
    <n v="9975"/>
    <d v="2023-04-17T00:00:00"/>
    <d v="1899-12-30T17:15:00"/>
    <n v="2"/>
    <s v="B004"/>
    <s v="Mediterranean Growth Hub"/>
    <s v="CoffeeHouse Muratpasa"/>
    <x v="3"/>
    <s v="FD01"/>
    <n v="45"/>
    <n v="25"/>
    <x v="0"/>
    <s v="Bakery"/>
    <x v="0"/>
    <n v="90"/>
    <n v="40"/>
    <x v="0"/>
    <x v="10"/>
    <x v="2"/>
    <x v="2"/>
  </r>
  <r>
    <n v="9976"/>
    <d v="2023-11-29T00:00:00"/>
    <d v="1899-12-30T11:37:00"/>
    <n v="1"/>
    <s v="B003"/>
    <s v="Aegean Regional Center"/>
    <s v="CoffeeHouse Alsancak"/>
    <x v="1"/>
    <s v="SF05"/>
    <n v="90"/>
    <n v="55"/>
    <x v="1"/>
    <s v="Cold Coffee"/>
    <x v="5"/>
    <n v="90"/>
    <n v="35"/>
    <x v="0"/>
    <x v="7"/>
    <x v="0"/>
    <x v="13"/>
  </r>
  <r>
    <n v="9977"/>
    <d v="2022-01-22T00:00:00"/>
    <d v="1899-12-30T07:39:00"/>
    <n v="4"/>
    <s v="B002"/>
    <s v="Capital Region Hub"/>
    <s v="CoffeeHouse Cankaya"/>
    <x v="2"/>
    <s v="FD03"/>
    <n v="40"/>
    <n v="22"/>
    <x v="0"/>
    <s v="Bakery"/>
    <x v="1"/>
    <n v="160"/>
    <n v="72"/>
    <x v="1"/>
    <x v="6"/>
    <x v="0"/>
    <x v="7"/>
  </r>
  <r>
    <n v="9978"/>
    <d v="2023-04-25T00:00:00"/>
    <d v="1899-12-30T18:08:00"/>
    <n v="4"/>
    <s v="B002"/>
    <s v="Capital Region Hub"/>
    <s v="CoffeeHouse Cankaya"/>
    <x v="2"/>
    <s v="SF02"/>
    <n v="70"/>
    <n v="40"/>
    <x v="1"/>
    <s v="Hot Coffee"/>
    <x v="7"/>
    <n v="280"/>
    <n v="120"/>
    <x v="0"/>
    <x v="10"/>
    <x v="1"/>
    <x v="1"/>
  </r>
  <r>
    <n v="9979"/>
    <d v="2022-10-15T00:00:00"/>
    <d v="1899-12-30T18:35:00"/>
    <n v="4"/>
    <s v="B003"/>
    <s v="Aegean Regional Center"/>
    <s v="CoffeeHouse Alsancak"/>
    <x v="1"/>
    <s v="FD01"/>
    <n v="45"/>
    <n v="25"/>
    <x v="0"/>
    <s v="Bakery"/>
    <x v="0"/>
    <n v="180"/>
    <n v="80"/>
    <x v="1"/>
    <x v="0"/>
    <x v="0"/>
    <x v="1"/>
  </r>
  <r>
    <n v="9980"/>
    <d v="2024-09-01T00:00:00"/>
    <d v="1899-12-30T07:37:00"/>
    <n v="3"/>
    <s v="B002"/>
    <s v="Capital Region Hub"/>
    <s v="CoffeeHouse Cankaya"/>
    <x v="2"/>
    <s v="SF04"/>
    <n v="85"/>
    <n v="50"/>
    <x v="1"/>
    <s v="Cold Coffee"/>
    <x v="2"/>
    <n v="255"/>
    <n v="105"/>
    <x v="3"/>
    <x v="1"/>
    <x v="0"/>
    <x v="7"/>
  </r>
  <r>
    <n v="9981"/>
    <d v="2022-06-23T00:00:00"/>
    <d v="1899-12-30T07:09:00"/>
    <n v="2"/>
    <s v="B001"/>
    <s v="Marmara Headquarters"/>
    <s v="CoffeeHouse Besiktas"/>
    <x v="0"/>
    <s v="SF03"/>
    <n v="80"/>
    <n v="48"/>
    <x v="1"/>
    <s v="Hot Coffee"/>
    <x v="6"/>
    <n v="160"/>
    <n v="64"/>
    <x v="1"/>
    <x v="9"/>
    <x v="3"/>
    <x v="7"/>
  </r>
  <r>
    <n v="9982"/>
    <d v="2022-09-23T00:00:00"/>
    <d v="1899-12-30T11:27:00"/>
    <n v="2"/>
    <s v="B002"/>
    <s v="Capital Region Hub"/>
    <s v="CoffeeHouse Cankaya"/>
    <x v="2"/>
    <s v="SF01"/>
    <n v="75"/>
    <n v="45"/>
    <x v="1"/>
    <s v="Hot Coffee"/>
    <x v="4"/>
    <n v="150"/>
    <n v="60"/>
    <x v="1"/>
    <x v="1"/>
    <x v="3"/>
    <x v="13"/>
  </r>
  <r>
    <n v="9983"/>
    <d v="2023-01-01T00:00:00"/>
    <d v="1899-12-30T13:32:00"/>
    <n v="4"/>
    <s v="B003"/>
    <s v="Aegean Regional Center"/>
    <s v="CoffeeHouse Alsancak"/>
    <x v="1"/>
    <s v="SF01"/>
    <n v="75"/>
    <n v="45"/>
    <x v="1"/>
    <s v="Hot Coffee"/>
    <x v="4"/>
    <n v="300"/>
    <n v="120"/>
    <x v="0"/>
    <x v="6"/>
    <x v="0"/>
    <x v="14"/>
  </r>
  <r>
    <n v="9984"/>
    <d v="2022-08-25T00:00:00"/>
    <d v="1899-12-30T14:24:00"/>
    <n v="4"/>
    <s v="B002"/>
    <s v="Capital Region Hub"/>
    <s v="CoffeeHouse Cankaya"/>
    <x v="2"/>
    <s v="SF01"/>
    <n v="75"/>
    <n v="45"/>
    <x v="1"/>
    <s v="Hot Coffee"/>
    <x v="4"/>
    <n v="300"/>
    <n v="120"/>
    <x v="1"/>
    <x v="4"/>
    <x v="1"/>
    <x v="5"/>
  </r>
  <r>
    <n v="9985"/>
    <d v="2025-11-18T00:00:00"/>
    <d v="1899-12-30T07:40:00"/>
    <n v="1"/>
    <s v="B001"/>
    <s v="Marmara Headquarters"/>
    <s v="CoffeeHouse Besiktas"/>
    <x v="0"/>
    <s v="FD03"/>
    <n v="40"/>
    <n v="22"/>
    <x v="0"/>
    <s v="Bakery"/>
    <x v="1"/>
    <n v="40"/>
    <n v="18"/>
    <x v="2"/>
    <x v="7"/>
    <x v="1"/>
    <x v="7"/>
  </r>
  <r>
    <n v="9986"/>
    <d v="2023-09-19T00:00:00"/>
    <d v="1899-12-30T16:44:00"/>
    <n v="1"/>
    <s v="B003"/>
    <s v="Aegean Regional Center"/>
    <s v="CoffeeHouse Alsancak"/>
    <x v="1"/>
    <s v="SF04"/>
    <n v="85"/>
    <n v="50"/>
    <x v="1"/>
    <s v="Cold Coffee"/>
    <x v="2"/>
    <n v="85"/>
    <n v="35"/>
    <x v="0"/>
    <x v="1"/>
    <x v="4"/>
    <x v="8"/>
  </r>
  <r>
    <n v="9987"/>
    <d v="2022-11-16T00:00:00"/>
    <d v="1899-12-30T16:32:00"/>
    <n v="1"/>
    <s v="B002"/>
    <s v="Capital Region Hub"/>
    <s v="CoffeeHouse Cankaya"/>
    <x v="2"/>
    <s v="SF02"/>
    <n v="70"/>
    <n v="40"/>
    <x v="1"/>
    <s v="Hot Coffee"/>
    <x v="7"/>
    <n v="70"/>
    <n v="30"/>
    <x v="1"/>
    <x v="7"/>
    <x v="3"/>
    <x v="8"/>
  </r>
  <r>
    <n v="9988"/>
    <d v="2023-06-27T00:00:00"/>
    <d v="1899-12-30T09:53:00"/>
    <n v="4"/>
    <s v="B002"/>
    <s v="Capital Region Hub"/>
    <s v="CoffeeHouse Cankaya"/>
    <x v="2"/>
    <s v="SF04"/>
    <n v="85"/>
    <n v="50"/>
    <x v="1"/>
    <s v="Cold Coffee"/>
    <x v="2"/>
    <n v="340"/>
    <n v="140"/>
    <x v="0"/>
    <x v="9"/>
    <x v="6"/>
    <x v="9"/>
  </r>
  <r>
    <n v="9989"/>
    <d v="2025-03-18T00:00:00"/>
    <d v="1899-12-30T13:21:00"/>
    <n v="4"/>
    <s v="B002"/>
    <s v="Capital Region Hub"/>
    <s v="CoffeeHouse Cankaya"/>
    <x v="2"/>
    <s v="SF01"/>
    <n v="75"/>
    <n v="45"/>
    <x v="1"/>
    <s v="Hot Coffee"/>
    <x v="4"/>
    <n v="300"/>
    <n v="120"/>
    <x v="2"/>
    <x v="8"/>
    <x v="1"/>
    <x v="14"/>
  </r>
  <r>
    <n v="9990"/>
    <d v="2024-05-30T00:00:00"/>
    <d v="1899-12-30T09:22:00"/>
    <n v="2"/>
    <s v="B002"/>
    <s v="Capital Region Hub"/>
    <s v="CoffeeHouse Cankaya"/>
    <x v="2"/>
    <s v="SF02"/>
    <n v="70"/>
    <n v="40"/>
    <x v="1"/>
    <s v="Hot Coffee"/>
    <x v="7"/>
    <n v="140"/>
    <n v="60"/>
    <x v="3"/>
    <x v="2"/>
    <x v="3"/>
    <x v="9"/>
  </r>
  <r>
    <n v="9991"/>
    <d v="2023-01-20T00:00:00"/>
    <d v="1899-12-30T20:29:00"/>
    <n v="4"/>
    <s v="B001"/>
    <s v="Marmara Headquarters"/>
    <s v="CoffeeHouse Besiktas"/>
    <x v="0"/>
    <s v="SF04"/>
    <n v="85"/>
    <n v="50"/>
    <x v="1"/>
    <s v="Cold Coffee"/>
    <x v="2"/>
    <n v="340"/>
    <n v="140"/>
    <x v="0"/>
    <x v="6"/>
    <x v="6"/>
    <x v="3"/>
  </r>
  <r>
    <n v="9992"/>
    <d v="2025-05-21T00:00:00"/>
    <d v="1899-12-30T21:09:00"/>
    <n v="4"/>
    <s v="B004"/>
    <s v="Mediterranean Growth Hub"/>
    <s v="CoffeeHouse Muratpasa"/>
    <x v="3"/>
    <s v="FD01"/>
    <n v="45"/>
    <n v="25"/>
    <x v="0"/>
    <s v="Bakery"/>
    <x v="0"/>
    <n v="180"/>
    <n v="80"/>
    <x v="2"/>
    <x v="2"/>
    <x v="5"/>
    <x v="11"/>
  </r>
  <r>
    <n v="9993"/>
    <d v="2024-04-28T00:00:00"/>
    <d v="1899-12-30T13:11:00"/>
    <n v="4"/>
    <s v="B001"/>
    <s v="Marmara Headquarters"/>
    <s v="CoffeeHouse Besiktas"/>
    <x v="0"/>
    <s v="FD02"/>
    <n v="50"/>
    <n v="30"/>
    <x v="0"/>
    <s v="Dessert"/>
    <x v="3"/>
    <n v="200"/>
    <n v="80"/>
    <x v="3"/>
    <x v="10"/>
    <x v="5"/>
    <x v="14"/>
  </r>
  <r>
    <n v="9994"/>
    <d v="2022-11-16T00:00:00"/>
    <d v="1899-12-30T08:50:00"/>
    <n v="4"/>
    <s v="B003"/>
    <s v="Aegean Regional Center"/>
    <s v="CoffeeHouse Alsancak"/>
    <x v="1"/>
    <s v="FD03"/>
    <n v="40"/>
    <n v="22"/>
    <x v="0"/>
    <s v="Bakery"/>
    <x v="1"/>
    <n v="160"/>
    <n v="72"/>
    <x v="1"/>
    <x v="7"/>
    <x v="3"/>
    <x v="4"/>
  </r>
  <r>
    <n v="9995"/>
    <d v="2025-11-23T00:00:00"/>
    <d v="1899-12-30T21:39:00"/>
    <n v="1"/>
    <s v="B003"/>
    <s v="Aegean Regional Center"/>
    <s v="CoffeeHouse Alsancak"/>
    <x v="1"/>
    <s v="SF02"/>
    <n v="70"/>
    <n v="40"/>
    <x v="1"/>
    <s v="Hot Coffee"/>
    <x v="7"/>
    <n v="70"/>
    <n v="30"/>
    <x v="2"/>
    <x v="7"/>
    <x v="3"/>
    <x v="11"/>
  </r>
  <r>
    <n v="9996"/>
    <d v="2024-05-30T00:00:00"/>
    <d v="1899-12-30T14:19:00"/>
    <n v="1"/>
    <s v="B004"/>
    <s v="Mediterranean Growth Hub"/>
    <s v="CoffeeHouse Muratpasa"/>
    <x v="3"/>
    <s v="SF04"/>
    <n v="85"/>
    <n v="50"/>
    <x v="1"/>
    <s v="Cold Coffee"/>
    <x v="2"/>
    <n v="85"/>
    <n v="35"/>
    <x v="3"/>
    <x v="2"/>
    <x v="3"/>
    <x v="5"/>
  </r>
  <r>
    <n v="9997"/>
    <d v="2025-06-06T00:00:00"/>
    <d v="1899-12-30T15:53:00"/>
    <n v="4"/>
    <s v="B002"/>
    <s v="Capital Region Hub"/>
    <s v="CoffeeHouse Cankaya"/>
    <x v="2"/>
    <s v="SF03"/>
    <n v="80"/>
    <n v="48"/>
    <x v="1"/>
    <s v="Hot Coffee"/>
    <x v="6"/>
    <n v="320"/>
    <n v="128"/>
    <x v="2"/>
    <x v="9"/>
    <x v="6"/>
    <x v="6"/>
  </r>
  <r>
    <n v="9998"/>
    <d v="2023-04-07T00:00:00"/>
    <d v="1899-12-30T15:21:00"/>
    <n v="3"/>
    <s v="B002"/>
    <s v="Capital Region Hub"/>
    <s v="CoffeeHouse Cankaya"/>
    <x v="2"/>
    <s v="SF03"/>
    <n v="80"/>
    <n v="48"/>
    <x v="1"/>
    <s v="Hot Coffee"/>
    <x v="6"/>
    <n v="240"/>
    <n v="96"/>
    <x v="0"/>
    <x v="10"/>
    <x v="5"/>
    <x v="6"/>
  </r>
  <r>
    <n v="9999"/>
    <d v="2025-04-30T00:00:00"/>
    <d v="1899-12-30T08:02:00"/>
    <n v="2"/>
    <s v="B001"/>
    <s v="Marmara Headquarters"/>
    <s v="CoffeeHouse Besiktas"/>
    <x v="0"/>
    <s v="SF04"/>
    <n v="85"/>
    <n v="50"/>
    <x v="1"/>
    <s v="Cold Coffee"/>
    <x v="2"/>
    <n v="170"/>
    <n v="70"/>
    <x v="2"/>
    <x v="10"/>
    <x v="3"/>
    <x v="4"/>
  </r>
  <r>
    <n v="10000"/>
    <d v="2024-07-26T00:00:00"/>
    <d v="1899-12-30T12:28:00"/>
    <n v="2"/>
    <s v="B003"/>
    <s v="Aegean Regional Center"/>
    <s v="CoffeeHouse Alsancak"/>
    <x v="1"/>
    <s v="SF03"/>
    <n v="80"/>
    <n v="48"/>
    <x v="1"/>
    <s v="Hot Coffee"/>
    <x v="6"/>
    <n v="160"/>
    <n v="64"/>
    <x v="3"/>
    <x v="5"/>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03535-A722-43F6-A641-EB41A640E234}" name="PivotTable2"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20">
    <pivotField showAll="0"/>
    <pivotField numFmtId="14" showAll="0"/>
    <pivotField numFmtId="164" showAll="0"/>
    <pivotField dataField="1"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Sum of transaction_q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32562-C928-46E3-A0A9-B0E96D999477}" name="PivotTable6"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9:B34" firstHeaderRow="1"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pivotField axis="axisRow"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6"/>
  </rowFields>
  <rowItems count="5">
    <i>
      <x/>
    </i>
    <i>
      <x v="1"/>
    </i>
    <i>
      <x v="2"/>
    </i>
    <i>
      <x v="3"/>
    </i>
    <i t="grand">
      <x/>
    </i>
  </rowItems>
  <colItems count="1">
    <i/>
  </colItems>
  <dataFields count="1">
    <dataField name="Sum of Revenue" fld="14"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 chart="4" format="9">
      <pivotArea type="data" outline="0" fieldPosition="0">
        <references count="2">
          <reference field="4294967294" count="1" selected="0">
            <x v="0"/>
          </reference>
          <reference field="16" count="1" selected="0">
            <x v="2"/>
          </reference>
        </references>
      </pivotArea>
    </chartFormat>
    <chartFormat chart="4" format="10">
      <pivotArea type="data" outline="0" fieldPosition="0">
        <references count="2">
          <reference field="4294967294" count="1" selected="0">
            <x v="0"/>
          </reference>
          <reference field="16" count="1" selected="0">
            <x v="3"/>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4B961-579F-4AD5-8D86-583DAD07B8CA}" name="PivotTable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dataField="1"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56BA7-FECA-4301-B9F4-AB2528C37BAC}" name="PivotTable12"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8:E17" firstHeaderRow="1" firstDataRow="1" firstDataCol="1"/>
  <pivotFields count="20">
    <pivotField showAll="0"/>
    <pivotField numFmtId="14" showAll="0"/>
    <pivotField numFmtId="164" showAll="0"/>
    <pivotField dataField="1" showAll="0"/>
    <pivotField showAll="0"/>
    <pivotField showAll="0"/>
    <pivotField showAll="0"/>
    <pivotField showAll="0">
      <items count="5">
        <item x="2"/>
        <item x="3"/>
        <item x="0"/>
        <item x="1"/>
        <item t="default"/>
      </items>
    </pivotField>
    <pivotField showAll="0"/>
    <pivotField showAll="0"/>
    <pivotField showAll="0"/>
    <pivotField showAll="0"/>
    <pivotField showAll="0"/>
    <pivotField axis="axisRow" showAll="0" sortType="descending">
      <items count="9">
        <item x="7"/>
        <item x="6"/>
        <item x="3"/>
        <item x="5"/>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3"/>
  </rowFields>
  <rowItems count="9">
    <i>
      <x v="4"/>
    </i>
    <i>
      <x v="2"/>
    </i>
    <i>
      <x v="5"/>
    </i>
    <i>
      <x v="7"/>
    </i>
    <i>
      <x v="6"/>
    </i>
    <i>
      <x v="3"/>
    </i>
    <i>
      <x/>
    </i>
    <i>
      <x v="1"/>
    </i>
    <i t="grand">
      <x/>
    </i>
  </rowItems>
  <colItems count="1">
    <i/>
  </colItems>
  <dataFields count="1">
    <dataField name="Sum of transaction_q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2644EC-F4F9-490D-87E5-A7D1731020CC}" name="PivotTable19"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81:B82" firstHeaderRow="1" firstDataRow="1" firstDataCol="0"/>
  <pivotFields count="20">
    <pivotField dataField="1"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Sum of transaction_id" fld="0"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5F1CF-BC22-410A-8974-525CF35AC495}" name="PivotTable9" cacheId="36"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H40:I44" firstHeaderRow="1" firstDataRow="1" firstDataCol="1"/>
  <pivotFields count="20">
    <pivotField showAll="0"/>
    <pivotField numFmtId="14" showAll="0"/>
    <pivotField numFmtId="164"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7"/>
  </rowFields>
  <rowItems count="4">
    <i>
      <x/>
    </i>
    <i>
      <x v="1"/>
    </i>
    <i>
      <x v="2"/>
    </i>
    <i>
      <x v="3"/>
    </i>
  </rowItems>
  <colItems count="1">
    <i/>
  </colItems>
  <dataFields count="1">
    <dataField name="Sum of Revenue" fld="14" showDataAs="percentOfTotal" baseField="0" baseItem="0" numFmtId="10"/>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55F399-E4E7-4E9B-9E7A-382BDF8766AE}" name="PivotTable8"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7:B55" firstHeaderRow="1" firstDataRow="1" firstDataCol="1"/>
  <pivotFields count="20">
    <pivotField dataField="1"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axis="axisRow" showAll="0">
      <items count="8">
        <item x="3"/>
        <item x="2"/>
        <item x="1"/>
        <item x="4"/>
        <item x="6"/>
        <item x="5"/>
        <item x="0"/>
        <item t="default"/>
      </items>
    </pivotField>
    <pivotField showAll="0"/>
  </pivotFields>
  <rowFields count="1">
    <field x="18"/>
  </rowFields>
  <rowItems count="8">
    <i>
      <x/>
    </i>
    <i>
      <x v="1"/>
    </i>
    <i>
      <x v="2"/>
    </i>
    <i>
      <x v="3"/>
    </i>
    <i>
      <x v="4"/>
    </i>
    <i>
      <x v="5"/>
    </i>
    <i>
      <x v="6"/>
    </i>
    <i t="grand">
      <x/>
    </i>
  </rowItems>
  <colItems count="1">
    <i/>
  </colItems>
  <dataFields count="1">
    <dataField name="Count of transac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584545-F6F3-41FE-9B8A-C45D2D12E7FD}" name="PivotTable7"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8:B43" firstHeaderRow="1" firstDataRow="1" firstDataCol="1"/>
  <pivotFields count="20">
    <pivotField showAll="0"/>
    <pivotField numFmtId="14" showAll="0"/>
    <pivotField numFmtId="164"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7"/>
  </rowFields>
  <rowItems count="5">
    <i>
      <x/>
    </i>
    <i>
      <x v="1"/>
    </i>
    <i>
      <x v="2"/>
    </i>
    <i>
      <x v="3"/>
    </i>
    <i t="grand">
      <x/>
    </i>
  </rowItems>
  <colItems count="1">
    <i/>
  </colItems>
  <dataFields count="1">
    <dataField name="Sum of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B84FFE-1DF6-4BA4-9A81-B13BCE341B7C}" name="PivotTable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2:B25" firstHeaderRow="1"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1"/>
  </rowFields>
  <rowItems count="3">
    <i>
      <x/>
    </i>
    <i>
      <x v="1"/>
    </i>
    <i t="grand">
      <x/>
    </i>
  </rowItems>
  <colItems count="1">
    <i/>
  </colItems>
  <dataFields count="1">
    <dataField name="Sum of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927360-0861-4BB0-99D6-946B3A20BE4D}" name="PivotTable1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69:G82" firstHeaderRow="0"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dataField="1" showAll="0"/>
    <pivotField showAll="0">
      <items count="5">
        <item x="1"/>
        <item x="0"/>
        <item x="3"/>
        <item x="2"/>
        <item t="default"/>
      </items>
    </pivotField>
    <pivotField axis="axisRow" showAll="0">
      <items count="13">
        <item x="6"/>
        <item x="3"/>
        <item x="8"/>
        <item x="10"/>
        <item x="2"/>
        <item x="9"/>
        <item x="5"/>
        <item x="4"/>
        <item x="1"/>
        <item x="0"/>
        <item x="7"/>
        <item x="11"/>
        <item t="default"/>
      </items>
    </pivotField>
    <pivotField showAll="0"/>
    <pivotField showAll="0"/>
  </pivotFields>
  <rowFields count="1">
    <field x="17"/>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4" baseField="0" baseItem="0" numFmtId="167"/>
    <dataField name="Sum of Profit" fld="15" baseField="0" baseItem="0"/>
  </dataFields>
  <formats count="1">
    <format dxfId="2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F89C0F-979E-4EE5-B69A-CF4073DABEB4}" name="PivotTable17"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19:F124" firstHeaderRow="1" firstDataRow="1" firstDataCol="1"/>
  <pivotFields count="20">
    <pivotField showAll="0"/>
    <pivotField numFmtId="14" showAll="0"/>
    <pivotField numFmtId="164"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7"/>
  </rowFields>
  <rowItems count="5">
    <i>
      <x/>
    </i>
    <i>
      <x v="1"/>
    </i>
    <i>
      <x v="2"/>
    </i>
    <i>
      <x v="3"/>
    </i>
    <i t="grand">
      <x/>
    </i>
  </rowItems>
  <colItems count="1">
    <i/>
  </colItems>
  <dataFields count="1">
    <dataField name="Sum of Profit" fld="15" baseField="0" baseItem="0" numFmtId="167"/>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89D589-29D5-4751-8780-E663E235C9F8}" name="PivotTable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Sum of Revenue" fld="14"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A2DAC49-D38E-4AB8-8404-4B2613DCC487}" name="PivotTable10"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9:B68" firstHeaderRow="1"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axis="axisRow" showAll="0" sortType="descending">
      <items count="9">
        <item x="7"/>
        <item x="6"/>
        <item x="3"/>
        <item x="5"/>
        <item x="0"/>
        <item x="2"/>
        <item x="4"/>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3"/>
  </rowFields>
  <rowItems count="9">
    <i>
      <x v="5"/>
    </i>
    <i>
      <x v="3"/>
    </i>
    <i>
      <x v="6"/>
    </i>
    <i>
      <x/>
    </i>
    <i>
      <x v="1"/>
    </i>
    <i>
      <x v="4"/>
    </i>
    <i>
      <x v="2"/>
    </i>
    <i>
      <x v="7"/>
    </i>
    <i t="grand">
      <x/>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CF784F-1650-4476-B5E0-62422FB95476}" name="PivotTable18"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J20" firstHeaderRow="1" firstDataRow="1" firstDataCol="1"/>
  <pivotFields count="20">
    <pivotField dataField="1"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axis="axisRow" showAll="0">
      <items count="16">
        <item x="7"/>
        <item x="4"/>
        <item x="9"/>
        <item x="10"/>
        <item x="13"/>
        <item x="12"/>
        <item x="14"/>
        <item x="5"/>
        <item x="6"/>
        <item x="8"/>
        <item x="2"/>
        <item x="1"/>
        <item x="0"/>
        <item x="3"/>
        <item x="11"/>
        <item t="default"/>
      </items>
    </pivotField>
  </pivotFields>
  <rowFields count="1">
    <field x="19"/>
  </rowFields>
  <rowItems count="16">
    <i>
      <x/>
    </i>
    <i>
      <x v="1"/>
    </i>
    <i>
      <x v="2"/>
    </i>
    <i>
      <x v="3"/>
    </i>
    <i>
      <x v="4"/>
    </i>
    <i>
      <x v="5"/>
    </i>
    <i>
      <x v="6"/>
    </i>
    <i>
      <x v="7"/>
    </i>
    <i>
      <x v="8"/>
    </i>
    <i>
      <x v="9"/>
    </i>
    <i>
      <x v="10"/>
    </i>
    <i>
      <x v="11"/>
    </i>
    <i>
      <x v="12"/>
    </i>
    <i>
      <x v="13"/>
    </i>
    <i>
      <x v="14"/>
    </i>
    <i t="grand">
      <x/>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E06D5B-57D8-41CC-AA13-29C825289A48}" name="PivotTable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A19" firstHeaderRow="1" firstDataRow="1" firstDataCol="0"/>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Sum of Profit" fld="15" baseField="0" baseItem="0" numFmtId="167"/>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27584F4-F17B-40B4-9388-4B6595F27EC5}" name="PivotTable16"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103:F112" firstHeaderRow="1"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axis="axisRow" showAll="0" sortType="descending">
      <items count="9">
        <item x="1"/>
        <item x="4"/>
        <item x="2"/>
        <item x="0"/>
        <item x="5"/>
        <item x="3"/>
        <item x="6"/>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3"/>
  </rowFields>
  <rowItems count="9">
    <i>
      <x v="2"/>
    </i>
    <i>
      <x v="4"/>
    </i>
    <i>
      <x v="1"/>
    </i>
    <i>
      <x v="7"/>
    </i>
    <i>
      <x v="6"/>
    </i>
    <i>
      <x v="3"/>
    </i>
    <i>
      <x v="5"/>
    </i>
    <i>
      <x/>
    </i>
    <i t="grand">
      <x/>
    </i>
  </rowItems>
  <colItems count="1">
    <i/>
  </colItems>
  <dataFields count="1">
    <dataField name="Sum of Profit" fld="15" baseField="0" baseItem="0" numFmtId="167"/>
  </dataFields>
  <formats count="1">
    <format dxfId="2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6F3F70A-61D3-4A63-BF12-3D966C6A7FA9}" name="PivotTable15"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90:F99" firstHeaderRow="1" firstDataRow="1" firstDataCol="1"/>
  <pivotFields count="20">
    <pivotField showAll="0"/>
    <pivotField numFmtId="14" showAll="0"/>
    <pivotField numFmtId="164" showAll="0"/>
    <pivotField dataField="1" showAll="0"/>
    <pivotField showAll="0"/>
    <pivotField showAll="0"/>
    <pivotField showAll="0"/>
    <pivotField showAll="0">
      <items count="5">
        <item x="2"/>
        <item x="3"/>
        <item x="0"/>
        <item x="1"/>
        <item t="default"/>
      </items>
    </pivotField>
    <pivotField showAll="0"/>
    <pivotField showAll="0"/>
    <pivotField showAll="0"/>
    <pivotField showAll="0"/>
    <pivotField showAll="0"/>
    <pivotField axis="axisRow" showAll="0">
      <items count="9">
        <item x="7"/>
        <item x="6"/>
        <item x="3"/>
        <item x="5"/>
        <item x="0"/>
        <item x="2"/>
        <item x="4"/>
        <item x="1"/>
        <item t="default"/>
      </items>
    </pivotField>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3"/>
  </rowFields>
  <rowItems count="9">
    <i>
      <x/>
    </i>
    <i>
      <x v="1"/>
    </i>
    <i>
      <x v="2"/>
    </i>
    <i>
      <x v="3"/>
    </i>
    <i>
      <x v="4"/>
    </i>
    <i>
      <x v="5"/>
    </i>
    <i>
      <x v="6"/>
    </i>
    <i>
      <x v="7"/>
    </i>
    <i t="grand">
      <x/>
    </i>
  </rowItems>
  <colItems count="1">
    <i/>
  </colItems>
  <dataFields count="1">
    <dataField name="Sum of transaction_qty" fld="3"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3ED2DC-BF3E-43FD-AE72-F42D7E73CACE}" name="PivotTable1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49:I52" firstHeaderRow="1" firstDataRow="1" firstDataCol="1"/>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Fields count="1">
    <field x="11"/>
  </rowFields>
  <rowItems count="3">
    <i>
      <x/>
    </i>
    <i>
      <x v="1"/>
    </i>
    <i t="grand">
      <x/>
    </i>
  </rowItems>
  <colItems count="1">
    <i/>
  </colItems>
  <dataFields count="1">
    <dataField name="Sum of Revenue" fld="14"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958CF8-D1C9-4549-9DCA-0EC931262B28}" name="PivotTable1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D5" firstHeaderRow="1" firstDataRow="1" firstDataCol="0"/>
  <pivotFields count="20">
    <pivotField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dataField="1"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showAll="0"/>
  </pivotFields>
  <rowItems count="1">
    <i/>
  </rowItems>
  <colItems count="1">
    <i/>
  </colItems>
  <dataFields count="1">
    <dataField name="Sum of unit_cost" fld="10" baseField="0" baseItem="0" numFmtId="167"/>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8B2682-C47F-4964-979E-889AB2371DD9}" name="PivotTable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9" firstHeaderRow="1" firstDataRow="1" firstDataCol="1"/>
  <pivotFields count="20">
    <pivotField dataField="1" showAll="0"/>
    <pivotField numFmtId="14" showAll="0"/>
    <pivotField numFmtId="164"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5">
        <item x="1"/>
        <item x="0"/>
        <item x="3"/>
        <item x="2"/>
        <item t="default"/>
      </items>
    </pivotField>
    <pivotField showAll="0">
      <items count="13">
        <item x="6"/>
        <item x="3"/>
        <item x="8"/>
        <item x="10"/>
        <item x="2"/>
        <item x="9"/>
        <item x="5"/>
        <item x="4"/>
        <item x="1"/>
        <item x="0"/>
        <item x="7"/>
        <item x="11"/>
        <item t="default"/>
      </items>
    </pivotField>
    <pivotField showAll="0"/>
    <pivotField axis="axisRow" showAll="0">
      <items count="16">
        <item x="7"/>
        <item x="4"/>
        <item x="9"/>
        <item x="10"/>
        <item x="13"/>
        <item x="12"/>
        <item x="14"/>
        <item x="5"/>
        <item x="6"/>
        <item x="8"/>
        <item x="2"/>
        <item x="1"/>
        <item x="0"/>
        <item x="3"/>
        <item x="11"/>
        <item t="default"/>
      </items>
    </pivotField>
  </pivotFields>
  <rowFields count="1">
    <field x="19"/>
  </rowFields>
  <rowItems count="16">
    <i>
      <x/>
    </i>
    <i>
      <x v="1"/>
    </i>
    <i>
      <x v="2"/>
    </i>
    <i>
      <x v="3"/>
    </i>
    <i>
      <x v="4"/>
    </i>
    <i>
      <x v="5"/>
    </i>
    <i>
      <x v="6"/>
    </i>
    <i>
      <x v="7"/>
    </i>
    <i>
      <x v="8"/>
    </i>
    <i>
      <x v="9"/>
    </i>
    <i>
      <x v="10"/>
    </i>
    <i>
      <x v="11"/>
    </i>
    <i>
      <x v="12"/>
    </i>
    <i>
      <x v="13"/>
    </i>
    <i>
      <x v="14"/>
    </i>
    <i t="grand">
      <x/>
    </i>
  </rowItems>
  <colItems count="1">
    <i/>
  </colItems>
  <dataFields count="1">
    <dataField name="Count of transaction_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B448FD-9A2E-4EEC-AEC2-7D86F288EFB2}" autoFormatId="16" applyNumberFormats="0" applyBorderFormats="0" applyFontFormats="0" applyPatternFormats="0" applyAlignmentFormats="0" applyWidthHeightFormats="0">
  <queryTableRefresh nextId="15">
    <queryTableFields count="14">
      <queryTableField id="1" name="transaction_id" tableColumnId="15"/>
      <queryTableField id="2" name="transaction_date" tableColumnId="2"/>
      <queryTableField id="3" name="transaction_time" tableColumnId="3"/>
      <queryTableField id="4" name="transaction_qty" tableColumnId="4"/>
      <queryTableField id="5" name="branch_id" tableColumnId="5"/>
      <queryTableField id="6" name="branch_name" tableColumnId="6"/>
      <queryTableField id="7" name="shop_name" tableColumnId="7"/>
      <queryTableField id="8" name="city" tableColumnId="8"/>
      <queryTableField id="9" name="product_id" tableColumnId="9"/>
      <queryTableField id="10" name="unit_price" tableColumnId="10"/>
      <queryTableField id="11" name="unit_cost" tableColumnId="11"/>
      <queryTableField id="12" name="product_category" tableColumnId="12"/>
      <queryTableField id="13" name="product_type" tableColumnId="13"/>
      <queryTableField id="14" name="product_detail"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CC67551-FEE8-497A-8DEF-047E638C5F99}" autoFormatId="16" applyNumberFormats="0" applyBorderFormats="0" applyFontFormats="0" applyPatternFormats="0" applyAlignmentFormats="0" applyWidthHeightFormats="0">
  <queryTableRefresh nextId="21" unboundColumnsRight="6">
    <queryTableFields count="20">
      <queryTableField id="1" name="transaction_id" tableColumnId="15"/>
      <queryTableField id="2" name="transaction_date" tableColumnId="2"/>
      <queryTableField id="3" name="transaction_time" tableColumnId="3"/>
      <queryTableField id="4" name="transaction_qty" tableColumnId="4"/>
      <queryTableField id="5" name="branch_id" tableColumnId="5"/>
      <queryTableField id="6" name="branch_name" tableColumnId="6"/>
      <queryTableField id="7" name="shop_name" tableColumnId="7"/>
      <queryTableField id="8" name="city" tableColumnId="8"/>
      <queryTableField id="9" name="product_id" tableColumnId="9"/>
      <queryTableField id="10" name="unit_price" tableColumnId="10"/>
      <queryTableField id="11" name="unit_cost" tableColumnId="11"/>
      <queryTableField id="12" name="product_category" tableColumnId="12"/>
      <queryTableField id="13" name="product_type" tableColumnId="13"/>
      <queryTableField id="14" name="product_detail" tableColumnId="14"/>
      <queryTableField id="15" dataBound="0" tableColumnId="16"/>
      <queryTableField id="16" dataBound="0" tableColumnId="17"/>
      <queryTableField id="17" dataBound="0" tableColumnId="18"/>
      <queryTableField id="18" dataBound="0" tableColumnId="19"/>
      <queryTableField id="19" dataBound="0" tableColumnId="20"/>
      <queryTableField id="20"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621CC3A-EFD4-4386-87F3-2295722C4BF8}" sourceName="city">
  <pivotTables>
    <pivotTable tabId="4" name="PivotTable12"/>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 tabId="4" name="PivotTable19"/>
    <pivotTable tabId="6" name="PivotTable1"/>
  </pivotTables>
  <data>
    <tabular pivotCacheId="54351248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89EF7F-7C46-4D92-8947-4883DAB19353}" sourceName="Year">
  <pivotTables>
    <pivotTable tabId="4" name="PivotTable12"/>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 tabId="4" name="PivotTable19"/>
    <pivotTable tabId="6" name="PivotTable1"/>
  </pivotTables>
  <data>
    <tabular pivotCacheId="543512480">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CC41C65-5B54-49F4-8F88-A22713D0C119}" sourceName="Month">
  <pivotTables>
    <pivotTable tabId="4" name="PivotTable12"/>
    <pivotTable tabId="4" name="PivotTable1"/>
    <pivotTable tabId="4" name="PivotTable10"/>
    <pivotTable tabId="4" name="PivotTable11"/>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 tabId="4" name="PivotTable19"/>
    <pivotTable tabId="6" name="PivotTable1"/>
  </pivotTables>
  <data>
    <tabular pivotCacheId="543512480">
      <items count="12">
        <i x="6" s="1"/>
        <i x="3" s="1"/>
        <i x="8" s="1"/>
        <i x="10" s="1"/>
        <i x="2" s="1"/>
        <i x="9" s="1"/>
        <i x="5" s="1"/>
        <i x="4" s="1"/>
        <i x="1" s="1"/>
        <i x="0" s="1"/>
        <i x="7"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B5ADCB-FA8E-4DD6-A280-27A722EAEED8}" cache="Slicer_city" caption="city" rowHeight="241300"/>
  <slicer name="Year" xr10:uid="{356C5CA9-6229-4833-A2CF-60C06C9621F0}" cache="Slicer_Year" caption="Year" rowHeight="241300"/>
  <slicer name="Month" xr10:uid="{0D9FBB08-D505-4FC2-9F44-3B06EB4D3447}" cache="Slicer_Month" caption="Month" startItem="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ABCA9CC-3CB3-409F-BEFA-35D3E2ECFF90}" cache="Slicer_city" caption="city" rowHeight="241300"/>
  <slicer name="Year 1" xr10:uid="{78931CD6-D99D-4FBB-97FE-0C68B14EE0CF}" cache="Slicer_Year" caption="Year" rowHeight="241300"/>
  <slicer name="Month 1" xr10:uid="{89B95FD0-C727-4ABF-A014-1FB71D09D3B7}" cache="Slicer_Month" caption="Month"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0BF67C-06B0-4184-9E43-C29DE97A0185}" name="Table1" displayName="Table1" ref="A1:N2001" totalsRowShown="0">
  <autoFilter ref="A1:N2001" xr:uid="{4EE50DBA-F8C9-4D16-A75D-F84C7A2E1970}"/>
  <tableColumns count="14">
    <tableColumn id="1" xr3:uid="{A9E32417-2A21-44BC-BFF4-07F6B5F677D7}" name="transaction_id"/>
    <tableColumn id="2" xr3:uid="{51140B72-4957-4D49-96EF-512671421F8A}" name="transaction_date" dataDxfId="49"/>
    <tableColumn id="3" xr3:uid="{9AEA79F5-386A-471E-B620-6F336BAF753A}" name="transaction_time" dataDxfId="48"/>
    <tableColumn id="4" xr3:uid="{1626F2AB-59C9-4A6B-9BE7-5655DB16C700}" name="transaction_qty" dataDxfId="47"/>
    <tableColumn id="5" xr3:uid="{74CED6EF-21EC-445F-AE36-1FFA35A74589}" name="branch_id" dataDxfId="46"/>
    <tableColumn id="6" xr3:uid="{84909FEC-2DEE-4FFC-A2C8-CBFDE493EFDF}" name="branch_name" dataDxfId="45"/>
    <tableColumn id="7" xr3:uid="{810AAF67-7F63-494F-8B42-2AE38166E6F9}" name="shop_name" dataDxfId="44"/>
    <tableColumn id="8" xr3:uid="{6741FD71-D3B6-42CA-9FEB-4A52E3772386}" name="city"/>
    <tableColumn id="9" xr3:uid="{B7768A4F-E116-42C9-9F7F-2D4F30D4A0A5}" name="product_id" dataDxfId="43"/>
    <tableColumn id="10" xr3:uid="{4CE6430E-38AA-4ED2-B94E-D348510B5CEF}" name="unit_price" dataDxfId="42"/>
    <tableColumn id="11" xr3:uid="{B9753889-1A9B-4D94-869E-4D208F6FF3C1}" name="unit_cost" dataDxfId="41"/>
    <tableColumn id="12" xr3:uid="{31888B52-C660-4A65-81E9-EBF9831808A6}" name="product_category" dataDxfId="40"/>
    <tableColumn id="13" xr3:uid="{D43229BE-C1B7-477A-B468-5073CF13EBBC}" name="product_type" dataDxfId="39"/>
    <tableColumn id="14" xr3:uid="{F059A3AF-D823-48D0-AB73-7528539E1650}" name="product_detail"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28C9FA-06F6-4C39-8174-7BAC17D73ADC}" name="Table1_2" displayName="Table1_2" ref="A1:N2001" tableType="queryTable" totalsRowShown="0">
  <autoFilter ref="A1:N2001" xr:uid="{969B5E3E-EBBE-4A3C-AC60-6C3A9DBBEC86}"/>
  <tableColumns count="14">
    <tableColumn id="15" xr3:uid="{335D7BA8-CBAF-48E2-BD18-46386944BA14}" uniqueName="15" name="transaction_id" queryTableFieldId="1"/>
    <tableColumn id="2" xr3:uid="{4C2A30C0-9E1F-45B5-A977-31C90202D2D5}" uniqueName="2" name="transaction_date" queryTableFieldId="2" dataDxfId="2"/>
    <tableColumn id="3" xr3:uid="{02EAC3AC-7304-47DA-9E6B-99A9E1140B27}" uniqueName="3" name="transaction_time" queryTableFieldId="3"/>
    <tableColumn id="4" xr3:uid="{C36E8A33-BB1C-4DE6-AA46-4EA578FFCFB3}" uniqueName="4" name="transaction_qty" queryTableFieldId="4"/>
    <tableColumn id="5" xr3:uid="{CE108B6B-FAB8-453F-8177-50864804FE10}" uniqueName="5" name="branch_id" queryTableFieldId="5" dataDxfId="37"/>
    <tableColumn id="6" xr3:uid="{26C53BD9-F631-4461-84DF-FBA4A17E662D}" uniqueName="6" name="branch_name" queryTableFieldId="6" dataDxfId="36"/>
    <tableColumn id="7" xr3:uid="{DB1C33AF-1931-4962-A46A-EAA8FF84A105}" uniqueName="7" name="shop_name" queryTableFieldId="7" dataDxfId="35"/>
    <tableColumn id="8" xr3:uid="{CDCB2D16-0E14-4EE9-9DCC-902AA60B9906}" uniqueName="8" name="city" queryTableFieldId="8" dataDxfId="34"/>
    <tableColumn id="9" xr3:uid="{EB0D1A1A-1117-4050-8952-38F700307B7A}" uniqueName="9" name="product_id" queryTableFieldId="9" dataDxfId="33"/>
    <tableColumn id="10" xr3:uid="{96ADC513-DE9F-41A0-97C8-8BAFC36782A9}" uniqueName="10" name="unit_price" queryTableFieldId="10"/>
    <tableColumn id="11" xr3:uid="{27475451-1122-4FF4-B49C-66F6C2C3AB92}" uniqueName="11" name="unit_cost" queryTableFieldId="11"/>
    <tableColumn id="12" xr3:uid="{1725ABD9-C46F-4682-9865-0A0B59FFBD3F}" uniqueName="12" name="product_category" queryTableFieldId="12" dataDxfId="32"/>
    <tableColumn id="13" xr3:uid="{29C17841-5A95-460F-BF5A-326C9E1F8DE9}" uniqueName="13" name="product_type" queryTableFieldId="13" dataDxfId="31"/>
    <tableColumn id="14" xr3:uid="{9B526CA0-3A17-4BB1-A9BE-5E7BB6C87457}" uniqueName="14" name="product_detail" queryTableFieldId="14"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083A6A-0855-4260-BDB2-37A74E0CC819}" name="Table1__2" displayName="Table1__2" ref="A1:T2001" tableType="queryTable" totalsRowShown="0">
  <autoFilter ref="A1:T2001" xr:uid="{BF09B318-EBDA-4A0D-BC48-87C8B01E3C4A}"/>
  <tableColumns count="20">
    <tableColumn id="15" xr3:uid="{B1BB68CA-CC16-4F87-8C30-EEED8D46BEF7}" uniqueName="15" name="transaction_id" queryTableFieldId="1"/>
    <tableColumn id="2" xr3:uid="{D770FEE0-FC27-414A-9B1F-723FB7C5345A}" uniqueName="2" name="transaction_date" queryTableFieldId="2" dataDxfId="1"/>
    <tableColumn id="3" xr3:uid="{7B781E35-7B49-49A6-AD6D-64F5D25B5BB4}" uniqueName="3" name="transaction_time" queryTableFieldId="3" dataDxfId="0"/>
    <tableColumn id="4" xr3:uid="{ACC765E8-57E7-4EC5-93D4-C6F6DD4533DB}" uniqueName="4" name="transaction_qty" queryTableFieldId="4"/>
    <tableColumn id="5" xr3:uid="{C05C5A47-9C6C-4501-B9D4-EC5CADB5EC39}" uniqueName="5" name="branch_id" queryTableFieldId="5" dataDxfId="16"/>
    <tableColumn id="6" xr3:uid="{A0A1DC7E-F024-48D7-AF8B-9A79B005AF44}" uniqueName="6" name="branch_name" queryTableFieldId="6" dataDxfId="15"/>
    <tableColumn id="7" xr3:uid="{9589FF48-47B6-4026-B23F-7C95F6D92F92}" uniqueName="7" name="shop_name" queryTableFieldId="7" dataDxfId="14"/>
    <tableColumn id="8" xr3:uid="{E4312AC5-77B2-438B-B350-AD1FBBCAE067}" uniqueName="8" name="city" queryTableFieldId="8" dataDxfId="13"/>
    <tableColumn id="9" xr3:uid="{8EEE6B84-972E-4955-B04B-DA4192B881F8}" uniqueName="9" name="product_id" queryTableFieldId="9" dataDxfId="12"/>
    <tableColumn id="10" xr3:uid="{BC1B1EC2-8B18-4F80-84C3-A365AD1D07C5}" uniqueName="10" name="unit_price" queryTableFieldId="10"/>
    <tableColumn id="11" xr3:uid="{8898815A-061A-485F-953E-3516D97C2F85}" uniqueName="11" name="unit_cost" queryTableFieldId="11"/>
    <tableColumn id="12" xr3:uid="{4B18046C-EDB5-4ABC-BA13-58386826DDDA}" uniqueName="12" name="product_category" queryTableFieldId="12" dataDxfId="11"/>
    <tableColumn id="13" xr3:uid="{B402C0DE-B316-4C55-B463-E89E5DF483DD}" uniqueName="13" name="product_type" queryTableFieldId="13" dataDxfId="10"/>
    <tableColumn id="14" xr3:uid="{1D81092F-5AF1-403E-ABD5-2383ED4DF537}" uniqueName="14" name="product_detail" queryTableFieldId="14" dataDxfId="9"/>
    <tableColumn id="16" xr3:uid="{EB5643D3-F2FE-4A7B-A714-38443902D70E}" uniqueName="16" name="Revenue" queryTableFieldId="15" dataDxfId="8">
      <calculatedColumnFormula>Table1__2[[#This Row],[transaction_qty]]*Table1__2[[#This Row],[unit_price]]</calculatedColumnFormula>
    </tableColumn>
    <tableColumn id="17" xr3:uid="{DF6BED9D-F2A0-4CAF-B9B4-126A476079F7}" uniqueName="17" name="Profit" queryTableFieldId="16" dataDxfId="7">
      <calculatedColumnFormula>(Table1__2[[#This Row],[unit_price]]-Table1__2[[#This Row],[unit_cost]])*Table1__2[[#This Row],[transaction_qty]]</calculatedColumnFormula>
    </tableColumn>
    <tableColumn id="18" xr3:uid="{C973DB46-94D3-440A-8560-6C0B628CFA1E}" uniqueName="18" name="Year" queryTableFieldId="17" dataDxfId="6">
      <calculatedColumnFormula>YEAR(Table1__2[[#This Row],[transaction_date]])</calculatedColumnFormula>
    </tableColumn>
    <tableColumn id="19" xr3:uid="{157465A4-A040-4A88-8FF5-87F3D6E7446C}" uniqueName="19" name="Month" queryTableFieldId="18" dataDxfId="5">
      <calculatedColumnFormula>TEXT(MONTH(Table1__2[[#This Row],[transaction_date]])*28,"mmm")</calculatedColumnFormula>
    </tableColumn>
    <tableColumn id="20" xr3:uid="{36E1D2BB-E1F9-4362-8E1C-F8468103325C}" uniqueName="20" name="Day" queryTableFieldId="19" dataDxfId="4">
      <calculatedColumnFormula>TEXT(DAY(B2),"ddd")</calculatedColumnFormula>
    </tableColumn>
    <tableColumn id="1" xr3:uid="{1A2DE65A-A43E-4F69-BDB4-97668D58E560}" uniqueName="1" name="Hour" queryTableFieldId="20" dataDxfId="3">
      <calculatedColumnFormula>HOUR(Table1__2[[#This Row],[transaction_time]])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001"/>
  <sheetViews>
    <sheetView workbookViewId="0">
      <selection activeCell="D4" sqref="D4"/>
    </sheetView>
  </sheetViews>
  <sheetFormatPr defaultRowHeight="15" x14ac:dyDescent="0.25"/>
  <cols>
    <col min="1" max="1" width="15.7109375" customWidth="1"/>
    <col min="2" max="2" width="18" style="1" customWidth="1"/>
    <col min="3" max="3" width="18.140625" style="2" customWidth="1"/>
    <col min="4" max="4" width="16.85546875" style="4" customWidth="1"/>
    <col min="5" max="5" width="11.85546875" style="5" customWidth="1"/>
    <col min="6" max="6" width="15.140625" style="5" customWidth="1"/>
    <col min="7" max="7" width="13.42578125" style="5" customWidth="1"/>
    <col min="9" max="9" width="12.7109375" style="5" customWidth="1"/>
    <col min="10" max="10" width="12.140625" style="4" customWidth="1"/>
    <col min="11" max="11" width="11.28515625" style="4" customWidth="1"/>
    <col min="12" max="12" width="18.5703125" style="5" customWidth="1"/>
    <col min="13" max="13" width="15" style="5" customWidth="1"/>
    <col min="14" max="14" width="16.140625" style="5" customWidth="1"/>
  </cols>
  <sheetData>
    <row r="1" spans="1:14" x14ac:dyDescent="0.25">
      <c r="A1" t="s">
        <v>0</v>
      </c>
      <c r="B1" s="1" t="s">
        <v>1</v>
      </c>
      <c r="C1" s="2" t="s">
        <v>2</v>
      </c>
      <c r="D1" s="4" t="s">
        <v>3</v>
      </c>
      <c r="E1" s="5" t="s">
        <v>4</v>
      </c>
      <c r="F1" s="5" t="s">
        <v>5</v>
      </c>
      <c r="G1" s="5" t="s">
        <v>6</v>
      </c>
      <c r="H1" t="s">
        <v>7</v>
      </c>
      <c r="I1" s="5" t="s">
        <v>8</v>
      </c>
      <c r="J1" s="4" t="s">
        <v>9</v>
      </c>
      <c r="K1" s="4" t="s">
        <v>10</v>
      </c>
      <c r="L1" s="5" t="s">
        <v>11</v>
      </c>
      <c r="M1" s="5" t="s">
        <v>12</v>
      </c>
      <c r="N1" s="5" t="s">
        <v>13</v>
      </c>
    </row>
    <row r="2" spans="1:14" x14ac:dyDescent="0.25">
      <c r="A2">
        <v>8001</v>
      </c>
      <c r="B2" s="1">
        <v>45221</v>
      </c>
      <c r="C2" s="2">
        <v>0.81458333333333333</v>
      </c>
      <c r="D2" s="4">
        <v>1</v>
      </c>
      <c r="E2" s="5" t="s">
        <v>14</v>
      </c>
      <c r="F2" s="5" t="s">
        <v>15</v>
      </c>
      <c r="G2" s="5" t="s">
        <v>16</v>
      </c>
      <c r="H2" t="s">
        <v>17</v>
      </c>
      <c r="I2" s="5" t="s">
        <v>18</v>
      </c>
      <c r="J2" s="4">
        <v>45</v>
      </c>
      <c r="K2" s="4">
        <v>25</v>
      </c>
      <c r="L2" s="5" t="s">
        <v>19</v>
      </c>
      <c r="M2" s="5" t="s">
        <v>20</v>
      </c>
      <c r="N2" s="5" t="s">
        <v>21</v>
      </c>
    </row>
    <row r="3" spans="1:14" x14ac:dyDescent="0.25">
      <c r="A3">
        <v>8002</v>
      </c>
      <c r="B3" s="1">
        <v>44819</v>
      </c>
      <c r="C3" s="2">
        <v>0.75138888888888888</v>
      </c>
      <c r="D3" s="4">
        <v>4</v>
      </c>
      <c r="E3" s="5" t="s">
        <v>22</v>
      </c>
      <c r="F3" s="5" t="s">
        <v>23</v>
      </c>
      <c r="G3" s="5" t="s">
        <v>24</v>
      </c>
      <c r="H3" t="s">
        <v>25</v>
      </c>
      <c r="I3" s="5" t="s">
        <v>26</v>
      </c>
      <c r="J3" s="4">
        <v>40</v>
      </c>
      <c r="K3" s="4">
        <v>22</v>
      </c>
      <c r="L3" s="5" t="s">
        <v>19</v>
      </c>
      <c r="M3" s="5" t="s">
        <v>20</v>
      </c>
      <c r="N3" s="5" t="s">
        <v>27</v>
      </c>
    </row>
    <row r="4" spans="1:14" x14ac:dyDescent="0.25">
      <c r="A4">
        <v>8003</v>
      </c>
      <c r="B4" s="1">
        <v>45795</v>
      </c>
      <c r="C4" s="2">
        <v>0.71180555555555558</v>
      </c>
      <c r="D4" s="4">
        <v>2</v>
      </c>
      <c r="E4" s="5" t="s">
        <v>28</v>
      </c>
      <c r="F4" s="5" t="s">
        <v>29</v>
      </c>
      <c r="G4" s="5" t="s">
        <v>30</v>
      </c>
      <c r="H4" t="s">
        <v>31</v>
      </c>
      <c r="I4" s="5" t="s">
        <v>32</v>
      </c>
      <c r="J4" s="4">
        <v>85</v>
      </c>
      <c r="K4" s="4">
        <v>50</v>
      </c>
      <c r="L4" s="5" t="s">
        <v>33</v>
      </c>
      <c r="M4" s="5" t="s">
        <v>34</v>
      </c>
      <c r="N4" s="5" t="s">
        <v>35</v>
      </c>
    </row>
    <row r="5" spans="1:14" x14ac:dyDescent="0.25">
      <c r="A5">
        <v>8004</v>
      </c>
      <c r="B5" s="1">
        <v>45713</v>
      </c>
      <c r="C5" s="2">
        <v>0.83333333333333337</v>
      </c>
      <c r="D5" s="4">
        <v>4</v>
      </c>
      <c r="E5" s="5" t="s">
        <v>36</v>
      </c>
      <c r="F5" s="5" t="s">
        <v>37</v>
      </c>
      <c r="G5" s="5" t="s">
        <v>38</v>
      </c>
      <c r="H5" t="s">
        <v>39</v>
      </c>
      <c r="I5" s="5" t="s">
        <v>40</v>
      </c>
      <c r="J5" s="4">
        <v>50</v>
      </c>
      <c r="K5" s="4">
        <v>30</v>
      </c>
      <c r="L5" s="5" t="s">
        <v>19</v>
      </c>
      <c r="M5" s="5" t="s">
        <v>41</v>
      </c>
      <c r="N5" s="5" t="s">
        <v>42</v>
      </c>
    </row>
    <row r="6" spans="1:14" x14ac:dyDescent="0.25">
      <c r="A6">
        <v>8005</v>
      </c>
      <c r="B6" s="1">
        <v>44783</v>
      </c>
      <c r="C6" s="2">
        <v>0.36875000000000002</v>
      </c>
      <c r="D6" s="4">
        <v>4</v>
      </c>
      <c r="E6" s="5" t="s">
        <v>22</v>
      </c>
      <c r="F6" s="5" t="s">
        <v>23</v>
      </c>
      <c r="G6" s="5" t="s">
        <v>24</v>
      </c>
      <c r="H6" t="s">
        <v>25</v>
      </c>
      <c r="I6" s="5" t="s">
        <v>40</v>
      </c>
      <c r="J6" s="4">
        <v>50</v>
      </c>
      <c r="K6" s="4">
        <v>30</v>
      </c>
      <c r="L6" s="5" t="s">
        <v>19</v>
      </c>
      <c r="M6" s="5" t="s">
        <v>41</v>
      </c>
      <c r="N6" s="5" t="s">
        <v>42</v>
      </c>
    </row>
    <row r="7" spans="1:14" x14ac:dyDescent="0.25">
      <c r="A7">
        <v>8006</v>
      </c>
      <c r="B7" s="1">
        <v>44814</v>
      </c>
      <c r="C7" s="2">
        <v>0.62430555555555556</v>
      </c>
      <c r="D7" s="4">
        <v>4</v>
      </c>
      <c r="E7" s="5" t="s">
        <v>36</v>
      </c>
      <c r="F7" s="5" t="s">
        <v>37</v>
      </c>
      <c r="G7" s="5" t="s">
        <v>38</v>
      </c>
      <c r="H7" t="s">
        <v>39</v>
      </c>
      <c r="I7" s="5" t="s">
        <v>32</v>
      </c>
      <c r="J7" s="4">
        <v>85</v>
      </c>
      <c r="K7" s="4">
        <v>50</v>
      </c>
      <c r="L7" s="5" t="s">
        <v>33</v>
      </c>
      <c r="M7" s="5" t="s">
        <v>34</v>
      </c>
      <c r="N7" s="5" t="s">
        <v>35</v>
      </c>
    </row>
    <row r="8" spans="1:14" x14ac:dyDescent="0.25">
      <c r="A8">
        <v>8007</v>
      </c>
      <c r="B8" s="1">
        <v>45171</v>
      </c>
      <c r="C8" s="2">
        <v>0.74513888888888891</v>
      </c>
      <c r="D8" s="4">
        <v>3</v>
      </c>
      <c r="E8" s="5" t="s">
        <v>14</v>
      </c>
      <c r="F8" s="5" t="s">
        <v>15</v>
      </c>
      <c r="G8" s="5" t="s">
        <v>16</v>
      </c>
      <c r="H8" t="s">
        <v>17</v>
      </c>
      <c r="I8" s="5" t="s">
        <v>43</v>
      </c>
      <c r="J8" s="4">
        <v>75</v>
      </c>
      <c r="K8" s="4">
        <v>45</v>
      </c>
      <c r="L8" s="5" t="s">
        <v>33</v>
      </c>
      <c r="M8" s="5" t="s">
        <v>44</v>
      </c>
      <c r="N8" s="5" t="s">
        <v>45</v>
      </c>
    </row>
    <row r="9" spans="1:14" x14ac:dyDescent="0.25">
      <c r="A9">
        <v>8008</v>
      </c>
      <c r="B9" s="1">
        <v>45115</v>
      </c>
      <c r="C9" s="2">
        <v>0.64166666666666672</v>
      </c>
      <c r="D9" s="4">
        <v>3</v>
      </c>
      <c r="E9" s="5" t="s">
        <v>28</v>
      </c>
      <c r="F9" s="5" t="s">
        <v>29</v>
      </c>
      <c r="G9" s="5" t="s">
        <v>30</v>
      </c>
      <c r="H9" t="s">
        <v>31</v>
      </c>
      <c r="I9" s="5" t="s">
        <v>18</v>
      </c>
      <c r="J9" s="4">
        <v>45</v>
      </c>
      <c r="K9" s="4">
        <v>25</v>
      </c>
      <c r="L9" s="5" t="s">
        <v>19</v>
      </c>
      <c r="M9" s="5" t="s">
        <v>20</v>
      </c>
      <c r="N9" s="5" t="s">
        <v>21</v>
      </c>
    </row>
    <row r="10" spans="1:14" x14ac:dyDescent="0.25">
      <c r="A10">
        <v>8009</v>
      </c>
      <c r="B10" s="1">
        <v>45687</v>
      </c>
      <c r="C10" s="2">
        <v>0.31458333333333333</v>
      </c>
      <c r="D10" s="4">
        <v>2</v>
      </c>
      <c r="E10" s="5" t="s">
        <v>36</v>
      </c>
      <c r="F10" s="5" t="s">
        <v>37</v>
      </c>
      <c r="G10" s="5" t="s">
        <v>38</v>
      </c>
      <c r="H10" t="s">
        <v>39</v>
      </c>
      <c r="I10" s="5" t="s">
        <v>46</v>
      </c>
      <c r="J10" s="4">
        <v>90</v>
      </c>
      <c r="K10" s="4">
        <v>55</v>
      </c>
      <c r="L10" s="5" t="s">
        <v>33</v>
      </c>
      <c r="M10" s="5" t="s">
        <v>34</v>
      </c>
      <c r="N10" s="5" t="s">
        <v>47</v>
      </c>
    </row>
    <row r="11" spans="1:14" x14ac:dyDescent="0.25">
      <c r="A11">
        <v>8010</v>
      </c>
      <c r="B11" s="1">
        <v>45576</v>
      </c>
      <c r="C11" s="2">
        <v>0.6743055555555556</v>
      </c>
      <c r="D11" s="4">
        <v>1</v>
      </c>
      <c r="E11" s="5" t="s">
        <v>22</v>
      </c>
      <c r="F11" s="5" t="s">
        <v>23</v>
      </c>
      <c r="G11" s="5" t="s">
        <v>24</v>
      </c>
      <c r="H11" t="s">
        <v>25</v>
      </c>
      <c r="I11" s="5" t="s">
        <v>46</v>
      </c>
      <c r="J11" s="4">
        <v>90</v>
      </c>
      <c r="K11" s="4">
        <v>55</v>
      </c>
      <c r="L11" s="5" t="s">
        <v>33</v>
      </c>
      <c r="M11" s="5" t="s">
        <v>34</v>
      </c>
      <c r="N11" s="5" t="s">
        <v>47</v>
      </c>
    </row>
    <row r="12" spans="1:14" x14ac:dyDescent="0.25">
      <c r="A12">
        <v>8011</v>
      </c>
      <c r="B12" s="1">
        <v>45119</v>
      </c>
      <c r="C12" s="2">
        <v>0.68402777777777779</v>
      </c>
      <c r="D12" s="4">
        <v>4</v>
      </c>
      <c r="E12" s="5" t="s">
        <v>22</v>
      </c>
      <c r="F12" s="5" t="s">
        <v>23</v>
      </c>
      <c r="G12" s="5" t="s">
        <v>24</v>
      </c>
      <c r="H12" t="s">
        <v>25</v>
      </c>
      <c r="I12" s="5" t="s">
        <v>48</v>
      </c>
      <c r="J12" s="4">
        <v>80</v>
      </c>
      <c r="K12" s="4">
        <v>48</v>
      </c>
      <c r="L12" s="5" t="s">
        <v>33</v>
      </c>
      <c r="M12" s="5" t="s">
        <v>44</v>
      </c>
      <c r="N12" s="5" t="s">
        <v>49</v>
      </c>
    </row>
    <row r="13" spans="1:14" x14ac:dyDescent="0.25">
      <c r="A13">
        <v>8012</v>
      </c>
      <c r="B13" s="1">
        <v>45494</v>
      </c>
      <c r="C13" s="2">
        <v>0.6069444444444444</v>
      </c>
      <c r="D13" s="4">
        <v>1</v>
      </c>
      <c r="E13" s="5" t="s">
        <v>22</v>
      </c>
      <c r="F13" s="5" t="s">
        <v>23</v>
      </c>
      <c r="G13" s="5" t="s">
        <v>24</v>
      </c>
      <c r="H13" t="s">
        <v>25</v>
      </c>
      <c r="I13" s="5" t="s">
        <v>18</v>
      </c>
      <c r="J13" s="4">
        <v>45</v>
      </c>
      <c r="K13" s="4">
        <v>25</v>
      </c>
      <c r="L13" s="5" t="s">
        <v>19</v>
      </c>
      <c r="M13" s="5" t="s">
        <v>20</v>
      </c>
      <c r="N13" s="5" t="s">
        <v>21</v>
      </c>
    </row>
    <row r="14" spans="1:14" x14ac:dyDescent="0.25">
      <c r="A14">
        <v>8013</v>
      </c>
      <c r="B14" s="1">
        <v>45694</v>
      </c>
      <c r="C14" s="2">
        <v>0.31666666666666671</v>
      </c>
      <c r="D14" s="4">
        <v>1</v>
      </c>
      <c r="E14" s="5" t="s">
        <v>14</v>
      </c>
      <c r="F14" s="5" t="s">
        <v>15</v>
      </c>
      <c r="G14" s="5" t="s">
        <v>16</v>
      </c>
      <c r="H14" t="s">
        <v>17</v>
      </c>
      <c r="I14" s="5" t="s">
        <v>40</v>
      </c>
      <c r="J14" s="4">
        <v>50</v>
      </c>
      <c r="K14" s="4">
        <v>30</v>
      </c>
      <c r="L14" s="5" t="s">
        <v>19</v>
      </c>
      <c r="M14" s="5" t="s">
        <v>41</v>
      </c>
      <c r="N14" s="5" t="s">
        <v>42</v>
      </c>
    </row>
    <row r="15" spans="1:14" x14ac:dyDescent="0.25">
      <c r="A15">
        <v>8014</v>
      </c>
      <c r="B15" s="1">
        <v>45579</v>
      </c>
      <c r="C15" s="2">
        <v>0.61250000000000004</v>
      </c>
      <c r="D15" s="4">
        <v>1</v>
      </c>
      <c r="E15" s="5" t="s">
        <v>14</v>
      </c>
      <c r="F15" s="5" t="s">
        <v>15</v>
      </c>
      <c r="G15" s="5" t="s">
        <v>16</v>
      </c>
      <c r="H15" t="s">
        <v>17</v>
      </c>
      <c r="I15" s="5" t="s">
        <v>26</v>
      </c>
      <c r="J15" s="4">
        <v>40</v>
      </c>
      <c r="K15" s="4">
        <v>22</v>
      </c>
      <c r="L15" s="5" t="s">
        <v>19</v>
      </c>
      <c r="M15" s="5" t="s">
        <v>20</v>
      </c>
      <c r="N15" s="5" t="s">
        <v>27</v>
      </c>
    </row>
    <row r="16" spans="1:14" x14ac:dyDescent="0.25">
      <c r="A16">
        <v>8015</v>
      </c>
      <c r="B16" s="1">
        <v>45604</v>
      </c>
      <c r="C16" s="2">
        <v>0.8569444444444444</v>
      </c>
      <c r="D16" s="4">
        <v>3</v>
      </c>
      <c r="E16" s="5" t="s">
        <v>28</v>
      </c>
      <c r="F16" s="5" t="s">
        <v>29</v>
      </c>
      <c r="G16" s="5" t="s">
        <v>30</v>
      </c>
      <c r="H16" t="s">
        <v>31</v>
      </c>
      <c r="I16" s="5" t="s">
        <v>26</v>
      </c>
      <c r="J16" s="4">
        <v>40</v>
      </c>
      <c r="K16" s="4">
        <v>22</v>
      </c>
      <c r="L16" s="5" t="s">
        <v>19</v>
      </c>
      <c r="M16" s="5" t="s">
        <v>20</v>
      </c>
      <c r="N16" s="5" t="s">
        <v>27</v>
      </c>
    </row>
    <row r="17" spans="1:14" x14ac:dyDescent="0.25">
      <c r="A17">
        <v>8016</v>
      </c>
      <c r="B17" s="1">
        <v>45477</v>
      </c>
      <c r="C17" s="2">
        <v>0.60833333333333328</v>
      </c>
      <c r="D17" s="4">
        <v>2</v>
      </c>
      <c r="E17" s="5" t="s">
        <v>28</v>
      </c>
      <c r="F17" s="5" t="s">
        <v>29</v>
      </c>
      <c r="G17" s="5" t="s">
        <v>30</v>
      </c>
      <c r="H17" t="s">
        <v>31</v>
      </c>
      <c r="I17" s="5" t="s">
        <v>46</v>
      </c>
      <c r="J17" s="4">
        <v>90</v>
      </c>
      <c r="K17" s="4">
        <v>55</v>
      </c>
      <c r="L17" s="5" t="s">
        <v>33</v>
      </c>
      <c r="M17" s="5" t="s">
        <v>34</v>
      </c>
      <c r="N17" s="5" t="s">
        <v>47</v>
      </c>
    </row>
    <row r="18" spans="1:14" x14ac:dyDescent="0.25">
      <c r="A18">
        <v>8017</v>
      </c>
      <c r="B18" s="1">
        <v>44629</v>
      </c>
      <c r="C18" s="2">
        <v>0.36041666666666672</v>
      </c>
      <c r="D18" s="4">
        <v>3</v>
      </c>
      <c r="E18" s="5" t="s">
        <v>22</v>
      </c>
      <c r="F18" s="5" t="s">
        <v>23</v>
      </c>
      <c r="G18" s="5" t="s">
        <v>24</v>
      </c>
      <c r="H18" t="s">
        <v>25</v>
      </c>
      <c r="I18" s="5" t="s">
        <v>40</v>
      </c>
      <c r="J18" s="4">
        <v>50</v>
      </c>
      <c r="K18" s="4">
        <v>30</v>
      </c>
      <c r="L18" s="5" t="s">
        <v>19</v>
      </c>
      <c r="M18" s="5" t="s">
        <v>41</v>
      </c>
      <c r="N18" s="5" t="s">
        <v>42</v>
      </c>
    </row>
    <row r="19" spans="1:14" x14ac:dyDescent="0.25">
      <c r="A19">
        <v>8018</v>
      </c>
      <c r="B19" s="1">
        <v>45185</v>
      </c>
      <c r="C19" s="2">
        <v>0.30486111111111108</v>
      </c>
      <c r="D19" s="4">
        <v>2</v>
      </c>
      <c r="E19" s="5" t="s">
        <v>28</v>
      </c>
      <c r="F19" s="5" t="s">
        <v>29</v>
      </c>
      <c r="G19" s="5" t="s">
        <v>30</v>
      </c>
      <c r="H19" t="s">
        <v>31</v>
      </c>
      <c r="I19" s="5" t="s">
        <v>46</v>
      </c>
      <c r="J19" s="4">
        <v>90</v>
      </c>
      <c r="K19" s="4">
        <v>55</v>
      </c>
      <c r="L19" s="5" t="s">
        <v>33</v>
      </c>
      <c r="M19" s="5" t="s">
        <v>34</v>
      </c>
      <c r="N19" s="5" t="s">
        <v>47</v>
      </c>
    </row>
    <row r="20" spans="1:14" x14ac:dyDescent="0.25">
      <c r="A20">
        <v>8019</v>
      </c>
      <c r="B20" s="1">
        <v>45096</v>
      </c>
      <c r="C20" s="2">
        <v>0.41249999999999998</v>
      </c>
      <c r="D20" s="4">
        <v>4</v>
      </c>
      <c r="E20" s="5" t="s">
        <v>22</v>
      </c>
      <c r="F20" s="5" t="s">
        <v>23</v>
      </c>
      <c r="G20" s="5" t="s">
        <v>24</v>
      </c>
      <c r="H20" t="s">
        <v>25</v>
      </c>
      <c r="I20" s="5" t="s">
        <v>48</v>
      </c>
      <c r="J20" s="4">
        <v>80</v>
      </c>
      <c r="K20" s="4">
        <v>48</v>
      </c>
      <c r="L20" s="5" t="s">
        <v>33</v>
      </c>
      <c r="M20" s="5" t="s">
        <v>44</v>
      </c>
      <c r="N20" s="5" t="s">
        <v>49</v>
      </c>
    </row>
    <row r="21" spans="1:14" x14ac:dyDescent="0.25">
      <c r="A21">
        <v>8020</v>
      </c>
      <c r="B21" s="1">
        <v>45026</v>
      </c>
      <c r="C21" s="2">
        <v>0.29236111111111113</v>
      </c>
      <c r="D21" s="4">
        <v>1</v>
      </c>
      <c r="E21" s="5" t="s">
        <v>28</v>
      </c>
      <c r="F21" s="5" t="s">
        <v>29</v>
      </c>
      <c r="G21" s="5" t="s">
        <v>30</v>
      </c>
      <c r="H21" t="s">
        <v>31</v>
      </c>
      <c r="I21" s="5" t="s">
        <v>48</v>
      </c>
      <c r="J21" s="4">
        <v>80</v>
      </c>
      <c r="K21" s="4">
        <v>48</v>
      </c>
      <c r="L21" s="5" t="s">
        <v>33</v>
      </c>
      <c r="M21" s="5" t="s">
        <v>44</v>
      </c>
      <c r="N21" s="5" t="s">
        <v>49</v>
      </c>
    </row>
    <row r="22" spans="1:14" x14ac:dyDescent="0.25">
      <c r="A22">
        <v>8021</v>
      </c>
      <c r="B22" s="1">
        <v>44823</v>
      </c>
      <c r="C22" s="2">
        <v>0.45694444444444438</v>
      </c>
      <c r="D22" s="4">
        <v>2</v>
      </c>
      <c r="E22" s="5" t="s">
        <v>14</v>
      </c>
      <c r="F22" s="5" t="s">
        <v>15</v>
      </c>
      <c r="G22" s="5" t="s">
        <v>16</v>
      </c>
      <c r="H22" t="s">
        <v>17</v>
      </c>
      <c r="I22" s="5" t="s">
        <v>50</v>
      </c>
      <c r="J22" s="4">
        <v>70</v>
      </c>
      <c r="K22" s="4">
        <v>40</v>
      </c>
      <c r="L22" s="5" t="s">
        <v>33</v>
      </c>
      <c r="M22" s="5" t="s">
        <v>44</v>
      </c>
      <c r="N22" s="5" t="s">
        <v>51</v>
      </c>
    </row>
    <row r="23" spans="1:14" x14ac:dyDescent="0.25">
      <c r="A23">
        <v>8022</v>
      </c>
      <c r="B23" s="1">
        <v>45095</v>
      </c>
      <c r="C23" s="2">
        <v>0.81805555555555554</v>
      </c>
      <c r="D23" s="4">
        <v>3</v>
      </c>
      <c r="E23" s="5" t="s">
        <v>22</v>
      </c>
      <c r="F23" s="5" t="s">
        <v>23</v>
      </c>
      <c r="G23" s="5" t="s">
        <v>24</v>
      </c>
      <c r="H23" t="s">
        <v>25</v>
      </c>
      <c r="I23" s="5" t="s">
        <v>48</v>
      </c>
      <c r="J23" s="4">
        <v>80</v>
      </c>
      <c r="K23" s="4">
        <v>48</v>
      </c>
      <c r="L23" s="5" t="s">
        <v>33</v>
      </c>
      <c r="M23" s="5" t="s">
        <v>44</v>
      </c>
      <c r="N23" s="5" t="s">
        <v>49</v>
      </c>
    </row>
    <row r="24" spans="1:14" x14ac:dyDescent="0.25">
      <c r="A24">
        <v>8023</v>
      </c>
      <c r="B24" s="1">
        <v>45269</v>
      </c>
      <c r="C24" s="2">
        <v>0.72499999999999998</v>
      </c>
      <c r="D24" s="4">
        <v>4</v>
      </c>
      <c r="E24" s="5" t="s">
        <v>22</v>
      </c>
      <c r="F24" s="5" t="s">
        <v>23</v>
      </c>
      <c r="G24" s="5" t="s">
        <v>24</v>
      </c>
      <c r="H24" t="s">
        <v>25</v>
      </c>
      <c r="I24" s="5" t="s">
        <v>26</v>
      </c>
      <c r="J24" s="4">
        <v>40</v>
      </c>
      <c r="K24" s="4">
        <v>22</v>
      </c>
      <c r="L24" s="5" t="s">
        <v>19</v>
      </c>
      <c r="M24" s="5" t="s">
        <v>20</v>
      </c>
      <c r="N24" s="5" t="s">
        <v>27</v>
      </c>
    </row>
    <row r="25" spans="1:14" x14ac:dyDescent="0.25">
      <c r="A25">
        <v>8024</v>
      </c>
      <c r="B25" s="1">
        <v>45978</v>
      </c>
      <c r="C25" s="2">
        <v>0.88402777777777775</v>
      </c>
      <c r="D25" s="4">
        <v>3</v>
      </c>
      <c r="E25" s="5" t="s">
        <v>28</v>
      </c>
      <c r="F25" s="5" t="s">
        <v>29</v>
      </c>
      <c r="G25" s="5" t="s">
        <v>30</v>
      </c>
      <c r="H25" t="s">
        <v>31</v>
      </c>
      <c r="I25" s="5" t="s">
        <v>40</v>
      </c>
      <c r="J25" s="4">
        <v>50</v>
      </c>
      <c r="K25" s="4">
        <v>30</v>
      </c>
      <c r="L25" s="5" t="s">
        <v>19</v>
      </c>
      <c r="M25" s="5" t="s">
        <v>41</v>
      </c>
      <c r="N25" s="5" t="s">
        <v>42</v>
      </c>
    </row>
    <row r="26" spans="1:14" x14ac:dyDescent="0.25">
      <c r="A26">
        <v>8025</v>
      </c>
      <c r="B26" s="1">
        <v>45885</v>
      </c>
      <c r="C26" s="2">
        <v>0.73055555555555551</v>
      </c>
      <c r="D26" s="4">
        <v>1</v>
      </c>
      <c r="E26" s="5" t="s">
        <v>22</v>
      </c>
      <c r="F26" s="5" t="s">
        <v>23</v>
      </c>
      <c r="G26" s="5" t="s">
        <v>24</v>
      </c>
      <c r="H26" t="s">
        <v>25</v>
      </c>
      <c r="I26" s="5" t="s">
        <v>40</v>
      </c>
      <c r="J26" s="4">
        <v>50</v>
      </c>
      <c r="K26" s="4">
        <v>30</v>
      </c>
      <c r="L26" s="5" t="s">
        <v>19</v>
      </c>
      <c r="M26" s="5" t="s">
        <v>41</v>
      </c>
      <c r="N26" s="5" t="s">
        <v>42</v>
      </c>
    </row>
    <row r="27" spans="1:14" x14ac:dyDescent="0.25">
      <c r="A27">
        <v>8026</v>
      </c>
      <c r="B27" s="1">
        <v>45875</v>
      </c>
      <c r="C27" s="2">
        <v>0.82499999999999996</v>
      </c>
      <c r="D27" s="4">
        <v>3</v>
      </c>
      <c r="E27" s="5" t="s">
        <v>28</v>
      </c>
      <c r="F27" s="5" t="s">
        <v>29</v>
      </c>
      <c r="G27" s="5" t="s">
        <v>30</v>
      </c>
      <c r="H27" t="s">
        <v>31</v>
      </c>
      <c r="I27" s="5" t="s">
        <v>32</v>
      </c>
      <c r="J27" s="4">
        <v>85</v>
      </c>
      <c r="K27" s="4">
        <v>50</v>
      </c>
      <c r="L27" s="5" t="s">
        <v>33</v>
      </c>
      <c r="M27" s="5" t="s">
        <v>34</v>
      </c>
      <c r="N27" s="5" t="s">
        <v>35</v>
      </c>
    </row>
    <row r="28" spans="1:14" x14ac:dyDescent="0.25">
      <c r="A28">
        <v>8027</v>
      </c>
      <c r="B28" s="1">
        <v>44662</v>
      </c>
      <c r="C28" s="2">
        <v>0.71180555555555558</v>
      </c>
      <c r="D28" s="4">
        <v>2</v>
      </c>
      <c r="E28" s="5" t="s">
        <v>22</v>
      </c>
      <c r="F28" s="5" t="s">
        <v>23</v>
      </c>
      <c r="G28" s="5" t="s">
        <v>24</v>
      </c>
      <c r="H28" t="s">
        <v>25</v>
      </c>
      <c r="I28" s="5" t="s">
        <v>50</v>
      </c>
      <c r="J28" s="4">
        <v>70</v>
      </c>
      <c r="K28" s="4">
        <v>40</v>
      </c>
      <c r="L28" s="5" t="s">
        <v>33</v>
      </c>
      <c r="M28" s="5" t="s">
        <v>44</v>
      </c>
      <c r="N28" s="5" t="s">
        <v>51</v>
      </c>
    </row>
    <row r="29" spans="1:14" x14ac:dyDescent="0.25">
      <c r="A29">
        <v>8028</v>
      </c>
      <c r="B29" s="1">
        <v>44812</v>
      </c>
      <c r="C29" s="2">
        <v>0.32430555555555562</v>
      </c>
      <c r="D29" s="4">
        <v>4</v>
      </c>
      <c r="E29" s="5" t="s">
        <v>22</v>
      </c>
      <c r="F29" s="5" t="s">
        <v>23</v>
      </c>
      <c r="G29" s="5" t="s">
        <v>24</v>
      </c>
      <c r="H29" t="s">
        <v>25</v>
      </c>
      <c r="I29" s="5" t="s">
        <v>18</v>
      </c>
      <c r="J29" s="4">
        <v>45</v>
      </c>
      <c r="K29" s="4">
        <v>25</v>
      </c>
      <c r="L29" s="5" t="s">
        <v>19</v>
      </c>
      <c r="M29" s="5" t="s">
        <v>20</v>
      </c>
      <c r="N29" s="5" t="s">
        <v>21</v>
      </c>
    </row>
    <row r="30" spans="1:14" x14ac:dyDescent="0.25">
      <c r="A30">
        <v>8029</v>
      </c>
      <c r="B30" s="1">
        <v>45534</v>
      </c>
      <c r="C30" s="2">
        <v>0.41805555555555562</v>
      </c>
      <c r="D30" s="4">
        <v>2</v>
      </c>
      <c r="E30" s="5" t="s">
        <v>36</v>
      </c>
      <c r="F30" s="5" t="s">
        <v>37</v>
      </c>
      <c r="G30" s="5" t="s">
        <v>38</v>
      </c>
      <c r="H30" t="s">
        <v>39</v>
      </c>
      <c r="I30" s="5" t="s">
        <v>18</v>
      </c>
      <c r="J30" s="4">
        <v>45</v>
      </c>
      <c r="K30" s="4">
        <v>25</v>
      </c>
      <c r="L30" s="5" t="s">
        <v>19</v>
      </c>
      <c r="M30" s="5" t="s">
        <v>20</v>
      </c>
      <c r="N30" s="5" t="s">
        <v>21</v>
      </c>
    </row>
    <row r="31" spans="1:14" x14ac:dyDescent="0.25">
      <c r="A31">
        <v>8030</v>
      </c>
      <c r="B31" s="1">
        <v>45196</v>
      </c>
      <c r="C31" s="2">
        <v>0.44374999999999998</v>
      </c>
      <c r="D31" s="4">
        <v>2</v>
      </c>
      <c r="E31" s="5" t="s">
        <v>28</v>
      </c>
      <c r="F31" s="5" t="s">
        <v>29</v>
      </c>
      <c r="G31" s="5" t="s">
        <v>30</v>
      </c>
      <c r="H31" t="s">
        <v>31</v>
      </c>
      <c r="I31" s="5" t="s">
        <v>46</v>
      </c>
      <c r="J31" s="4">
        <v>90</v>
      </c>
      <c r="K31" s="4">
        <v>55</v>
      </c>
      <c r="L31" s="5" t="s">
        <v>33</v>
      </c>
      <c r="M31" s="5" t="s">
        <v>34</v>
      </c>
      <c r="N31" s="5" t="s">
        <v>47</v>
      </c>
    </row>
    <row r="32" spans="1:14" x14ac:dyDescent="0.25">
      <c r="A32">
        <v>8031</v>
      </c>
      <c r="B32" s="1">
        <v>45497</v>
      </c>
      <c r="C32" s="2">
        <v>0.3972222222222222</v>
      </c>
      <c r="D32" s="4">
        <v>2</v>
      </c>
      <c r="E32" s="5" t="s">
        <v>22</v>
      </c>
      <c r="F32" s="5" t="s">
        <v>23</v>
      </c>
      <c r="G32" s="5" t="s">
        <v>24</v>
      </c>
      <c r="H32" t="s">
        <v>25</v>
      </c>
      <c r="I32" s="5" t="s">
        <v>46</v>
      </c>
      <c r="J32" s="4">
        <v>90</v>
      </c>
      <c r="K32" s="4">
        <v>55</v>
      </c>
      <c r="L32" s="5" t="s">
        <v>33</v>
      </c>
      <c r="M32" s="5" t="s">
        <v>34</v>
      </c>
      <c r="N32" s="5" t="s">
        <v>47</v>
      </c>
    </row>
    <row r="33" spans="1:14" x14ac:dyDescent="0.25">
      <c r="A33">
        <v>8032</v>
      </c>
      <c r="B33" s="1">
        <v>45334</v>
      </c>
      <c r="C33" s="2">
        <v>0.875</v>
      </c>
      <c r="D33" s="4">
        <v>3</v>
      </c>
      <c r="E33" s="5" t="s">
        <v>36</v>
      </c>
      <c r="F33" s="5" t="s">
        <v>37</v>
      </c>
      <c r="G33" s="5" t="s">
        <v>38</v>
      </c>
      <c r="H33" t="s">
        <v>39</v>
      </c>
      <c r="I33" s="5" t="s">
        <v>40</v>
      </c>
      <c r="J33" s="4">
        <v>50</v>
      </c>
      <c r="K33" s="4">
        <v>30</v>
      </c>
      <c r="L33" s="5" t="s">
        <v>19</v>
      </c>
      <c r="M33" s="5" t="s">
        <v>41</v>
      </c>
      <c r="N33" s="5" t="s">
        <v>42</v>
      </c>
    </row>
    <row r="34" spans="1:14" x14ac:dyDescent="0.25">
      <c r="A34">
        <v>8033</v>
      </c>
      <c r="B34" s="1">
        <v>45960</v>
      </c>
      <c r="C34" s="2">
        <v>0.73402777777777772</v>
      </c>
      <c r="D34" s="4">
        <v>3</v>
      </c>
      <c r="E34" s="5" t="s">
        <v>14</v>
      </c>
      <c r="F34" s="5" t="s">
        <v>15</v>
      </c>
      <c r="G34" s="5" t="s">
        <v>16</v>
      </c>
      <c r="H34" t="s">
        <v>17</v>
      </c>
      <c r="I34" s="5" t="s">
        <v>48</v>
      </c>
      <c r="J34" s="4">
        <v>80</v>
      </c>
      <c r="K34" s="4">
        <v>48</v>
      </c>
      <c r="L34" s="5" t="s">
        <v>33</v>
      </c>
      <c r="M34" s="5" t="s">
        <v>44</v>
      </c>
      <c r="N34" s="5" t="s">
        <v>49</v>
      </c>
    </row>
    <row r="35" spans="1:14" x14ac:dyDescent="0.25">
      <c r="A35">
        <v>8034</v>
      </c>
      <c r="B35" s="1">
        <v>44637</v>
      </c>
      <c r="C35" s="2">
        <v>0.51180555555555551</v>
      </c>
      <c r="D35" s="4">
        <v>2</v>
      </c>
      <c r="E35" s="5" t="s">
        <v>36</v>
      </c>
      <c r="F35" s="5" t="s">
        <v>37</v>
      </c>
      <c r="G35" s="5" t="s">
        <v>38</v>
      </c>
      <c r="H35" t="s">
        <v>39</v>
      </c>
      <c r="I35" s="5" t="s">
        <v>46</v>
      </c>
      <c r="J35" s="4">
        <v>90</v>
      </c>
      <c r="K35" s="4">
        <v>55</v>
      </c>
      <c r="L35" s="5" t="s">
        <v>33</v>
      </c>
      <c r="M35" s="5" t="s">
        <v>34</v>
      </c>
      <c r="N35" s="5" t="s">
        <v>47</v>
      </c>
    </row>
    <row r="36" spans="1:14" x14ac:dyDescent="0.25">
      <c r="A36">
        <v>8035</v>
      </c>
      <c r="B36" s="1">
        <v>45649</v>
      </c>
      <c r="C36" s="2">
        <v>0.33194444444444438</v>
      </c>
      <c r="D36" s="4">
        <v>1</v>
      </c>
      <c r="E36" s="5" t="s">
        <v>36</v>
      </c>
      <c r="F36" s="5" t="s">
        <v>37</v>
      </c>
      <c r="G36" s="5" t="s">
        <v>38</v>
      </c>
      <c r="H36" t="s">
        <v>39</v>
      </c>
      <c r="I36" s="5" t="s">
        <v>48</v>
      </c>
      <c r="J36" s="4">
        <v>80</v>
      </c>
      <c r="K36" s="4">
        <v>48</v>
      </c>
      <c r="L36" s="5" t="s">
        <v>33</v>
      </c>
      <c r="M36" s="5" t="s">
        <v>44</v>
      </c>
      <c r="N36" s="5" t="s">
        <v>49</v>
      </c>
    </row>
    <row r="37" spans="1:14" x14ac:dyDescent="0.25">
      <c r="A37">
        <v>8036</v>
      </c>
      <c r="B37" s="1">
        <v>44592</v>
      </c>
      <c r="C37" s="2">
        <v>0.32916666666666672</v>
      </c>
      <c r="D37" s="4">
        <v>1</v>
      </c>
      <c r="E37" s="5" t="s">
        <v>14</v>
      </c>
      <c r="F37" s="5" t="s">
        <v>15</v>
      </c>
      <c r="G37" s="5" t="s">
        <v>16</v>
      </c>
      <c r="H37" t="s">
        <v>17</v>
      </c>
      <c r="I37" s="5" t="s">
        <v>43</v>
      </c>
      <c r="J37" s="4">
        <v>75</v>
      </c>
      <c r="K37" s="4">
        <v>45</v>
      </c>
      <c r="L37" s="5" t="s">
        <v>33</v>
      </c>
      <c r="M37" s="5" t="s">
        <v>44</v>
      </c>
      <c r="N37" s="5" t="s">
        <v>45</v>
      </c>
    </row>
    <row r="38" spans="1:14" x14ac:dyDescent="0.25">
      <c r="A38">
        <v>8037</v>
      </c>
      <c r="B38" s="1">
        <v>45544</v>
      </c>
      <c r="C38" s="2">
        <v>0.47013888888888888</v>
      </c>
      <c r="D38" s="4">
        <v>2</v>
      </c>
      <c r="E38" s="5" t="s">
        <v>14</v>
      </c>
      <c r="F38" s="5" t="s">
        <v>15</v>
      </c>
      <c r="G38" s="5" t="s">
        <v>16</v>
      </c>
      <c r="H38" t="s">
        <v>17</v>
      </c>
      <c r="I38" s="5" t="s">
        <v>48</v>
      </c>
      <c r="J38" s="4">
        <v>80</v>
      </c>
      <c r="K38" s="4">
        <v>48</v>
      </c>
      <c r="L38" s="5" t="s">
        <v>33</v>
      </c>
      <c r="M38" s="5" t="s">
        <v>44</v>
      </c>
      <c r="N38" s="5" t="s">
        <v>49</v>
      </c>
    </row>
    <row r="39" spans="1:14" x14ac:dyDescent="0.25">
      <c r="A39">
        <v>8038</v>
      </c>
      <c r="B39" s="1">
        <v>45680</v>
      </c>
      <c r="C39" s="2">
        <v>0.75694444444444442</v>
      </c>
      <c r="D39" s="4">
        <v>1</v>
      </c>
      <c r="E39" s="5" t="s">
        <v>36</v>
      </c>
      <c r="F39" s="5" t="s">
        <v>37</v>
      </c>
      <c r="G39" s="5" t="s">
        <v>38</v>
      </c>
      <c r="H39" t="s">
        <v>39</v>
      </c>
      <c r="I39" s="5" t="s">
        <v>32</v>
      </c>
      <c r="J39" s="4">
        <v>85</v>
      </c>
      <c r="K39" s="4">
        <v>50</v>
      </c>
      <c r="L39" s="5" t="s">
        <v>33</v>
      </c>
      <c r="M39" s="5" t="s">
        <v>34</v>
      </c>
      <c r="N39" s="5" t="s">
        <v>35</v>
      </c>
    </row>
    <row r="40" spans="1:14" x14ac:dyDescent="0.25">
      <c r="A40">
        <v>8039</v>
      </c>
      <c r="B40" s="1">
        <v>44795</v>
      </c>
      <c r="C40" s="2">
        <v>0.49236111111111108</v>
      </c>
      <c r="D40" s="4">
        <v>3</v>
      </c>
      <c r="E40" s="5" t="s">
        <v>22</v>
      </c>
      <c r="F40" s="5" t="s">
        <v>23</v>
      </c>
      <c r="G40" s="5" t="s">
        <v>24</v>
      </c>
      <c r="H40" t="s">
        <v>25</v>
      </c>
      <c r="I40" s="5" t="s">
        <v>46</v>
      </c>
      <c r="J40" s="4">
        <v>90</v>
      </c>
      <c r="K40" s="4">
        <v>55</v>
      </c>
      <c r="L40" s="5" t="s">
        <v>33</v>
      </c>
      <c r="M40" s="5" t="s">
        <v>34</v>
      </c>
      <c r="N40" s="5" t="s">
        <v>47</v>
      </c>
    </row>
    <row r="41" spans="1:14" x14ac:dyDescent="0.25">
      <c r="A41">
        <v>8040</v>
      </c>
      <c r="B41" s="1">
        <v>45650</v>
      </c>
      <c r="C41" s="2">
        <v>0.30416666666666659</v>
      </c>
      <c r="D41" s="4">
        <v>1</v>
      </c>
      <c r="E41" s="5" t="s">
        <v>14</v>
      </c>
      <c r="F41" s="5" t="s">
        <v>15</v>
      </c>
      <c r="G41" s="5" t="s">
        <v>16</v>
      </c>
      <c r="H41" t="s">
        <v>17</v>
      </c>
      <c r="I41" s="5" t="s">
        <v>32</v>
      </c>
      <c r="J41" s="4">
        <v>85</v>
      </c>
      <c r="K41" s="4">
        <v>50</v>
      </c>
      <c r="L41" s="5" t="s">
        <v>33</v>
      </c>
      <c r="M41" s="5" t="s">
        <v>34</v>
      </c>
      <c r="N41" s="5" t="s">
        <v>35</v>
      </c>
    </row>
    <row r="42" spans="1:14" x14ac:dyDescent="0.25">
      <c r="A42">
        <v>8041</v>
      </c>
      <c r="B42" s="1">
        <v>45526</v>
      </c>
      <c r="C42" s="2">
        <v>0.84166666666666667</v>
      </c>
      <c r="D42" s="4">
        <v>1</v>
      </c>
      <c r="E42" s="5" t="s">
        <v>22</v>
      </c>
      <c r="F42" s="5" t="s">
        <v>23</v>
      </c>
      <c r="G42" s="5" t="s">
        <v>24</v>
      </c>
      <c r="H42" t="s">
        <v>25</v>
      </c>
      <c r="I42" s="5" t="s">
        <v>43</v>
      </c>
      <c r="J42" s="4">
        <v>75</v>
      </c>
      <c r="K42" s="4">
        <v>45</v>
      </c>
      <c r="L42" s="5" t="s">
        <v>33</v>
      </c>
      <c r="M42" s="5" t="s">
        <v>44</v>
      </c>
      <c r="N42" s="5" t="s">
        <v>45</v>
      </c>
    </row>
    <row r="43" spans="1:14" x14ac:dyDescent="0.25">
      <c r="A43">
        <v>8042</v>
      </c>
      <c r="B43" s="1">
        <v>44661</v>
      </c>
      <c r="C43" s="2">
        <v>0.6875</v>
      </c>
      <c r="D43" s="4">
        <v>4</v>
      </c>
      <c r="E43" s="5" t="s">
        <v>36</v>
      </c>
      <c r="F43" s="5" t="s">
        <v>37</v>
      </c>
      <c r="G43" s="5" t="s">
        <v>38</v>
      </c>
      <c r="H43" t="s">
        <v>39</v>
      </c>
      <c r="I43" s="5" t="s">
        <v>48</v>
      </c>
      <c r="J43" s="4">
        <v>80</v>
      </c>
      <c r="K43" s="4">
        <v>48</v>
      </c>
      <c r="L43" s="5" t="s">
        <v>33</v>
      </c>
      <c r="M43" s="5" t="s">
        <v>44</v>
      </c>
      <c r="N43" s="5" t="s">
        <v>49</v>
      </c>
    </row>
    <row r="44" spans="1:14" x14ac:dyDescent="0.25">
      <c r="A44">
        <v>8043</v>
      </c>
      <c r="B44" s="1">
        <v>45625</v>
      </c>
      <c r="C44" s="2">
        <v>0.4861111111111111</v>
      </c>
      <c r="D44" s="4">
        <v>4</v>
      </c>
      <c r="E44" s="5" t="s">
        <v>22</v>
      </c>
      <c r="F44" s="5" t="s">
        <v>23</v>
      </c>
      <c r="G44" s="5" t="s">
        <v>24</v>
      </c>
      <c r="H44" t="s">
        <v>25</v>
      </c>
      <c r="I44" s="5" t="s">
        <v>26</v>
      </c>
      <c r="J44" s="4">
        <v>40</v>
      </c>
      <c r="K44" s="4">
        <v>22</v>
      </c>
      <c r="L44" s="5" t="s">
        <v>19</v>
      </c>
      <c r="M44" s="5" t="s">
        <v>20</v>
      </c>
      <c r="N44" s="5" t="s">
        <v>27</v>
      </c>
    </row>
    <row r="45" spans="1:14" x14ac:dyDescent="0.25">
      <c r="A45">
        <v>8044</v>
      </c>
      <c r="B45" s="1">
        <v>45276</v>
      </c>
      <c r="C45" s="2">
        <v>0.86527777777777781</v>
      </c>
      <c r="D45" s="4">
        <v>4</v>
      </c>
      <c r="E45" s="5" t="s">
        <v>22</v>
      </c>
      <c r="F45" s="5" t="s">
        <v>23</v>
      </c>
      <c r="G45" s="5" t="s">
        <v>24</v>
      </c>
      <c r="H45" t="s">
        <v>25</v>
      </c>
      <c r="I45" s="5" t="s">
        <v>50</v>
      </c>
      <c r="J45" s="4">
        <v>70</v>
      </c>
      <c r="K45" s="4">
        <v>40</v>
      </c>
      <c r="L45" s="5" t="s">
        <v>33</v>
      </c>
      <c r="M45" s="5" t="s">
        <v>44</v>
      </c>
      <c r="N45" s="5" t="s">
        <v>51</v>
      </c>
    </row>
    <row r="46" spans="1:14" x14ac:dyDescent="0.25">
      <c r="A46">
        <v>8045</v>
      </c>
      <c r="B46" s="1">
        <v>44608</v>
      </c>
      <c r="C46" s="2">
        <v>0.72499999999999998</v>
      </c>
      <c r="D46" s="4">
        <v>4</v>
      </c>
      <c r="E46" s="5" t="s">
        <v>28</v>
      </c>
      <c r="F46" s="5" t="s">
        <v>29</v>
      </c>
      <c r="G46" s="5" t="s">
        <v>30</v>
      </c>
      <c r="H46" t="s">
        <v>31</v>
      </c>
      <c r="I46" s="5" t="s">
        <v>40</v>
      </c>
      <c r="J46" s="4">
        <v>50</v>
      </c>
      <c r="K46" s="4">
        <v>30</v>
      </c>
      <c r="L46" s="5" t="s">
        <v>19</v>
      </c>
      <c r="M46" s="5" t="s">
        <v>41</v>
      </c>
      <c r="N46" s="5" t="s">
        <v>42</v>
      </c>
    </row>
    <row r="47" spans="1:14" x14ac:dyDescent="0.25">
      <c r="A47">
        <v>8046</v>
      </c>
      <c r="B47" s="1">
        <v>45360</v>
      </c>
      <c r="C47" s="2">
        <v>0.63402777777777775</v>
      </c>
      <c r="D47" s="4">
        <v>4</v>
      </c>
      <c r="E47" s="5" t="s">
        <v>14</v>
      </c>
      <c r="F47" s="5" t="s">
        <v>15</v>
      </c>
      <c r="G47" s="5" t="s">
        <v>16</v>
      </c>
      <c r="H47" t="s">
        <v>17</v>
      </c>
      <c r="I47" s="5" t="s">
        <v>43</v>
      </c>
      <c r="J47" s="4">
        <v>75</v>
      </c>
      <c r="K47" s="4">
        <v>45</v>
      </c>
      <c r="L47" s="5" t="s">
        <v>33</v>
      </c>
      <c r="M47" s="5" t="s">
        <v>44</v>
      </c>
      <c r="N47" s="5" t="s">
        <v>45</v>
      </c>
    </row>
    <row r="48" spans="1:14" x14ac:dyDescent="0.25">
      <c r="A48">
        <v>8047</v>
      </c>
      <c r="B48" s="1">
        <v>45015</v>
      </c>
      <c r="C48" s="2">
        <v>0.65486111111111112</v>
      </c>
      <c r="D48" s="4">
        <v>3</v>
      </c>
      <c r="E48" s="5" t="s">
        <v>14</v>
      </c>
      <c r="F48" s="5" t="s">
        <v>15</v>
      </c>
      <c r="G48" s="5" t="s">
        <v>16</v>
      </c>
      <c r="H48" t="s">
        <v>17</v>
      </c>
      <c r="I48" s="5" t="s">
        <v>43</v>
      </c>
      <c r="J48" s="4">
        <v>75</v>
      </c>
      <c r="K48" s="4">
        <v>45</v>
      </c>
      <c r="L48" s="5" t="s">
        <v>33</v>
      </c>
      <c r="M48" s="5" t="s">
        <v>44</v>
      </c>
      <c r="N48" s="5" t="s">
        <v>45</v>
      </c>
    </row>
    <row r="49" spans="1:14" x14ac:dyDescent="0.25">
      <c r="A49">
        <v>8048</v>
      </c>
      <c r="B49" s="1">
        <v>45820</v>
      </c>
      <c r="C49" s="2">
        <v>0.80138888888888893</v>
      </c>
      <c r="D49" s="4">
        <v>1</v>
      </c>
      <c r="E49" s="5" t="s">
        <v>28</v>
      </c>
      <c r="F49" s="5" t="s">
        <v>29</v>
      </c>
      <c r="G49" s="5" t="s">
        <v>30</v>
      </c>
      <c r="H49" t="s">
        <v>31</v>
      </c>
      <c r="I49" s="5" t="s">
        <v>46</v>
      </c>
      <c r="J49" s="4">
        <v>90</v>
      </c>
      <c r="K49" s="4">
        <v>55</v>
      </c>
      <c r="L49" s="5" t="s">
        <v>33</v>
      </c>
      <c r="M49" s="5" t="s">
        <v>34</v>
      </c>
      <c r="N49" s="5" t="s">
        <v>47</v>
      </c>
    </row>
    <row r="50" spans="1:14" x14ac:dyDescent="0.25">
      <c r="A50">
        <v>8049</v>
      </c>
      <c r="B50" s="1">
        <v>45775</v>
      </c>
      <c r="C50" s="2">
        <v>0.3888888888888889</v>
      </c>
      <c r="D50" s="4">
        <v>4</v>
      </c>
      <c r="E50" s="5" t="s">
        <v>22</v>
      </c>
      <c r="F50" s="5" t="s">
        <v>23</v>
      </c>
      <c r="G50" s="5" t="s">
        <v>24</v>
      </c>
      <c r="H50" t="s">
        <v>25</v>
      </c>
      <c r="I50" s="5" t="s">
        <v>43</v>
      </c>
      <c r="J50" s="4">
        <v>75</v>
      </c>
      <c r="K50" s="4">
        <v>45</v>
      </c>
      <c r="L50" s="5" t="s">
        <v>33</v>
      </c>
      <c r="M50" s="5" t="s">
        <v>44</v>
      </c>
      <c r="N50" s="5" t="s">
        <v>45</v>
      </c>
    </row>
    <row r="51" spans="1:14" x14ac:dyDescent="0.25">
      <c r="A51">
        <v>8050</v>
      </c>
      <c r="B51" s="1">
        <v>44724</v>
      </c>
      <c r="C51" s="2">
        <v>0.53472222222222221</v>
      </c>
      <c r="D51" s="4">
        <v>4</v>
      </c>
      <c r="E51" s="5" t="s">
        <v>28</v>
      </c>
      <c r="F51" s="5" t="s">
        <v>29</v>
      </c>
      <c r="G51" s="5" t="s">
        <v>30</v>
      </c>
      <c r="H51" t="s">
        <v>31</v>
      </c>
      <c r="I51" s="5" t="s">
        <v>46</v>
      </c>
      <c r="J51" s="4">
        <v>90</v>
      </c>
      <c r="K51" s="4">
        <v>55</v>
      </c>
      <c r="L51" s="5" t="s">
        <v>33</v>
      </c>
      <c r="M51" s="5" t="s">
        <v>34</v>
      </c>
      <c r="N51" s="5" t="s">
        <v>47</v>
      </c>
    </row>
    <row r="52" spans="1:14" x14ac:dyDescent="0.25">
      <c r="A52">
        <v>8051</v>
      </c>
      <c r="B52" s="1">
        <v>45918</v>
      </c>
      <c r="C52" s="2">
        <v>0.46458333333333329</v>
      </c>
      <c r="D52" s="4">
        <v>2</v>
      </c>
      <c r="E52" s="5" t="s">
        <v>28</v>
      </c>
      <c r="F52" s="5" t="s">
        <v>29</v>
      </c>
      <c r="G52" s="5" t="s">
        <v>30</v>
      </c>
      <c r="H52" t="s">
        <v>31</v>
      </c>
      <c r="I52" s="5" t="s">
        <v>50</v>
      </c>
      <c r="J52" s="4">
        <v>70</v>
      </c>
      <c r="K52" s="4">
        <v>40</v>
      </c>
      <c r="L52" s="5" t="s">
        <v>33</v>
      </c>
      <c r="M52" s="5" t="s">
        <v>44</v>
      </c>
      <c r="N52" s="5" t="s">
        <v>51</v>
      </c>
    </row>
    <row r="53" spans="1:14" x14ac:dyDescent="0.25">
      <c r="A53">
        <v>8052</v>
      </c>
      <c r="B53" s="1">
        <v>45290</v>
      </c>
      <c r="C53" s="2">
        <v>0.48958333333333331</v>
      </c>
      <c r="D53" s="4">
        <v>4</v>
      </c>
      <c r="E53" s="5" t="s">
        <v>28</v>
      </c>
      <c r="F53" s="5" t="s">
        <v>29</v>
      </c>
      <c r="G53" s="5" t="s">
        <v>30</v>
      </c>
      <c r="H53" t="s">
        <v>31</v>
      </c>
      <c r="I53" s="5" t="s">
        <v>26</v>
      </c>
      <c r="J53" s="4">
        <v>40</v>
      </c>
      <c r="K53" s="4">
        <v>22</v>
      </c>
      <c r="L53" s="5" t="s">
        <v>19</v>
      </c>
      <c r="M53" s="5" t="s">
        <v>20</v>
      </c>
      <c r="N53" s="5" t="s">
        <v>27</v>
      </c>
    </row>
    <row r="54" spans="1:14" x14ac:dyDescent="0.25">
      <c r="A54">
        <v>8053</v>
      </c>
      <c r="B54" s="1">
        <v>44903</v>
      </c>
      <c r="C54" s="2">
        <v>0.66805555555555551</v>
      </c>
      <c r="D54" s="4">
        <v>2</v>
      </c>
      <c r="E54" s="5" t="s">
        <v>14</v>
      </c>
      <c r="F54" s="5" t="s">
        <v>15</v>
      </c>
      <c r="G54" s="5" t="s">
        <v>16</v>
      </c>
      <c r="H54" t="s">
        <v>17</v>
      </c>
      <c r="I54" s="5" t="s">
        <v>50</v>
      </c>
      <c r="J54" s="4">
        <v>70</v>
      </c>
      <c r="K54" s="4">
        <v>40</v>
      </c>
      <c r="L54" s="5" t="s">
        <v>33</v>
      </c>
      <c r="M54" s="5" t="s">
        <v>44</v>
      </c>
      <c r="N54" s="5" t="s">
        <v>51</v>
      </c>
    </row>
    <row r="55" spans="1:14" x14ac:dyDescent="0.25">
      <c r="A55">
        <v>8054</v>
      </c>
      <c r="B55" s="1">
        <v>45705</v>
      </c>
      <c r="C55" s="2">
        <v>0.59861111111111109</v>
      </c>
      <c r="D55" s="4">
        <v>3</v>
      </c>
      <c r="E55" s="5" t="s">
        <v>14</v>
      </c>
      <c r="F55" s="5" t="s">
        <v>15</v>
      </c>
      <c r="G55" s="5" t="s">
        <v>16</v>
      </c>
      <c r="H55" t="s">
        <v>17</v>
      </c>
      <c r="I55" s="5" t="s">
        <v>18</v>
      </c>
      <c r="J55" s="4">
        <v>45</v>
      </c>
      <c r="K55" s="4">
        <v>25</v>
      </c>
      <c r="L55" s="5" t="s">
        <v>19</v>
      </c>
      <c r="M55" s="5" t="s">
        <v>20</v>
      </c>
      <c r="N55" s="5" t="s">
        <v>21</v>
      </c>
    </row>
    <row r="56" spans="1:14" x14ac:dyDescent="0.25">
      <c r="A56">
        <v>8055</v>
      </c>
      <c r="B56" s="1">
        <v>45388</v>
      </c>
      <c r="C56" s="2">
        <v>0.81527777777777777</v>
      </c>
      <c r="D56" s="4">
        <v>1</v>
      </c>
      <c r="E56" s="5" t="s">
        <v>36</v>
      </c>
      <c r="F56" s="5" t="s">
        <v>37</v>
      </c>
      <c r="G56" s="5" t="s">
        <v>38</v>
      </c>
      <c r="H56" t="s">
        <v>39</v>
      </c>
      <c r="I56" s="5" t="s">
        <v>48</v>
      </c>
      <c r="J56" s="4">
        <v>80</v>
      </c>
      <c r="K56" s="4">
        <v>48</v>
      </c>
      <c r="L56" s="5" t="s">
        <v>33</v>
      </c>
      <c r="M56" s="5" t="s">
        <v>44</v>
      </c>
      <c r="N56" s="5" t="s">
        <v>49</v>
      </c>
    </row>
    <row r="57" spans="1:14" x14ac:dyDescent="0.25">
      <c r="A57">
        <v>8056</v>
      </c>
      <c r="B57" s="1">
        <v>45640</v>
      </c>
      <c r="C57" s="2">
        <v>0.82152777777777775</v>
      </c>
      <c r="D57" s="4">
        <v>2</v>
      </c>
      <c r="E57" s="5" t="s">
        <v>14</v>
      </c>
      <c r="F57" s="5" t="s">
        <v>15</v>
      </c>
      <c r="G57" s="5" t="s">
        <v>16</v>
      </c>
      <c r="H57" t="s">
        <v>17</v>
      </c>
      <c r="I57" s="5" t="s">
        <v>26</v>
      </c>
      <c r="J57" s="4">
        <v>40</v>
      </c>
      <c r="K57" s="4">
        <v>22</v>
      </c>
      <c r="L57" s="5" t="s">
        <v>19</v>
      </c>
      <c r="M57" s="5" t="s">
        <v>20</v>
      </c>
      <c r="N57" s="5" t="s">
        <v>27</v>
      </c>
    </row>
    <row r="58" spans="1:14" x14ac:dyDescent="0.25">
      <c r="A58">
        <v>8057</v>
      </c>
      <c r="B58" s="1">
        <v>44795</v>
      </c>
      <c r="C58" s="2">
        <v>0.36666666666666659</v>
      </c>
      <c r="D58" s="4">
        <v>1</v>
      </c>
      <c r="E58" s="5" t="s">
        <v>28</v>
      </c>
      <c r="F58" s="5" t="s">
        <v>29</v>
      </c>
      <c r="G58" s="5" t="s">
        <v>30</v>
      </c>
      <c r="H58" t="s">
        <v>31</v>
      </c>
      <c r="I58" s="5" t="s">
        <v>26</v>
      </c>
      <c r="J58" s="4">
        <v>40</v>
      </c>
      <c r="K58" s="4">
        <v>22</v>
      </c>
      <c r="L58" s="5" t="s">
        <v>19</v>
      </c>
      <c r="M58" s="5" t="s">
        <v>20</v>
      </c>
      <c r="N58" s="5" t="s">
        <v>27</v>
      </c>
    </row>
    <row r="59" spans="1:14" x14ac:dyDescent="0.25">
      <c r="A59">
        <v>8058</v>
      </c>
      <c r="B59" s="1">
        <v>44624</v>
      </c>
      <c r="C59" s="2">
        <v>0.35208333333333341</v>
      </c>
      <c r="D59" s="4">
        <v>2</v>
      </c>
      <c r="E59" s="5" t="s">
        <v>22</v>
      </c>
      <c r="F59" s="5" t="s">
        <v>23</v>
      </c>
      <c r="G59" s="5" t="s">
        <v>24</v>
      </c>
      <c r="H59" t="s">
        <v>25</v>
      </c>
      <c r="I59" s="5" t="s">
        <v>18</v>
      </c>
      <c r="J59" s="4">
        <v>45</v>
      </c>
      <c r="K59" s="4">
        <v>25</v>
      </c>
      <c r="L59" s="5" t="s">
        <v>19</v>
      </c>
      <c r="M59" s="5" t="s">
        <v>20</v>
      </c>
      <c r="N59" s="5" t="s">
        <v>21</v>
      </c>
    </row>
    <row r="60" spans="1:14" x14ac:dyDescent="0.25">
      <c r="A60">
        <v>8059</v>
      </c>
      <c r="B60" s="1">
        <v>45459</v>
      </c>
      <c r="C60" s="2">
        <v>0.53472222222222221</v>
      </c>
      <c r="D60" s="4">
        <v>4</v>
      </c>
      <c r="E60" s="5" t="s">
        <v>14</v>
      </c>
      <c r="F60" s="5" t="s">
        <v>15</v>
      </c>
      <c r="G60" s="5" t="s">
        <v>16</v>
      </c>
      <c r="H60" t="s">
        <v>17</v>
      </c>
      <c r="I60" s="5" t="s">
        <v>43</v>
      </c>
      <c r="J60" s="4">
        <v>75</v>
      </c>
      <c r="K60" s="4">
        <v>45</v>
      </c>
      <c r="L60" s="5" t="s">
        <v>33</v>
      </c>
      <c r="M60" s="5" t="s">
        <v>44</v>
      </c>
      <c r="N60" s="5" t="s">
        <v>45</v>
      </c>
    </row>
    <row r="61" spans="1:14" x14ac:dyDescent="0.25">
      <c r="A61">
        <v>8060</v>
      </c>
      <c r="B61" s="1">
        <v>45742</v>
      </c>
      <c r="C61" s="2">
        <v>0.29722222222222222</v>
      </c>
      <c r="D61" s="4">
        <v>3</v>
      </c>
      <c r="E61" s="5" t="s">
        <v>14</v>
      </c>
      <c r="F61" s="5" t="s">
        <v>15</v>
      </c>
      <c r="G61" s="5" t="s">
        <v>16</v>
      </c>
      <c r="H61" t="s">
        <v>17</v>
      </c>
      <c r="I61" s="5" t="s">
        <v>46</v>
      </c>
      <c r="J61" s="4">
        <v>90</v>
      </c>
      <c r="K61" s="4">
        <v>55</v>
      </c>
      <c r="L61" s="5" t="s">
        <v>33</v>
      </c>
      <c r="M61" s="5" t="s">
        <v>34</v>
      </c>
      <c r="N61" s="5" t="s">
        <v>47</v>
      </c>
    </row>
    <row r="62" spans="1:14" x14ac:dyDescent="0.25">
      <c r="A62">
        <v>8061</v>
      </c>
      <c r="B62" s="1">
        <v>45639</v>
      </c>
      <c r="C62" s="2">
        <v>0.52222222222222225</v>
      </c>
      <c r="D62" s="4">
        <v>2</v>
      </c>
      <c r="E62" s="5" t="s">
        <v>22</v>
      </c>
      <c r="F62" s="5" t="s">
        <v>23</v>
      </c>
      <c r="G62" s="5" t="s">
        <v>24</v>
      </c>
      <c r="H62" t="s">
        <v>25</v>
      </c>
      <c r="I62" s="5" t="s">
        <v>18</v>
      </c>
      <c r="J62" s="4">
        <v>45</v>
      </c>
      <c r="K62" s="4">
        <v>25</v>
      </c>
      <c r="L62" s="5" t="s">
        <v>19</v>
      </c>
      <c r="M62" s="5" t="s">
        <v>20</v>
      </c>
      <c r="N62" s="5" t="s">
        <v>21</v>
      </c>
    </row>
    <row r="63" spans="1:14" x14ac:dyDescent="0.25">
      <c r="A63">
        <v>8062</v>
      </c>
      <c r="B63" s="1">
        <v>45750</v>
      </c>
      <c r="C63" s="2">
        <v>0.5</v>
      </c>
      <c r="D63" s="4">
        <v>1</v>
      </c>
      <c r="E63" s="5" t="s">
        <v>22</v>
      </c>
      <c r="F63" s="5" t="s">
        <v>23</v>
      </c>
      <c r="G63" s="5" t="s">
        <v>24</v>
      </c>
      <c r="H63" t="s">
        <v>25</v>
      </c>
      <c r="I63" s="5" t="s">
        <v>40</v>
      </c>
      <c r="J63" s="4">
        <v>50</v>
      </c>
      <c r="K63" s="4">
        <v>30</v>
      </c>
      <c r="L63" s="5" t="s">
        <v>19</v>
      </c>
      <c r="M63" s="5" t="s">
        <v>41</v>
      </c>
      <c r="N63" s="5" t="s">
        <v>42</v>
      </c>
    </row>
    <row r="64" spans="1:14" x14ac:dyDescent="0.25">
      <c r="A64">
        <v>8063</v>
      </c>
      <c r="B64" s="1">
        <v>44969</v>
      </c>
      <c r="C64" s="2">
        <v>0.39861111111111108</v>
      </c>
      <c r="D64" s="4">
        <v>1</v>
      </c>
      <c r="E64" s="5" t="s">
        <v>22</v>
      </c>
      <c r="F64" s="5" t="s">
        <v>23</v>
      </c>
      <c r="G64" s="5" t="s">
        <v>24</v>
      </c>
      <c r="H64" t="s">
        <v>25</v>
      </c>
      <c r="I64" s="5" t="s">
        <v>46</v>
      </c>
      <c r="J64" s="4">
        <v>90</v>
      </c>
      <c r="K64" s="4">
        <v>55</v>
      </c>
      <c r="L64" s="5" t="s">
        <v>33</v>
      </c>
      <c r="M64" s="5" t="s">
        <v>34</v>
      </c>
      <c r="N64" s="5" t="s">
        <v>47</v>
      </c>
    </row>
    <row r="65" spans="1:14" x14ac:dyDescent="0.25">
      <c r="A65">
        <v>8064</v>
      </c>
      <c r="B65" s="1">
        <v>45546</v>
      </c>
      <c r="C65" s="2">
        <v>0.90625</v>
      </c>
      <c r="D65" s="4">
        <v>3</v>
      </c>
      <c r="E65" s="5" t="s">
        <v>14</v>
      </c>
      <c r="F65" s="5" t="s">
        <v>15</v>
      </c>
      <c r="G65" s="5" t="s">
        <v>16</v>
      </c>
      <c r="H65" t="s">
        <v>17</v>
      </c>
      <c r="I65" s="5" t="s">
        <v>46</v>
      </c>
      <c r="J65" s="4">
        <v>90</v>
      </c>
      <c r="K65" s="4">
        <v>55</v>
      </c>
      <c r="L65" s="5" t="s">
        <v>33</v>
      </c>
      <c r="M65" s="5" t="s">
        <v>34</v>
      </c>
      <c r="N65" s="5" t="s">
        <v>47</v>
      </c>
    </row>
    <row r="66" spans="1:14" x14ac:dyDescent="0.25">
      <c r="A66">
        <v>8065</v>
      </c>
      <c r="B66" s="1">
        <v>44932</v>
      </c>
      <c r="C66" s="2">
        <v>0.5180555555555556</v>
      </c>
      <c r="D66" s="4">
        <v>2</v>
      </c>
      <c r="E66" s="5" t="s">
        <v>14</v>
      </c>
      <c r="F66" s="5" t="s">
        <v>15</v>
      </c>
      <c r="G66" s="5" t="s">
        <v>16</v>
      </c>
      <c r="H66" t="s">
        <v>17</v>
      </c>
      <c r="I66" s="5" t="s">
        <v>50</v>
      </c>
      <c r="J66" s="4">
        <v>70</v>
      </c>
      <c r="K66" s="4">
        <v>40</v>
      </c>
      <c r="L66" s="5" t="s">
        <v>33</v>
      </c>
      <c r="M66" s="5" t="s">
        <v>44</v>
      </c>
      <c r="N66" s="5" t="s">
        <v>51</v>
      </c>
    </row>
    <row r="67" spans="1:14" x14ac:dyDescent="0.25">
      <c r="A67">
        <v>8066</v>
      </c>
      <c r="B67" s="1">
        <v>44851</v>
      </c>
      <c r="C67" s="2">
        <v>0.89861111111111114</v>
      </c>
      <c r="D67" s="4">
        <v>4</v>
      </c>
      <c r="E67" s="5" t="s">
        <v>14</v>
      </c>
      <c r="F67" s="5" t="s">
        <v>15</v>
      </c>
      <c r="G67" s="5" t="s">
        <v>16</v>
      </c>
      <c r="H67" t="s">
        <v>17</v>
      </c>
      <c r="I67" s="5" t="s">
        <v>26</v>
      </c>
      <c r="J67" s="4">
        <v>40</v>
      </c>
      <c r="K67" s="4">
        <v>22</v>
      </c>
      <c r="L67" s="5" t="s">
        <v>19</v>
      </c>
      <c r="M67" s="5" t="s">
        <v>20</v>
      </c>
      <c r="N67" s="5" t="s">
        <v>27</v>
      </c>
    </row>
    <row r="68" spans="1:14" x14ac:dyDescent="0.25">
      <c r="A68">
        <v>8067</v>
      </c>
      <c r="B68" s="1">
        <v>45598</v>
      </c>
      <c r="C68" s="2">
        <v>0.75694444444444442</v>
      </c>
      <c r="D68" s="4">
        <v>1</v>
      </c>
      <c r="E68" s="5" t="s">
        <v>28</v>
      </c>
      <c r="F68" s="5" t="s">
        <v>29</v>
      </c>
      <c r="G68" s="5" t="s">
        <v>30</v>
      </c>
      <c r="H68" t="s">
        <v>31</v>
      </c>
      <c r="I68" s="5" t="s">
        <v>26</v>
      </c>
      <c r="J68" s="4">
        <v>40</v>
      </c>
      <c r="K68" s="4">
        <v>22</v>
      </c>
      <c r="L68" s="5" t="s">
        <v>19</v>
      </c>
      <c r="M68" s="5" t="s">
        <v>20</v>
      </c>
      <c r="N68" s="5" t="s">
        <v>27</v>
      </c>
    </row>
    <row r="69" spans="1:14" x14ac:dyDescent="0.25">
      <c r="A69">
        <v>8068</v>
      </c>
      <c r="B69" s="1">
        <v>44917</v>
      </c>
      <c r="C69" s="2">
        <v>0.87638888888888888</v>
      </c>
      <c r="D69" s="4">
        <v>4</v>
      </c>
      <c r="E69" s="5" t="s">
        <v>28</v>
      </c>
      <c r="F69" s="5" t="s">
        <v>29</v>
      </c>
      <c r="G69" s="5" t="s">
        <v>30</v>
      </c>
      <c r="H69" t="s">
        <v>31</v>
      </c>
      <c r="I69" s="5" t="s">
        <v>32</v>
      </c>
      <c r="J69" s="4">
        <v>85</v>
      </c>
      <c r="K69" s="4">
        <v>50</v>
      </c>
      <c r="L69" s="5" t="s">
        <v>33</v>
      </c>
      <c r="M69" s="5" t="s">
        <v>34</v>
      </c>
      <c r="N69" s="5" t="s">
        <v>35</v>
      </c>
    </row>
    <row r="70" spans="1:14" x14ac:dyDescent="0.25">
      <c r="A70">
        <v>8069</v>
      </c>
      <c r="B70" s="1">
        <v>45353</v>
      </c>
      <c r="C70" s="2">
        <v>0.77013888888888893</v>
      </c>
      <c r="D70" s="4">
        <v>3</v>
      </c>
      <c r="E70" s="5" t="s">
        <v>14</v>
      </c>
      <c r="F70" s="5" t="s">
        <v>15</v>
      </c>
      <c r="G70" s="5" t="s">
        <v>16</v>
      </c>
      <c r="H70" t="s">
        <v>17</v>
      </c>
      <c r="I70" s="5" t="s">
        <v>50</v>
      </c>
      <c r="J70" s="4">
        <v>70</v>
      </c>
      <c r="K70" s="4">
        <v>40</v>
      </c>
      <c r="L70" s="5" t="s">
        <v>33</v>
      </c>
      <c r="M70" s="5" t="s">
        <v>44</v>
      </c>
      <c r="N70" s="5" t="s">
        <v>51</v>
      </c>
    </row>
    <row r="71" spans="1:14" x14ac:dyDescent="0.25">
      <c r="A71">
        <v>8070</v>
      </c>
      <c r="B71" s="1">
        <v>45747</v>
      </c>
      <c r="C71" s="2">
        <v>0.30208333333333331</v>
      </c>
      <c r="D71" s="4">
        <v>2</v>
      </c>
      <c r="E71" s="5" t="s">
        <v>14</v>
      </c>
      <c r="F71" s="5" t="s">
        <v>15</v>
      </c>
      <c r="G71" s="5" t="s">
        <v>16</v>
      </c>
      <c r="H71" t="s">
        <v>17</v>
      </c>
      <c r="I71" s="5" t="s">
        <v>40</v>
      </c>
      <c r="J71" s="4">
        <v>50</v>
      </c>
      <c r="K71" s="4">
        <v>30</v>
      </c>
      <c r="L71" s="5" t="s">
        <v>19</v>
      </c>
      <c r="M71" s="5" t="s">
        <v>41</v>
      </c>
      <c r="N71" s="5" t="s">
        <v>42</v>
      </c>
    </row>
    <row r="72" spans="1:14" x14ac:dyDescent="0.25">
      <c r="A72">
        <v>8071</v>
      </c>
      <c r="B72" s="1">
        <v>44614</v>
      </c>
      <c r="C72" s="2">
        <v>0.62638888888888888</v>
      </c>
      <c r="D72" s="4">
        <v>4</v>
      </c>
      <c r="E72" s="5" t="s">
        <v>28</v>
      </c>
      <c r="F72" s="5" t="s">
        <v>29</v>
      </c>
      <c r="G72" s="5" t="s">
        <v>30</v>
      </c>
      <c r="H72" t="s">
        <v>31</v>
      </c>
      <c r="I72" s="5" t="s">
        <v>48</v>
      </c>
      <c r="J72" s="4">
        <v>80</v>
      </c>
      <c r="K72" s="4">
        <v>48</v>
      </c>
      <c r="L72" s="5" t="s">
        <v>33</v>
      </c>
      <c r="M72" s="5" t="s">
        <v>44</v>
      </c>
      <c r="N72" s="5" t="s">
        <v>49</v>
      </c>
    </row>
    <row r="73" spans="1:14" x14ac:dyDescent="0.25">
      <c r="A73">
        <v>8072</v>
      </c>
      <c r="B73" s="1">
        <v>45942</v>
      </c>
      <c r="C73" s="2">
        <v>0.77361111111111114</v>
      </c>
      <c r="D73" s="4">
        <v>2</v>
      </c>
      <c r="E73" s="5" t="s">
        <v>22</v>
      </c>
      <c r="F73" s="5" t="s">
        <v>23</v>
      </c>
      <c r="G73" s="5" t="s">
        <v>24</v>
      </c>
      <c r="H73" t="s">
        <v>25</v>
      </c>
      <c r="I73" s="5" t="s">
        <v>48</v>
      </c>
      <c r="J73" s="4">
        <v>80</v>
      </c>
      <c r="K73" s="4">
        <v>48</v>
      </c>
      <c r="L73" s="5" t="s">
        <v>33</v>
      </c>
      <c r="M73" s="5" t="s">
        <v>44</v>
      </c>
      <c r="N73" s="5" t="s">
        <v>49</v>
      </c>
    </row>
    <row r="74" spans="1:14" x14ac:dyDescent="0.25">
      <c r="A74">
        <v>8073</v>
      </c>
      <c r="B74" s="1">
        <v>45572</v>
      </c>
      <c r="C74" s="2">
        <v>0.63263888888888886</v>
      </c>
      <c r="D74" s="4">
        <v>4</v>
      </c>
      <c r="E74" s="5" t="s">
        <v>36</v>
      </c>
      <c r="F74" s="5" t="s">
        <v>37</v>
      </c>
      <c r="G74" s="5" t="s">
        <v>38</v>
      </c>
      <c r="H74" t="s">
        <v>39</v>
      </c>
      <c r="I74" s="5" t="s">
        <v>48</v>
      </c>
      <c r="J74" s="4">
        <v>80</v>
      </c>
      <c r="K74" s="4">
        <v>48</v>
      </c>
      <c r="L74" s="5" t="s">
        <v>33</v>
      </c>
      <c r="M74" s="5" t="s">
        <v>44</v>
      </c>
      <c r="N74" s="5" t="s">
        <v>49</v>
      </c>
    </row>
    <row r="75" spans="1:14" x14ac:dyDescent="0.25">
      <c r="A75">
        <v>8074</v>
      </c>
      <c r="B75" s="1">
        <v>45282</v>
      </c>
      <c r="C75" s="2">
        <v>0.71944444444444444</v>
      </c>
      <c r="D75" s="4">
        <v>3</v>
      </c>
      <c r="E75" s="5" t="s">
        <v>22</v>
      </c>
      <c r="F75" s="5" t="s">
        <v>23</v>
      </c>
      <c r="G75" s="5" t="s">
        <v>24</v>
      </c>
      <c r="H75" t="s">
        <v>25</v>
      </c>
      <c r="I75" s="5" t="s">
        <v>48</v>
      </c>
      <c r="J75" s="4">
        <v>80</v>
      </c>
      <c r="K75" s="4">
        <v>48</v>
      </c>
      <c r="L75" s="5" t="s">
        <v>33</v>
      </c>
      <c r="M75" s="5" t="s">
        <v>44</v>
      </c>
      <c r="N75" s="5" t="s">
        <v>49</v>
      </c>
    </row>
    <row r="76" spans="1:14" x14ac:dyDescent="0.25">
      <c r="A76">
        <v>8075</v>
      </c>
      <c r="B76" s="1">
        <v>45433</v>
      </c>
      <c r="C76" s="2">
        <v>0.31180555555555561</v>
      </c>
      <c r="D76" s="4">
        <v>3</v>
      </c>
      <c r="E76" s="5" t="s">
        <v>36</v>
      </c>
      <c r="F76" s="5" t="s">
        <v>37</v>
      </c>
      <c r="G76" s="5" t="s">
        <v>38</v>
      </c>
      <c r="H76" t="s">
        <v>39</v>
      </c>
      <c r="I76" s="5" t="s">
        <v>48</v>
      </c>
      <c r="J76" s="4">
        <v>80</v>
      </c>
      <c r="K76" s="4">
        <v>48</v>
      </c>
      <c r="L76" s="5" t="s">
        <v>33</v>
      </c>
      <c r="M76" s="5" t="s">
        <v>44</v>
      </c>
      <c r="N76" s="5" t="s">
        <v>49</v>
      </c>
    </row>
    <row r="77" spans="1:14" x14ac:dyDescent="0.25">
      <c r="A77">
        <v>8076</v>
      </c>
      <c r="B77" s="1">
        <v>45627</v>
      </c>
      <c r="C77" s="2">
        <v>0.33055555555555549</v>
      </c>
      <c r="D77" s="4">
        <v>2</v>
      </c>
      <c r="E77" s="5" t="s">
        <v>36</v>
      </c>
      <c r="F77" s="5" t="s">
        <v>37</v>
      </c>
      <c r="G77" s="5" t="s">
        <v>38</v>
      </c>
      <c r="H77" t="s">
        <v>39</v>
      </c>
      <c r="I77" s="5" t="s">
        <v>32</v>
      </c>
      <c r="J77" s="4">
        <v>85</v>
      </c>
      <c r="K77" s="4">
        <v>50</v>
      </c>
      <c r="L77" s="5" t="s">
        <v>33</v>
      </c>
      <c r="M77" s="5" t="s">
        <v>34</v>
      </c>
      <c r="N77" s="5" t="s">
        <v>35</v>
      </c>
    </row>
    <row r="78" spans="1:14" x14ac:dyDescent="0.25">
      <c r="A78">
        <v>8077</v>
      </c>
      <c r="B78" s="1">
        <v>45362</v>
      </c>
      <c r="C78" s="2">
        <v>0.64166666666666672</v>
      </c>
      <c r="D78" s="4">
        <v>4</v>
      </c>
      <c r="E78" s="5" t="s">
        <v>22</v>
      </c>
      <c r="F78" s="5" t="s">
        <v>23</v>
      </c>
      <c r="G78" s="5" t="s">
        <v>24</v>
      </c>
      <c r="H78" t="s">
        <v>25</v>
      </c>
      <c r="I78" s="5" t="s">
        <v>48</v>
      </c>
      <c r="J78" s="4">
        <v>80</v>
      </c>
      <c r="K78" s="4">
        <v>48</v>
      </c>
      <c r="L78" s="5" t="s">
        <v>33</v>
      </c>
      <c r="M78" s="5" t="s">
        <v>44</v>
      </c>
      <c r="N78" s="5" t="s">
        <v>49</v>
      </c>
    </row>
    <row r="79" spans="1:14" x14ac:dyDescent="0.25">
      <c r="A79">
        <v>8078</v>
      </c>
      <c r="B79" s="1">
        <v>45649</v>
      </c>
      <c r="C79" s="2">
        <v>0.75069444444444444</v>
      </c>
      <c r="D79" s="4">
        <v>4</v>
      </c>
      <c r="E79" s="5" t="s">
        <v>14</v>
      </c>
      <c r="F79" s="5" t="s">
        <v>15</v>
      </c>
      <c r="G79" s="5" t="s">
        <v>16</v>
      </c>
      <c r="H79" t="s">
        <v>17</v>
      </c>
      <c r="I79" s="5" t="s">
        <v>48</v>
      </c>
      <c r="J79" s="4">
        <v>80</v>
      </c>
      <c r="K79" s="4">
        <v>48</v>
      </c>
      <c r="L79" s="5" t="s">
        <v>33</v>
      </c>
      <c r="M79" s="5" t="s">
        <v>44</v>
      </c>
      <c r="N79" s="5" t="s">
        <v>49</v>
      </c>
    </row>
    <row r="80" spans="1:14" x14ac:dyDescent="0.25">
      <c r="A80">
        <v>8079</v>
      </c>
      <c r="B80" s="1">
        <v>45791</v>
      </c>
      <c r="C80" s="2">
        <v>0.52708333333333335</v>
      </c>
      <c r="D80" s="4">
        <v>1</v>
      </c>
      <c r="E80" s="5" t="s">
        <v>14</v>
      </c>
      <c r="F80" s="5" t="s">
        <v>15</v>
      </c>
      <c r="G80" s="5" t="s">
        <v>16</v>
      </c>
      <c r="H80" t="s">
        <v>17</v>
      </c>
      <c r="I80" s="5" t="s">
        <v>32</v>
      </c>
      <c r="J80" s="4">
        <v>85</v>
      </c>
      <c r="K80" s="4">
        <v>50</v>
      </c>
      <c r="L80" s="5" t="s">
        <v>33</v>
      </c>
      <c r="M80" s="5" t="s">
        <v>34</v>
      </c>
      <c r="N80" s="5" t="s">
        <v>35</v>
      </c>
    </row>
    <row r="81" spans="1:14" x14ac:dyDescent="0.25">
      <c r="A81">
        <v>8080</v>
      </c>
      <c r="B81" s="1">
        <v>45586</v>
      </c>
      <c r="C81" s="2">
        <v>0.62777777777777777</v>
      </c>
      <c r="D81" s="4">
        <v>1</v>
      </c>
      <c r="E81" s="5" t="s">
        <v>36</v>
      </c>
      <c r="F81" s="5" t="s">
        <v>37</v>
      </c>
      <c r="G81" s="5" t="s">
        <v>38</v>
      </c>
      <c r="H81" t="s">
        <v>39</v>
      </c>
      <c r="I81" s="5" t="s">
        <v>32</v>
      </c>
      <c r="J81" s="4">
        <v>85</v>
      </c>
      <c r="K81" s="4">
        <v>50</v>
      </c>
      <c r="L81" s="5" t="s">
        <v>33</v>
      </c>
      <c r="M81" s="5" t="s">
        <v>34</v>
      </c>
      <c r="N81" s="5" t="s">
        <v>35</v>
      </c>
    </row>
    <row r="82" spans="1:14" x14ac:dyDescent="0.25">
      <c r="A82">
        <v>8081</v>
      </c>
      <c r="B82" s="1">
        <v>45057</v>
      </c>
      <c r="C82" s="2">
        <v>0.80833333333333335</v>
      </c>
      <c r="D82" s="4">
        <v>2</v>
      </c>
      <c r="E82" s="5" t="s">
        <v>28</v>
      </c>
      <c r="F82" s="5" t="s">
        <v>29</v>
      </c>
      <c r="G82" s="5" t="s">
        <v>30</v>
      </c>
      <c r="H82" t="s">
        <v>31</v>
      </c>
      <c r="I82" s="5" t="s">
        <v>46</v>
      </c>
      <c r="J82" s="4">
        <v>90</v>
      </c>
      <c r="K82" s="4">
        <v>55</v>
      </c>
      <c r="L82" s="5" t="s">
        <v>33</v>
      </c>
      <c r="M82" s="5" t="s">
        <v>34</v>
      </c>
      <c r="N82" s="5" t="s">
        <v>47</v>
      </c>
    </row>
    <row r="83" spans="1:14" x14ac:dyDescent="0.25">
      <c r="A83">
        <v>8082</v>
      </c>
      <c r="B83" s="1">
        <v>45252</v>
      </c>
      <c r="C83" s="2">
        <v>0.89444444444444449</v>
      </c>
      <c r="D83" s="4">
        <v>3</v>
      </c>
      <c r="E83" s="5" t="s">
        <v>22</v>
      </c>
      <c r="F83" s="5" t="s">
        <v>23</v>
      </c>
      <c r="G83" s="5" t="s">
        <v>24</v>
      </c>
      <c r="H83" t="s">
        <v>25</v>
      </c>
      <c r="I83" s="5" t="s">
        <v>40</v>
      </c>
      <c r="J83" s="4">
        <v>50</v>
      </c>
      <c r="K83" s="4">
        <v>30</v>
      </c>
      <c r="L83" s="5" t="s">
        <v>19</v>
      </c>
      <c r="M83" s="5" t="s">
        <v>41</v>
      </c>
      <c r="N83" s="5" t="s">
        <v>42</v>
      </c>
    </row>
    <row r="84" spans="1:14" x14ac:dyDescent="0.25">
      <c r="A84">
        <v>8083</v>
      </c>
      <c r="B84" s="1">
        <v>45822</v>
      </c>
      <c r="C84" s="2">
        <v>0.69166666666666665</v>
      </c>
      <c r="D84" s="4">
        <v>2</v>
      </c>
      <c r="E84" s="5" t="s">
        <v>28</v>
      </c>
      <c r="F84" s="5" t="s">
        <v>29</v>
      </c>
      <c r="G84" s="5" t="s">
        <v>30</v>
      </c>
      <c r="H84" t="s">
        <v>31</v>
      </c>
      <c r="I84" s="5" t="s">
        <v>32</v>
      </c>
      <c r="J84" s="4">
        <v>85</v>
      </c>
      <c r="K84" s="4">
        <v>50</v>
      </c>
      <c r="L84" s="5" t="s">
        <v>33</v>
      </c>
      <c r="M84" s="5" t="s">
        <v>34</v>
      </c>
      <c r="N84" s="5" t="s">
        <v>35</v>
      </c>
    </row>
    <row r="85" spans="1:14" x14ac:dyDescent="0.25">
      <c r="A85">
        <v>8084</v>
      </c>
      <c r="B85" s="1">
        <v>45570</v>
      </c>
      <c r="C85" s="2">
        <v>0.40347222222222218</v>
      </c>
      <c r="D85" s="4">
        <v>3</v>
      </c>
      <c r="E85" s="5" t="s">
        <v>22</v>
      </c>
      <c r="F85" s="5" t="s">
        <v>23</v>
      </c>
      <c r="G85" s="5" t="s">
        <v>24</v>
      </c>
      <c r="H85" t="s">
        <v>25</v>
      </c>
      <c r="I85" s="5" t="s">
        <v>40</v>
      </c>
      <c r="J85" s="4">
        <v>50</v>
      </c>
      <c r="K85" s="4">
        <v>30</v>
      </c>
      <c r="L85" s="5" t="s">
        <v>19</v>
      </c>
      <c r="M85" s="5" t="s">
        <v>41</v>
      </c>
      <c r="N85" s="5" t="s">
        <v>42</v>
      </c>
    </row>
    <row r="86" spans="1:14" x14ac:dyDescent="0.25">
      <c r="A86">
        <v>8085</v>
      </c>
      <c r="B86" s="1">
        <v>45564</v>
      </c>
      <c r="C86" s="2">
        <v>0.73888888888888893</v>
      </c>
      <c r="D86" s="4">
        <v>3</v>
      </c>
      <c r="E86" s="5" t="s">
        <v>36</v>
      </c>
      <c r="F86" s="5" t="s">
        <v>37</v>
      </c>
      <c r="G86" s="5" t="s">
        <v>38</v>
      </c>
      <c r="H86" t="s">
        <v>39</v>
      </c>
      <c r="I86" s="5" t="s">
        <v>26</v>
      </c>
      <c r="J86" s="4">
        <v>40</v>
      </c>
      <c r="K86" s="4">
        <v>22</v>
      </c>
      <c r="L86" s="5" t="s">
        <v>19</v>
      </c>
      <c r="M86" s="5" t="s">
        <v>20</v>
      </c>
      <c r="N86" s="5" t="s">
        <v>27</v>
      </c>
    </row>
    <row r="87" spans="1:14" x14ac:dyDescent="0.25">
      <c r="A87">
        <v>8086</v>
      </c>
      <c r="B87" s="1">
        <v>45789</v>
      </c>
      <c r="C87" s="2">
        <v>0.77013888888888893</v>
      </c>
      <c r="D87" s="4">
        <v>3</v>
      </c>
      <c r="E87" s="5" t="s">
        <v>14</v>
      </c>
      <c r="F87" s="5" t="s">
        <v>15</v>
      </c>
      <c r="G87" s="5" t="s">
        <v>16</v>
      </c>
      <c r="H87" t="s">
        <v>17</v>
      </c>
      <c r="I87" s="5" t="s">
        <v>48</v>
      </c>
      <c r="J87" s="4">
        <v>80</v>
      </c>
      <c r="K87" s="4">
        <v>48</v>
      </c>
      <c r="L87" s="5" t="s">
        <v>33</v>
      </c>
      <c r="M87" s="5" t="s">
        <v>44</v>
      </c>
      <c r="N87" s="5" t="s">
        <v>49</v>
      </c>
    </row>
    <row r="88" spans="1:14" x14ac:dyDescent="0.25">
      <c r="A88">
        <v>8087</v>
      </c>
      <c r="B88" s="1">
        <v>44960</v>
      </c>
      <c r="C88" s="2">
        <v>0.62152777777777779</v>
      </c>
      <c r="D88" s="4">
        <v>4</v>
      </c>
      <c r="E88" s="5" t="s">
        <v>36</v>
      </c>
      <c r="F88" s="5" t="s">
        <v>37</v>
      </c>
      <c r="G88" s="5" t="s">
        <v>38</v>
      </c>
      <c r="H88" t="s">
        <v>39</v>
      </c>
      <c r="I88" s="5" t="s">
        <v>43</v>
      </c>
      <c r="J88" s="4">
        <v>75</v>
      </c>
      <c r="K88" s="4">
        <v>45</v>
      </c>
      <c r="L88" s="5" t="s">
        <v>33</v>
      </c>
      <c r="M88" s="5" t="s">
        <v>44</v>
      </c>
      <c r="N88" s="5" t="s">
        <v>45</v>
      </c>
    </row>
    <row r="89" spans="1:14" x14ac:dyDescent="0.25">
      <c r="A89">
        <v>8088</v>
      </c>
      <c r="B89" s="1">
        <v>45415</v>
      </c>
      <c r="C89" s="2">
        <v>0.62777777777777777</v>
      </c>
      <c r="D89" s="4">
        <v>4</v>
      </c>
      <c r="E89" s="5" t="s">
        <v>22</v>
      </c>
      <c r="F89" s="5" t="s">
        <v>23</v>
      </c>
      <c r="G89" s="5" t="s">
        <v>24</v>
      </c>
      <c r="H89" t="s">
        <v>25</v>
      </c>
      <c r="I89" s="5" t="s">
        <v>48</v>
      </c>
      <c r="J89" s="4">
        <v>80</v>
      </c>
      <c r="K89" s="4">
        <v>48</v>
      </c>
      <c r="L89" s="5" t="s">
        <v>33</v>
      </c>
      <c r="M89" s="5" t="s">
        <v>44</v>
      </c>
      <c r="N89" s="5" t="s">
        <v>49</v>
      </c>
    </row>
    <row r="90" spans="1:14" x14ac:dyDescent="0.25">
      <c r="A90">
        <v>8089</v>
      </c>
      <c r="B90" s="1">
        <v>45919</v>
      </c>
      <c r="C90" s="2">
        <v>0.42569444444444438</v>
      </c>
      <c r="D90" s="4">
        <v>3</v>
      </c>
      <c r="E90" s="5" t="s">
        <v>28</v>
      </c>
      <c r="F90" s="5" t="s">
        <v>29</v>
      </c>
      <c r="G90" s="5" t="s">
        <v>30</v>
      </c>
      <c r="H90" t="s">
        <v>31</v>
      </c>
      <c r="I90" s="5" t="s">
        <v>48</v>
      </c>
      <c r="J90" s="4">
        <v>80</v>
      </c>
      <c r="K90" s="4">
        <v>48</v>
      </c>
      <c r="L90" s="5" t="s">
        <v>33</v>
      </c>
      <c r="M90" s="5" t="s">
        <v>44</v>
      </c>
      <c r="N90" s="5" t="s">
        <v>49</v>
      </c>
    </row>
    <row r="91" spans="1:14" x14ac:dyDescent="0.25">
      <c r="A91">
        <v>8090</v>
      </c>
      <c r="B91" s="1">
        <v>45081</v>
      </c>
      <c r="C91" s="2">
        <v>0.29652777777777778</v>
      </c>
      <c r="D91" s="4">
        <v>4</v>
      </c>
      <c r="E91" s="5" t="s">
        <v>28</v>
      </c>
      <c r="F91" s="5" t="s">
        <v>29</v>
      </c>
      <c r="G91" s="5" t="s">
        <v>30</v>
      </c>
      <c r="H91" t="s">
        <v>31</v>
      </c>
      <c r="I91" s="5" t="s">
        <v>32</v>
      </c>
      <c r="J91" s="4">
        <v>85</v>
      </c>
      <c r="K91" s="4">
        <v>50</v>
      </c>
      <c r="L91" s="5" t="s">
        <v>33</v>
      </c>
      <c r="M91" s="5" t="s">
        <v>34</v>
      </c>
      <c r="N91" s="5" t="s">
        <v>35</v>
      </c>
    </row>
    <row r="92" spans="1:14" x14ac:dyDescent="0.25">
      <c r="A92">
        <v>8091</v>
      </c>
      <c r="B92" s="1">
        <v>45434</v>
      </c>
      <c r="C92" s="2">
        <v>0.45694444444444438</v>
      </c>
      <c r="D92" s="4">
        <v>3</v>
      </c>
      <c r="E92" s="5" t="s">
        <v>28</v>
      </c>
      <c r="F92" s="5" t="s">
        <v>29</v>
      </c>
      <c r="G92" s="5" t="s">
        <v>30</v>
      </c>
      <c r="H92" t="s">
        <v>31</v>
      </c>
      <c r="I92" s="5" t="s">
        <v>46</v>
      </c>
      <c r="J92" s="4">
        <v>90</v>
      </c>
      <c r="K92" s="4">
        <v>55</v>
      </c>
      <c r="L92" s="5" t="s">
        <v>33</v>
      </c>
      <c r="M92" s="5" t="s">
        <v>34</v>
      </c>
      <c r="N92" s="5" t="s">
        <v>47</v>
      </c>
    </row>
    <row r="93" spans="1:14" x14ac:dyDescent="0.25">
      <c r="A93">
        <v>8092</v>
      </c>
      <c r="B93" s="1">
        <v>45290</v>
      </c>
      <c r="C93" s="2">
        <v>0.8256944444444444</v>
      </c>
      <c r="D93" s="4">
        <v>1</v>
      </c>
      <c r="E93" s="5" t="s">
        <v>28</v>
      </c>
      <c r="F93" s="5" t="s">
        <v>29</v>
      </c>
      <c r="G93" s="5" t="s">
        <v>30</v>
      </c>
      <c r="H93" t="s">
        <v>31</v>
      </c>
      <c r="I93" s="5" t="s">
        <v>18</v>
      </c>
      <c r="J93" s="4">
        <v>45</v>
      </c>
      <c r="K93" s="4">
        <v>25</v>
      </c>
      <c r="L93" s="5" t="s">
        <v>19</v>
      </c>
      <c r="M93" s="5" t="s">
        <v>20</v>
      </c>
      <c r="N93" s="5" t="s">
        <v>21</v>
      </c>
    </row>
    <row r="94" spans="1:14" x14ac:dyDescent="0.25">
      <c r="A94">
        <v>8093</v>
      </c>
      <c r="B94" s="1">
        <v>45571</v>
      </c>
      <c r="C94" s="2">
        <v>0.40555555555555561</v>
      </c>
      <c r="D94" s="4">
        <v>2</v>
      </c>
      <c r="E94" s="5" t="s">
        <v>28</v>
      </c>
      <c r="F94" s="5" t="s">
        <v>29</v>
      </c>
      <c r="G94" s="5" t="s">
        <v>30</v>
      </c>
      <c r="H94" t="s">
        <v>31</v>
      </c>
      <c r="I94" s="5" t="s">
        <v>26</v>
      </c>
      <c r="J94" s="4">
        <v>40</v>
      </c>
      <c r="K94" s="4">
        <v>22</v>
      </c>
      <c r="L94" s="5" t="s">
        <v>19</v>
      </c>
      <c r="M94" s="5" t="s">
        <v>20</v>
      </c>
      <c r="N94" s="5" t="s">
        <v>27</v>
      </c>
    </row>
    <row r="95" spans="1:14" x14ac:dyDescent="0.25">
      <c r="A95">
        <v>8094</v>
      </c>
      <c r="B95" s="1">
        <v>45953</v>
      </c>
      <c r="C95" s="2">
        <v>0.60972222222222228</v>
      </c>
      <c r="D95" s="4">
        <v>2</v>
      </c>
      <c r="E95" s="5" t="s">
        <v>28</v>
      </c>
      <c r="F95" s="5" t="s">
        <v>29</v>
      </c>
      <c r="G95" s="5" t="s">
        <v>30</v>
      </c>
      <c r="H95" t="s">
        <v>31</v>
      </c>
      <c r="I95" s="5" t="s">
        <v>46</v>
      </c>
      <c r="J95" s="4">
        <v>90</v>
      </c>
      <c r="K95" s="4">
        <v>55</v>
      </c>
      <c r="L95" s="5" t="s">
        <v>33</v>
      </c>
      <c r="M95" s="5" t="s">
        <v>34</v>
      </c>
      <c r="N95" s="5" t="s">
        <v>47</v>
      </c>
    </row>
    <row r="96" spans="1:14" x14ac:dyDescent="0.25">
      <c r="A96">
        <v>8095</v>
      </c>
      <c r="B96" s="1">
        <v>45743</v>
      </c>
      <c r="C96" s="2">
        <v>0.68333333333333335</v>
      </c>
      <c r="D96" s="4">
        <v>4</v>
      </c>
      <c r="E96" s="5" t="s">
        <v>22</v>
      </c>
      <c r="F96" s="5" t="s">
        <v>23</v>
      </c>
      <c r="G96" s="5" t="s">
        <v>24</v>
      </c>
      <c r="H96" t="s">
        <v>25</v>
      </c>
      <c r="I96" s="5" t="s">
        <v>43</v>
      </c>
      <c r="J96" s="4">
        <v>75</v>
      </c>
      <c r="K96" s="4">
        <v>45</v>
      </c>
      <c r="L96" s="5" t="s">
        <v>33</v>
      </c>
      <c r="M96" s="5" t="s">
        <v>44</v>
      </c>
      <c r="N96" s="5" t="s">
        <v>45</v>
      </c>
    </row>
    <row r="97" spans="1:14" x14ac:dyDescent="0.25">
      <c r="A97">
        <v>8096</v>
      </c>
      <c r="B97" s="1">
        <v>45162</v>
      </c>
      <c r="C97" s="2">
        <v>0.78611111111111109</v>
      </c>
      <c r="D97" s="4">
        <v>3</v>
      </c>
      <c r="E97" s="5" t="s">
        <v>36</v>
      </c>
      <c r="F97" s="5" t="s">
        <v>37</v>
      </c>
      <c r="G97" s="5" t="s">
        <v>38</v>
      </c>
      <c r="H97" t="s">
        <v>39</v>
      </c>
      <c r="I97" s="5" t="s">
        <v>43</v>
      </c>
      <c r="J97" s="4">
        <v>75</v>
      </c>
      <c r="K97" s="4">
        <v>45</v>
      </c>
      <c r="L97" s="5" t="s">
        <v>33</v>
      </c>
      <c r="M97" s="5" t="s">
        <v>44</v>
      </c>
      <c r="N97" s="5" t="s">
        <v>45</v>
      </c>
    </row>
    <row r="98" spans="1:14" x14ac:dyDescent="0.25">
      <c r="A98">
        <v>8097</v>
      </c>
      <c r="B98" s="1">
        <v>45822</v>
      </c>
      <c r="C98" s="2">
        <v>0.64027777777777772</v>
      </c>
      <c r="D98" s="4">
        <v>1</v>
      </c>
      <c r="E98" s="5" t="s">
        <v>22</v>
      </c>
      <c r="F98" s="5" t="s">
        <v>23</v>
      </c>
      <c r="G98" s="5" t="s">
        <v>24</v>
      </c>
      <c r="H98" t="s">
        <v>25</v>
      </c>
      <c r="I98" s="5" t="s">
        <v>18</v>
      </c>
      <c r="J98" s="4">
        <v>45</v>
      </c>
      <c r="K98" s="4">
        <v>25</v>
      </c>
      <c r="L98" s="5" t="s">
        <v>19</v>
      </c>
      <c r="M98" s="5" t="s">
        <v>20</v>
      </c>
      <c r="N98" s="5" t="s">
        <v>21</v>
      </c>
    </row>
    <row r="99" spans="1:14" x14ac:dyDescent="0.25">
      <c r="A99">
        <v>8098</v>
      </c>
      <c r="B99" s="1">
        <v>45483</v>
      </c>
      <c r="C99" s="2">
        <v>0.47013888888888888</v>
      </c>
      <c r="D99" s="4">
        <v>3</v>
      </c>
      <c r="E99" s="5" t="s">
        <v>14</v>
      </c>
      <c r="F99" s="5" t="s">
        <v>15</v>
      </c>
      <c r="G99" s="5" t="s">
        <v>16</v>
      </c>
      <c r="H99" t="s">
        <v>17</v>
      </c>
      <c r="I99" s="5" t="s">
        <v>26</v>
      </c>
      <c r="J99" s="4">
        <v>40</v>
      </c>
      <c r="K99" s="4">
        <v>22</v>
      </c>
      <c r="L99" s="5" t="s">
        <v>19</v>
      </c>
      <c r="M99" s="5" t="s">
        <v>20</v>
      </c>
      <c r="N99" s="5" t="s">
        <v>27</v>
      </c>
    </row>
    <row r="100" spans="1:14" x14ac:dyDescent="0.25">
      <c r="A100">
        <v>8099</v>
      </c>
      <c r="B100" s="1">
        <v>45311</v>
      </c>
      <c r="C100" s="2">
        <v>0.56736111111111109</v>
      </c>
      <c r="D100" s="4">
        <v>2</v>
      </c>
      <c r="E100" s="5" t="s">
        <v>14</v>
      </c>
      <c r="F100" s="5" t="s">
        <v>15</v>
      </c>
      <c r="G100" s="5" t="s">
        <v>16</v>
      </c>
      <c r="H100" t="s">
        <v>17</v>
      </c>
      <c r="I100" s="5" t="s">
        <v>46</v>
      </c>
      <c r="J100" s="4">
        <v>90</v>
      </c>
      <c r="K100" s="4">
        <v>55</v>
      </c>
      <c r="L100" s="5" t="s">
        <v>33</v>
      </c>
      <c r="M100" s="5" t="s">
        <v>34</v>
      </c>
      <c r="N100" s="5" t="s">
        <v>47</v>
      </c>
    </row>
    <row r="101" spans="1:14" x14ac:dyDescent="0.25">
      <c r="A101">
        <v>8100</v>
      </c>
      <c r="B101" s="1">
        <v>45901</v>
      </c>
      <c r="C101" s="2">
        <v>0.64513888888888893</v>
      </c>
      <c r="D101" s="4">
        <v>2</v>
      </c>
      <c r="E101" s="5" t="s">
        <v>28</v>
      </c>
      <c r="F101" s="5" t="s">
        <v>29</v>
      </c>
      <c r="G101" s="5" t="s">
        <v>30</v>
      </c>
      <c r="H101" t="s">
        <v>31</v>
      </c>
      <c r="I101" s="5" t="s">
        <v>32</v>
      </c>
      <c r="J101" s="4">
        <v>85</v>
      </c>
      <c r="K101" s="4">
        <v>50</v>
      </c>
      <c r="L101" s="5" t="s">
        <v>33</v>
      </c>
      <c r="M101" s="5" t="s">
        <v>34</v>
      </c>
      <c r="N101" s="5" t="s">
        <v>35</v>
      </c>
    </row>
    <row r="102" spans="1:14" x14ac:dyDescent="0.25">
      <c r="A102">
        <v>8101</v>
      </c>
      <c r="B102" s="1">
        <v>45829</v>
      </c>
      <c r="C102" s="2">
        <v>0.83750000000000002</v>
      </c>
      <c r="D102" s="4">
        <v>2</v>
      </c>
      <c r="E102" s="5" t="s">
        <v>14</v>
      </c>
      <c r="F102" s="5" t="s">
        <v>15</v>
      </c>
      <c r="G102" s="5" t="s">
        <v>16</v>
      </c>
      <c r="H102" t="s">
        <v>17</v>
      </c>
      <c r="I102" s="5" t="s">
        <v>48</v>
      </c>
      <c r="J102" s="4">
        <v>80</v>
      </c>
      <c r="K102" s="4">
        <v>48</v>
      </c>
      <c r="L102" s="5" t="s">
        <v>33</v>
      </c>
      <c r="M102" s="5" t="s">
        <v>44</v>
      </c>
      <c r="N102" s="5" t="s">
        <v>49</v>
      </c>
    </row>
    <row r="103" spans="1:14" x14ac:dyDescent="0.25">
      <c r="A103">
        <v>8102</v>
      </c>
      <c r="B103" s="1">
        <v>44960</v>
      </c>
      <c r="C103" s="2">
        <v>0.5395833333333333</v>
      </c>
      <c r="D103" s="4">
        <v>4</v>
      </c>
      <c r="E103" s="5" t="s">
        <v>22</v>
      </c>
      <c r="F103" s="5" t="s">
        <v>23</v>
      </c>
      <c r="G103" s="5" t="s">
        <v>24</v>
      </c>
      <c r="H103" t="s">
        <v>25</v>
      </c>
      <c r="I103" s="5" t="s">
        <v>26</v>
      </c>
      <c r="J103" s="4">
        <v>40</v>
      </c>
      <c r="K103" s="4">
        <v>22</v>
      </c>
      <c r="L103" s="5" t="s">
        <v>19</v>
      </c>
      <c r="M103" s="5" t="s">
        <v>20</v>
      </c>
      <c r="N103" s="5" t="s">
        <v>27</v>
      </c>
    </row>
    <row r="104" spans="1:14" x14ac:dyDescent="0.25">
      <c r="A104">
        <v>8103</v>
      </c>
      <c r="B104" s="1">
        <v>45747</v>
      </c>
      <c r="C104" s="2">
        <v>0.37569444444444439</v>
      </c>
      <c r="D104" s="4">
        <v>4</v>
      </c>
      <c r="E104" s="5" t="s">
        <v>36</v>
      </c>
      <c r="F104" s="5" t="s">
        <v>37</v>
      </c>
      <c r="G104" s="5" t="s">
        <v>38</v>
      </c>
      <c r="H104" t="s">
        <v>39</v>
      </c>
      <c r="I104" s="5" t="s">
        <v>32</v>
      </c>
      <c r="J104" s="4">
        <v>85</v>
      </c>
      <c r="K104" s="4">
        <v>50</v>
      </c>
      <c r="L104" s="5" t="s">
        <v>33</v>
      </c>
      <c r="M104" s="5" t="s">
        <v>34</v>
      </c>
      <c r="N104" s="5" t="s">
        <v>35</v>
      </c>
    </row>
    <row r="105" spans="1:14" x14ac:dyDescent="0.25">
      <c r="A105">
        <v>8104</v>
      </c>
      <c r="B105" s="1">
        <v>44579</v>
      </c>
      <c r="C105" s="2">
        <v>0.63263888888888886</v>
      </c>
      <c r="D105" s="4">
        <v>4</v>
      </c>
      <c r="E105" s="5" t="s">
        <v>22</v>
      </c>
      <c r="F105" s="5" t="s">
        <v>23</v>
      </c>
      <c r="G105" s="5" t="s">
        <v>24</v>
      </c>
      <c r="H105" t="s">
        <v>25</v>
      </c>
      <c r="I105" s="5" t="s">
        <v>46</v>
      </c>
      <c r="J105" s="4">
        <v>90</v>
      </c>
      <c r="K105" s="4">
        <v>55</v>
      </c>
      <c r="L105" s="5" t="s">
        <v>33</v>
      </c>
      <c r="M105" s="5" t="s">
        <v>34</v>
      </c>
      <c r="N105" s="5" t="s">
        <v>47</v>
      </c>
    </row>
    <row r="106" spans="1:14" x14ac:dyDescent="0.25">
      <c r="A106">
        <v>8105</v>
      </c>
      <c r="B106" s="1">
        <v>45604</v>
      </c>
      <c r="C106" s="2">
        <v>0.35416666666666669</v>
      </c>
      <c r="D106" s="4">
        <v>2</v>
      </c>
      <c r="E106" s="5" t="s">
        <v>14</v>
      </c>
      <c r="F106" s="5" t="s">
        <v>15</v>
      </c>
      <c r="G106" s="5" t="s">
        <v>16</v>
      </c>
      <c r="H106" t="s">
        <v>17</v>
      </c>
      <c r="I106" s="5" t="s">
        <v>32</v>
      </c>
      <c r="J106" s="4">
        <v>85</v>
      </c>
      <c r="K106" s="4">
        <v>50</v>
      </c>
      <c r="L106" s="5" t="s">
        <v>33</v>
      </c>
      <c r="M106" s="5" t="s">
        <v>34</v>
      </c>
      <c r="N106" s="5" t="s">
        <v>35</v>
      </c>
    </row>
    <row r="107" spans="1:14" x14ac:dyDescent="0.25">
      <c r="A107">
        <v>8106</v>
      </c>
      <c r="B107" s="1">
        <v>45920</v>
      </c>
      <c r="C107" s="2">
        <v>0.6875</v>
      </c>
      <c r="D107" s="4">
        <v>2</v>
      </c>
      <c r="E107" s="5" t="s">
        <v>36</v>
      </c>
      <c r="F107" s="5" t="s">
        <v>37</v>
      </c>
      <c r="G107" s="5" t="s">
        <v>38</v>
      </c>
      <c r="H107" t="s">
        <v>39</v>
      </c>
      <c r="I107" s="5" t="s">
        <v>46</v>
      </c>
      <c r="J107" s="4">
        <v>90</v>
      </c>
      <c r="K107" s="4">
        <v>55</v>
      </c>
      <c r="L107" s="5" t="s">
        <v>33</v>
      </c>
      <c r="M107" s="5" t="s">
        <v>34</v>
      </c>
      <c r="N107" s="5" t="s">
        <v>47</v>
      </c>
    </row>
    <row r="108" spans="1:14" x14ac:dyDescent="0.25">
      <c r="A108">
        <v>8107</v>
      </c>
      <c r="B108" s="1">
        <v>45323</v>
      </c>
      <c r="C108" s="2">
        <v>0.64722222222222225</v>
      </c>
      <c r="D108" s="4">
        <v>2</v>
      </c>
      <c r="E108" s="5" t="s">
        <v>22</v>
      </c>
      <c r="F108" s="5" t="s">
        <v>23</v>
      </c>
      <c r="G108" s="5" t="s">
        <v>24</v>
      </c>
      <c r="H108" t="s">
        <v>25</v>
      </c>
      <c r="I108" s="5" t="s">
        <v>18</v>
      </c>
      <c r="J108" s="4">
        <v>45</v>
      </c>
      <c r="K108" s="4">
        <v>25</v>
      </c>
      <c r="L108" s="5" t="s">
        <v>19</v>
      </c>
      <c r="M108" s="5" t="s">
        <v>20</v>
      </c>
      <c r="N108" s="5" t="s">
        <v>21</v>
      </c>
    </row>
    <row r="109" spans="1:14" x14ac:dyDescent="0.25">
      <c r="A109">
        <v>8108</v>
      </c>
      <c r="B109" s="1">
        <v>44932</v>
      </c>
      <c r="C109" s="2">
        <v>0.66319444444444442</v>
      </c>
      <c r="D109" s="4">
        <v>3</v>
      </c>
      <c r="E109" s="5" t="s">
        <v>14</v>
      </c>
      <c r="F109" s="5" t="s">
        <v>15</v>
      </c>
      <c r="G109" s="5" t="s">
        <v>16</v>
      </c>
      <c r="H109" t="s">
        <v>17</v>
      </c>
      <c r="I109" s="5" t="s">
        <v>18</v>
      </c>
      <c r="J109" s="4">
        <v>45</v>
      </c>
      <c r="K109" s="4">
        <v>25</v>
      </c>
      <c r="L109" s="5" t="s">
        <v>19</v>
      </c>
      <c r="M109" s="5" t="s">
        <v>20</v>
      </c>
      <c r="N109" s="5" t="s">
        <v>21</v>
      </c>
    </row>
    <row r="110" spans="1:14" x14ac:dyDescent="0.25">
      <c r="A110">
        <v>8109</v>
      </c>
      <c r="B110" s="1">
        <v>45676</v>
      </c>
      <c r="C110" s="2">
        <v>0.75208333333333333</v>
      </c>
      <c r="D110" s="4">
        <v>3</v>
      </c>
      <c r="E110" s="5" t="s">
        <v>22</v>
      </c>
      <c r="F110" s="5" t="s">
        <v>23</v>
      </c>
      <c r="G110" s="5" t="s">
        <v>24</v>
      </c>
      <c r="H110" t="s">
        <v>25</v>
      </c>
      <c r="I110" s="5" t="s">
        <v>46</v>
      </c>
      <c r="J110" s="4">
        <v>90</v>
      </c>
      <c r="K110" s="4">
        <v>55</v>
      </c>
      <c r="L110" s="5" t="s">
        <v>33</v>
      </c>
      <c r="M110" s="5" t="s">
        <v>34</v>
      </c>
      <c r="N110" s="5" t="s">
        <v>47</v>
      </c>
    </row>
    <row r="111" spans="1:14" x14ac:dyDescent="0.25">
      <c r="A111">
        <v>8110</v>
      </c>
      <c r="B111" s="1">
        <v>44916</v>
      </c>
      <c r="C111" s="2">
        <v>0.53611111111111109</v>
      </c>
      <c r="D111" s="4">
        <v>1</v>
      </c>
      <c r="E111" s="5" t="s">
        <v>28</v>
      </c>
      <c r="F111" s="5" t="s">
        <v>29</v>
      </c>
      <c r="G111" s="5" t="s">
        <v>30</v>
      </c>
      <c r="H111" t="s">
        <v>31</v>
      </c>
      <c r="I111" s="5" t="s">
        <v>43</v>
      </c>
      <c r="J111" s="4">
        <v>75</v>
      </c>
      <c r="K111" s="4">
        <v>45</v>
      </c>
      <c r="L111" s="5" t="s">
        <v>33</v>
      </c>
      <c r="M111" s="5" t="s">
        <v>44</v>
      </c>
      <c r="N111" s="5" t="s">
        <v>45</v>
      </c>
    </row>
    <row r="112" spans="1:14" x14ac:dyDescent="0.25">
      <c r="A112">
        <v>8111</v>
      </c>
      <c r="B112" s="1">
        <v>45371</v>
      </c>
      <c r="C112" s="2">
        <v>0.44166666666666671</v>
      </c>
      <c r="D112" s="4">
        <v>3</v>
      </c>
      <c r="E112" s="5" t="s">
        <v>36</v>
      </c>
      <c r="F112" s="5" t="s">
        <v>37</v>
      </c>
      <c r="G112" s="5" t="s">
        <v>38</v>
      </c>
      <c r="H112" t="s">
        <v>39</v>
      </c>
      <c r="I112" s="5" t="s">
        <v>48</v>
      </c>
      <c r="J112" s="4">
        <v>80</v>
      </c>
      <c r="K112" s="4">
        <v>48</v>
      </c>
      <c r="L112" s="5" t="s">
        <v>33</v>
      </c>
      <c r="M112" s="5" t="s">
        <v>44</v>
      </c>
      <c r="N112" s="5" t="s">
        <v>49</v>
      </c>
    </row>
    <row r="113" spans="1:14" x14ac:dyDescent="0.25">
      <c r="A113">
        <v>8112</v>
      </c>
      <c r="B113" s="1">
        <v>44914</v>
      </c>
      <c r="C113" s="2">
        <v>0.60763888888888884</v>
      </c>
      <c r="D113" s="4">
        <v>3</v>
      </c>
      <c r="E113" s="5" t="s">
        <v>28</v>
      </c>
      <c r="F113" s="5" t="s">
        <v>29</v>
      </c>
      <c r="G113" s="5" t="s">
        <v>30</v>
      </c>
      <c r="H113" t="s">
        <v>31</v>
      </c>
      <c r="I113" s="5" t="s">
        <v>26</v>
      </c>
      <c r="J113" s="4">
        <v>40</v>
      </c>
      <c r="K113" s="4">
        <v>22</v>
      </c>
      <c r="L113" s="5" t="s">
        <v>19</v>
      </c>
      <c r="M113" s="5" t="s">
        <v>20</v>
      </c>
      <c r="N113" s="5" t="s">
        <v>27</v>
      </c>
    </row>
    <row r="114" spans="1:14" x14ac:dyDescent="0.25">
      <c r="A114">
        <v>8113</v>
      </c>
      <c r="B114" s="1">
        <v>45964</v>
      </c>
      <c r="C114" s="2">
        <v>0.41319444444444442</v>
      </c>
      <c r="D114" s="4">
        <v>4</v>
      </c>
      <c r="E114" s="5" t="s">
        <v>14</v>
      </c>
      <c r="F114" s="5" t="s">
        <v>15</v>
      </c>
      <c r="G114" s="5" t="s">
        <v>16</v>
      </c>
      <c r="H114" t="s">
        <v>17</v>
      </c>
      <c r="I114" s="5" t="s">
        <v>46</v>
      </c>
      <c r="J114" s="4">
        <v>90</v>
      </c>
      <c r="K114" s="4">
        <v>55</v>
      </c>
      <c r="L114" s="5" t="s">
        <v>33</v>
      </c>
      <c r="M114" s="5" t="s">
        <v>34</v>
      </c>
      <c r="N114" s="5" t="s">
        <v>47</v>
      </c>
    </row>
    <row r="115" spans="1:14" x14ac:dyDescent="0.25">
      <c r="A115">
        <v>8114</v>
      </c>
      <c r="B115" s="1">
        <v>45405</v>
      </c>
      <c r="C115" s="2">
        <v>0.45833333333333331</v>
      </c>
      <c r="D115" s="4">
        <v>1</v>
      </c>
      <c r="E115" s="5" t="s">
        <v>28</v>
      </c>
      <c r="F115" s="5" t="s">
        <v>29</v>
      </c>
      <c r="G115" s="5" t="s">
        <v>30</v>
      </c>
      <c r="H115" t="s">
        <v>31</v>
      </c>
      <c r="I115" s="5" t="s">
        <v>48</v>
      </c>
      <c r="J115" s="4">
        <v>80</v>
      </c>
      <c r="K115" s="4">
        <v>48</v>
      </c>
      <c r="L115" s="5" t="s">
        <v>33</v>
      </c>
      <c r="M115" s="5" t="s">
        <v>44</v>
      </c>
      <c r="N115" s="5" t="s">
        <v>49</v>
      </c>
    </row>
    <row r="116" spans="1:14" x14ac:dyDescent="0.25">
      <c r="A116">
        <v>8115</v>
      </c>
      <c r="B116" s="1">
        <v>45750</v>
      </c>
      <c r="C116" s="2">
        <v>0.53125</v>
      </c>
      <c r="D116" s="4">
        <v>2</v>
      </c>
      <c r="E116" s="5" t="s">
        <v>14</v>
      </c>
      <c r="F116" s="5" t="s">
        <v>15</v>
      </c>
      <c r="G116" s="5" t="s">
        <v>16</v>
      </c>
      <c r="H116" t="s">
        <v>17</v>
      </c>
      <c r="I116" s="5" t="s">
        <v>46</v>
      </c>
      <c r="J116" s="4">
        <v>90</v>
      </c>
      <c r="K116" s="4">
        <v>55</v>
      </c>
      <c r="L116" s="5" t="s">
        <v>33</v>
      </c>
      <c r="M116" s="5" t="s">
        <v>34</v>
      </c>
      <c r="N116" s="5" t="s">
        <v>47</v>
      </c>
    </row>
    <row r="117" spans="1:14" x14ac:dyDescent="0.25">
      <c r="A117">
        <v>8116</v>
      </c>
      <c r="B117" s="1">
        <v>44959</v>
      </c>
      <c r="C117" s="2">
        <v>0.78680555555555554</v>
      </c>
      <c r="D117" s="4">
        <v>4</v>
      </c>
      <c r="E117" s="5" t="s">
        <v>36</v>
      </c>
      <c r="F117" s="5" t="s">
        <v>37</v>
      </c>
      <c r="G117" s="5" t="s">
        <v>38</v>
      </c>
      <c r="H117" t="s">
        <v>39</v>
      </c>
      <c r="I117" s="5" t="s">
        <v>46</v>
      </c>
      <c r="J117" s="4">
        <v>90</v>
      </c>
      <c r="K117" s="4">
        <v>55</v>
      </c>
      <c r="L117" s="5" t="s">
        <v>33</v>
      </c>
      <c r="M117" s="5" t="s">
        <v>34</v>
      </c>
      <c r="N117" s="5" t="s">
        <v>47</v>
      </c>
    </row>
    <row r="118" spans="1:14" x14ac:dyDescent="0.25">
      <c r="A118">
        <v>8117</v>
      </c>
      <c r="B118" s="1">
        <v>44862</v>
      </c>
      <c r="C118" s="2">
        <v>0.40069444444444452</v>
      </c>
      <c r="D118" s="4">
        <v>2</v>
      </c>
      <c r="E118" s="5" t="s">
        <v>14</v>
      </c>
      <c r="F118" s="5" t="s">
        <v>15</v>
      </c>
      <c r="G118" s="5" t="s">
        <v>16</v>
      </c>
      <c r="H118" t="s">
        <v>17</v>
      </c>
      <c r="I118" s="5" t="s">
        <v>32</v>
      </c>
      <c r="J118" s="4">
        <v>85</v>
      </c>
      <c r="K118" s="4">
        <v>50</v>
      </c>
      <c r="L118" s="5" t="s">
        <v>33</v>
      </c>
      <c r="M118" s="5" t="s">
        <v>34</v>
      </c>
      <c r="N118" s="5" t="s">
        <v>35</v>
      </c>
    </row>
    <row r="119" spans="1:14" x14ac:dyDescent="0.25">
      <c r="A119">
        <v>8118</v>
      </c>
      <c r="B119" s="1">
        <v>45630</v>
      </c>
      <c r="C119" s="2">
        <v>0.31874999999999998</v>
      </c>
      <c r="D119" s="4">
        <v>4</v>
      </c>
      <c r="E119" s="5" t="s">
        <v>14</v>
      </c>
      <c r="F119" s="5" t="s">
        <v>15</v>
      </c>
      <c r="G119" s="5" t="s">
        <v>16</v>
      </c>
      <c r="H119" t="s">
        <v>17</v>
      </c>
      <c r="I119" s="5" t="s">
        <v>26</v>
      </c>
      <c r="J119" s="4">
        <v>40</v>
      </c>
      <c r="K119" s="4">
        <v>22</v>
      </c>
      <c r="L119" s="5" t="s">
        <v>19</v>
      </c>
      <c r="M119" s="5" t="s">
        <v>20</v>
      </c>
      <c r="N119" s="5" t="s">
        <v>27</v>
      </c>
    </row>
    <row r="120" spans="1:14" x14ac:dyDescent="0.25">
      <c r="A120">
        <v>8119</v>
      </c>
      <c r="B120" s="1">
        <v>45982</v>
      </c>
      <c r="C120" s="2">
        <v>0.85416666666666663</v>
      </c>
      <c r="D120" s="4">
        <v>1</v>
      </c>
      <c r="E120" s="5" t="s">
        <v>36</v>
      </c>
      <c r="F120" s="5" t="s">
        <v>37</v>
      </c>
      <c r="G120" s="5" t="s">
        <v>38</v>
      </c>
      <c r="H120" t="s">
        <v>39</v>
      </c>
      <c r="I120" s="5" t="s">
        <v>18</v>
      </c>
      <c r="J120" s="4">
        <v>45</v>
      </c>
      <c r="K120" s="4">
        <v>25</v>
      </c>
      <c r="L120" s="5" t="s">
        <v>19</v>
      </c>
      <c r="M120" s="5" t="s">
        <v>20</v>
      </c>
      <c r="N120" s="5" t="s">
        <v>21</v>
      </c>
    </row>
    <row r="121" spans="1:14" x14ac:dyDescent="0.25">
      <c r="A121">
        <v>8120</v>
      </c>
      <c r="B121" s="1">
        <v>44782</v>
      </c>
      <c r="C121" s="2">
        <v>0.7993055555555556</v>
      </c>
      <c r="D121" s="4">
        <v>2</v>
      </c>
      <c r="E121" s="5" t="s">
        <v>28</v>
      </c>
      <c r="F121" s="5" t="s">
        <v>29</v>
      </c>
      <c r="G121" s="5" t="s">
        <v>30</v>
      </c>
      <c r="H121" t="s">
        <v>31</v>
      </c>
      <c r="I121" s="5" t="s">
        <v>50</v>
      </c>
      <c r="J121" s="4">
        <v>70</v>
      </c>
      <c r="K121" s="4">
        <v>40</v>
      </c>
      <c r="L121" s="5" t="s">
        <v>33</v>
      </c>
      <c r="M121" s="5" t="s">
        <v>44</v>
      </c>
      <c r="N121" s="5" t="s">
        <v>51</v>
      </c>
    </row>
    <row r="122" spans="1:14" x14ac:dyDescent="0.25">
      <c r="A122">
        <v>8121</v>
      </c>
      <c r="B122" s="1">
        <v>44861</v>
      </c>
      <c r="C122" s="2">
        <v>0.45416666666666672</v>
      </c>
      <c r="D122" s="4">
        <v>3</v>
      </c>
      <c r="E122" s="5" t="s">
        <v>14</v>
      </c>
      <c r="F122" s="5" t="s">
        <v>15</v>
      </c>
      <c r="G122" s="5" t="s">
        <v>16</v>
      </c>
      <c r="H122" t="s">
        <v>17</v>
      </c>
      <c r="I122" s="5" t="s">
        <v>46</v>
      </c>
      <c r="J122" s="4">
        <v>90</v>
      </c>
      <c r="K122" s="4">
        <v>55</v>
      </c>
      <c r="L122" s="5" t="s">
        <v>33</v>
      </c>
      <c r="M122" s="5" t="s">
        <v>34</v>
      </c>
      <c r="N122" s="5" t="s">
        <v>47</v>
      </c>
    </row>
    <row r="123" spans="1:14" x14ac:dyDescent="0.25">
      <c r="A123">
        <v>8122</v>
      </c>
      <c r="B123" s="1">
        <v>45328</v>
      </c>
      <c r="C123" s="2">
        <v>0.5708333333333333</v>
      </c>
      <c r="D123" s="4">
        <v>4</v>
      </c>
      <c r="E123" s="5" t="s">
        <v>28</v>
      </c>
      <c r="F123" s="5" t="s">
        <v>29</v>
      </c>
      <c r="G123" s="5" t="s">
        <v>30</v>
      </c>
      <c r="H123" t="s">
        <v>31</v>
      </c>
      <c r="I123" s="5" t="s">
        <v>48</v>
      </c>
      <c r="J123" s="4">
        <v>80</v>
      </c>
      <c r="K123" s="4">
        <v>48</v>
      </c>
      <c r="L123" s="5" t="s">
        <v>33</v>
      </c>
      <c r="M123" s="5" t="s">
        <v>44</v>
      </c>
      <c r="N123" s="5" t="s">
        <v>49</v>
      </c>
    </row>
    <row r="124" spans="1:14" x14ac:dyDescent="0.25">
      <c r="A124">
        <v>8123</v>
      </c>
      <c r="B124" s="1">
        <v>44818</v>
      </c>
      <c r="C124" s="2">
        <v>0.77847222222222223</v>
      </c>
      <c r="D124" s="4">
        <v>1</v>
      </c>
      <c r="E124" s="5" t="s">
        <v>28</v>
      </c>
      <c r="F124" s="5" t="s">
        <v>29</v>
      </c>
      <c r="G124" s="5" t="s">
        <v>30</v>
      </c>
      <c r="H124" t="s">
        <v>31</v>
      </c>
      <c r="I124" s="5" t="s">
        <v>46</v>
      </c>
      <c r="J124" s="4">
        <v>90</v>
      </c>
      <c r="K124" s="4">
        <v>55</v>
      </c>
      <c r="L124" s="5" t="s">
        <v>33</v>
      </c>
      <c r="M124" s="5" t="s">
        <v>34</v>
      </c>
      <c r="N124" s="5" t="s">
        <v>47</v>
      </c>
    </row>
    <row r="125" spans="1:14" x14ac:dyDescent="0.25">
      <c r="A125">
        <v>8124</v>
      </c>
      <c r="B125" s="1">
        <v>44725</v>
      </c>
      <c r="C125" s="2">
        <v>0.5083333333333333</v>
      </c>
      <c r="D125" s="4">
        <v>2</v>
      </c>
      <c r="E125" s="5" t="s">
        <v>28</v>
      </c>
      <c r="F125" s="5" t="s">
        <v>29</v>
      </c>
      <c r="G125" s="5" t="s">
        <v>30</v>
      </c>
      <c r="H125" t="s">
        <v>31</v>
      </c>
      <c r="I125" s="5" t="s">
        <v>43</v>
      </c>
      <c r="J125" s="4">
        <v>75</v>
      </c>
      <c r="K125" s="4">
        <v>45</v>
      </c>
      <c r="L125" s="5" t="s">
        <v>33</v>
      </c>
      <c r="M125" s="5" t="s">
        <v>44</v>
      </c>
      <c r="N125" s="5" t="s">
        <v>45</v>
      </c>
    </row>
    <row r="126" spans="1:14" x14ac:dyDescent="0.25">
      <c r="A126">
        <v>8125</v>
      </c>
      <c r="B126" s="1">
        <v>45743</v>
      </c>
      <c r="C126" s="2">
        <v>0.38541666666666669</v>
      </c>
      <c r="D126" s="4">
        <v>4</v>
      </c>
      <c r="E126" s="5" t="s">
        <v>14</v>
      </c>
      <c r="F126" s="5" t="s">
        <v>15</v>
      </c>
      <c r="G126" s="5" t="s">
        <v>16</v>
      </c>
      <c r="H126" t="s">
        <v>17</v>
      </c>
      <c r="I126" s="5" t="s">
        <v>18</v>
      </c>
      <c r="J126" s="4">
        <v>45</v>
      </c>
      <c r="K126" s="4">
        <v>25</v>
      </c>
      <c r="L126" s="5" t="s">
        <v>19</v>
      </c>
      <c r="M126" s="5" t="s">
        <v>20</v>
      </c>
      <c r="N126" s="5" t="s">
        <v>21</v>
      </c>
    </row>
    <row r="127" spans="1:14" x14ac:dyDescent="0.25">
      <c r="A127">
        <v>8126</v>
      </c>
      <c r="B127" s="1">
        <v>45170</v>
      </c>
      <c r="C127" s="2">
        <v>0.48680555555555549</v>
      </c>
      <c r="D127" s="4">
        <v>3</v>
      </c>
      <c r="E127" s="5" t="s">
        <v>36</v>
      </c>
      <c r="F127" s="5" t="s">
        <v>37</v>
      </c>
      <c r="G127" s="5" t="s">
        <v>38</v>
      </c>
      <c r="H127" t="s">
        <v>39</v>
      </c>
      <c r="I127" s="5" t="s">
        <v>46</v>
      </c>
      <c r="J127" s="4">
        <v>90</v>
      </c>
      <c r="K127" s="4">
        <v>55</v>
      </c>
      <c r="L127" s="5" t="s">
        <v>33</v>
      </c>
      <c r="M127" s="5" t="s">
        <v>34</v>
      </c>
      <c r="N127" s="5" t="s">
        <v>47</v>
      </c>
    </row>
    <row r="128" spans="1:14" x14ac:dyDescent="0.25">
      <c r="A128">
        <v>8127</v>
      </c>
      <c r="B128" s="1">
        <v>45154</v>
      </c>
      <c r="C128" s="2">
        <v>0.77986111111111112</v>
      </c>
      <c r="D128" s="4">
        <v>3</v>
      </c>
      <c r="E128" s="5" t="s">
        <v>14</v>
      </c>
      <c r="F128" s="5" t="s">
        <v>15</v>
      </c>
      <c r="G128" s="5" t="s">
        <v>16</v>
      </c>
      <c r="H128" t="s">
        <v>17</v>
      </c>
      <c r="I128" s="5" t="s">
        <v>50</v>
      </c>
      <c r="J128" s="4">
        <v>70</v>
      </c>
      <c r="K128" s="4">
        <v>40</v>
      </c>
      <c r="L128" s="5" t="s">
        <v>33</v>
      </c>
      <c r="M128" s="5" t="s">
        <v>44</v>
      </c>
      <c r="N128" s="5" t="s">
        <v>51</v>
      </c>
    </row>
    <row r="129" spans="1:14" x14ac:dyDescent="0.25">
      <c r="A129">
        <v>8128</v>
      </c>
      <c r="B129" s="1">
        <v>46009</v>
      </c>
      <c r="C129" s="2">
        <v>0.64861111111111114</v>
      </c>
      <c r="D129" s="4">
        <v>4</v>
      </c>
      <c r="E129" s="5" t="s">
        <v>28</v>
      </c>
      <c r="F129" s="5" t="s">
        <v>29</v>
      </c>
      <c r="G129" s="5" t="s">
        <v>30</v>
      </c>
      <c r="H129" t="s">
        <v>31</v>
      </c>
      <c r="I129" s="5" t="s">
        <v>26</v>
      </c>
      <c r="J129" s="4">
        <v>40</v>
      </c>
      <c r="K129" s="4">
        <v>22</v>
      </c>
      <c r="L129" s="5" t="s">
        <v>19</v>
      </c>
      <c r="M129" s="5" t="s">
        <v>20</v>
      </c>
      <c r="N129" s="5" t="s">
        <v>27</v>
      </c>
    </row>
    <row r="130" spans="1:14" x14ac:dyDescent="0.25">
      <c r="A130">
        <v>8129</v>
      </c>
      <c r="B130" s="1">
        <v>44996</v>
      </c>
      <c r="C130" s="2">
        <v>0.81180555555555556</v>
      </c>
      <c r="D130" s="4">
        <v>1</v>
      </c>
      <c r="E130" s="5" t="s">
        <v>14</v>
      </c>
      <c r="F130" s="5" t="s">
        <v>15</v>
      </c>
      <c r="G130" s="5" t="s">
        <v>16</v>
      </c>
      <c r="H130" t="s">
        <v>17</v>
      </c>
      <c r="I130" s="5" t="s">
        <v>32</v>
      </c>
      <c r="J130" s="4">
        <v>85</v>
      </c>
      <c r="K130" s="4">
        <v>50</v>
      </c>
      <c r="L130" s="5" t="s">
        <v>33</v>
      </c>
      <c r="M130" s="5" t="s">
        <v>34</v>
      </c>
      <c r="N130" s="5" t="s">
        <v>35</v>
      </c>
    </row>
    <row r="131" spans="1:14" x14ac:dyDescent="0.25">
      <c r="A131">
        <v>8130</v>
      </c>
      <c r="B131" s="1">
        <v>44650</v>
      </c>
      <c r="C131" s="2">
        <v>0.3972222222222222</v>
      </c>
      <c r="D131" s="4">
        <v>4</v>
      </c>
      <c r="E131" s="5" t="s">
        <v>14</v>
      </c>
      <c r="F131" s="5" t="s">
        <v>15</v>
      </c>
      <c r="G131" s="5" t="s">
        <v>16</v>
      </c>
      <c r="H131" t="s">
        <v>17</v>
      </c>
      <c r="I131" s="5" t="s">
        <v>18</v>
      </c>
      <c r="J131" s="4">
        <v>45</v>
      </c>
      <c r="K131" s="4">
        <v>25</v>
      </c>
      <c r="L131" s="5" t="s">
        <v>19</v>
      </c>
      <c r="M131" s="5" t="s">
        <v>20</v>
      </c>
      <c r="N131" s="5" t="s">
        <v>21</v>
      </c>
    </row>
    <row r="132" spans="1:14" x14ac:dyDescent="0.25">
      <c r="A132">
        <v>8131</v>
      </c>
      <c r="B132" s="1">
        <v>45993</v>
      </c>
      <c r="C132" s="2">
        <v>0.74861111111111112</v>
      </c>
      <c r="D132" s="4">
        <v>4</v>
      </c>
      <c r="E132" s="5" t="s">
        <v>36</v>
      </c>
      <c r="F132" s="5" t="s">
        <v>37</v>
      </c>
      <c r="G132" s="5" t="s">
        <v>38</v>
      </c>
      <c r="H132" t="s">
        <v>39</v>
      </c>
      <c r="I132" s="5" t="s">
        <v>26</v>
      </c>
      <c r="J132" s="4">
        <v>40</v>
      </c>
      <c r="K132" s="4">
        <v>22</v>
      </c>
      <c r="L132" s="5" t="s">
        <v>19</v>
      </c>
      <c r="M132" s="5" t="s">
        <v>20</v>
      </c>
      <c r="N132" s="5" t="s">
        <v>27</v>
      </c>
    </row>
    <row r="133" spans="1:14" x14ac:dyDescent="0.25">
      <c r="A133">
        <v>8132</v>
      </c>
      <c r="B133" s="1">
        <v>45875</v>
      </c>
      <c r="C133" s="2">
        <v>0.84375</v>
      </c>
      <c r="D133" s="4">
        <v>1</v>
      </c>
      <c r="E133" s="5" t="s">
        <v>36</v>
      </c>
      <c r="F133" s="5" t="s">
        <v>37</v>
      </c>
      <c r="G133" s="5" t="s">
        <v>38</v>
      </c>
      <c r="H133" t="s">
        <v>39</v>
      </c>
      <c r="I133" s="5" t="s">
        <v>26</v>
      </c>
      <c r="J133" s="4">
        <v>40</v>
      </c>
      <c r="K133" s="4">
        <v>22</v>
      </c>
      <c r="L133" s="5" t="s">
        <v>19</v>
      </c>
      <c r="M133" s="5" t="s">
        <v>20</v>
      </c>
      <c r="N133" s="5" t="s">
        <v>27</v>
      </c>
    </row>
    <row r="134" spans="1:14" x14ac:dyDescent="0.25">
      <c r="A134">
        <v>8133</v>
      </c>
      <c r="B134" s="1">
        <v>45345</v>
      </c>
      <c r="C134" s="2">
        <v>0.68611111111111112</v>
      </c>
      <c r="D134" s="4">
        <v>2</v>
      </c>
      <c r="E134" s="5" t="s">
        <v>22</v>
      </c>
      <c r="F134" s="5" t="s">
        <v>23</v>
      </c>
      <c r="G134" s="5" t="s">
        <v>24</v>
      </c>
      <c r="H134" t="s">
        <v>25</v>
      </c>
      <c r="I134" s="5" t="s">
        <v>40</v>
      </c>
      <c r="J134" s="4">
        <v>50</v>
      </c>
      <c r="K134" s="4">
        <v>30</v>
      </c>
      <c r="L134" s="5" t="s">
        <v>19</v>
      </c>
      <c r="M134" s="5" t="s">
        <v>41</v>
      </c>
      <c r="N134" s="5" t="s">
        <v>42</v>
      </c>
    </row>
    <row r="135" spans="1:14" x14ac:dyDescent="0.25">
      <c r="A135">
        <v>8134</v>
      </c>
      <c r="B135" s="1">
        <v>45627</v>
      </c>
      <c r="C135" s="2">
        <v>0.79513888888888884</v>
      </c>
      <c r="D135" s="4">
        <v>1</v>
      </c>
      <c r="E135" s="5" t="s">
        <v>36</v>
      </c>
      <c r="F135" s="5" t="s">
        <v>37</v>
      </c>
      <c r="G135" s="5" t="s">
        <v>38</v>
      </c>
      <c r="H135" t="s">
        <v>39</v>
      </c>
      <c r="I135" s="5" t="s">
        <v>32</v>
      </c>
      <c r="J135" s="4">
        <v>85</v>
      </c>
      <c r="K135" s="4">
        <v>50</v>
      </c>
      <c r="L135" s="5" t="s">
        <v>33</v>
      </c>
      <c r="M135" s="5" t="s">
        <v>34</v>
      </c>
      <c r="N135" s="5" t="s">
        <v>35</v>
      </c>
    </row>
    <row r="136" spans="1:14" x14ac:dyDescent="0.25">
      <c r="A136">
        <v>8135</v>
      </c>
      <c r="B136" s="1">
        <v>45501</v>
      </c>
      <c r="C136" s="2">
        <v>0.49861111111111112</v>
      </c>
      <c r="D136" s="4">
        <v>1</v>
      </c>
      <c r="E136" s="5" t="s">
        <v>22</v>
      </c>
      <c r="F136" s="5" t="s">
        <v>23</v>
      </c>
      <c r="G136" s="5" t="s">
        <v>24</v>
      </c>
      <c r="H136" t="s">
        <v>25</v>
      </c>
      <c r="I136" s="5" t="s">
        <v>48</v>
      </c>
      <c r="J136" s="4">
        <v>80</v>
      </c>
      <c r="K136" s="4">
        <v>48</v>
      </c>
      <c r="L136" s="5" t="s">
        <v>33</v>
      </c>
      <c r="M136" s="5" t="s">
        <v>44</v>
      </c>
      <c r="N136" s="5" t="s">
        <v>49</v>
      </c>
    </row>
    <row r="137" spans="1:14" x14ac:dyDescent="0.25">
      <c r="A137">
        <v>8136</v>
      </c>
      <c r="B137" s="1">
        <v>45466</v>
      </c>
      <c r="C137" s="2">
        <v>0.35138888888888892</v>
      </c>
      <c r="D137" s="4">
        <v>3</v>
      </c>
      <c r="E137" s="5" t="s">
        <v>22</v>
      </c>
      <c r="F137" s="5" t="s">
        <v>23</v>
      </c>
      <c r="G137" s="5" t="s">
        <v>24</v>
      </c>
      <c r="H137" t="s">
        <v>25</v>
      </c>
      <c r="I137" s="5" t="s">
        <v>18</v>
      </c>
      <c r="J137" s="4">
        <v>45</v>
      </c>
      <c r="K137" s="4">
        <v>25</v>
      </c>
      <c r="L137" s="5" t="s">
        <v>19</v>
      </c>
      <c r="M137" s="5" t="s">
        <v>20</v>
      </c>
      <c r="N137" s="5" t="s">
        <v>21</v>
      </c>
    </row>
    <row r="138" spans="1:14" x14ac:dyDescent="0.25">
      <c r="A138">
        <v>8137</v>
      </c>
      <c r="B138" s="1">
        <v>45501</v>
      </c>
      <c r="C138" s="2">
        <v>0.6791666666666667</v>
      </c>
      <c r="D138" s="4">
        <v>2</v>
      </c>
      <c r="E138" s="5" t="s">
        <v>28</v>
      </c>
      <c r="F138" s="5" t="s">
        <v>29</v>
      </c>
      <c r="G138" s="5" t="s">
        <v>30</v>
      </c>
      <c r="H138" t="s">
        <v>31</v>
      </c>
      <c r="I138" s="5" t="s">
        <v>32</v>
      </c>
      <c r="J138" s="4">
        <v>85</v>
      </c>
      <c r="K138" s="4">
        <v>50</v>
      </c>
      <c r="L138" s="5" t="s">
        <v>33</v>
      </c>
      <c r="M138" s="5" t="s">
        <v>34</v>
      </c>
      <c r="N138" s="5" t="s">
        <v>35</v>
      </c>
    </row>
    <row r="139" spans="1:14" x14ac:dyDescent="0.25">
      <c r="A139">
        <v>8138</v>
      </c>
      <c r="B139" s="1">
        <v>45853</v>
      </c>
      <c r="C139" s="2">
        <v>0.64027777777777772</v>
      </c>
      <c r="D139" s="4">
        <v>2</v>
      </c>
      <c r="E139" s="5" t="s">
        <v>22</v>
      </c>
      <c r="F139" s="5" t="s">
        <v>23</v>
      </c>
      <c r="G139" s="5" t="s">
        <v>24</v>
      </c>
      <c r="H139" t="s">
        <v>25</v>
      </c>
      <c r="I139" s="5" t="s">
        <v>40</v>
      </c>
      <c r="J139" s="4">
        <v>50</v>
      </c>
      <c r="K139" s="4">
        <v>30</v>
      </c>
      <c r="L139" s="5" t="s">
        <v>19</v>
      </c>
      <c r="M139" s="5" t="s">
        <v>41</v>
      </c>
      <c r="N139" s="5" t="s">
        <v>42</v>
      </c>
    </row>
    <row r="140" spans="1:14" x14ac:dyDescent="0.25">
      <c r="A140">
        <v>8139</v>
      </c>
      <c r="B140" s="1">
        <v>45916</v>
      </c>
      <c r="C140" s="2">
        <v>0.60763888888888884</v>
      </c>
      <c r="D140" s="4">
        <v>2</v>
      </c>
      <c r="E140" s="5" t="s">
        <v>28</v>
      </c>
      <c r="F140" s="5" t="s">
        <v>29</v>
      </c>
      <c r="G140" s="5" t="s">
        <v>30</v>
      </c>
      <c r="H140" t="s">
        <v>31</v>
      </c>
      <c r="I140" s="5" t="s">
        <v>32</v>
      </c>
      <c r="J140" s="4">
        <v>85</v>
      </c>
      <c r="K140" s="4">
        <v>50</v>
      </c>
      <c r="L140" s="5" t="s">
        <v>33</v>
      </c>
      <c r="M140" s="5" t="s">
        <v>34</v>
      </c>
      <c r="N140" s="5" t="s">
        <v>35</v>
      </c>
    </row>
    <row r="141" spans="1:14" x14ac:dyDescent="0.25">
      <c r="A141">
        <v>8140</v>
      </c>
      <c r="B141" s="1">
        <v>45743</v>
      </c>
      <c r="C141" s="2">
        <v>0.5854166666666667</v>
      </c>
      <c r="D141" s="4">
        <v>2</v>
      </c>
      <c r="E141" s="5" t="s">
        <v>36</v>
      </c>
      <c r="F141" s="5" t="s">
        <v>37</v>
      </c>
      <c r="G141" s="5" t="s">
        <v>38</v>
      </c>
      <c r="H141" t="s">
        <v>39</v>
      </c>
      <c r="I141" s="5" t="s">
        <v>48</v>
      </c>
      <c r="J141" s="4">
        <v>80</v>
      </c>
      <c r="K141" s="4">
        <v>48</v>
      </c>
      <c r="L141" s="5" t="s">
        <v>33</v>
      </c>
      <c r="M141" s="5" t="s">
        <v>44</v>
      </c>
      <c r="N141" s="5" t="s">
        <v>49</v>
      </c>
    </row>
    <row r="142" spans="1:14" x14ac:dyDescent="0.25">
      <c r="A142">
        <v>8141</v>
      </c>
      <c r="B142" s="1">
        <v>44891</v>
      </c>
      <c r="C142" s="2">
        <v>0.6479166666666667</v>
      </c>
      <c r="D142" s="4">
        <v>2</v>
      </c>
      <c r="E142" s="5" t="s">
        <v>36</v>
      </c>
      <c r="F142" s="5" t="s">
        <v>37</v>
      </c>
      <c r="G142" s="5" t="s">
        <v>38</v>
      </c>
      <c r="H142" t="s">
        <v>39</v>
      </c>
      <c r="I142" s="5" t="s">
        <v>46</v>
      </c>
      <c r="J142" s="4">
        <v>90</v>
      </c>
      <c r="K142" s="4">
        <v>55</v>
      </c>
      <c r="L142" s="5" t="s">
        <v>33</v>
      </c>
      <c r="M142" s="5" t="s">
        <v>34</v>
      </c>
      <c r="N142" s="5" t="s">
        <v>47</v>
      </c>
    </row>
    <row r="143" spans="1:14" x14ac:dyDescent="0.25">
      <c r="A143">
        <v>8142</v>
      </c>
      <c r="B143" s="1">
        <v>45861</v>
      </c>
      <c r="C143" s="2">
        <v>0.6743055555555556</v>
      </c>
      <c r="D143" s="4">
        <v>1</v>
      </c>
      <c r="E143" s="5" t="s">
        <v>22</v>
      </c>
      <c r="F143" s="5" t="s">
        <v>23</v>
      </c>
      <c r="G143" s="5" t="s">
        <v>24</v>
      </c>
      <c r="H143" t="s">
        <v>25</v>
      </c>
      <c r="I143" s="5" t="s">
        <v>46</v>
      </c>
      <c r="J143" s="4">
        <v>90</v>
      </c>
      <c r="K143" s="4">
        <v>55</v>
      </c>
      <c r="L143" s="5" t="s">
        <v>33</v>
      </c>
      <c r="M143" s="5" t="s">
        <v>34</v>
      </c>
      <c r="N143" s="5" t="s">
        <v>47</v>
      </c>
    </row>
    <row r="144" spans="1:14" x14ac:dyDescent="0.25">
      <c r="A144">
        <v>8143</v>
      </c>
      <c r="B144" s="1">
        <v>45394</v>
      </c>
      <c r="C144" s="2">
        <v>0.8881944444444444</v>
      </c>
      <c r="D144" s="4">
        <v>3</v>
      </c>
      <c r="E144" s="5" t="s">
        <v>36</v>
      </c>
      <c r="F144" s="5" t="s">
        <v>37</v>
      </c>
      <c r="G144" s="5" t="s">
        <v>38</v>
      </c>
      <c r="H144" t="s">
        <v>39</v>
      </c>
      <c r="I144" s="5" t="s">
        <v>18</v>
      </c>
      <c r="J144" s="4">
        <v>45</v>
      </c>
      <c r="K144" s="4">
        <v>25</v>
      </c>
      <c r="L144" s="5" t="s">
        <v>19</v>
      </c>
      <c r="M144" s="5" t="s">
        <v>20</v>
      </c>
      <c r="N144" s="5" t="s">
        <v>21</v>
      </c>
    </row>
    <row r="145" spans="1:14" x14ac:dyDescent="0.25">
      <c r="A145">
        <v>8144</v>
      </c>
      <c r="B145" s="1">
        <v>45112</v>
      </c>
      <c r="C145" s="2">
        <v>0.78680555555555554</v>
      </c>
      <c r="D145" s="4">
        <v>3</v>
      </c>
      <c r="E145" s="5" t="s">
        <v>22</v>
      </c>
      <c r="F145" s="5" t="s">
        <v>23</v>
      </c>
      <c r="G145" s="5" t="s">
        <v>24</v>
      </c>
      <c r="H145" t="s">
        <v>25</v>
      </c>
      <c r="I145" s="5" t="s">
        <v>18</v>
      </c>
      <c r="J145" s="4">
        <v>45</v>
      </c>
      <c r="K145" s="4">
        <v>25</v>
      </c>
      <c r="L145" s="5" t="s">
        <v>19</v>
      </c>
      <c r="M145" s="5" t="s">
        <v>20</v>
      </c>
      <c r="N145" s="5" t="s">
        <v>21</v>
      </c>
    </row>
    <row r="146" spans="1:14" x14ac:dyDescent="0.25">
      <c r="A146">
        <v>8145</v>
      </c>
      <c r="B146" s="1">
        <v>45500</v>
      </c>
      <c r="C146" s="2">
        <v>0.39374999999999999</v>
      </c>
      <c r="D146" s="4">
        <v>4</v>
      </c>
      <c r="E146" s="5" t="s">
        <v>14</v>
      </c>
      <c r="F146" s="5" t="s">
        <v>15</v>
      </c>
      <c r="G146" s="5" t="s">
        <v>16</v>
      </c>
      <c r="H146" t="s">
        <v>17</v>
      </c>
      <c r="I146" s="5" t="s">
        <v>18</v>
      </c>
      <c r="J146" s="4">
        <v>45</v>
      </c>
      <c r="K146" s="4">
        <v>25</v>
      </c>
      <c r="L146" s="5" t="s">
        <v>19</v>
      </c>
      <c r="M146" s="5" t="s">
        <v>20</v>
      </c>
      <c r="N146" s="5" t="s">
        <v>21</v>
      </c>
    </row>
    <row r="147" spans="1:14" x14ac:dyDescent="0.25">
      <c r="A147">
        <v>8146</v>
      </c>
      <c r="B147" s="1">
        <v>45536</v>
      </c>
      <c r="C147" s="2">
        <v>0.47083333333333333</v>
      </c>
      <c r="D147" s="4">
        <v>4</v>
      </c>
      <c r="E147" s="5" t="s">
        <v>14</v>
      </c>
      <c r="F147" s="5" t="s">
        <v>15</v>
      </c>
      <c r="G147" s="5" t="s">
        <v>16</v>
      </c>
      <c r="H147" t="s">
        <v>17</v>
      </c>
      <c r="I147" s="5" t="s">
        <v>43</v>
      </c>
      <c r="J147" s="4">
        <v>75</v>
      </c>
      <c r="K147" s="4">
        <v>45</v>
      </c>
      <c r="L147" s="5" t="s">
        <v>33</v>
      </c>
      <c r="M147" s="5" t="s">
        <v>44</v>
      </c>
      <c r="N147" s="5" t="s">
        <v>45</v>
      </c>
    </row>
    <row r="148" spans="1:14" x14ac:dyDescent="0.25">
      <c r="A148">
        <v>8147</v>
      </c>
      <c r="B148" s="1">
        <v>45199</v>
      </c>
      <c r="C148" s="2">
        <v>0.87986111111111109</v>
      </c>
      <c r="D148" s="4">
        <v>2</v>
      </c>
      <c r="E148" s="5" t="s">
        <v>14</v>
      </c>
      <c r="F148" s="5" t="s">
        <v>15</v>
      </c>
      <c r="G148" s="5" t="s">
        <v>16</v>
      </c>
      <c r="H148" t="s">
        <v>17</v>
      </c>
      <c r="I148" s="5" t="s">
        <v>40</v>
      </c>
      <c r="J148" s="4">
        <v>50</v>
      </c>
      <c r="K148" s="4">
        <v>30</v>
      </c>
      <c r="L148" s="5" t="s">
        <v>19</v>
      </c>
      <c r="M148" s="5" t="s">
        <v>41</v>
      </c>
      <c r="N148" s="5" t="s">
        <v>42</v>
      </c>
    </row>
    <row r="149" spans="1:14" x14ac:dyDescent="0.25">
      <c r="A149">
        <v>8148</v>
      </c>
      <c r="B149" s="1">
        <v>45504</v>
      </c>
      <c r="C149" s="2">
        <v>0.75277777777777777</v>
      </c>
      <c r="D149" s="4">
        <v>3</v>
      </c>
      <c r="E149" s="5" t="s">
        <v>36</v>
      </c>
      <c r="F149" s="5" t="s">
        <v>37</v>
      </c>
      <c r="G149" s="5" t="s">
        <v>38</v>
      </c>
      <c r="H149" t="s">
        <v>39</v>
      </c>
      <c r="I149" s="5" t="s">
        <v>50</v>
      </c>
      <c r="J149" s="4">
        <v>70</v>
      </c>
      <c r="K149" s="4">
        <v>40</v>
      </c>
      <c r="L149" s="5" t="s">
        <v>33</v>
      </c>
      <c r="M149" s="5" t="s">
        <v>44</v>
      </c>
      <c r="N149" s="5" t="s">
        <v>51</v>
      </c>
    </row>
    <row r="150" spans="1:14" x14ac:dyDescent="0.25">
      <c r="A150">
        <v>8149</v>
      </c>
      <c r="B150" s="1">
        <v>45129</v>
      </c>
      <c r="C150" s="2">
        <v>0.59930555555555554</v>
      </c>
      <c r="D150" s="4">
        <v>1</v>
      </c>
      <c r="E150" s="5" t="s">
        <v>28</v>
      </c>
      <c r="F150" s="5" t="s">
        <v>29</v>
      </c>
      <c r="G150" s="5" t="s">
        <v>30</v>
      </c>
      <c r="H150" t="s">
        <v>31</v>
      </c>
      <c r="I150" s="5" t="s">
        <v>50</v>
      </c>
      <c r="J150" s="4">
        <v>70</v>
      </c>
      <c r="K150" s="4">
        <v>40</v>
      </c>
      <c r="L150" s="5" t="s">
        <v>33</v>
      </c>
      <c r="M150" s="5" t="s">
        <v>44</v>
      </c>
      <c r="N150" s="5" t="s">
        <v>51</v>
      </c>
    </row>
    <row r="151" spans="1:14" x14ac:dyDescent="0.25">
      <c r="A151">
        <v>8150</v>
      </c>
      <c r="B151" s="1">
        <v>45354</v>
      </c>
      <c r="C151" s="2">
        <v>0.34513888888888888</v>
      </c>
      <c r="D151" s="4">
        <v>1</v>
      </c>
      <c r="E151" s="5" t="s">
        <v>14</v>
      </c>
      <c r="F151" s="5" t="s">
        <v>15</v>
      </c>
      <c r="G151" s="5" t="s">
        <v>16</v>
      </c>
      <c r="H151" t="s">
        <v>17</v>
      </c>
      <c r="I151" s="5" t="s">
        <v>50</v>
      </c>
      <c r="J151" s="4">
        <v>70</v>
      </c>
      <c r="K151" s="4">
        <v>40</v>
      </c>
      <c r="L151" s="5" t="s">
        <v>33</v>
      </c>
      <c r="M151" s="5" t="s">
        <v>44</v>
      </c>
      <c r="N151" s="5" t="s">
        <v>51</v>
      </c>
    </row>
    <row r="152" spans="1:14" x14ac:dyDescent="0.25">
      <c r="A152">
        <v>8151</v>
      </c>
      <c r="B152" s="1">
        <v>44684</v>
      </c>
      <c r="C152" s="2">
        <v>0.47222222222222221</v>
      </c>
      <c r="D152" s="4">
        <v>2</v>
      </c>
      <c r="E152" s="5" t="s">
        <v>14</v>
      </c>
      <c r="F152" s="5" t="s">
        <v>15</v>
      </c>
      <c r="G152" s="5" t="s">
        <v>16</v>
      </c>
      <c r="H152" t="s">
        <v>17</v>
      </c>
      <c r="I152" s="5" t="s">
        <v>43</v>
      </c>
      <c r="J152" s="4">
        <v>75</v>
      </c>
      <c r="K152" s="4">
        <v>45</v>
      </c>
      <c r="L152" s="5" t="s">
        <v>33</v>
      </c>
      <c r="M152" s="5" t="s">
        <v>44</v>
      </c>
      <c r="N152" s="5" t="s">
        <v>45</v>
      </c>
    </row>
    <row r="153" spans="1:14" x14ac:dyDescent="0.25">
      <c r="A153">
        <v>8152</v>
      </c>
      <c r="B153" s="1">
        <v>45033</v>
      </c>
      <c r="C153" s="2">
        <v>0.54791666666666672</v>
      </c>
      <c r="D153" s="4">
        <v>4</v>
      </c>
      <c r="E153" s="5" t="s">
        <v>22</v>
      </c>
      <c r="F153" s="5" t="s">
        <v>23</v>
      </c>
      <c r="G153" s="5" t="s">
        <v>24</v>
      </c>
      <c r="H153" t="s">
        <v>25</v>
      </c>
      <c r="I153" s="5" t="s">
        <v>32</v>
      </c>
      <c r="J153" s="4">
        <v>85</v>
      </c>
      <c r="K153" s="4">
        <v>50</v>
      </c>
      <c r="L153" s="5" t="s">
        <v>33</v>
      </c>
      <c r="M153" s="5" t="s">
        <v>34</v>
      </c>
      <c r="N153" s="5" t="s">
        <v>35</v>
      </c>
    </row>
    <row r="154" spans="1:14" x14ac:dyDescent="0.25">
      <c r="A154">
        <v>8153</v>
      </c>
      <c r="B154" s="1">
        <v>45758</v>
      </c>
      <c r="C154" s="2">
        <v>0.86250000000000004</v>
      </c>
      <c r="D154" s="4">
        <v>4</v>
      </c>
      <c r="E154" s="5" t="s">
        <v>14</v>
      </c>
      <c r="F154" s="5" t="s">
        <v>15</v>
      </c>
      <c r="G154" s="5" t="s">
        <v>16</v>
      </c>
      <c r="H154" t="s">
        <v>17</v>
      </c>
      <c r="I154" s="5" t="s">
        <v>40</v>
      </c>
      <c r="J154" s="4">
        <v>50</v>
      </c>
      <c r="K154" s="4">
        <v>30</v>
      </c>
      <c r="L154" s="5" t="s">
        <v>19</v>
      </c>
      <c r="M154" s="5" t="s">
        <v>41</v>
      </c>
      <c r="N154" s="5" t="s">
        <v>42</v>
      </c>
    </row>
    <row r="155" spans="1:14" x14ac:dyDescent="0.25">
      <c r="A155">
        <v>8154</v>
      </c>
      <c r="B155" s="1">
        <v>45840</v>
      </c>
      <c r="C155" s="2">
        <v>0.78263888888888888</v>
      </c>
      <c r="D155" s="4">
        <v>2</v>
      </c>
      <c r="E155" s="5" t="s">
        <v>22</v>
      </c>
      <c r="F155" s="5" t="s">
        <v>23</v>
      </c>
      <c r="G155" s="5" t="s">
        <v>24</v>
      </c>
      <c r="H155" t="s">
        <v>25</v>
      </c>
      <c r="I155" s="5" t="s">
        <v>43</v>
      </c>
      <c r="J155" s="4">
        <v>75</v>
      </c>
      <c r="K155" s="4">
        <v>45</v>
      </c>
      <c r="L155" s="5" t="s">
        <v>33</v>
      </c>
      <c r="M155" s="5" t="s">
        <v>44</v>
      </c>
      <c r="N155" s="5" t="s">
        <v>45</v>
      </c>
    </row>
    <row r="156" spans="1:14" x14ac:dyDescent="0.25">
      <c r="A156">
        <v>8155</v>
      </c>
      <c r="B156" s="1">
        <v>44912</v>
      </c>
      <c r="C156" s="2">
        <v>0.5805555555555556</v>
      </c>
      <c r="D156" s="4">
        <v>4</v>
      </c>
      <c r="E156" s="5" t="s">
        <v>14</v>
      </c>
      <c r="F156" s="5" t="s">
        <v>15</v>
      </c>
      <c r="G156" s="5" t="s">
        <v>16</v>
      </c>
      <c r="H156" t="s">
        <v>17</v>
      </c>
      <c r="I156" s="5" t="s">
        <v>43</v>
      </c>
      <c r="J156" s="4">
        <v>75</v>
      </c>
      <c r="K156" s="4">
        <v>45</v>
      </c>
      <c r="L156" s="5" t="s">
        <v>33</v>
      </c>
      <c r="M156" s="5" t="s">
        <v>44</v>
      </c>
      <c r="N156" s="5" t="s">
        <v>45</v>
      </c>
    </row>
    <row r="157" spans="1:14" x14ac:dyDescent="0.25">
      <c r="A157">
        <v>8156</v>
      </c>
      <c r="B157" s="1">
        <v>45230</v>
      </c>
      <c r="C157" s="2">
        <v>0.47152777777777782</v>
      </c>
      <c r="D157" s="4">
        <v>2</v>
      </c>
      <c r="E157" s="5" t="s">
        <v>22</v>
      </c>
      <c r="F157" s="5" t="s">
        <v>23</v>
      </c>
      <c r="G157" s="5" t="s">
        <v>24</v>
      </c>
      <c r="H157" t="s">
        <v>25</v>
      </c>
      <c r="I157" s="5" t="s">
        <v>50</v>
      </c>
      <c r="J157" s="4">
        <v>70</v>
      </c>
      <c r="K157" s="4">
        <v>40</v>
      </c>
      <c r="L157" s="5" t="s">
        <v>33</v>
      </c>
      <c r="M157" s="5" t="s">
        <v>44</v>
      </c>
      <c r="N157" s="5" t="s">
        <v>51</v>
      </c>
    </row>
    <row r="158" spans="1:14" x14ac:dyDescent="0.25">
      <c r="A158">
        <v>8157</v>
      </c>
      <c r="B158" s="1">
        <v>44852</v>
      </c>
      <c r="C158" s="2">
        <v>0.75694444444444442</v>
      </c>
      <c r="D158" s="4">
        <v>4</v>
      </c>
      <c r="E158" s="5" t="s">
        <v>36</v>
      </c>
      <c r="F158" s="5" t="s">
        <v>37</v>
      </c>
      <c r="G158" s="5" t="s">
        <v>38</v>
      </c>
      <c r="H158" t="s">
        <v>39</v>
      </c>
      <c r="I158" s="5" t="s">
        <v>40</v>
      </c>
      <c r="J158" s="4">
        <v>50</v>
      </c>
      <c r="K158" s="4">
        <v>30</v>
      </c>
      <c r="L158" s="5" t="s">
        <v>19</v>
      </c>
      <c r="M158" s="5" t="s">
        <v>41</v>
      </c>
      <c r="N158" s="5" t="s">
        <v>42</v>
      </c>
    </row>
    <row r="159" spans="1:14" x14ac:dyDescent="0.25">
      <c r="A159">
        <v>8158</v>
      </c>
      <c r="B159" s="1">
        <v>45935</v>
      </c>
      <c r="C159" s="2">
        <v>0.90347222222222223</v>
      </c>
      <c r="D159" s="4">
        <v>1</v>
      </c>
      <c r="E159" s="5" t="s">
        <v>14</v>
      </c>
      <c r="F159" s="5" t="s">
        <v>15</v>
      </c>
      <c r="G159" s="5" t="s">
        <v>16</v>
      </c>
      <c r="H159" t="s">
        <v>17</v>
      </c>
      <c r="I159" s="5" t="s">
        <v>32</v>
      </c>
      <c r="J159" s="4">
        <v>85</v>
      </c>
      <c r="K159" s="4">
        <v>50</v>
      </c>
      <c r="L159" s="5" t="s">
        <v>33</v>
      </c>
      <c r="M159" s="5" t="s">
        <v>34</v>
      </c>
      <c r="N159" s="5" t="s">
        <v>35</v>
      </c>
    </row>
    <row r="160" spans="1:14" x14ac:dyDescent="0.25">
      <c r="A160">
        <v>8159</v>
      </c>
      <c r="B160" s="1">
        <v>44626</v>
      </c>
      <c r="C160" s="2">
        <v>0.52152777777777781</v>
      </c>
      <c r="D160" s="4">
        <v>3</v>
      </c>
      <c r="E160" s="5" t="s">
        <v>28</v>
      </c>
      <c r="F160" s="5" t="s">
        <v>29</v>
      </c>
      <c r="G160" s="5" t="s">
        <v>30</v>
      </c>
      <c r="H160" t="s">
        <v>31</v>
      </c>
      <c r="I160" s="5" t="s">
        <v>48</v>
      </c>
      <c r="J160" s="4">
        <v>80</v>
      </c>
      <c r="K160" s="4">
        <v>48</v>
      </c>
      <c r="L160" s="5" t="s">
        <v>33</v>
      </c>
      <c r="M160" s="5" t="s">
        <v>44</v>
      </c>
      <c r="N160" s="5" t="s">
        <v>49</v>
      </c>
    </row>
    <row r="161" spans="1:14" x14ac:dyDescent="0.25">
      <c r="A161">
        <v>8160</v>
      </c>
      <c r="B161" s="1">
        <v>45264</v>
      </c>
      <c r="C161" s="2">
        <v>0.60763888888888884</v>
      </c>
      <c r="D161" s="4">
        <v>3</v>
      </c>
      <c r="E161" s="5" t="s">
        <v>14</v>
      </c>
      <c r="F161" s="5" t="s">
        <v>15</v>
      </c>
      <c r="G161" s="5" t="s">
        <v>16</v>
      </c>
      <c r="H161" t="s">
        <v>17</v>
      </c>
      <c r="I161" s="5" t="s">
        <v>26</v>
      </c>
      <c r="J161" s="4">
        <v>40</v>
      </c>
      <c r="K161" s="4">
        <v>22</v>
      </c>
      <c r="L161" s="5" t="s">
        <v>19</v>
      </c>
      <c r="M161" s="5" t="s">
        <v>20</v>
      </c>
      <c r="N161" s="5" t="s">
        <v>27</v>
      </c>
    </row>
    <row r="162" spans="1:14" x14ac:dyDescent="0.25">
      <c r="A162">
        <v>8161</v>
      </c>
      <c r="B162" s="1">
        <v>44572</v>
      </c>
      <c r="C162" s="2">
        <v>0.43263888888888891</v>
      </c>
      <c r="D162" s="4">
        <v>4</v>
      </c>
      <c r="E162" s="5" t="s">
        <v>36</v>
      </c>
      <c r="F162" s="5" t="s">
        <v>37</v>
      </c>
      <c r="G162" s="5" t="s">
        <v>38</v>
      </c>
      <c r="H162" t="s">
        <v>39</v>
      </c>
      <c r="I162" s="5" t="s">
        <v>26</v>
      </c>
      <c r="J162" s="4">
        <v>40</v>
      </c>
      <c r="K162" s="4">
        <v>22</v>
      </c>
      <c r="L162" s="5" t="s">
        <v>19</v>
      </c>
      <c r="M162" s="5" t="s">
        <v>20</v>
      </c>
      <c r="N162" s="5" t="s">
        <v>27</v>
      </c>
    </row>
    <row r="163" spans="1:14" x14ac:dyDescent="0.25">
      <c r="A163">
        <v>8162</v>
      </c>
      <c r="B163" s="1">
        <v>44929</v>
      </c>
      <c r="C163" s="2">
        <v>0.77430555555555558</v>
      </c>
      <c r="D163" s="4">
        <v>4</v>
      </c>
      <c r="E163" s="5" t="s">
        <v>28</v>
      </c>
      <c r="F163" s="5" t="s">
        <v>29</v>
      </c>
      <c r="G163" s="5" t="s">
        <v>30</v>
      </c>
      <c r="H163" t="s">
        <v>31</v>
      </c>
      <c r="I163" s="5" t="s">
        <v>50</v>
      </c>
      <c r="J163" s="4">
        <v>70</v>
      </c>
      <c r="K163" s="4">
        <v>40</v>
      </c>
      <c r="L163" s="5" t="s">
        <v>33</v>
      </c>
      <c r="M163" s="5" t="s">
        <v>44</v>
      </c>
      <c r="N163" s="5" t="s">
        <v>51</v>
      </c>
    </row>
    <row r="164" spans="1:14" x14ac:dyDescent="0.25">
      <c r="A164">
        <v>8163</v>
      </c>
      <c r="B164" s="1">
        <v>44752</v>
      </c>
      <c r="C164" s="2">
        <v>0.52083333333333337</v>
      </c>
      <c r="D164" s="4">
        <v>1</v>
      </c>
      <c r="E164" s="5" t="s">
        <v>28</v>
      </c>
      <c r="F164" s="5" t="s">
        <v>29</v>
      </c>
      <c r="G164" s="5" t="s">
        <v>30</v>
      </c>
      <c r="H164" t="s">
        <v>31</v>
      </c>
      <c r="I164" s="5" t="s">
        <v>40</v>
      </c>
      <c r="J164" s="4">
        <v>50</v>
      </c>
      <c r="K164" s="4">
        <v>30</v>
      </c>
      <c r="L164" s="5" t="s">
        <v>19</v>
      </c>
      <c r="M164" s="5" t="s">
        <v>41</v>
      </c>
      <c r="N164" s="5" t="s">
        <v>42</v>
      </c>
    </row>
    <row r="165" spans="1:14" x14ac:dyDescent="0.25">
      <c r="A165">
        <v>8164</v>
      </c>
      <c r="B165" s="1">
        <v>45900</v>
      </c>
      <c r="C165" s="2">
        <v>0.76875000000000004</v>
      </c>
      <c r="D165" s="4">
        <v>2</v>
      </c>
      <c r="E165" s="5" t="s">
        <v>22</v>
      </c>
      <c r="F165" s="5" t="s">
        <v>23</v>
      </c>
      <c r="G165" s="5" t="s">
        <v>24</v>
      </c>
      <c r="H165" t="s">
        <v>25</v>
      </c>
      <c r="I165" s="5" t="s">
        <v>43</v>
      </c>
      <c r="J165" s="4">
        <v>75</v>
      </c>
      <c r="K165" s="4">
        <v>45</v>
      </c>
      <c r="L165" s="5" t="s">
        <v>33</v>
      </c>
      <c r="M165" s="5" t="s">
        <v>44</v>
      </c>
      <c r="N165" s="5" t="s">
        <v>45</v>
      </c>
    </row>
    <row r="166" spans="1:14" x14ac:dyDescent="0.25">
      <c r="A166">
        <v>8165</v>
      </c>
      <c r="B166" s="1">
        <v>45727</v>
      </c>
      <c r="C166" s="2">
        <v>0.52361111111111114</v>
      </c>
      <c r="D166" s="4">
        <v>3</v>
      </c>
      <c r="E166" s="5" t="s">
        <v>14</v>
      </c>
      <c r="F166" s="5" t="s">
        <v>15</v>
      </c>
      <c r="G166" s="5" t="s">
        <v>16</v>
      </c>
      <c r="H166" t="s">
        <v>17</v>
      </c>
      <c r="I166" s="5" t="s">
        <v>46</v>
      </c>
      <c r="J166" s="4">
        <v>90</v>
      </c>
      <c r="K166" s="4">
        <v>55</v>
      </c>
      <c r="L166" s="5" t="s">
        <v>33</v>
      </c>
      <c r="M166" s="5" t="s">
        <v>34</v>
      </c>
      <c r="N166" s="5" t="s">
        <v>47</v>
      </c>
    </row>
    <row r="167" spans="1:14" x14ac:dyDescent="0.25">
      <c r="A167">
        <v>8166</v>
      </c>
      <c r="B167" s="1">
        <v>44902</v>
      </c>
      <c r="C167" s="2">
        <v>0.71388888888888891</v>
      </c>
      <c r="D167" s="4">
        <v>4</v>
      </c>
      <c r="E167" s="5" t="s">
        <v>22</v>
      </c>
      <c r="F167" s="5" t="s">
        <v>23</v>
      </c>
      <c r="G167" s="5" t="s">
        <v>24</v>
      </c>
      <c r="H167" t="s">
        <v>25</v>
      </c>
      <c r="I167" s="5" t="s">
        <v>32</v>
      </c>
      <c r="J167" s="4">
        <v>85</v>
      </c>
      <c r="K167" s="4">
        <v>50</v>
      </c>
      <c r="L167" s="5" t="s">
        <v>33</v>
      </c>
      <c r="M167" s="5" t="s">
        <v>34</v>
      </c>
      <c r="N167" s="5" t="s">
        <v>35</v>
      </c>
    </row>
    <row r="168" spans="1:14" x14ac:dyDescent="0.25">
      <c r="A168">
        <v>8167</v>
      </c>
      <c r="B168" s="1">
        <v>45078</v>
      </c>
      <c r="C168" s="2">
        <v>0.77986111111111112</v>
      </c>
      <c r="D168" s="4">
        <v>2</v>
      </c>
      <c r="E168" s="5" t="s">
        <v>22</v>
      </c>
      <c r="F168" s="5" t="s">
        <v>23</v>
      </c>
      <c r="G168" s="5" t="s">
        <v>24</v>
      </c>
      <c r="H168" t="s">
        <v>25</v>
      </c>
      <c r="I168" s="5" t="s">
        <v>40</v>
      </c>
      <c r="J168" s="4">
        <v>50</v>
      </c>
      <c r="K168" s="4">
        <v>30</v>
      </c>
      <c r="L168" s="5" t="s">
        <v>19</v>
      </c>
      <c r="M168" s="5" t="s">
        <v>41</v>
      </c>
      <c r="N168" s="5" t="s">
        <v>42</v>
      </c>
    </row>
    <row r="169" spans="1:14" x14ac:dyDescent="0.25">
      <c r="A169">
        <v>8168</v>
      </c>
      <c r="B169" s="1">
        <v>45246</v>
      </c>
      <c r="C169" s="2">
        <v>0.36388888888888887</v>
      </c>
      <c r="D169" s="4">
        <v>1</v>
      </c>
      <c r="E169" s="5" t="s">
        <v>14</v>
      </c>
      <c r="F169" s="5" t="s">
        <v>15</v>
      </c>
      <c r="G169" s="5" t="s">
        <v>16</v>
      </c>
      <c r="H169" t="s">
        <v>17</v>
      </c>
      <c r="I169" s="5" t="s">
        <v>50</v>
      </c>
      <c r="J169" s="4">
        <v>70</v>
      </c>
      <c r="K169" s="4">
        <v>40</v>
      </c>
      <c r="L169" s="5" t="s">
        <v>33</v>
      </c>
      <c r="M169" s="5" t="s">
        <v>44</v>
      </c>
      <c r="N169" s="5" t="s">
        <v>51</v>
      </c>
    </row>
    <row r="170" spans="1:14" x14ac:dyDescent="0.25">
      <c r="A170">
        <v>8169</v>
      </c>
      <c r="B170" s="1">
        <v>45152</v>
      </c>
      <c r="C170" s="2">
        <v>0.89930555555555558</v>
      </c>
      <c r="D170" s="4">
        <v>4</v>
      </c>
      <c r="E170" s="5" t="s">
        <v>36</v>
      </c>
      <c r="F170" s="5" t="s">
        <v>37</v>
      </c>
      <c r="G170" s="5" t="s">
        <v>38</v>
      </c>
      <c r="H170" t="s">
        <v>39</v>
      </c>
      <c r="I170" s="5" t="s">
        <v>46</v>
      </c>
      <c r="J170" s="4">
        <v>90</v>
      </c>
      <c r="K170" s="4">
        <v>55</v>
      </c>
      <c r="L170" s="5" t="s">
        <v>33</v>
      </c>
      <c r="M170" s="5" t="s">
        <v>34</v>
      </c>
      <c r="N170" s="5" t="s">
        <v>47</v>
      </c>
    </row>
    <row r="171" spans="1:14" x14ac:dyDescent="0.25">
      <c r="A171">
        <v>8170</v>
      </c>
      <c r="B171" s="1">
        <v>45660</v>
      </c>
      <c r="C171" s="2">
        <v>0.85624999999999996</v>
      </c>
      <c r="D171" s="4">
        <v>3</v>
      </c>
      <c r="E171" s="5" t="s">
        <v>22</v>
      </c>
      <c r="F171" s="5" t="s">
        <v>23</v>
      </c>
      <c r="G171" s="5" t="s">
        <v>24</v>
      </c>
      <c r="H171" t="s">
        <v>25</v>
      </c>
      <c r="I171" s="5" t="s">
        <v>18</v>
      </c>
      <c r="J171" s="4">
        <v>45</v>
      </c>
      <c r="K171" s="4">
        <v>25</v>
      </c>
      <c r="L171" s="5" t="s">
        <v>19</v>
      </c>
      <c r="M171" s="5" t="s">
        <v>20</v>
      </c>
      <c r="N171" s="5" t="s">
        <v>21</v>
      </c>
    </row>
    <row r="172" spans="1:14" x14ac:dyDescent="0.25">
      <c r="A172">
        <v>8171</v>
      </c>
      <c r="B172" s="1">
        <v>46017</v>
      </c>
      <c r="C172" s="2">
        <v>0.87777777777777777</v>
      </c>
      <c r="D172" s="4">
        <v>1</v>
      </c>
      <c r="E172" s="5" t="s">
        <v>14</v>
      </c>
      <c r="F172" s="5" t="s">
        <v>15</v>
      </c>
      <c r="G172" s="5" t="s">
        <v>16</v>
      </c>
      <c r="H172" t="s">
        <v>17</v>
      </c>
      <c r="I172" s="5" t="s">
        <v>32</v>
      </c>
      <c r="J172" s="4">
        <v>85</v>
      </c>
      <c r="K172" s="4">
        <v>50</v>
      </c>
      <c r="L172" s="5" t="s">
        <v>33</v>
      </c>
      <c r="M172" s="5" t="s">
        <v>34</v>
      </c>
      <c r="N172" s="5" t="s">
        <v>35</v>
      </c>
    </row>
    <row r="173" spans="1:14" x14ac:dyDescent="0.25">
      <c r="A173">
        <v>8172</v>
      </c>
      <c r="B173" s="1">
        <v>45558</v>
      </c>
      <c r="C173" s="2">
        <v>0.43888888888888888</v>
      </c>
      <c r="D173" s="4">
        <v>1</v>
      </c>
      <c r="E173" s="5" t="s">
        <v>22</v>
      </c>
      <c r="F173" s="5" t="s">
        <v>23</v>
      </c>
      <c r="G173" s="5" t="s">
        <v>24</v>
      </c>
      <c r="H173" t="s">
        <v>25</v>
      </c>
      <c r="I173" s="5" t="s">
        <v>18</v>
      </c>
      <c r="J173" s="4">
        <v>45</v>
      </c>
      <c r="K173" s="4">
        <v>25</v>
      </c>
      <c r="L173" s="5" t="s">
        <v>19</v>
      </c>
      <c r="M173" s="5" t="s">
        <v>20</v>
      </c>
      <c r="N173" s="5" t="s">
        <v>21</v>
      </c>
    </row>
    <row r="174" spans="1:14" x14ac:dyDescent="0.25">
      <c r="A174">
        <v>8173</v>
      </c>
      <c r="B174" s="1">
        <v>44772</v>
      </c>
      <c r="C174" s="2">
        <v>0.56180555555555556</v>
      </c>
      <c r="D174" s="4">
        <v>1</v>
      </c>
      <c r="E174" s="5" t="s">
        <v>22</v>
      </c>
      <c r="F174" s="5" t="s">
        <v>23</v>
      </c>
      <c r="G174" s="5" t="s">
        <v>24</v>
      </c>
      <c r="H174" t="s">
        <v>25</v>
      </c>
      <c r="I174" s="5" t="s">
        <v>50</v>
      </c>
      <c r="J174" s="4">
        <v>70</v>
      </c>
      <c r="K174" s="4">
        <v>40</v>
      </c>
      <c r="L174" s="5" t="s">
        <v>33</v>
      </c>
      <c r="M174" s="5" t="s">
        <v>44</v>
      </c>
      <c r="N174" s="5" t="s">
        <v>51</v>
      </c>
    </row>
    <row r="175" spans="1:14" x14ac:dyDescent="0.25">
      <c r="A175">
        <v>8174</v>
      </c>
      <c r="B175" s="1">
        <v>44644</v>
      </c>
      <c r="C175" s="2">
        <v>0.46458333333333329</v>
      </c>
      <c r="D175" s="4">
        <v>4</v>
      </c>
      <c r="E175" s="5" t="s">
        <v>22</v>
      </c>
      <c r="F175" s="5" t="s">
        <v>23</v>
      </c>
      <c r="G175" s="5" t="s">
        <v>24</v>
      </c>
      <c r="H175" t="s">
        <v>25</v>
      </c>
      <c r="I175" s="5" t="s">
        <v>50</v>
      </c>
      <c r="J175" s="4">
        <v>70</v>
      </c>
      <c r="K175" s="4">
        <v>40</v>
      </c>
      <c r="L175" s="5" t="s">
        <v>33</v>
      </c>
      <c r="M175" s="5" t="s">
        <v>44</v>
      </c>
      <c r="N175" s="5" t="s">
        <v>51</v>
      </c>
    </row>
    <row r="176" spans="1:14" x14ac:dyDescent="0.25">
      <c r="A176">
        <v>8175</v>
      </c>
      <c r="B176" s="1">
        <v>45767</v>
      </c>
      <c r="C176" s="2">
        <v>0.35625000000000001</v>
      </c>
      <c r="D176" s="4">
        <v>3</v>
      </c>
      <c r="E176" s="5" t="s">
        <v>22</v>
      </c>
      <c r="F176" s="5" t="s">
        <v>23</v>
      </c>
      <c r="G176" s="5" t="s">
        <v>24</v>
      </c>
      <c r="H176" t="s">
        <v>25</v>
      </c>
      <c r="I176" s="5" t="s">
        <v>48</v>
      </c>
      <c r="J176" s="4">
        <v>80</v>
      </c>
      <c r="K176" s="4">
        <v>48</v>
      </c>
      <c r="L176" s="5" t="s">
        <v>33</v>
      </c>
      <c r="M176" s="5" t="s">
        <v>44</v>
      </c>
      <c r="N176" s="5" t="s">
        <v>49</v>
      </c>
    </row>
    <row r="177" spans="1:14" x14ac:dyDescent="0.25">
      <c r="A177">
        <v>8176</v>
      </c>
      <c r="B177" s="1">
        <v>45157</v>
      </c>
      <c r="C177" s="2">
        <v>0.81527777777777777</v>
      </c>
      <c r="D177" s="4">
        <v>1</v>
      </c>
      <c r="E177" s="5" t="s">
        <v>28</v>
      </c>
      <c r="F177" s="5" t="s">
        <v>29</v>
      </c>
      <c r="G177" s="5" t="s">
        <v>30</v>
      </c>
      <c r="H177" t="s">
        <v>31</v>
      </c>
      <c r="I177" s="5" t="s">
        <v>32</v>
      </c>
      <c r="J177" s="4">
        <v>85</v>
      </c>
      <c r="K177" s="4">
        <v>50</v>
      </c>
      <c r="L177" s="5" t="s">
        <v>33</v>
      </c>
      <c r="M177" s="5" t="s">
        <v>34</v>
      </c>
      <c r="N177" s="5" t="s">
        <v>35</v>
      </c>
    </row>
    <row r="178" spans="1:14" x14ac:dyDescent="0.25">
      <c r="A178">
        <v>8177</v>
      </c>
      <c r="B178" s="1">
        <v>45526</v>
      </c>
      <c r="C178" s="2">
        <v>0.52847222222222223</v>
      </c>
      <c r="D178" s="4">
        <v>2</v>
      </c>
      <c r="E178" s="5" t="s">
        <v>14</v>
      </c>
      <c r="F178" s="5" t="s">
        <v>15</v>
      </c>
      <c r="G178" s="5" t="s">
        <v>16</v>
      </c>
      <c r="H178" t="s">
        <v>17</v>
      </c>
      <c r="I178" s="5" t="s">
        <v>18</v>
      </c>
      <c r="J178" s="4">
        <v>45</v>
      </c>
      <c r="K178" s="4">
        <v>25</v>
      </c>
      <c r="L178" s="5" t="s">
        <v>19</v>
      </c>
      <c r="M178" s="5" t="s">
        <v>20</v>
      </c>
      <c r="N178" s="5" t="s">
        <v>21</v>
      </c>
    </row>
    <row r="179" spans="1:14" x14ac:dyDescent="0.25">
      <c r="A179">
        <v>8178</v>
      </c>
      <c r="B179" s="1">
        <v>45906</v>
      </c>
      <c r="C179" s="2">
        <v>0.90902777777777777</v>
      </c>
      <c r="D179" s="4">
        <v>1</v>
      </c>
      <c r="E179" s="5" t="s">
        <v>14</v>
      </c>
      <c r="F179" s="5" t="s">
        <v>15</v>
      </c>
      <c r="G179" s="5" t="s">
        <v>16</v>
      </c>
      <c r="H179" t="s">
        <v>17</v>
      </c>
      <c r="I179" s="5" t="s">
        <v>26</v>
      </c>
      <c r="J179" s="4">
        <v>40</v>
      </c>
      <c r="K179" s="4">
        <v>22</v>
      </c>
      <c r="L179" s="5" t="s">
        <v>19</v>
      </c>
      <c r="M179" s="5" t="s">
        <v>20</v>
      </c>
      <c r="N179" s="5" t="s">
        <v>27</v>
      </c>
    </row>
    <row r="180" spans="1:14" x14ac:dyDescent="0.25">
      <c r="A180">
        <v>8179</v>
      </c>
      <c r="B180" s="1">
        <v>44636</v>
      </c>
      <c r="C180" s="2">
        <v>0.38194444444444442</v>
      </c>
      <c r="D180" s="4">
        <v>2</v>
      </c>
      <c r="E180" s="5" t="s">
        <v>36</v>
      </c>
      <c r="F180" s="5" t="s">
        <v>37</v>
      </c>
      <c r="G180" s="5" t="s">
        <v>38</v>
      </c>
      <c r="H180" t="s">
        <v>39</v>
      </c>
      <c r="I180" s="5" t="s">
        <v>43</v>
      </c>
      <c r="J180" s="4">
        <v>75</v>
      </c>
      <c r="K180" s="4">
        <v>45</v>
      </c>
      <c r="L180" s="5" t="s">
        <v>33</v>
      </c>
      <c r="M180" s="5" t="s">
        <v>44</v>
      </c>
      <c r="N180" s="5" t="s">
        <v>45</v>
      </c>
    </row>
    <row r="181" spans="1:14" x14ac:dyDescent="0.25">
      <c r="A181">
        <v>8180</v>
      </c>
      <c r="B181" s="1">
        <v>44787</v>
      </c>
      <c r="C181" s="2">
        <v>0.82916666666666672</v>
      </c>
      <c r="D181" s="4">
        <v>4</v>
      </c>
      <c r="E181" s="5" t="s">
        <v>28</v>
      </c>
      <c r="F181" s="5" t="s">
        <v>29</v>
      </c>
      <c r="G181" s="5" t="s">
        <v>30</v>
      </c>
      <c r="H181" t="s">
        <v>31</v>
      </c>
      <c r="I181" s="5" t="s">
        <v>40</v>
      </c>
      <c r="J181" s="4">
        <v>50</v>
      </c>
      <c r="K181" s="4">
        <v>30</v>
      </c>
      <c r="L181" s="5" t="s">
        <v>19</v>
      </c>
      <c r="M181" s="5" t="s">
        <v>41</v>
      </c>
      <c r="N181" s="5" t="s">
        <v>42</v>
      </c>
    </row>
    <row r="182" spans="1:14" x14ac:dyDescent="0.25">
      <c r="A182">
        <v>8181</v>
      </c>
      <c r="B182" s="1">
        <v>44660</v>
      </c>
      <c r="C182" s="2">
        <v>0.64930555555555558</v>
      </c>
      <c r="D182" s="4">
        <v>2</v>
      </c>
      <c r="E182" s="5" t="s">
        <v>28</v>
      </c>
      <c r="F182" s="5" t="s">
        <v>29</v>
      </c>
      <c r="G182" s="5" t="s">
        <v>30</v>
      </c>
      <c r="H182" t="s">
        <v>31</v>
      </c>
      <c r="I182" s="5" t="s">
        <v>46</v>
      </c>
      <c r="J182" s="4">
        <v>90</v>
      </c>
      <c r="K182" s="4">
        <v>55</v>
      </c>
      <c r="L182" s="5" t="s">
        <v>33</v>
      </c>
      <c r="M182" s="5" t="s">
        <v>34</v>
      </c>
      <c r="N182" s="5" t="s">
        <v>47</v>
      </c>
    </row>
    <row r="183" spans="1:14" x14ac:dyDescent="0.25">
      <c r="A183">
        <v>8182</v>
      </c>
      <c r="B183" s="1">
        <v>44782</v>
      </c>
      <c r="C183" s="2">
        <v>0.47291666666666671</v>
      </c>
      <c r="D183" s="4">
        <v>3</v>
      </c>
      <c r="E183" s="5" t="s">
        <v>14</v>
      </c>
      <c r="F183" s="5" t="s">
        <v>15</v>
      </c>
      <c r="G183" s="5" t="s">
        <v>16</v>
      </c>
      <c r="H183" t="s">
        <v>17</v>
      </c>
      <c r="I183" s="5" t="s">
        <v>32</v>
      </c>
      <c r="J183" s="4">
        <v>85</v>
      </c>
      <c r="K183" s="4">
        <v>50</v>
      </c>
      <c r="L183" s="5" t="s">
        <v>33</v>
      </c>
      <c r="M183" s="5" t="s">
        <v>34</v>
      </c>
      <c r="N183" s="5" t="s">
        <v>35</v>
      </c>
    </row>
    <row r="184" spans="1:14" x14ac:dyDescent="0.25">
      <c r="A184">
        <v>8183</v>
      </c>
      <c r="B184" s="1">
        <v>45758</v>
      </c>
      <c r="C184" s="2">
        <v>0.65555555555555556</v>
      </c>
      <c r="D184" s="4">
        <v>2</v>
      </c>
      <c r="E184" s="5" t="s">
        <v>14</v>
      </c>
      <c r="F184" s="5" t="s">
        <v>15</v>
      </c>
      <c r="G184" s="5" t="s">
        <v>16</v>
      </c>
      <c r="H184" t="s">
        <v>17</v>
      </c>
      <c r="I184" s="5" t="s">
        <v>46</v>
      </c>
      <c r="J184" s="4">
        <v>90</v>
      </c>
      <c r="K184" s="4">
        <v>55</v>
      </c>
      <c r="L184" s="5" t="s">
        <v>33</v>
      </c>
      <c r="M184" s="5" t="s">
        <v>34</v>
      </c>
      <c r="N184" s="5" t="s">
        <v>47</v>
      </c>
    </row>
    <row r="185" spans="1:14" x14ac:dyDescent="0.25">
      <c r="A185">
        <v>8184</v>
      </c>
      <c r="B185" s="1">
        <v>44610</v>
      </c>
      <c r="C185" s="2">
        <v>0.55486111111111114</v>
      </c>
      <c r="D185" s="4">
        <v>4</v>
      </c>
      <c r="E185" s="5" t="s">
        <v>14</v>
      </c>
      <c r="F185" s="5" t="s">
        <v>15</v>
      </c>
      <c r="G185" s="5" t="s">
        <v>16</v>
      </c>
      <c r="H185" t="s">
        <v>17</v>
      </c>
      <c r="I185" s="5" t="s">
        <v>32</v>
      </c>
      <c r="J185" s="4">
        <v>85</v>
      </c>
      <c r="K185" s="4">
        <v>50</v>
      </c>
      <c r="L185" s="5" t="s">
        <v>33</v>
      </c>
      <c r="M185" s="5" t="s">
        <v>34</v>
      </c>
      <c r="N185" s="5" t="s">
        <v>35</v>
      </c>
    </row>
    <row r="186" spans="1:14" x14ac:dyDescent="0.25">
      <c r="A186">
        <v>8185</v>
      </c>
      <c r="B186" s="1">
        <v>45795</v>
      </c>
      <c r="C186" s="2">
        <v>0.59027777777777779</v>
      </c>
      <c r="D186" s="4">
        <v>3</v>
      </c>
      <c r="E186" s="5" t="s">
        <v>14</v>
      </c>
      <c r="F186" s="5" t="s">
        <v>15</v>
      </c>
      <c r="G186" s="5" t="s">
        <v>16</v>
      </c>
      <c r="H186" t="s">
        <v>17</v>
      </c>
      <c r="I186" s="5" t="s">
        <v>32</v>
      </c>
      <c r="J186" s="4">
        <v>85</v>
      </c>
      <c r="K186" s="4">
        <v>50</v>
      </c>
      <c r="L186" s="5" t="s">
        <v>33</v>
      </c>
      <c r="M186" s="5" t="s">
        <v>34</v>
      </c>
      <c r="N186" s="5" t="s">
        <v>35</v>
      </c>
    </row>
    <row r="187" spans="1:14" x14ac:dyDescent="0.25">
      <c r="A187">
        <v>8186</v>
      </c>
      <c r="B187" s="1">
        <v>45879</v>
      </c>
      <c r="C187" s="2">
        <v>0.69861111111111107</v>
      </c>
      <c r="D187" s="4">
        <v>4</v>
      </c>
      <c r="E187" s="5" t="s">
        <v>36</v>
      </c>
      <c r="F187" s="5" t="s">
        <v>37</v>
      </c>
      <c r="G187" s="5" t="s">
        <v>38</v>
      </c>
      <c r="H187" t="s">
        <v>39</v>
      </c>
      <c r="I187" s="5" t="s">
        <v>40</v>
      </c>
      <c r="J187" s="4">
        <v>50</v>
      </c>
      <c r="K187" s="4">
        <v>30</v>
      </c>
      <c r="L187" s="5" t="s">
        <v>19</v>
      </c>
      <c r="M187" s="5" t="s">
        <v>41</v>
      </c>
      <c r="N187" s="5" t="s">
        <v>42</v>
      </c>
    </row>
    <row r="188" spans="1:14" x14ac:dyDescent="0.25">
      <c r="A188">
        <v>8187</v>
      </c>
      <c r="B188" s="1">
        <v>45719</v>
      </c>
      <c r="C188" s="2">
        <v>0.69722222222222219</v>
      </c>
      <c r="D188" s="4">
        <v>2</v>
      </c>
      <c r="E188" s="5" t="s">
        <v>14</v>
      </c>
      <c r="F188" s="5" t="s">
        <v>15</v>
      </c>
      <c r="G188" s="5" t="s">
        <v>16</v>
      </c>
      <c r="H188" t="s">
        <v>17</v>
      </c>
      <c r="I188" s="5" t="s">
        <v>26</v>
      </c>
      <c r="J188" s="4">
        <v>40</v>
      </c>
      <c r="K188" s="4">
        <v>22</v>
      </c>
      <c r="L188" s="5" t="s">
        <v>19</v>
      </c>
      <c r="M188" s="5" t="s">
        <v>20</v>
      </c>
      <c r="N188" s="5" t="s">
        <v>27</v>
      </c>
    </row>
    <row r="189" spans="1:14" x14ac:dyDescent="0.25">
      <c r="A189">
        <v>8188</v>
      </c>
      <c r="B189" s="1">
        <v>45088</v>
      </c>
      <c r="C189" s="2">
        <v>0.60486111111111107</v>
      </c>
      <c r="D189" s="4">
        <v>3</v>
      </c>
      <c r="E189" s="5" t="s">
        <v>22</v>
      </c>
      <c r="F189" s="5" t="s">
        <v>23</v>
      </c>
      <c r="G189" s="5" t="s">
        <v>24</v>
      </c>
      <c r="H189" t="s">
        <v>25</v>
      </c>
      <c r="I189" s="5" t="s">
        <v>26</v>
      </c>
      <c r="J189" s="4">
        <v>40</v>
      </c>
      <c r="K189" s="4">
        <v>22</v>
      </c>
      <c r="L189" s="5" t="s">
        <v>19</v>
      </c>
      <c r="M189" s="5" t="s">
        <v>20</v>
      </c>
      <c r="N189" s="5" t="s">
        <v>27</v>
      </c>
    </row>
    <row r="190" spans="1:14" x14ac:dyDescent="0.25">
      <c r="A190">
        <v>8189</v>
      </c>
      <c r="B190" s="1">
        <v>45788</v>
      </c>
      <c r="C190" s="2">
        <v>0.35555555555555562</v>
      </c>
      <c r="D190" s="4">
        <v>1</v>
      </c>
      <c r="E190" s="5" t="s">
        <v>22</v>
      </c>
      <c r="F190" s="5" t="s">
        <v>23</v>
      </c>
      <c r="G190" s="5" t="s">
        <v>24</v>
      </c>
      <c r="H190" t="s">
        <v>25</v>
      </c>
      <c r="I190" s="5" t="s">
        <v>32</v>
      </c>
      <c r="J190" s="4">
        <v>85</v>
      </c>
      <c r="K190" s="4">
        <v>50</v>
      </c>
      <c r="L190" s="5" t="s">
        <v>33</v>
      </c>
      <c r="M190" s="5" t="s">
        <v>34</v>
      </c>
      <c r="N190" s="5" t="s">
        <v>35</v>
      </c>
    </row>
    <row r="191" spans="1:14" x14ac:dyDescent="0.25">
      <c r="A191">
        <v>8190</v>
      </c>
      <c r="B191" s="1">
        <v>45864</v>
      </c>
      <c r="C191" s="2">
        <v>0.46597222222222218</v>
      </c>
      <c r="D191" s="4">
        <v>1</v>
      </c>
      <c r="E191" s="5" t="s">
        <v>36</v>
      </c>
      <c r="F191" s="5" t="s">
        <v>37</v>
      </c>
      <c r="G191" s="5" t="s">
        <v>38</v>
      </c>
      <c r="H191" t="s">
        <v>39</v>
      </c>
      <c r="I191" s="5" t="s">
        <v>46</v>
      </c>
      <c r="J191" s="4">
        <v>90</v>
      </c>
      <c r="K191" s="4">
        <v>55</v>
      </c>
      <c r="L191" s="5" t="s">
        <v>33</v>
      </c>
      <c r="M191" s="5" t="s">
        <v>34</v>
      </c>
      <c r="N191" s="5" t="s">
        <v>47</v>
      </c>
    </row>
    <row r="192" spans="1:14" x14ac:dyDescent="0.25">
      <c r="A192">
        <v>8191</v>
      </c>
      <c r="B192" s="1">
        <v>44619</v>
      </c>
      <c r="C192" s="2">
        <v>0.29236111111111113</v>
      </c>
      <c r="D192" s="4">
        <v>4</v>
      </c>
      <c r="E192" s="5" t="s">
        <v>28</v>
      </c>
      <c r="F192" s="5" t="s">
        <v>29</v>
      </c>
      <c r="G192" s="5" t="s">
        <v>30</v>
      </c>
      <c r="H192" t="s">
        <v>31</v>
      </c>
      <c r="I192" s="5" t="s">
        <v>43</v>
      </c>
      <c r="J192" s="4">
        <v>75</v>
      </c>
      <c r="K192" s="4">
        <v>45</v>
      </c>
      <c r="L192" s="5" t="s">
        <v>33</v>
      </c>
      <c r="M192" s="5" t="s">
        <v>44</v>
      </c>
      <c r="N192" s="5" t="s">
        <v>45</v>
      </c>
    </row>
    <row r="193" spans="1:14" x14ac:dyDescent="0.25">
      <c r="A193">
        <v>8192</v>
      </c>
      <c r="B193" s="1">
        <v>45563</v>
      </c>
      <c r="C193" s="2">
        <v>0.31319444444444439</v>
      </c>
      <c r="D193" s="4">
        <v>1</v>
      </c>
      <c r="E193" s="5" t="s">
        <v>22</v>
      </c>
      <c r="F193" s="5" t="s">
        <v>23</v>
      </c>
      <c r="G193" s="5" t="s">
        <v>24</v>
      </c>
      <c r="H193" t="s">
        <v>25</v>
      </c>
      <c r="I193" s="5" t="s">
        <v>46</v>
      </c>
      <c r="J193" s="4">
        <v>90</v>
      </c>
      <c r="K193" s="4">
        <v>55</v>
      </c>
      <c r="L193" s="5" t="s">
        <v>33</v>
      </c>
      <c r="M193" s="5" t="s">
        <v>34</v>
      </c>
      <c r="N193" s="5" t="s">
        <v>47</v>
      </c>
    </row>
    <row r="194" spans="1:14" x14ac:dyDescent="0.25">
      <c r="A194">
        <v>8193</v>
      </c>
      <c r="B194" s="1">
        <v>45899</v>
      </c>
      <c r="C194" s="2">
        <v>0.87916666666666665</v>
      </c>
      <c r="D194" s="4">
        <v>2</v>
      </c>
      <c r="E194" s="5" t="s">
        <v>36</v>
      </c>
      <c r="F194" s="5" t="s">
        <v>37</v>
      </c>
      <c r="G194" s="5" t="s">
        <v>38</v>
      </c>
      <c r="H194" t="s">
        <v>39</v>
      </c>
      <c r="I194" s="5" t="s">
        <v>43</v>
      </c>
      <c r="J194" s="4">
        <v>75</v>
      </c>
      <c r="K194" s="4">
        <v>45</v>
      </c>
      <c r="L194" s="5" t="s">
        <v>33</v>
      </c>
      <c r="M194" s="5" t="s">
        <v>44</v>
      </c>
      <c r="N194" s="5" t="s">
        <v>45</v>
      </c>
    </row>
    <row r="195" spans="1:14" x14ac:dyDescent="0.25">
      <c r="A195">
        <v>8194</v>
      </c>
      <c r="B195" s="1">
        <v>45553</v>
      </c>
      <c r="C195" s="2">
        <v>0.55277777777777781</v>
      </c>
      <c r="D195" s="4">
        <v>4</v>
      </c>
      <c r="E195" s="5" t="s">
        <v>22</v>
      </c>
      <c r="F195" s="5" t="s">
        <v>23</v>
      </c>
      <c r="G195" s="5" t="s">
        <v>24</v>
      </c>
      <c r="H195" t="s">
        <v>25</v>
      </c>
      <c r="I195" s="5" t="s">
        <v>32</v>
      </c>
      <c r="J195" s="4">
        <v>85</v>
      </c>
      <c r="K195" s="4">
        <v>50</v>
      </c>
      <c r="L195" s="5" t="s">
        <v>33</v>
      </c>
      <c r="M195" s="5" t="s">
        <v>34</v>
      </c>
      <c r="N195" s="5" t="s">
        <v>35</v>
      </c>
    </row>
    <row r="196" spans="1:14" x14ac:dyDescent="0.25">
      <c r="A196">
        <v>8195</v>
      </c>
      <c r="B196" s="1">
        <v>44625</v>
      </c>
      <c r="C196" s="2">
        <v>0.52847222222222223</v>
      </c>
      <c r="D196" s="4">
        <v>1</v>
      </c>
      <c r="E196" s="5" t="s">
        <v>36</v>
      </c>
      <c r="F196" s="5" t="s">
        <v>37</v>
      </c>
      <c r="G196" s="5" t="s">
        <v>38</v>
      </c>
      <c r="H196" t="s">
        <v>39</v>
      </c>
      <c r="I196" s="5" t="s">
        <v>26</v>
      </c>
      <c r="J196" s="4">
        <v>40</v>
      </c>
      <c r="K196" s="4">
        <v>22</v>
      </c>
      <c r="L196" s="5" t="s">
        <v>19</v>
      </c>
      <c r="M196" s="5" t="s">
        <v>20</v>
      </c>
      <c r="N196" s="5" t="s">
        <v>27</v>
      </c>
    </row>
    <row r="197" spans="1:14" x14ac:dyDescent="0.25">
      <c r="A197">
        <v>8196</v>
      </c>
      <c r="B197" s="1">
        <v>44872</v>
      </c>
      <c r="C197" s="2">
        <v>0.53541666666666665</v>
      </c>
      <c r="D197" s="4">
        <v>4</v>
      </c>
      <c r="E197" s="5" t="s">
        <v>28</v>
      </c>
      <c r="F197" s="5" t="s">
        <v>29</v>
      </c>
      <c r="G197" s="5" t="s">
        <v>30</v>
      </c>
      <c r="H197" t="s">
        <v>31</v>
      </c>
      <c r="I197" s="5" t="s">
        <v>48</v>
      </c>
      <c r="J197" s="4">
        <v>80</v>
      </c>
      <c r="K197" s="4">
        <v>48</v>
      </c>
      <c r="L197" s="5" t="s">
        <v>33</v>
      </c>
      <c r="M197" s="5" t="s">
        <v>44</v>
      </c>
      <c r="N197" s="5" t="s">
        <v>49</v>
      </c>
    </row>
    <row r="198" spans="1:14" x14ac:dyDescent="0.25">
      <c r="A198">
        <v>8197</v>
      </c>
      <c r="B198" s="1">
        <v>44741</v>
      </c>
      <c r="C198" s="2">
        <v>0.62708333333333333</v>
      </c>
      <c r="D198" s="4">
        <v>2</v>
      </c>
      <c r="E198" s="5" t="s">
        <v>28</v>
      </c>
      <c r="F198" s="5" t="s">
        <v>29</v>
      </c>
      <c r="G198" s="5" t="s">
        <v>30</v>
      </c>
      <c r="H198" t="s">
        <v>31</v>
      </c>
      <c r="I198" s="5" t="s">
        <v>18</v>
      </c>
      <c r="J198" s="4">
        <v>45</v>
      </c>
      <c r="K198" s="4">
        <v>25</v>
      </c>
      <c r="L198" s="5" t="s">
        <v>19</v>
      </c>
      <c r="M198" s="5" t="s">
        <v>20</v>
      </c>
      <c r="N198" s="5" t="s">
        <v>21</v>
      </c>
    </row>
    <row r="199" spans="1:14" x14ac:dyDescent="0.25">
      <c r="A199">
        <v>8198</v>
      </c>
      <c r="B199" s="1">
        <v>44589</v>
      </c>
      <c r="C199" s="2">
        <v>0.72916666666666663</v>
      </c>
      <c r="D199" s="4">
        <v>4</v>
      </c>
      <c r="E199" s="5" t="s">
        <v>14</v>
      </c>
      <c r="F199" s="5" t="s">
        <v>15</v>
      </c>
      <c r="G199" s="5" t="s">
        <v>16</v>
      </c>
      <c r="H199" t="s">
        <v>17</v>
      </c>
      <c r="I199" s="5" t="s">
        <v>18</v>
      </c>
      <c r="J199" s="4">
        <v>45</v>
      </c>
      <c r="K199" s="4">
        <v>25</v>
      </c>
      <c r="L199" s="5" t="s">
        <v>19</v>
      </c>
      <c r="M199" s="5" t="s">
        <v>20</v>
      </c>
      <c r="N199" s="5" t="s">
        <v>21</v>
      </c>
    </row>
    <row r="200" spans="1:14" x14ac:dyDescent="0.25">
      <c r="A200">
        <v>8199</v>
      </c>
      <c r="B200" s="1">
        <v>45713</v>
      </c>
      <c r="C200" s="2">
        <v>0.31597222222222221</v>
      </c>
      <c r="D200" s="4">
        <v>4</v>
      </c>
      <c r="E200" s="5" t="s">
        <v>36</v>
      </c>
      <c r="F200" s="5" t="s">
        <v>37</v>
      </c>
      <c r="G200" s="5" t="s">
        <v>38</v>
      </c>
      <c r="H200" t="s">
        <v>39</v>
      </c>
      <c r="I200" s="5" t="s">
        <v>46</v>
      </c>
      <c r="J200" s="4">
        <v>90</v>
      </c>
      <c r="K200" s="4">
        <v>55</v>
      </c>
      <c r="L200" s="5" t="s">
        <v>33</v>
      </c>
      <c r="M200" s="5" t="s">
        <v>34</v>
      </c>
      <c r="N200" s="5" t="s">
        <v>47</v>
      </c>
    </row>
    <row r="201" spans="1:14" x14ac:dyDescent="0.25">
      <c r="A201">
        <v>8200</v>
      </c>
      <c r="B201" s="1">
        <v>45052</v>
      </c>
      <c r="C201" s="2">
        <v>0.6118055555555556</v>
      </c>
      <c r="D201" s="4">
        <v>2</v>
      </c>
      <c r="E201" s="5" t="s">
        <v>36</v>
      </c>
      <c r="F201" s="5" t="s">
        <v>37</v>
      </c>
      <c r="G201" s="5" t="s">
        <v>38</v>
      </c>
      <c r="H201" t="s">
        <v>39</v>
      </c>
      <c r="I201" s="5" t="s">
        <v>40</v>
      </c>
      <c r="J201" s="4">
        <v>50</v>
      </c>
      <c r="K201" s="4">
        <v>30</v>
      </c>
      <c r="L201" s="5" t="s">
        <v>19</v>
      </c>
      <c r="M201" s="5" t="s">
        <v>41</v>
      </c>
      <c r="N201" s="5" t="s">
        <v>42</v>
      </c>
    </row>
    <row r="202" spans="1:14" x14ac:dyDescent="0.25">
      <c r="A202">
        <v>8201</v>
      </c>
      <c r="B202" s="1">
        <v>45351</v>
      </c>
      <c r="C202" s="2">
        <v>0.4777777777777778</v>
      </c>
      <c r="D202" s="4">
        <v>3</v>
      </c>
      <c r="E202" s="5" t="s">
        <v>14</v>
      </c>
      <c r="F202" s="5" t="s">
        <v>15</v>
      </c>
      <c r="G202" s="5" t="s">
        <v>16</v>
      </c>
      <c r="H202" t="s">
        <v>17</v>
      </c>
      <c r="I202" s="5" t="s">
        <v>26</v>
      </c>
      <c r="J202" s="4">
        <v>40</v>
      </c>
      <c r="K202" s="4">
        <v>22</v>
      </c>
      <c r="L202" s="5" t="s">
        <v>19</v>
      </c>
      <c r="M202" s="5" t="s">
        <v>20</v>
      </c>
      <c r="N202" s="5" t="s">
        <v>27</v>
      </c>
    </row>
    <row r="203" spans="1:14" x14ac:dyDescent="0.25">
      <c r="A203">
        <v>8202</v>
      </c>
      <c r="B203" s="1">
        <v>45527</v>
      </c>
      <c r="C203" s="2">
        <v>0.35902777777777778</v>
      </c>
      <c r="D203" s="4">
        <v>4</v>
      </c>
      <c r="E203" s="5" t="s">
        <v>28</v>
      </c>
      <c r="F203" s="5" t="s">
        <v>29</v>
      </c>
      <c r="G203" s="5" t="s">
        <v>30</v>
      </c>
      <c r="H203" t="s">
        <v>31</v>
      </c>
      <c r="I203" s="5" t="s">
        <v>46</v>
      </c>
      <c r="J203" s="4">
        <v>90</v>
      </c>
      <c r="K203" s="4">
        <v>55</v>
      </c>
      <c r="L203" s="5" t="s">
        <v>33</v>
      </c>
      <c r="M203" s="5" t="s">
        <v>34</v>
      </c>
      <c r="N203" s="5" t="s">
        <v>47</v>
      </c>
    </row>
    <row r="204" spans="1:14" x14ac:dyDescent="0.25">
      <c r="A204">
        <v>8203</v>
      </c>
      <c r="B204" s="1">
        <v>45759</v>
      </c>
      <c r="C204" s="2">
        <v>0.76388888888888884</v>
      </c>
      <c r="D204" s="4">
        <v>1</v>
      </c>
      <c r="E204" s="5" t="s">
        <v>22</v>
      </c>
      <c r="F204" s="5" t="s">
        <v>23</v>
      </c>
      <c r="G204" s="5" t="s">
        <v>24</v>
      </c>
      <c r="H204" t="s">
        <v>25</v>
      </c>
      <c r="I204" s="5" t="s">
        <v>48</v>
      </c>
      <c r="J204" s="4">
        <v>80</v>
      </c>
      <c r="K204" s="4">
        <v>48</v>
      </c>
      <c r="L204" s="5" t="s">
        <v>33</v>
      </c>
      <c r="M204" s="5" t="s">
        <v>44</v>
      </c>
      <c r="N204" s="5" t="s">
        <v>49</v>
      </c>
    </row>
    <row r="205" spans="1:14" x14ac:dyDescent="0.25">
      <c r="A205">
        <v>8204</v>
      </c>
      <c r="B205" s="1">
        <v>45367</v>
      </c>
      <c r="C205" s="2">
        <v>0.52152777777777781</v>
      </c>
      <c r="D205" s="4">
        <v>3</v>
      </c>
      <c r="E205" s="5" t="s">
        <v>28</v>
      </c>
      <c r="F205" s="5" t="s">
        <v>29</v>
      </c>
      <c r="G205" s="5" t="s">
        <v>30</v>
      </c>
      <c r="H205" t="s">
        <v>31</v>
      </c>
      <c r="I205" s="5" t="s">
        <v>50</v>
      </c>
      <c r="J205" s="4">
        <v>70</v>
      </c>
      <c r="K205" s="4">
        <v>40</v>
      </c>
      <c r="L205" s="5" t="s">
        <v>33</v>
      </c>
      <c r="M205" s="5" t="s">
        <v>44</v>
      </c>
      <c r="N205" s="5" t="s">
        <v>51</v>
      </c>
    </row>
    <row r="206" spans="1:14" x14ac:dyDescent="0.25">
      <c r="A206">
        <v>8205</v>
      </c>
      <c r="B206" s="1">
        <v>45855</v>
      </c>
      <c r="C206" s="2">
        <v>0.31458333333333333</v>
      </c>
      <c r="D206" s="4">
        <v>1</v>
      </c>
      <c r="E206" s="5" t="s">
        <v>36</v>
      </c>
      <c r="F206" s="5" t="s">
        <v>37</v>
      </c>
      <c r="G206" s="5" t="s">
        <v>38</v>
      </c>
      <c r="H206" t="s">
        <v>39</v>
      </c>
      <c r="I206" s="5" t="s">
        <v>43</v>
      </c>
      <c r="J206" s="4">
        <v>75</v>
      </c>
      <c r="K206" s="4">
        <v>45</v>
      </c>
      <c r="L206" s="5" t="s">
        <v>33</v>
      </c>
      <c r="M206" s="5" t="s">
        <v>44</v>
      </c>
      <c r="N206" s="5" t="s">
        <v>45</v>
      </c>
    </row>
    <row r="207" spans="1:14" x14ac:dyDescent="0.25">
      <c r="A207">
        <v>8206</v>
      </c>
      <c r="B207" s="1">
        <v>44958</v>
      </c>
      <c r="C207" s="2">
        <v>0.89027777777777772</v>
      </c>
      <c r="D207" s="4">
        <v>1</v>
      </c>
      <c r="E207" s="5" t="s">
        <v>36</v>
      </c>
      <c r="F207" s="5" t="s">
        <v>37</v>
      </c>
      <c r="G207" s="5" t="s">
        <v>38</v>
      </c>
      <c r="H207" t="s">
        <v>39</v>
      </c>
      <c r="I207" s="5" t="s">
        <v>50</v>
      </c>
      <c r="J207" s="4">
        <v>70</v>
      </c>
      <c r="K207" s="4">
        <v>40</v>
      </c>
      <c r="L207" s="5" t="s">
        <v>33</v>
      </c>
      <c r="M207" s="5" t="s">
        <v>44</v>
      </c>
      <c r="N207" s="5" t="s">
        <v>51</v>
      </c>
    </row>
    <row r="208" spans="1:14" x14ac:dyDescent="0.25">
      <c r="A208">
        <v>8207</v>
      </c>
      <c r="B208" s="1">
        <v>45314</v>
      </c>
      <c r="C208" s="2">
        <v>0.62291666666666667</v>
      </c>
      <c r="D208" s="4">
        <v>4</v>
      </c>
      <c r="E208" s="5" t="s">
        <v>14</v>
      </c>
      <c r="F208" s="5" t="s">
        <v>15</v>
      </c>
      <c r="G208" s="5" t="s">
        <v>16</v>
      </c>
      <c r="H208" t="s">
        <v>17</v>
      </c>
      <c r="I208" s="5" t="s">
        <v>32</v>
      </c>
      <c r="J208" s="4">
        <v>85</v>
      </c>
      <c r="K208" s="4">
        <v>50</v>
      </c>
      <c r="L208" s="5" t="s">
        <v>33</v>
      </c>
      <c r="M208" s="5" t="s">
        <v>34</v>
      </c>
      <c r="N208" s="5" t="s">
        <v>35</v>
      </c>
    </row>
    <row r="209" spans="1:14" x14ac:dyDescent="0.25">
      <c r="A209">
        <v>8208</v>
      </c>
      <c r="B209" s="1">
        <v>44898</v>
      </c>
      <c r="C209" s="2">
        <v>0.3</v>
      </c>
      <c r="D209" s="4">
        <v>2</v>
      </c>
      <c r="E209" s="5" t="s">
        <v>14</v>
      </c>
      <c r="F209" s="5" t="s">
        <v>15</v>
      </c>
      <c r="G209" s="5" t="s">
        <v>16</v>
      </c>
      <c r="H209" t="s">
        <v>17</v>
      </c>
      <c r="I209" s="5" t="s">
        <v>40</v>
      </c>
      <c r="J209" s="4">
        <v>50</v>
      </c>
      <c r="K209" s="4">
        <v>30</v>
      </c>
      <c r="L209" s="5" t="s">
        <v>19</v>
      </c>
      <c r="M209" s="5" t="s">
        <v>41</v>
      </c>
      <c r="N209" s="5" t="s">
        <v>42</v>
      </c>
    </row>
    <row r="210" spans="1:14" x14ac:dyDescent="0.25">
      <c r="A210">
        <v>8209</v>
      </c>
      <c r="B210" s="1">
        <v>45723</v>
      </c>
      <c r="C210" s="2">
        <v>0.67986111111111114</v>
      </c>
      <c r="D210" s="4">
        <v>4</v>
      </c>
      <c r="E210" s="5" t="s">
        <v>14</v>
      </c>
      <c r="F210" s="5" t="s">
        <v>15</v>
      </c>
      <c r="G210" s="5" t="s">
        <v>16</v>
      </c>
      <c r="H210" t="s">
        <v>17</v>
      </c>
      <c r="I210" s="5" t="s">
        <v>48</v>
      </c>
      <c r="J210" s="4">
        <v>80</v>
      </c>
      <c r="K210" s="4">
        <v>48</v>
      </c>
      <c r="L210" s="5" t="s">
        <v>33</v>
      </c>
      <c r="M210" s="5" t="s">
        <v>44</v>
      </c>
      <c r="N210" s="5" t="s">
        <v>49</v>
      </c>
    </row>
    <row r="211" spans="1:14" x14ac:dyDescent="0.25">
      <c r="A211">
        <v>8210</v>
      </c>
      <c r="B211" s="1">
        <v>45237</v>
      </c>
      <c r="C211" s="2">
        <v>0.31874999999999998</v>
      </c>
      <c r="D211" s="4">
        <v>2</v>
      </c>
      <c r="E211" s="5" t="s">
        <v>36</v>
      </c>
      <c r="F211" s="5" t="s">
        <v>37</v>
      </c>
      <c r="G211" s="5" t="s">
        <v>38</v>
      </c>
      <c r="H211" t="s">
        <v>39</v>
      </c>
      <c r="I211" s="5" t="s">
        <v>50</v>
      </c>
      <c r="J211" s="4">
        <v>70</v>
      </c>
      <c r="K211" s="4">
        <v>40</v>
      </c>
      <c r="L211" s="5" t="s">
        <v>33</v>
      </c>
      <c r="M211" s="5" t="s">
        <v>44</v>
      </c>
      <c r="N211" s="5" t="s">
        <v>51</v>
      </c>
    </row>
    <row r="212" spans="1:14" x14ac:dyDescent="0.25">
      <c r="A212">
        <v>8211</v>
      </c>
      <c r="B212" s="1">
        <v>45373</v>
      </c>
      <c r="C212" s="2">
        <v>0.53333333333333333</v>
      </c>
      <c r="D212" s="4">
        <v>4</v>
      </c>
      <c r="E212" s="5" t="s">
        <v>28</v>
      </c>
      <c r="F212" s="5" t="s">
        <v>29</v>
      </c>
      <c r="G212" s="5" t="s">
        <v>30</v>
      </c>
      <c r="H212" t="s">
        <v>31</v>
      </c>
      <c r="I212" s="5" t="s">
        <v>46</v>
      </c>
      <c r="J212" s="4">
        <v>90</v>
      </c>
      <c r="K212" s="4">
        <v>55</v>
      </c>
      <c r="L212" s="5" t="s">
        <v>33</v>
      </c>
      <c r="M212" s="5" t="s">
        <v>34</v>
      </c>
      <c r="N212" s="5" t="s">
        <v>47</v>
      </c>
    </row>
    <row r="213" spans="1:14" x14ac:dyDescent="0.25">
      <c r="A213">
        <v>8212</v>
      </c>
      <c r="B213" s="1">
        <v>45694</v>
      </c>
      <c r="C213" s="2">
        <v>0.60486111111111107</v>
      </c>
      <c r="D213" s="4">
        <v>3</v>
      </c>
      <c r="E213" s="5" t="s">
        <v>22</v>
      </c>
      <c r="F213" s="5" t="s">
        <v>23</v>
      </c>
      <c r="G213" s="5" t="s">
        <v>24</v>
      </c>
      <c r="H213" t="s">
        <v>25</v>
      </c>
      <c r="I213" s="5" t="s">
        <v>50</v>
      </c>
      <c r="J213" s="4">
        <v>70</v>
      </c>
      <c r="K213" s="4">
        <v>40</v>
      </c>
      <c r="L213" s="5" t="s">
        <v>33</v>
      </c>
      <c r="M213" s="5" t="s">
        <v>44</v>
      </c>
      <c r="N213" s="5" t="s">
        <v>51</v>
      </c>
    </row>
    <row r="214" spans="1:14" x14ac:dyDescent="0.25">
      <c r="A214">
        <v>8213</v>
      </c>
      <c r="B214" s="1">
        <v>45304</v>
      </c>
      <c r="C214" s="2">
        <v>0.6791666666666667</v>
      </c>
      <c r="D214" s="4">
        <v>3</v>
      </c>
      <c r="E214" s="5" t="s">
        <v>28</v>
      </c>
      <c r="F214" s="5" t="s">
        <v>29</v>
      </c>
      <c r="G214" s="5" t="s">
        <v>30</v>
      </c>
      <c r="H214" t="s">
        <v>31</v>
      </c>
      <c r="I214" s="5" t="s">
        <v>46</v>
      </c>
      <c r="J214" s="4">
        <v>90</v>
      </c>
      <c r="K214" s="4">
        <v>55</v>
      </c>
      <c r="L214" s="5" t="s">
        <v>33</v>
      </c>
      <c r="M214" s="5" t="s">
        <v>34</v>
      </c>
      <c r="N214" s="5" t="s">
        <v>47</v>
      </c>
    </row>
    <row r="215" spans="1:14" x14ac:dyDescent="0.25">
      <c r="A215">
        <v>8214</v>
      </c>
      <c r="B215" s="1">
        <v>44813</v>
      </c>
      <c r="C215" s="2">
        <v>0.59583333333333333</v>
      </c>
      <c r="D215" s="4">
        <v>1</v>
      </c>
      <c r="E215" s="5" t="s">
        <v>36</v>
      </c>
      <c r="F215" s="5" t="s">
        <v>37</v>
      </c>
      <c r="G215" s="5" t="s">
        <v>38</v>
      </c>
      <c r="H215" t="s">
        <v>39</v>
      </c>
      <c r="I215" s="5" t="s">
        <v>40</v>
      </c>
      <c r="J215" s="4">
        <v>50</v>
      </c>
      <c r="K215" s="4">
        <v>30</v>
      </c>
      <c r="L215" s="5" t="s">
        <v>19</v>
      </c>
      <c r="M215" s="5" t="s">
        <v>41</v>
      </c>
      <c r="N215" s="5" t="s">
        <v>42</v>
      </c>
    </row>
    <row r="216" spans="1:14" x14ac:dyDescent="0.25">
      <c r="A216">
        <v>8215</v>
      </c>
      <c r="B216" s="1">
        <v>44917</v>
      </c>
      <c r="C216" s="2">
        <v>0.64375000000000004</v>
      </c>
      <c r="D216" s="4">
        <v>4</v>
      </c>
      <c r="E216" s="5" t="s">
        <v>14</v>
      </c>
      <c r="F216" s="5" t="s">
        <v>15</v>
      </c>
      <c r="G216" s="5" t="s">
        <v>16</v>
      </c>
      <c r="H216" t="s">
        <v>17</v>
      </c>
      <c r="I216" s="5" t="s">
        <v>50</v>
      </c>
      <c r="J216" s="4">
        <v>70</v>
      </c>
      <c r="K216" s="4">
        <v>40</v>
      </c>
      <c r="L216" s="5" t="s">
        <v>33</v>
      </c>
      <c r="M216" s="5" t="s">
        <v>44</v>
      </c>
      <c r="N216" s="5" t="s">
        <v>51</v>
      </c>
    </row>
    <row r="217" spans="1:14" x14ac:dyDescent="0.25">
      <c r="A217">
        <v>8216</v>
      </c>
      <c r="B217" s="1">
        <v>45744</v>
      </c>
      <c r="C217" s="2">
        <v>0.76875000000000004</v>
      </c>
      <c r="D217" s="4">
        <v>3</v>
      </c>
      <c r="E217" s="5" t="s">
        <v>22</v>
      </c>
      <c r="F217" s="5" t="s">
        <v>23</v>
      </c>
      <c r="G217" s="5" t="s">
        <v>24</v>
      </c>
      <c r="H217" t="s">
        <v>25</v>
      </c>
      <c r="I217" s="5" t="s">
        <v>50</v>
      </c>
      <c r="J217" s="4">
        <v>70</v>
      </c>
      <c r="K217" s="4">
        <v>40</v>
      </c>
      <c r="L217" s="5" t="s">
        <v>33</v>
      </c>
      <c r="M217" s="5" t="s">
        <v>44</v>
      </c>
      <c r="N217" s="5" t="s">
        <v>51</v>
      </c>
    </row>
    <row r="218" spans="1:14" x14ac:dyDescent="0.25">
      <c r="A218">
        <v>8217</v>
      </c>
      <c r="B218" s="1">
        <v>45924</v>
      </c>
      <c r="C218" s="2">
        <v>0.35347222222222219</v>
      </c>
      <c r="D218" s="4">
        <v>4</v>
      </c>
      <c r="E218" s="5" t="s">
        <v>14</v>
      </c>
      <c r="F218" s="5" t="s">
        <v>15</v>
      </c>
      <c r="G218" s="5" t="s">
        <v>16</v>
      </c>
      <c r="H218" t="s">
        <v>17</v>
      </c>
      <c r="I218" s="5" t="s">
        <v>26</v>
      </c>
      <c r="J218" s="4">
        <v>40</v>
      </c>
      <c r="K218" s="4">
        <v>22</v>
      </c>
      <c r="L218" s="5" t="s">
        <v>19</v>
      </c>
      <c r="M218" s="5" t="s">
        <v>20</v>
      </c>
      <c r="N218" s="5" t="s">
        <v>27</v>
      </c>
    </row>
    <row r="219" spans="1:14" x14ac:dyDescent="0.25">
      <c r="A219">
        <v>8218</v>
      </c>
      <c r="B219" s="1">
        <v>45568</v>
      </c>
      <c r="C219" s="2">
        <v>0.36944444444444452</v>
      </c>
      <c r="D219" s="4">
        <v>3</v>
      </c>
      <c r="E219" s="5" t="s">
        <v>28</v>
      </c>
      <c r="F219" s="5" t="s">
        <v>29</v>
      </c>
      <c r="G219" s="5" t="s">
        <v>30</v>
      </c>
      <c r="H219" t="s">
        <v>31</v>
      </c>
      <c r="I219" s="5" t="s">
        <v>40</v>
      </c>
      <c r="J219" s="4">
        <v>50</v>
      </c>
      <c r="K219" s="4">
        <v>30</v>
      </c>
      <c r="L219" s="5" t="s">
        <v>19</v>
      </c>
      <c r="M219" s="5" t="s">
        <v>41</v>
      </c>
      <c r="N219" s="5" t="s">
        <v>42</v>
      </c>
    </row>
    <row r="220" spans="1:14" x14ac:dyDescent="0.25">
      <c r="A220">
        <v>8219</v>
      </c>
      <c r="B220" s="1">
        <v>44630</v>
      </c>
      <c r="C220" s="2">
        <v>0.39513888888888887</v>
      </c>
      <c r="D220" s="4">
        <v>3</v>
      </c>
      <c r="E220" s="5" t="s">
        <v>36</v>
      </c>
      <c r="F220" s="5" t="s">
        <v>37</v>
      </c>
      <c r="G220" s="5" t="s">
        <v>38</v>
      </c>
      <c r="H220" t="s">
        <v>39</v>
      </c>
      <c r="I220" s="5" t="s">
        <v>40</v>
      </c>
      <c r="J220" s="4">
        <v>50</v>
      </c>
      <c r="K220" s="4">
        <v>30</v>
      </c>
      <c r="L220" s="5" t="s">
        <v>19</v>
      </c>
      <c r="M220" s="5" t="s">
        <v>41</v>
      </c>
      <c r="N220" s="5" t="s">
        <v>42</v>
      </c>
    </row>
    <row r="221" spans="1:14" x14ac:dyDescent="0.25">
      <c r="A221">
        <v>8220</v>
      </c>
      <c r="B221" s="1">
        <v>45479</v>
      </c>
      <c r="C221" s="2">
        <v>0.84236111111111112</v>
      </c>
      <c r="D221" s="4">
        <v>3</v>
      </c>
      <c r="E221" s="5" t="s">
        <v>14</v>
      </c>
      <c r="F221" s="5" t="s">
        <v>15</v>
      </c>
      <c r="G221" s="5" t="s">
        <v>16</v>
      </c>
      <c r="H221" t="s">
        <v>17</v>
      </c>
      <c r="I221" s="5" t="s">
        <v>48</v>
      </c>
      <c r="J221" s="4">
        <v>80</v>
      </c>
      <c r="K221" s="4">
        <v>48</v>
      </c>
      <c r="L221" s="5" t="s">
        <v>33</v>
      </c>
      <c r="M221" s="5" t="s">
        <v>44</v>
      </c>
      <c r="N221" s="5" t="s">
        <v>49</v>
      </c>
    </row>
    <row r="222" spans="1:14" x14ac:dyDescent="0.25">
      <c r="A222">
        <v>8221</v>
      </c>
      <c r="B222" s="1">
        <v>45023</v>
      </c>
      <c r="C222" s="2">
        <v>0.65416666666666667</v>
      </c>
      <c r="D222" s="4">
        <v>3</v>
      </c>
      <c r="E222" s="5" t="s">
        <v>14</v>
      </c>
      <c r="F222" s="5" t="s">
        <v>15</v>
      </c>
      <c r="G222" s="5" t="s">
        <v>16</v>
      </c>
      <c r="H222" t="s">
        <v>17</v>
      </c>
      <c r="I222" s="5" t="s">
        <v>50</v>
      </c>
      <c r="J222" s="4">
        <v>70</v>
      </c>
      <c r="K222" s="4">
        <v>40</v>
      </c>
      <c r="L222" s="5" t="s">
        <v>33</v>
      </c>
      <c r="M222" s="5" t="s">
        <v>44</v>
      </c>
      <c r="N222" s="5" t="s">
        <v>51</v>
      </c>
    </row>
    <row r="223" spans="1:14" x14ac:dyDescent="0.25">
      <c r="A223">
        <v>8222</v>
      </c>
      <c r="B223" s="1">
        <v>45129</v>
      </c>
      <c r="C223" s="2">
        <v>0.76666666666666672</v>
      </c>
      <c r="D223" s="4">
        <v>3</v>
      </c>
      <c r="E223" s="5" t="s">
        <v>28</v>
      </c>
      <c r="F223" s="5" t="s">
        <v>29</v>
      </c>
      <c r="G223" s="5" t="s">
        <v>30</v>
      </c>
      <c r="H223" t="s">
        <v>31</v>
      </c>
      <c r="I223" s="5" t="s">
        <v>43</v>
      </c>
      <c r="J223" s="4">
        <v>75</v>
      </c>
      <c r="K223" s="4">
        <v>45</v>
      </c>
      <c r="L223" s="5" t="s">
        <v>33</v>
      </c>
      <c r="M223" s="5" t="s">
        <v>44</v>
      </c>
      <c r="N223" s="5" t="s">
        <v>45</v>
      </c>
    </row>
    <row r="224" spans="1:14" x14ac:dyDescent="0.25">
      <c r="A224">
        <v>8223</v>
      </c>
      <c r="B224" s="1">
        <v>45029</v>
      </c>
      <c r="C224" s="2">
        <v>0.90763888888888888</v>
      </c>
      <c r="D224" s="4">
        <v>3</v>
      </c>
      <c r="E224" s="5" t="s">
        <v>22</v>
      </c>
      <c r="F224" s="5" t="s">
        <v>23</v>
      </c>
      <c r="G224" s="5" t="s">
        <v>24</v>
      </c>
      <c r="H224" t="s">
        <v>25</v>
      </c>
      <c r="I224" s="5" t="s">
        <v>18</v>
      </c>
      <c r="J224" s="4">
        <v>45</v>
      </c>
      <c r="K224" s="4">
        <v>25</v>
      </c>
      <c r="L224" s="5" t="s">
        <v>19</v>
      </c>
      <c r="M224" s="5" t="s">
        <v>20</v>
      </c>
      <c r="N224" s="5" t="s">
        <v>21</v>
      </c>
    </row>
    <row r="225" spans="1:14" x14ac:dyDescent="0.25">
      <c r="A225">
        <v>8224</v>
      </c>
      <c r="B225" s="1">
        <v>45893</v>
      </c>
      <c r="C225" s="2">
        <v>0.91111111111111109</v>
      </c>
      <c r="D225" s="4">
        <v>2</v>
      </c>
      <c r="E225" s="5" t="s">
        <v>22</v>
      </c>
      <c r="F225" s="5" t="s">
        <v>23</v>
      </c>
      <c r="G225" s="5" t="s">
        <v>24</v>
      </c>
      <c r="H225" t="s">
        <v>25</v>
      </c>
      <c r="I225" s="5" t="s">
        <v>32</v>
      </c>
      <c r="J225" s="4">
        <v>85</v>
      </c>
      <c r="K225" s="4">
        <v>50</v>
      </c>
      <c r="L225" s="5" t="s">
        <v>33</v>
      </c>
      <c r="M225" s="5" t="s">
        <v>34</v>
      </c>
      <c r="N225" s="5" t="s">
        <v>35</v>
      </c>
    </row>
    <row r="226" spans="1:14" x14ac:dyDescent="0.25">
      <c r="A226">
        <v>8225</v>
      </c>
      <c r="B226" s="1">
        <v>44623</v>
      </c>
      <c r="C226" s="2">
        <v>0.83333333333333337</v>
      </c>
      <c r="D226" s="4">
        <v>4</v>
      </c>
      <c r="E226" s="5" t="s">
        <v>36</v>
      </c>
      <c r="F226" s="5" t="s">
        <v>37</v>
      </c>
      <c r="G226" s="5" t="s">
        <v>38</v>
      </c>
      <c r="H226" t="s">
        <v>39</v>
      </c>
      <c r="I226" s="5" t="s">
        <v>46</v>
      </c>
      <c r="J226" s="4">
        <v>90</v>
      </c>
      <c r="K226" s="4">
        <v>55</v>
      </c>
      <c r="L226" s="5" t="s">
        <v>33</v>
      </c>
      <c r="M226" s="5" t="s">
        <v>34</v>
      </c>
      <c r="N226" s="5" t="s">
        <v>47</v>
      </c>
    </row>
    <row r="227" spans="1:14" x14ac:dyDescent="0.25">
      <c r="A227">
        <v>8226</v>
      </c>
      <c r="B227" s="1">
        <v>45261</v>
      </c>
      <c r="C227" s="2">
        <v>0.71944444444444444</v>
      </c>
      <c r="D227" s="4">
        <v>1</v>
      </c>
      <c r="E227" s="5" t="s">
        <v>36</v>
      </c>
      <c r="F227" s="5" t="s">
        <v>37</v>
      </c>
      <c r="G227" s="5" t="s">
        <v>38</v>
      </c>
      <c r="H227" t="s">
        <v>39</v>
      </c>
      <c r="I227" s="5" t="s">
        <v>40</v>
      </c>
      <c r="J227" s="4">
        <v>50</v>
      </c>
      <c r="K227" s="4">
        <v>30</v>
      </c>
      <c r="L227" s="5" t="s">
        <v>19</v>
      </c>
      <c r="M227" s="5" t="s">
        <v>41</v>
      </c>
      <c r="N227" s="5" t="s">
        <v>42</v>
      </c>
    </row>
    <row r="228" spans="1:14" x14ac:dyDescent="0.25">
      <c r="A228">
        <v>8227</v>
      </c>
      <c r="B228" s="1">
        <v>45695</v>
      </c>
      <c r="C228" s="2">
        <v>0.60138888888888886</v>
      </c>
      <c r="D228" s="4">
        <v>4</v>
      </c>
      <c r="E228" s="5" t="s">
        <v>14</v>
      </c>
      <c r="F228" s="5" t="s">
        <v>15</v>
      </c>
      <c r="G228" s="5" t="s">
        <v>16</v>
      </c>
      <c r="H228" t="s">
        <v>17</v>
      </c>
      <c r="I228" s="5" t="s">
        <v>18</v>
      </c>
      <c r="J228" s="4">
        <v>45</v>
      </c>
      <c r="K228" s="4">
        <v>25</v>
      </c>
      <c r="L228" s="5" t="s">
        <v>19</v>
      </c>
      <c r="M228" s="5" t="s">
        <v>20</v>
      </c>
      <c r="N228" s="5" t="s">
        <v>21</v>
      </c>
    </row>
    <row r="229" spans="1:14" x14ac:dyDescent="0.25">
      <c r="A229">
        <v>8228</v>
      </c>
      <c r="B229" s="1">
        <v>45072</v>
      </c>
      <c r="C229" s="2">
        <v>0.51249999999999996</v>
      </c>
      <c r="D229" s="4">
        <v>2</v>
      </c>
      <c r="E229" s="5" t="s">
        <v>36</v>
      </c>
      <c r="F229" s="5" t="s">
        <v>37</v>
      </c>
      <c r="G229" s="5" t="s">
        <v>38</v>
      </c>
      <c r="H229" t="s">
        <v>39</v>
      </c>
      <c r="I229" s="5" t="s">
        <v>40</v>
      </c>
      <c r="J229" s="4">
        <v>50</v>
      </c>
      <c r="K229" s="4">
        <v>30</v>
      </c>
      <c r="L229" s="5" t="s">
        <v>19</v>
      </c>
      <c r="M229" s="5" t="s">
        <v>41</v>
      </c>
      <c r="N229" s="5" t="s">
        <v>42</v>
      </c>
    </row>
    <row r="230" spans="1:14" x14ac:dyDescent="0.25">
      <c r="A230">
        <v>8229</v>
      </c>
      <c r="B230" s="1">
        <v>45186</v>
      </c>
      <c r="C230" s="2">
        <v>0.43958333333333333</v>
      </c>
      <c r="D230" s="4">
        <v>1</v>
      </c>
      <c r="E230" s="5" t="s">
        <v>36</v>
      </c>
      <c r="F230" s="5" t="s">
        <v>37</v>
      </c>
      <c r="G230" s="5" t="s">
        <v>38</v>
      </c>
      <c r="H230" t="s">
        <v>39</v>
      </c>
      <c r="I230" s="5" t="s">
        <v>50</v>
      </c>
      <c r="J230" s="4">
        <v>70</v>
      </c>
      <c r="K230" s="4">
        <v>40</v>
      </c>
      <c r="L230" s="5" t="s">
        <v>33</v>
      </c>
      <c r="M230" s="5" t="s">
        <v>44</v>
      </c>
      <c r="N230" s="5" t="s">
        <v>51</v>
      </c>
    </row>
    <row r="231" spans="1:14" x14ac:dyDescent="0.25">
      <c r="A231">
        <v>8230</v>
      </c>
      <c r="B231" s="1">
        <v>44700</v>
      </c>
      <c r="C231" s="2">
        <v>0.8041666666666667</v>
      </c>
      <c r="D231" s="4">
        <v>1</v>
      </c>
      <c r="E231" s="5" t="s">
        <v>36</v>
      </c>
      <c r="F231" s="5" t="s">
        <v>37</v>
      </c>
      <c r="G231" s="5" t="s">
        <v>38</v>
      </c>
      <c r="H231" t="s">
        <v>39</v>
      </c>
      <c r="I231" s="5" t="s">
        <v>48</v>
      </c>
      <c r="J231" s="4">
        <v>80</v>
      </c>
      <c r="K231" s="4">
        <v>48</v>
      </c>
      <c r="L231" s="5" t="s">
        <v>33</v>
      </c>
      <c r="M231" s="5" t="s">
        <v>44</v>
      </c>
      <c r="N231" s="5" t="s">
        <v>49</v>
      </c>
    </row>
    <row r="232" spans="1:14" x14ac:dyDescent="0.25">
      <c r="A232">
        <v>8231</v>
      </c>
      <c r="B232" s="1">
        <v>45803</v>
      </c>
      <c r="C232" s="2">
        <v>0.74305555555555558</v>
      </c>
      <c r="D232" s="4">
        <v>4</v>
      </c>
      <c r="E232" s="5" t="s">
        <v>36</v>
      </c>
      <c r="F232" s="5" t="s">
        <v>37</v>
      </c>
      <c r="G232" s="5" t="s">
        <v>38</v>
      </c>
      <c r="H232" t="s">
        <v>39</v>
      </c>
      <c r="I232" s="5" t="s">
        <v>40</v>
      </c>
      <c r="J232" s="4">
        <v>50</v>
      </c>
      <c r="K232" s="4">
        <v>30</v>
      </c>
      <c r="L232" s="5" t="s">
        <v>19</v>
      </c>
      <c r="M232" s="5" t="s">
        <v>41</v>
      </c>
      <c r="N232" s="5" t="s">
        <v>42</v>
      </c>
    </row>
    <row r="233" spans="1:14" x14ac:dyDescent="0.25">
      <c r="A233">
        <v>8232</v>
      </c>
      <c r="B233" s="1">
        <v>44851</v>
      </c>
      <c r="C233" s="2">
        <v>0.57638888888888884</v>
      </c>
      <c r="D233" s="4">
        <v>2</v>
      </c>
      <c r="E233" s="5" t="s">
        <v>14</v>
      </c>
      <c r="F233" s="5" t="s">
        <v>15</v>
      </c>
      <c r="G233" s="5" t="s">
        <v>16</v>
      </c>
      <c r="H233" t="s">
        <v>17</v>
      </c>
      <c r="I233" s="5" t="s">
        <v>32</v>
      </c>
      <c r="J233" s="4">
        <v>85</v>
      </c>
      <c r="K233" s="4">
        <v>50</v>
      </c>
      <c r="L233" s="5" t="s">
        <v>33</v>
      </c>
      <c r="M233" s="5" t="s">
        <v>34</v>
      </c>
      <c r="N233" s="5" t="s">
        <v>35</v>
      </c>
    </row>
    <row r="234" spans="1:14" x14ac:dyDescent="0.25">
      <c r="A234">
        <v>8233</v>
      </c>
      <c r="B234" s="1">
        <v>45141</v>
      </c>
      <c r="C234" s="2">
        <v>0.65486111111111112</v>
      </c>
      <c r="D234" s="4">
        <v>1</v>
      </c>
      <c r="E234" s="5" t="s">
        <v>14</v>
      </c>
      <c r="F234" s="5" t="s">
        <v>15</v>
      </c>
      <c r="G234" s="5" t="s">
        <v>16</v>
      </c>
      <c r="H234" t="s">
        <v>17</v>
      </c>
      <c r="I234" s="5" t="s">
        <v>18</v>
      </c>
      <c r="J234" s="4">
        <v>45</v>
      </c>
      <c r="K234" s="4">
        <v>25</v>
      </c>
      <c r="L234" s="5" t="s">
        <v>19</v>
      </c>
      <c r="M234" s="5" t="s">
        <v>20</v>
      </c>
      <c r="N234" s="5" t="s">
        <v>21</v>
      </c>
    </row>
    <row r="235" spans="1:14" x14ac:dyDescent="0.25">
      <c r="A235">
        <v>8234</v>
      </c>
      <c r="B235" s="1">
        <v>44723</v>
      </c>
      <c r="C235" s="2">
        <v>0.40902777777777782</v>
      </c>
      <c r="D235" s="4">
        <v>1</v>
      </c>
      <c r="E235" s="5" t="s">
        <v>22</v>
      </c>
      <c r="F235" s="5" t="s">
        <v>23</v>
      </c>
      <c r="G235" s="5" t="s">
        <v>24</v>
      </c>
      <c r="H235" t="s">
        <v>25</v>
      </c>
      <c r="I235" s="5" t="s">
        <v>32</v>
      </c>
      <c r="J235" s="4">
        <v>85</v>
      </c>
      <c r="K235" s="4">
        <v>50</v>
      </c>
      <c r="L235" s="5" t="s">
        <v>33</v>
      </c>
      <c r="M235" s="5" t="s">
        <v>34</v>
      </c>
      <c r="N235" s="5" t="s">
        <v>35</v>
      </c>
    </row>
    <row r="236" spans="1:14" x14ac:dyDescent="0.25">
      <c r="A236">
        <v>8235</v>
      </c>
      <c r="B236" s="1">
        <v>45923</v>
      </c>
      <c r="C236" s="2">
        <v>0.81458333333333333</v>
      </c>
      <c r="D236" s="4">
        <v>3</v>
      </c>
      <c r="E236" s="5" t="s">
        <v>36</v>
      </c>
      <c r="F236" s="5" t="s">
        <v>37</v>
      </c>
      <c r="G236" s="5" t="s">
        <v>38</v>
      </c>
      <c r="H236" t="s">
        <v>39</v>
      </c>
      <c r="I236" s="5" t="s">
        <v>40</v>
      </c>
      <c r="J236" s="4">
        <v>50</v>
      </c>
      <c r="K236" s="4">
        <v>30</v>
      </c>
      <c r="L236" s="5" t="s">
        <v>19</v>
      </c>
      <c r="M236" s="5" t="s">
        <v>41</v>
      </c>
      <c r="N236" s="5" t="s">
        <v>42</v>
      </c>
    </row>
    <row r="237" spans="1:14" x14ac:dyDescent="0.25">
      <c r="A237">
        <v>8236</v>
      </c>
      <c r="B237" s="1">
        <v>45627</v>
      </c>
      <c r="C237" s="2">
        <v>0.30486111111111108</v>
      </c>
      <c r="D237" s="4">
        <v>2</v>
      </c>
      <c r="E237" s="5" t="s">
        <v>22</v>
      </c>
      <c r="F237" s="5" t="s">
        <v>23</v>
      </c>
      <c r="G237" s="5" t="s">
        <v>24</v>
      </c>
      <c r="H237" t="s">
        <v>25</v>
      </c>
      <c r="I237" s="5" t="s">
        <v>32</v>
      </c>
      <c r="J237" s="4">
        <v>85</v>
      </c>
      <c r="K237" s="4">
        <v>50</v>
      </c>
      <c r="L237" s="5" t="s">
        <v>33</v>
      </c>
      <c r="M237" s="5" t="s">
        <v>34</v>
      </c>
      <c r="N237" s="5" t="s">
        <v>35</v>
      </c>
    </row>
    <row r="238" spans="1:14" x14ac:dyDescent="0.25">
      <c r="A238">
        <v>8237</v>
      </c>
      <c r="B238" s="1">
        <v>45850</v>
      </c>
      <c r="C238" s="2">
        <v>0.44930555555555562</v>
      </c>
      <c r="D238" s="4">
        <v>3</v>
      </c>
      <c r="E238" s="5" t="s">
        <v>36</v>
      </c>
      <c r="F238" s="5" t="s">
        <v>37</v>
      </c>
      <c r="G238" s="5" t="s">
        <v>38</v>
      </c>
      <c r="H238" t="s">
        <v>39</v>
      </c>
      <c r="I238" s="5" t="s">
        <v>40</v>
      </c>
      <c r="J238" s="4">
        <v>50</v>
      </c>
      <c r="K238" s="4">
        <v>30</v>
      </c>
      <c r="L238" s="5" t="s">
        <v>19</v>
      </c>
      <c r="M238" s="5" t="s">
        <v>41</v>
      </c>
      <c r="N238" s="5" t="s">
        <v>42</v>
      </c>
    </row>
    <row r="239" spans="1:14" x14ac:dyDescent="0.25">
      <c r="A239">
        <v>8238</v>
      </c>
      <c r="B239" s="1">
        <v>45169</v>
      </c>
      <c r="C239" s="2">
        <v>0.76666666666666672</v>
      </c>
      <c r="D239" s="4">
        <v>4</v>
      </c>
      <c r="E239" s="5" t="s">
        <v>22</v>
      </c>
      <c r="F239" s="5" t="s">
        <v>23</v>
      </c>
      <c r="G239" s="5" t="s">
        <v>24</v>
      </c>
      <c r="H239" t="s">
        <v>25</v>
      </c>
      <c r="I239" s="5" t="s">
        <v>43</v>
      </c>
      <c r="J239" s="4">
        <v>75</v>
      </c>
      <c r="K239" s="4">
        <v>45</v>
      </c>
      <c r="L239" s="5" t="s">
        <v>33</v>
      </c>
      <c r="M239" s="5" t="s">
        <v>44</v>
      </c>
      <c r="N239" s="5" t="s">
        <v>45</v>
      </c>
    </row>
    <row r="240" spans="1:14" x14ac:dyDescent="0.25">
      <c r="A240">
        <v>8239</v>
      </c>
      <c r="B240" s="1">
        <v>45253</v>
      </c>
      <c r="C240" s="2">
        <v>0.55347222222222225</v>
      </c>
      <c r="D240" s="4">
        <v>1</v>
      </c>
      <c r="E240" s="5" t="s">
        <v>36</v>
      </c>
      <c r="F240" s="5" t="s">
        <v>37</v>
      </c>
      <c r="G240" s="5" t="s">
        <v>38</v>
      </c>
      <c r="H240" t="s">
        <v>39</v>
      </c>
      <c r="I240" s="5" t="s">
        <v>40</v>
      </c>
      <c r="J240" s="4">
        <v>50</v>
      </c>
      <c r="K240" s="4">
        <v>30</v>
      </c>
      <c r="L240" s="5" t="s">
        <v>19</v>
      </c>
      <c r="M240" s="5" t="s">
        <v>41</v>
      </c>
      <c r="N240" s="5" t="s">
        <v>42</v>
      </c>
    </row>
    <row r="241" spans="1:14" x14ac:dyDescent="0.25">
      <c r="A241">
        <v>8240</v>
      </c>
      <c r="B241" s="1">
        <v>45231</v>
      </c>
      <c r="C241" s="2">
        <v>0.60069444444444442</v>
      </c>
      <c r="D241" s="4">
        <v>4</v>
      </c>
      <c r="E241" s="5" t="s">
        <v>36</v>
      </c>
      <c r="F241" s="5" t="s">
        <v>37</v>
      </c>
      <c r="G241" s="5" t="s">
        <v>38</v>
      </c>
      <c r="H241" t="s">
        <v>39</v>
      </c>
      <c r="I241" s="5" t="s">
        <v>48</v>
      </c>
      <c r="J241" s="4">
        <v>80</v>
      </c>
      <c r="K241" s="4">
        <v>48</v>
      </c>
      <c r="L241" s="5" t="s">
        <v>33</v>
      </c>
      <c r="M241" s="5" t="s">
        <v>44</v>
      </c>
      <c r="N241" s="5" t="s">
        <v>49</v>
      </c>
    </row>
    <row r="242" spans="1:14" x14ac:dyDescent="0.25">
      <c r="A242">
        <v>8241</v>
      </c>
      <c r="B242" s="1">
        <v>45713</v>
      </c>
      <c r="C242" s="2">
        <v>0.58888888888888891</v>
      </c>
      <c r="D242" s="4">
        <v>3</v>
      </c>
      <c r="E242" s="5" t="s">
        <v>28</v>
      </c>
      <c r="F242" s="5" t="s">
        <v>29</v>
      </c>
      <c r="G242" s="5" t="s">
        <v>30</v>
      </c>
      <c r="H242" t="s">
        <v>31</v>
      </c>
      <c r="I242" s="5" t="s">
        <v>48</v>
      </c>
      <c r="J242" s="4">
        <v>80</v>
      </c>
      <c r="K242" s="4">
        <v>48</v>
      </c>
      <c r="L242" s="5" t="s">
        <v>33</v>
      </c>
      <c r="M242" s="5" t="s">
        <v>44</v>
      </c>
      <c r="N242" s="5" t="s">
        <v>49</v>
      </c>
    </row>
    <row r="243" spans="1:14" x14ac:dyDescent="0.25">
      <c r="A243">
        <v>8242</v>
      </c>
      <c r="B243" s="1">
        <v>44913</v>
      </c>
      <c r="C243" s="2">
        <v>0.43541666666666667</v>
      </c>
      <c r="D243" s="4">
        <v>1</v>
      </c>
      <c r="E243" s="5" t="s">
        <v>14</v>
      </c>
      <c r="F243" s="5" t="s">
        <v>15</v>
      </c>
      <c r="G243" s="5" t="s">
        <v>16</v>
      </c>
      <c r="H243" t="s">
        <v>17</v>
      </c>
      <c r="I243" s="5" t="s">
        <v>40</v>
      </c>
      <c r="J243" s="4">
        <v>50</v>
      </c>
      <c r="K243" s="4">
        <v>30</v>
      </c>
      <c r="L243" s="5" t="s">
        <v>19</v>
      </c>
      <c r="M243" s="5" t="s">
        <v>41</v>
      </c>
      <c r="N243" s="5" t="s">
        <v>42</v>
      </c>
    </row>
    <row r="244" spans="1:14" x14ac:dyDescent="0.25">
      <c r="A244">
        <v>8243</v>
      </c>
      <c r="B244" s="1">
        <v>45046</v>
      </c>
      <c r="C244" s="2">
        <v>0.78055555555555556</v>
      </c>
      <c r="D244" s="4">
        <v>4</v>
      </c>
      <c r="E244" s="5" t="s">
        <v>22</v>
      </c>
      <c r="F244" s="5" t="s">
        <v>23</v>
      </c>
      <c r="G244" s="5" t="s">
        <v>24</v>
      </c>
      <c r="H244" t="s">
        <v>25</v>
      </c>
      <c r="I244" s="5" t="s">
        <v>50</v>
      </c>
      <c r="J244" s="4">
        <v>70</v>
      </c>
      <c r="K244" s="4">
        <v>40</v>
      </c>
      <c r="L244" s="5" t="s">
        <v>33</v>
      </c>
      <c r="M244" s="5" t="s">
        <v>44</v>
      </c>
      <c r="N244" s="5" t="s">
        <v>51</v>
      </c>
    </row>
    <row r="245" spans="1:14" x14ac:dyDescent="0.25">
      <c r="A245">
        <v>8244</v>
      </c>
      <c r="B245" s="1">
        <v>45531</v>
      </c>
      <c r="C245" s="2">
        <v>0.64652777777777781</v>
      </c>
      <c r="D245" s="4">
        <v>1</v>
      </c>
      <c r="E245" s="5" t="s">
        <v>28</v>
      </c>
      <c r="F245" s="5" t="s">
        <v>29</v>
      </c>
      <c r="G245" s="5" t="s">
        <v>30</v>
      </c>
      <c r="H245" t="s">
        <v>31</v>
      </c>
      <c r="I245" s="5" t="s">
        <v>48</v>
      </c>
      <c r="J245" s="4">
        <v>80</v>
      </c>
      <c r="K245" s="4">
        <v>48</v>
      </c>
      <c r="L245" s="5" t="s">
        <v>33</v>
      </c>
      <c r="M245" s="5" t="s">
        <v>44</v>
      </c>
      <c r="N245" s="5" t="s">
        <v>49</v>
      </c>
    </row>
    <row r="246" spans="1:14" x14ac:dyDescent="0.25">
      <c r="A246">
        <v>8245</v>
      </c>
      <c r="B246" s="1">
        <v>45103</v>
      </c>
      <c r="C246" s="2">
        <v>0.67500000000000004</v>
      </c>
      <c r="D246" s="4">
        <v>4</v>
      </c>
      <c r="E246" s="5" t="s">
        <v>36</v>
      </c>
      <c r="F246" s="5" t="s">
        <v>37</v>
      </c>
      <c r="G246" s="5" t="s">
        <v>38</v>
      </c>
      <c r="H246" t="s">
        <v>39</v>
      </c>
      <c r="I246" s="5" t="s">
        <v>46</v>
      </c>
      <c r="J246" s="4">
        <v>90</v>
      </c>
      <c r="K246" s="4">
        <v>55</v>
      </c>
      <c r="L246" s="5" t="s">
        <v>33</v>
      </c>
      <c r="M246" s="5" t="s">
        <v>34</v>
      </c>
      <c r="N246" s="5" t="s">
        <v>47</v>
      </c>
    </row>
    <row r="247" spans="1:14" x14ac:dyDescent="0.25">
      <c r="A247">
        <v>8246</v>
      </c>
      <c r="B247" s="1">
        <v>45469</v>
      </c>
      <c r="C247" s="2">
        <v>0.63194444444444442</v>
      </c>
      <c r="D247" s="4">
        <v>2</v>
      </c>
      <c r="E247" s="5" t="s">
        <v>28</v>
      </c>
      <c r="F247" s="5" t="s">
        <v>29</v>
      </c>
      <c r="G247" s="5" t="s">
        <v>30</v>
      </c>
      <c r="H247" t="s">
        <v>31</v>
      </c>
      <c r="I247" s="5" t="s">
        <v>46</v>
      </c>
      <c r="J247" s="4">
        <v>90</v>
      </c>
      <c r="K247" s="4">
        <v>55</v>
      </c>
      <c r="L247" s="5" t="s">
        <v>33</v>
      </c>
      <c r="M247" s="5" t="s">
        <v>34</v>
      </c>
      <c r="N247" s="5" t="s">
        <v>47</v>
      </c>
    </row>
    <row r="248" spans="1:14" x14ac:dyDescent="0.25">
      <c r="A248">
        <v>8247</v>
      </c>
      <c r="B248" s="1">
        <v>44960</v>
      </c>
      <c r="C248" s="2">
        <v>0.52708333333333335</v>
      </c>
      <c r="D248" s="4">
        <v>2</v>
      </c>
      <c r="E248" s="5" t="s">
        <v>28</v>
      </c>
      <c r="F248" s="5" t="s">
        <v>29</v>
      </c>
      <c r="G248" s="5" t="s">
        <v>30</v>
      </c>
      <c r="H248" t="s">
        <v>31</v>
      </c>
      <c r="I248" s="5" t="s">
        <v>50</v>
      </c>
      <c r="J248" s="4">
        <v>70</v>
      </c>
      <c r="K248" s="4">
        <v>40</v>
      </c>
      <c r="L248" s="5" t="s">
        <v>33</v>
      </c>
      <c r="M248" s="5" t="s">
        <v>44</v>
      </c>
      <c r="N248" s="5" t="s">
        <v>51</v>
      </c>
    </row>
    <row r="249" spans="1:14" x14ac:dyDescent="0.25">
      <c r="A249">
        <v>8248</v>
      </c>
      <c r="B249" s="1">
        <v>45743</v>
      </c>
      <c r="C249" s="2">
        <v>0.57708333333333328</v>
      </c>
      <c r="D249" s="4">
        <v>3</v>
      </c>
      <c r="E249" s="5" t="s">
        <v>22</v>
      </c>
      <c r="F249" s="5" t="s">
        <v>23</v>
      </c>
      <c r="G249" s="5" t="s">
        <v>24</v>
      </c>
      <c r="H249" t="s">
        <v>25</v>
      </c>
      <c r="I249" s="5" t="s">
        <v>26</v>
      </c>
      <c r="J249" s="4">
        <v>40</v>
      </c>
      <c r="K249" s="4">
        <v>22</v>
      </c>
      <c r="L249" s="5" t="s">
        <v>19</v>
      </c>
      <c r="M249" s="5" t="s">
        <v>20</v>
      </c>
      <c r="N249" s="5" t="s">
        <v>27</v>
      </c>
    </row>
    <row r="250" spans="1:14" x14ac:dyDescent="0.25">
      <c r="A250">
        <v>8249</v>
      </c>
      <c r="B250" s="1">
        <v>45546</v>
      </c>
      <c r="C250" s="2">
        <v>0.7368055555555556</v>
      </c>
      <c r="D250" s="4">
        <v>2</v>
      </c>
      <c r="E250" s="5" t="s">
        <v>22</v>
      </c>
      <c r="F250" s="5" t="s">
        <v>23</v>
      </c>
      <c r="G250" s="5" t="s">
        <v>24</v>
      </c>
      <c r="H250" t="s">
        <v>25</v>
      </c>
      <c r="I250" s="5" t="s">
        <v>48</v>
      </c>
      <c r="J250" s="4">
        <v>80</v>
      </c>
      <c r="K250" s="4">
        <v>48</v>
      </c>
      <c r="L250" s="5" t="s">
        <v>33</v>
      </c>
      <c r="M250" s="5" t="s">
        <v>44</v>
      </c>
      <c r="N250" s="5" t="s">
        <v>49</v>
      </c>
    </row>
    <row r="251" spans="1:14" x14ac:dyDescent="0.25">
      <c r="A251">
        <v>8250</v>
      </c>
      <c r="B251" s="1">
        <v>45704</v>
      </c>
      <c r="C251" s="2">
        <v>0.40069444444444452</v>
      </c>
      <c r="D251" s="4">
        <v>2</v>
      </c>
      <c r="E251" s="5" t="s">
        <v>22</v>
      </c>
      <c r="F251" s="5" t="s">
        <v>23</v>
      </c>
      <c r="G251" s="5" t="s">
        <v>24</v>
      </c>
      <c r="H251" t="s">
        <v>25</v>
      </c>
      <c r="I251" s="5" t="s">
        <v>18</v>
      </c>
      <c r="J251" s="4">
        <v>45</v>
      </c>
      <c r="K251" s="4">
        <v>25</v>
      </c>
      <c r="L251" s="5" t="s">
        <v>19</v>
      </c>
      <c r="M251" s="5" t="s">
        <v>20</v>
      </c>
      <c r="N251" s="5" t="s">
        <v>21</v>
      </c>
    </row>
    <row r="252" spans="1:14" x14ac:dyDescent="0.25">
      <c r="A252">
        <v>8251</v>
      </c>
      <c r="B252" s="1">
        <v>44817</v>
      </c>
      <c r="C252" s="2">
        <v>0.6791666666666667</v>
      </c>
      <c r="D252" s="4">
        <v>3</v>
      </c>
      <c r="E252" s="5" t="s">
        <v>36</v>
      </c>
      <c r="F252" s="5" t="s">
        <v>37</v>
      </c>
      <c r="G252" s="5" t="s">
        <v>38</v>
      </c>
      <c r="H252" t="s">
        <v>39</v>
      </c>
      <c r="I252" s="5" t="s">
        <v>43</v>
      </c>
      <c r="J252" s="4">
        <v>75</v>
      </c>
      <c r="K252" s="4">
        <v>45</v>
      </c>
      <c r="L252" s="5" t="s">
        <v>33</v>
      </c>
      <c r="M252" s="5" t="s">
        <v>44</v>
      </c>
      <c r="N252" s="5" t="s">
        <v>45</v>
      </c>
    </row>
    <row r="253" spans="1:14" x14ac:dyDescent="0.25">
      <c r="A253">
        <v>8252</v>
      </c>
      <c r="B253" s="1">
        <v>45614</v>
      </c>
      <c r="C253" s="2">
        <v>0.42222222222222222</v>
      </c>
      <c r="D253" s="4">
        <v>2</v>
      </c>
      <c r="E253" s="5" t="s">
        <v>36</v>
      </c>
      <c r="F253" s="5" t="s">
        <v>37</v>
      </c>
      <c r="G253" s="5" t="s">
        <v>38</v>
      </c>
      <c r="H253" t="s">
        <v>39</v>
      </c>
      <c r="I253" s="5" t="s">
        <v>40</v>
      </c>
      <c r="J253" s="4">
        <v>50</v>
      </c>
      <c r="K253" s="4">
        <v>30</v>
      </c>
      <c r="L253" s="5" t="s">
        <v>19</v>
      </c>
      <c r="M253" s="5" t="s">
        <v>41</v>
      </c>
      <c r="N253" s="5" t="s">
        <v>42</v>
      </c>
    </row>
    <row r="254" spans="1:14" x14ac:dyDescent="0.25">
      <c r="A254">
        <v>8253</v>
      </c>
      <c r="B254" s="1">
        <v>45632</v>
      </c>
      <c r="C254" s="2">
        <v>0.89930555555555558</v>
      </c>
      <c r="D254" s="4">
        <v>4</v>
      </c>
      <c r="E254" s="5" t="s">
        <v>14</v>
      </c>
      <c r="F254" s="5" t="s">
        <v>15</v>
      </c>
      <c r="G254" s="5" t="s">
        <v>16</v>
      </c>
      <c r="H254" t="s">
        <v>17</v>
      </c>
      <c r="I254" s="5" t="s">
        <v>48</v>
      </c>
      <c r="J254" s="4">
        <v>80</v>
      </c>
      <c r="K254" s="4">
        <v>48</v>
      </c>
      <c r="L254" s="5" t="s">
        <v>33</v>
      </c>
      <c r="M254" s="5" t="s">
        <v>44</v>
      </c>
      <c r="N254" s="5" t="s">
        <v>49</v>
      </c>
    </row>
    <row r="255" spans="1:14" x14ac:dyDescent="0.25">
      <c r="A255">
        <v>8254</v>
      </c>
      <c r="B255" s="1">
        <v>44676</v>
      </c>
      <c r="C255" s="2">
        <v>0.63124999999999998</v>
      </c>
      <c r="D255" s="4">
        <v>3</v>
      </c>
      <c r="E255" s="5" t="s">
        <v>14</v>
      </c>
      <c r="F255" s="5" t="s">
        <v>15</v>
      </c>
      <c r="G255" s="5" t="s">
        <v>16</v>
      </c>
      <c r="H255" t="s">
        <v>17</v>
      </c>
      <c r="I255" s="5" t="s">
        <v>18</v>
      </c>
      <c r="J255" s="4">
        <v>45</v>
      </c>
      <c r="K255" s="4">
        <v>25</v>
      </c>
      <c r="L255" s="5" t="s">
        <v>19</v>
      </c>
      <c r="M255" s="5" t="s">
        <v>20</v>
      </c>
      <c r="N255" s="5" t="s">
        <v>21</v>
      </c>
    </row>
    <row r="256" spans="1:14" x14ac:dyDescent="0.25">
      <c r="A256">
        <v>8255</v>
      </c>
      <c r="B256" s="1">
        <v>45266</v>
      </c>
      <c r="C256" s="2">
        <v>0.35</v>
      </c>
      <c r="D256" s="4">
        <v>3</v>
      </c>
      <c r="E256" s="5" t="s">
        <v>22</v>
      </c>
      <c r="F256" s="5" t="s">
        <v>23</v>
      </c>
      <c r="G256" s="5" t="s">
        <v>24</v>
      </c>
      <c r="H256" t="s">
        <v>25</v>
      </c>
      <c r="I256" s="5" t="s">
        <v>43</v>
      </c>
      <c r="J256" s="4">
        <v>75</v>
      </c>
      <c r="K256" s="4">
        <v>45</v>
      </c>
      <c r="L256" s="5" t="s">
        <v>33</v>
      </c>
      <c r="M256" s="5" t="s">
        <v>44</v>
      </c>
      <c r="N256" s="5" t="s">
        <v>45</v>
      </c>
    </row>
    <row r="257" spans="1:14" x14ac:dyDescent="0.25">
      <c r="A257">
        <v>8256</v>
      </c>
      <c r="B257" s="1">
        <v>45807</v>
      </c>
      <c r="C257" s="2">
        <v>0.55555555555555558</v>
      </c>
      <c r="D257" s="4">
        <v>1</v>
      </c>
      <c r="E257" s="5" t="s">
        <v>28</v>
      </c>
      <c r="F257" s="5" t="s">
        <v>29</v>
      </c>
      <c r="G257" s="5" t="s">
        <v>30</v>
      </c>
      <c r="H257" t="s">
        <v>31</v>
      </c>
      <c r="I257" s="5" t="s">
        <v>43</v>
      </c>
      <c r="J257" s="4">
        <v>75</v>
      </c>
      <c r="K257" s="4">
        <v>45</v>
      </c>
      <c r="L257" s="5" t="s">
        <v>33</v>
      </c>
      <c r="M257" s="5" t="s">
        <v>44</v>
      </c>
      <c r="N257" s="5" t="s">
        <v>45</v>
      </c>
    </row>
    <row r="258" spans="1:14" x14ac:dyDescent="0.25">
      <c r="A258">
        <v>8257</v>
      </c>
      <c r="B258" s="1">
        <v>45603</v>
      </c>
      <c r="C258" s="2">
        <v>0.45</v>
      </c>
      <c r="D258" s="4">
        <v>1</v>
      </c>
      <c r="E258" s="5" t="s">
        <v>14</v>
      </c>
      <c r="F258" s="5" t="s">
        <v>15</v>
      </c>
      <c r="G258" s="5" t="s">
        <v>16</v>
      </c>
      <c r="H258" t="s">
        <v>17</v>
      </c>
      <c r="I258" s="5" t="s">
        <v>43</v>
      </c>
      <c r="J258" s="4">
        <v>75</v>
      </c>
      <c r="K258" s="4">
        <v>45</v>
      </c>
      <c r="L258" s="5" t="s">
        <v>33</v>
      </c>
      <c r="M258" s="5" t="s">
        <v>44</v>
      </c>
      <c r="N258" s="5" t="s">
        <v>45</v>
      </c>
    </row>
    <row r="259" spans="1:14" x14ac:dyDescent="0.25">
      <c r="A259">
        <v>8258</v>
      </c>
      <c r="B259" s="1">
        <v>45404</v>
      </c>
      <c r="C259" s="2">
        <v>0.44027777777777782</v>
      </c>
      <c r="D259" s="4">
        <v>2</v>
      </c>
      <c r="E259" s="5" t="s">
        <v>28</v>
      </c>
      <c r="F259" s="5" t="s">
        <v>29</v>
      </c>
      <c r="G259" s="5" t="s">
        <v>30</v>
      </c>
      <c r="H259" t="s">
        <v>31</v>
      </c>
      <c r="I259" s="5" t="s">
        <v>43</v>
      </c>
      <c r="J259" s="4">
        <v>75</v>
      </c>
      <c r="K259" s="4">
        <v>45</v>
      </c>
      <c r="L259" s="5" t="s">
        <v>33</v>
      </c>
      <c r="M259" s="5" t="s">
        <v>44</v>
      </c>
      <c r="N259" s="5" t="s">
        <v>45</v>
      </c>
    </row>
    <row r="260" spans="1:14" x14ac:dyDescent="0.25">
      <c r="A260">
        <v>8259</v>
      </c>
      <c r="B260" s="1">
        <v>44891</v>
      </c>
      <c r="C260" s="2">
        <v>0.62708333333333333</v>
      </c>
      <c r="D260" s="4">
        <v>1</v>
      </c>
      <c r="E260" s="5" t="s">
        <v>14</v>
      </c>
      <c r="F260" s="5" t="s">
        <v>15</v>
      </c>
      <c r="G260" s="5" t="s">
        <v>16</v>
      </c>
      <c r="H260" t="s">
        <v>17</v>
      </c>
      <c r="I260" s="5" t="s">
        <v>43</v>
      </c>
      <c r="J260" s="4">
        <v>75</v>
      </c>
      <c r="K260" s="4">
        <v>45</v>
      </c>
      <c r="L260" s="5" t="s">
        <v>33</v>
      </c>
      <c r="M260" s="5" t="s">
        <v>44</v>
      </c>
      <c r="N260" s="5" t="s">
        <v>45</v>
      </c>
    </row>
    <row r="261" spans="1:14" x14ac:dyDescent="0.25">
      <c r="A261">
        <v>8260</v>
      </c>
      <c r="B261" s="1">
        <v>45707</v>
      </c>
      <c r="C261" s="2">
        <v>0.3923611111111111</v>
      </c>
      <c r="D261" s="4">
        <v>4</v>
      </c>
      <c r="E261" s="5" t="s">
        <v>36</v>
      </c>
      <c r="F261" s="5" t="s">
        <v>37</v>
      </c>
      <c r="G261" s="5" t="s">
        <v>38</v>
      </c>
      <c r="H261" t="s">
        <v>39</v>
      </c>
      <c r="I261" s="5" t="s">
        <v>32</v>
      </c>
      <c r="J261" s="4">
        <v>85</v>
      </c>
      <c r="K261" s="4">
        <v>50</v>
      </c>
      <c r="L261" s="5" t="s">
        <v>33</v>
      </c>
      <c r="M261" s="5" t="s">
        <v>34</v>
      </c>
      <c r="N261" s="5" t="s">
        <v>35</v>
      </c>
    </row>
    <row r="262" spans="1:14" x14ac:dyDescent="0.25">
      <c r="A262">
        <v>8261</v>
      </c>
      <c r="B262" s="1">
        <v>45048</v>
      </c>
      <c r="C262" s="2">
        <v>0.39513888888888887</v>
      </c>
      <c r="D262" s="4">
        <v>1</v>
      </c>
      <c r="E262" s="5" t="s">
        <v>36</v>
      </c>
      <c r="F262" s="5" t="s">
        <v>37</v>
      </c>
      <c r="G262" s="5" t="s">
        <v>38</v>
      </c>
      <c r="H262" t="s">
        <v>39</v>
      </c>
      <c r="I262" s="5" t="s">
        <v>18</v>
      </c>
      <c r="J262" s="4">
        <v>45</v>
      </c>
      <c r="K262" s="4">
        <v>25</v>
      </c>
      <c r="L262" s="5" t="s">
        <v>19</v>
      </c>
      <c r="M262" s="5" t="s">
        <v>20</v>
      </c>
      <c r="N262" s="5" t="s">
        <v>21</v>
      </c>
    </row>
    <row r="263" spans="1:14" x14ac:dyDescent="0.25">
      <c r="A263">
        <v>8262</v>
      </c>
      <c r="B263" s="1">
        <v>45251</v>
      </c>
      <c r="C263" s="2">
        <v>0.38611111111111113</v>
      </c>
      <c r="D263" s="4">
        <v>1</v>
      </c>
      <c r="E263" s="5" t="s">
        <v>22</v>
      </c>
      <c r="F263" s="5" t="s">
        <v>23</v>
      </c>
      <c r="G263" s="5" t="s">
        <v>24</v>
      </c>
      <c r="H263" t="s">
        <v>25</v>
      </c>
      <c r="I263" s="5" t="s">
        <v>18</v>
      </c>
      <c r="J263" s="4">
        <v>45</v>
      </c>
      <c r="K263" s="4">
        <v>25</v>
      </c>
      <c r="L263" s="5" t="s">
        <v>19</v>
      </c>
      <c r="M263" s="5" t="s">
        <v>20</v>
      </c>
      <c r="N263" s="5" t="s">
        <v>21</v>
      </c>
    </row>
    <row r="264" spans="1:14" x14ac:dyDescent="0.25">
      <c r="A264">
        <v>8263</v>
      </c>
      <c r="B264" s="1">
        <v>45129</v>
      </c>
      <c r="C264" s="2">
        <v>0.33263888888888887</v>
      </c>
      <c r="D264" s="4">
        <v>2</v>
      </c>
      <c r="E264" s="5" t="s">
        <v>22</v>
      </c>
      <c r="F264" s="5" t="s">
        <v>23</v>
      </c>
      <c r="G264" s="5" t="s">
        <v>24</v>
      </c>
      <c r="H264" t="s">
        <v>25</v>
      </c>
      <c r="I264" s="5" t="s">
        <v>18</v>
      </c>
      <c r="J264" s="4">
        <v>45</v>
      </c>
      <c r="K264" s="4">
        <v>25</v>
      </c>
      <c r="L264" s="5" t="s">
        <v>19</v>
      </c>
      <c r="M264" s="5" t="s">
        <v>20</v>
      </c>
      <c r="N264" s="5" t="s">
        <v>21</v>
      </c>
    </row>
    <row r="265" spans="1:14" x14ac:dyDescent="0.25">
      <c r="A265">
        <v>8264</v>
      </c>
      <c r="B265" s="1">
        <v>45218</v>
      </c>
      <c r="C265" s="2">
        <v>0.47430555555555548</v>
      </c>
      <c r="D265" s="4">
        <v>1</v>
      </c>
      <c r="E265" s="5" t="s">
        <v>14</v>
      </c>
      <c r="F265" s="5" t="s">
        <v>15</v>
      </c>
      <c r="G265" s="5" t="s">
        <v>16</v>
      </c>
      <c r="H265" t="s">
        <v>17</v>
      </c>
      <c r="I265" s="5" t="s">
        <v>18</v>
      </c>
      <c r="J265" s="4">
        <v>45</v>
      </c>
      <c r="K265" s="4">
        <v>25</v>
      </c>
      <c r="L265" s="5" t="s">
        <v>19</v>
      </c>
      <c r="M265" s="5" t="s">
        <v>20</v>
      </c>
      <c r="N265" s="5" t="s">
        <v>21</v>
      </c>
    </row>
    <row r="266" spans="1:14" x14ac:dyDescent="0.25">
      <c r="A266">
        <v>8265</v>
      </c>
      <c r="B266" s="1">
        <v>44774</v>
      </c>
      <c r="C266" s="2">
        <v>0.83263888888888893</v>
      </c>
      <c r="D266" s="4">
        <v>2</v>
      </c>
      <c r="E266" s="5" t="s">
        <v>14</v>
      </c>
      <c r="F266" s="5" t="s">
        <v>15</v>
      </c>
      <c r="G266" s="5" t="s">
        <v>16</v>
      </c>
      <c r="H266" t="s">
        <v>17</v>
      </c>
      <c r="I266" s="5" t="s">
        <v>32</v>
      </c>
      <c r="J266" s="4">
        <v>85</v>
      </c>
      <c r="K266" s="4">
        <v>50</v>
      </c>
      <c r="L266" s="5" t="s">
        <v>33</v>
      </c>
      <c r="M266" s="5" t="s">
        <v>34</v>
      </c>
      <c r="N266" s="5" t="s">
        <v>35</v>
      </c>
    </row>
    <row r="267" spans="1:14" x14ac:dyDescent="0.25">
      <c r="A267">
        <v>8266</v>
      </c>
      <c r="B267" s="1">
        <v>45113</v>
      </c>
      <c r="C267" s="2">
        <v>0.32222222222222219</v>
      </c>
      <c r="D267" s="4">
        <v>2</v>
      </c>
      <c r="E267" s="5" t="s">
        <v>28</v>
      </c>
      <c r="F267" s="5" t="s">
        <v>29</v>
      </c>
      <c r="G267" s="5" t="s">
        <v>30</v>
      </c>
      <c r="H267" t="s">
        <v>31</v>
      </c>
      <c r="I267" s="5" t="s">
        <v>40</v>
      </c>
      <c r="J267" s="4">
        <v>50</v>
      </c>
      <c r="K267" s="4">
        <v>30</v>
      </c>
      <c r="L267" s="5" t="s">
        <v>19</v>
      </c>
      <c r="M267" s="5" t="s">
        <v>41</v>
      </c>
      <c r="N267" s="5" t="s">
        <v>42</v>
      </c>
    </row>
    <row r="268" spans="1:14" x14ac:dyDescent="0.25">
      <c r="A268">
        <v>8267</v>
      </c>
      <c r="B268" s="1">
        <v>45757</v>
      </c>
      <c r="C268" s="2">
        <v>0.43055555555555558</v>
      </c>
      <c r="D268" s="4">
        <v>1</v>
      </c>
      <c r="E268" s="5" t="s">
        <v>14</v>
      </c>
      <c r="F268" s="5" t="s">
        <v>15</v>
      </c>
      <c r="G268" s="5" t="s">
        <v>16</v>
      </c>
      <c r="H268" t="s">
        <v>17</v>
      </c>
      <c r="I268" s="5" t="s">
        <v>26</v>
      </c>
      <c r="J268" s="4">
        <v>40</v>
      </c>
      <c r="K268" s="4">
        <v>22</v>
      </c>
      <c r="L268" s="5" t="s">
        <v>19</v>
      </c>
      <c r="M268" s="5" t="s">
        <v>20</v>
      </c>
      <c r="N268" s="5" t="s">
        <v>27</v>
      </c>
    </row>
    <row r="269" spans="1:14" x14ac:dyDescent="0.25">
      <c r="A269">
        <v>8268</v>
      </c>
      <c r="B269" s="1">
        <v>44575</v>
      </c>
      <c r="C269" s="2">
        <v>0.47430555555555548</v>
      </c>
      <c r="D269" s="4">
        <v>1</v>
      </c>
      <c r="E269" s="5" t="s">
        <v>14</v>
      </c>
      <c r="F269" s="5" t="s">
        <v>15</v>
      </c>
      <c r="G269" s="5" t="s">
        <v>16</v>
      </c>
      <c r="H269" t="s">
        <v>17</v>
      </c>
      <c r="I269" s="5" t="s">
        <v>26</v>
      </c>
      <c r="J269" s="4">
        <v>40</v>
      </c>
      <c r="K269" s="4">
        <v>22</v>
      </c>
      <c r="L269" s="5" t="s">
        <v>19</v>
      </c>
      <c r="M269" s="5" t="s">
        <v>20</v>
      </c>
      <c r="N269" s="5" t="s">
        <v>27</v>
      </c>
    </row>
    <row r="270" spans="1:14" x14ac:dyDescent="0.25">
      <c r="A270">
        <v>8269</v>
      </c>
      <c r="B270" s="1">
        <v>45259</v>
      </c>
      <c r="C270" s="2">
        <v>0.55277777777777781</v>
      </c>
      <c r="D270" s="4">
        <v>3</v>
      </c>
      <c r="E270" s="5" t="s">
        <v>22</v>
      </c>
      <c r="F270" s="5" t="s">
        <v>23</v>
      </c>
      <c r="G270" s="5" t="s">
        <v>24</v>
      </c>
      <c r="H270" t="s">
        <v>25</v>
      </c>
      <c r="I270" s="5" t="s">
        <v>26</v>
      </c>
      <c r="J270" s="4">
        <v>40</v>
      </c>
      <c r="K270" s="4">
        <v>22</v>
      </c>
      <c r="L270" s="5" t="s">
        <v>19</v>
      </c>
      <c r="M270" s="5" t="s">
        <v>20</v>
      </c>
      <c r="N270" s="5" t="s">
        <v>27</v>
      </c>
    </row>
    <row r="271" spans="1:14" x14ac:dyDescent="0.25">
      <c r="A271">
        <v>8270</v>
      </c>
      <c r="B271" s="1">
        <v>45744</v>
      </c>
      <c r="C271" s="2">
        <v>0.46666666666666667</v>
      </c>
      <c r="D271" s="4">
        <v>4</v>
      </c>
      <c r="E271" s="5" t="s">
        <v>28</v>
      </c>
      <c r="F271" s="5" t="s">
        <v>29</v>
      </c>
      <c r="G271" s="5" t="s">
        <v>30</v>
      </c>
      <c r="H271" t="s">
        <v>31</v>
      </c>
      <c r="I271" s="5" t="s">
        <v>18</v>
      </c>
      <c r="J271" s="4">
        <v>45</v>
      </c>
      <c r="K271" s="4">
        <v>25</v>
      </c>
      <c r="L271" s="5" t="s">
        <v>19</v>
      </c>
      <c r="M271" s="5" t="s">
        <v>20</v>
      </c>
      <c r="N271" s="5" t="s">
        <v>21</v>
      </c>
    </row>
    <row r="272" spans="1:14" x14ac:dyDescent="0.25">
      <c r="A272">
        <v>8271</v>
      </c>
      <c r="B272" s="1">
        <v>45924</v>
      </c>
      <c r="C272" s="2">
        <v>0.30277777777777781</v>
      </c>
      <c r="D272" s="4">
        <v>4</v>
      </c>
      <c r="E272" s="5" t="s">
        <v>36</v>
      </c>
      <c r="F272" s="5" t="s">
        <v>37</v>
      </c>
      <c r="G272" s="5" t="s">
        <v>38</v>
      </c>
      <c r="H272" t="s">
        <v>39</v>
      </c>
      <c r="I272" s="5" t="s">
        <v>43</v>
      </c>
      <c r="J272" s="4">
        <v>75</v>
      </c>
      <c r="K272" s="4">
        <v>45</v>
      </c>
      <c r="L272" s="5" t="s">
        <v>33</v>
      </c>
      <c r="M272" s="5" t="s">
        <v>44</v>
      </c>
      <c r="N272" s="5" t="s">
        <v>45</v>
      </c>
    </row>
    <row r="273" spans="1:14" x14ac:dyDescent="0.25">
      <c r="A273">
        <v>8272</v>
      </c>
      <c r="B273" s="1">
        <v>45647</v>
      </c>
      <c r="C273" s="2">
        <v>0.31111111111111112</v>
      </c>
      <c r="D273" s="4">
        <v>4</v>
      </c>
      <c r="E273" s="5" t="s">
        <v>36</v>
      </c>
      <c r="F273" s="5" t="s">
        <v>37</v>
      </c>
      <c r="G273" s="5" t="s">
        <v>38</v>
      </c>
      <c r="H273" t="s">
        <v>39</v>
      </c>
      <c r="I273" s="5" t="s">
        <v>40</v>
      </c>
      <c r="J273" s="4">
        <v>50</v>
      </c>
      <c r="K273" s="4">
        <v>30</v>
      </c>
      <c r="L273" s="5" t="s">
        <v>19</v>
      </c>
      <c r="M273" s="5" t="s">
        <v>41</v>
      </c>
      <c r="N273" s="5" t="s">
        <v>42</v>
      </c>
    </row>
    <row r="274" spans="1:14" x14ac:dyDescent="0.25">
      <c r="A274">
        <v>8273</v>
      </c>
      <c r="B274" s="1">
        <v>45945</v>
      </c>
      <c r="C274" s="2">
        <v>0.8881944444444444</v>
      </c>
      <c r="D274" s="4">
        <v>3</v>
      </c>
      <c r="E274" s="5" t="s">
        <v>36</v>
      </c>
      <c r="F274" s="5" t="s">
        <v>37</v>
      </c>
      <c r="G274" s="5" t="s">
        <v>38</v>
      </c>
      <c r="H274" t="s">
        <v>39</v>
      </c>
      <c r="I274" s="5" t="s">
        <v>32</v>
      </c>
      <c r="J274" s="4">
        <v>85</v>
      </c>
      <c r="K274" s="4">
        <v>50</v>
      </c>
      <c r="L274" s="5" t="s">
        <v>33</v>
      </c>
      <c r="M274" s="5" t="s">
        <v>34</v>
      </c>
      <c r="N274" s="5" t="s">
        <v>35</v>
      </c>
    </row>
    <row r="275" spans="1:14" x14ac:dyDescent="0.25">
      <c r="A275">
        <v>8274</v>
      </c>
      <c r="B275" s="1">
        <v>45759</v>
      </c>
      <c r="C275" s="2">
        <v>0.85</v>
      </c>
      <c r="D275" s="4">
        <v>3</v>
      </c>
      <c r="E275" s="5" t="s">
        <v>36</v>
      </c>
      <c r="F275" s="5" t="s">
        <v>37</v>
      </c>
      <c r="G275" s="5" t="s">
        <v>38</v>
      </c>
      <c r="H275" t="s">
        <v>39</v>
      </c>
      <c r="I275" s="5" t="s">
        <v>50</v>
      </c>
      <c r="J275" s="4">
        <v>70</v>
      </c>
      <c r="K275" s="4">
        <v>40</v>
      </c>
      <c r="L275" s="5" t="s">
        <v>33</v>
      </c>
      <c r="M275" s="5" t="s">
        <v>44</v>
      </c>
      <c r="N275" s="5" t="s">
        <v>51</v>
      </c>
    </row>
    <row r="276" spans="1:14" x14ac:dyDescent="0.25">
      <c r="A276">
        <v>8275</v>
      </c>
      <c r="B276" s="1">
        <v>44749</v>
      </c>
      <c r="C276" s="2">
        <v>0.47083333333333333</v>
      </c>
      <c r="D276" s="4">
        <v>3</v>
      </c>
      <c r="E276" s="5" t="s">
        <v>36</v>
      </c>
      <c r="F276" s="5" t="s">
        <v>37</v>
      </c>
      <c r="G276" s="5" t="s">
        <v>38</v>
      </c>
      <c r="H276" t="s">
        <v>39</v>
      </c>
      <c r="I276" s="5" t="s">
        <v>50</v>
      </c>
      <c r="J276" s="4">
        <v>70</v>
      </c>
      <c r="K276" s="4">
        <v>40</v>
      </c>
      <c r="L276" s="5" t="s">
        <v>33</v>
      </c>
      <c r="M276" s="5" t="s">
        <v>44</v>
      </c>
      <c r="N276" s="5" t="s">
        <v>51</v>
      </c>
    </row>
    <row r="277" spans="1:14" x14ac:dyDescent="0.25">
      <c r="A277">
        <v>8276</v>
      </c>
      <c r="B277" s="1">
        <v>44838</v>
      </c>
      <c r="C277" s="2">
        <v>0.39861111111111108</v>
      </c>
      <c r="D277" s="4">
        <v>1</v>
      </c>
      <c r="E277" s="5" t="s">
        <v>36</v>
      </c>
      <c r="F277" s="5" t="s">
        <v>37</v>
      </c>
      <c r="G277" s="5" t="s">
        <v>38</v>
      </c>
      <c r="H277" t="s">
        <v>39</v>
      </c>
      <c r="I277" s="5" t="s">
        <v>43</v>
      </c>
      <c r="J277" s="4">
        <v>75</v>
      </c>
      <c r="K277" s="4">
        <v>45</v>
      </c>
      <c r="L277" s="5" t="s">
        <v>33</v>
      </c>
      <c r="M277" s="5" t="s">
        <v>44</v>
      </c>
      <c r="N277" s="5" t="s">
        <v>45</v>
      </c>
    </row>
    <row r="278" spans="1:14" x14ac:dyDescent="0.25">
      <c r="A278">
        <v>8277</v>
      </c>
      <c r="B278" s="1">
        <v>44887</v>
      </c>
      <c r="C278" s="2">
        <v>0.64652777777777781</v>
      </c>
      <c r="D278" s="4">
        <v>4</v>
      </c>
      <c r="E278" s="5" t="s">
        <v>14</v>
      </c>
      <c r="F278" s="5" t="s">
        <v>15</v>
      </c>
      <c r="G278" s="5" t="s">
        <v>16</v>
      </c>
      <c r="H278" t="s">
        <v>17</v>
      </c>
      <c r="I278" s="5" t="s">
        <v>26</v>
      </c>
      <c r="J278" s="4">
        <v>40</v>
      </c>
      <c r="K278" s="4">
        <v>22</v>
      </c>
      <c r="L278" s="5" t="s">
        <v>19</v>
      </c>
      <c r="M278" s="5" t="s">
        <v>20</v>
      </c>
      <c r="N278" s="5" t="s">
        <v>27</v>
      </c>
    </row>
    <row r="279" spans="1:14" x14ac:dyDescent="0.25">
      <c r="A279">
        <v>8278</v>
      </c>
      <c r="B279" s="1">
        <v>45275</v>
      </c>
      <c r="C279" s="2">
        <v>0.88888888888888884</v>
      </c>
      <c r="D279" s="4">
        <v>2</v>
      </c>
      <c r="E279" s="5" t="s">
        <v>14</v>
      </c>
      <c r="F279" s="5" t="s">
        <v>15</v>
      </c>
      <c r="G279" s="5" t="s">
        <v>16</v>
      </c>
      <c r="H279" t="s">
        <v>17</v>
      </c>
      <c r="I279" s="5" t="s">
        <v>18</v>
      </c>
      <c r="J279" s="4">
        <v>45</v>
      </c>
      <c r="K279" s="4">
        <v>25</v>
      </c>
      <c r="L279" s="5" t="s">
        <v>19</v>
      </c>
      <c r="M279" s="5" t="s">
        <v>20</v>
      </c>
      <c r="N279" s="5" t="s">
        <v>21</v>
      </c>
    </row>
    <row r="280" spans="1:14" x14ac:dyDescent="0.25">
      <c r="A280">
        <v>8279</v>
      </c>
      <c r="B280" s="1">
        <v>45612</v>
      </c>
      <c r="C280" s="2">
        <v>0.79861111111111116</v>
      </c>
      <c r="D280" s="4">
        <v>3</v>
      </c>
      <c r="E280" s="5" t="s">
        <v>36</v>
      </c>
      <c r="F280" s="5" t="s">
        <v>37</v>
      </c>
      <c r="G280" s="5" t="s">
        <v>38</v>
      </c>
      <c r="H280" t="s">
        <v>39</v>
      </c>
      <c r="I280" s="5" t="s">
        <v>32</v>
      </c>
      <c r="J280" s="4">
        <v>85</v>
      </c>
      <c r="K280" s="4">
        <v>50</v>
      </c>
      <c r="L280" s="5" t="s">
        <v>33</v>
      </c>
      <c r="M280" s="5" t="s">
        <v>34</v>
      </c>
      <c r="N280" s="5" t="s">
        <v>35</v>
      </c>
    </row>
    <row r="281" spans="1:14" x14ac:dyDescent="0.25">
      <c r="A281">
        <v>8280</v>
      </c>
      <c r="B281" s="1">
        <v>45303</v>
      </c>
      <c r="C281" s="2">
        <v>0.55694444444444446</v>
      </c>
      <c r="D281" s="4">
        <v>3</v>
      </c>
      <c r="E281" s="5" t="s">
        <v>14</v>
      </c>
      <c r="F281" s="5" t="s">
        <v>15</v>
      </c>
      <c r="G281" s="5" t="s">
        <v>16</v>
      </c>
      <c r="H281" t="s">
        <v>17</v>
      </c>
      <c r="I281" s="5" t="s">
        <v>40</v>
      </c>
      <c r="J281" s="4">
        <v>50</v>
      </c>
      <c r="K281" s="4">
        <v>30</v>
      </c>
      <c r="L281" s="5" t="s">
        <v>19</v>
      </c>
      <c r="M281" s="5" t="s">
        <v>41</v>
      </c>
      <c r="N281" s="5" t="s">
        <v>42</v>
      </c>
    </row>
    <row r="282" spans="1:14" x14ac:dyDescent="0.25">
      <c r="A282">
        <v>8281</v>
      </c>
      <c r="B282" s="1">
        <v>45866</v>
      </c>
      <c r="C282" s="2">
        <v>0.88680555555555551</v>
      </c>
      <c r="D282" s="4">
        <v>2</v>
      </c>
      <c r="E282" s="5" t="s">
        <v>36</v>
      </c>
      <c r="F282" s="5" t="s">
        <v>37</v>
      </c>
      <c r="G282" s="5" t="s">
        <v>38</v>
      </c>
      <c r="H282" t="s">
        <v>39</v>
      </c>
      <c r="I282" s="5" t="s">
        <v>32</v>
      </c>
      <c r="J282" s="4">
        <v>85</v>
      </c>
      <c r="K282" s="4">
        <v>50</v>
      </c>
      <c r="L282" s="5" t="s">
        <v>33</v>
      </c>
      <c r="M282" s="5" t="s">
        <v>34</v>
      </c>
      <c r="N282" s="5" t="s">
        <v>35</v>
      </c>
    </row>
    <row r="283" spans="1:14" x14ac:dyDescent="0.25">
      <c r="A283">
        <v>8282</v>
      </c>
      <c r="B283" s="1">
        <v>45213</v>
      </c>
      <c r="C283" s="2">
        <v>0.57638888888888884</v>
      </c>
      <c r="D283" s="4">
        <v>2</v>
      </c>
      <c r="E283" s="5" t="s">
        <v>28</v>
      </c>
      <c r="F283" s="5" t="s">
        <v>29</v>
      </c>
      <c r="G283" s="5" t="s">
        <v>30</v>
      </c>
      <c r="H283" t="s">
        <v>31</v>
      </c>
      <c r="I283" s="5" t="s">
        <v>40</v>
      </c>
      <c r="J283" s="4">
        <v>50</v>
      </c>
      <c r="K283" s="4">
        <v>30</v>
      </c>
      <c r="L283" s="5" t="s">
        <v>19</v>
      </c>
      <c r="M283" s="5" t="s">
        <v>41</v>
      </c>
      <c r="N283" s="5" t="s">
        <v>42</v>
      </c>
    </row>
    <row r="284" spans="1:14" x14ac:dyDescent="0.25">
      <c r="A284">
        <v>8283</v>
      </c>
      <c r="B284" s="1">
        <v>45696</v>
      </c>
      <c r="C284" s="2">
        <v>0.62916666666666665</v>
      </c>
      <c r="D284" s="4">
        <v>4</v>
      </c>
      <c r="E284" s="5" t="s">
        <v>28</v>
      </c>
      <c r="F284" s="5" t="s">
        <v>29</v>
      </c>
      <c r="G284" s="5" t="s">
        <v>30</v>
      </c>
      <c r="H284" t="s">
        <v>31</v>
      </c>
      <c r="I284" s="5" t="s">
        <v>40</v>
      </c>
      <c r="J284" s="4">
        <v>50</v>
      </c>
      <c r="K284" s="4">
        <v>30</v>
      </c>
      <c r="L284" s="5" t="s">
        <v>19</v>
      </c>
      <c r="M284" s="5" t="s">
        <v>41</v>
      </c>
      <c r="N284" s="5" t="s">
        <v>42</v>
      </c>
    </row>
    <row r="285" spans="1:14" x14ac:dyDescent="0.25">
      <c r="A285">
        <v>8284</v>
      </c>
      <c r="B285" s="1">
        <v>45788</v>
      </c>
      <c r="C285" s="2">
        <v>0.3888888888888889</v>
      </c>
      <c r="D285" s="4">
        <v>1</v>
      </c>
      <c r="E285" s="5" t="s">
        <v>36</v>
      </c>
      <c r="F285" s="5" t="s">
        <v>37</v>
      </c>
      <c r="G285" s="5" t="s">
        <v>38</v>
      </c>
      <c r="H285" t="s">
        <v>39</v>
      </c>
      <c r="I285" s="5" t="s">
        <v>32</v>
      </c>
      <c r="J285" s="4">
        <v>85</v>
      </c>
      <c r="K285" s="4">
        <v>50</v>
      </c>
      <c r="L285" s="5" t="s">
        <v>33</v>
      </c>
      <c r="M285" s="5" t="s">
        <v>34</v>
      </c>
      <c r="N285" s="5" t="s">
        <v>35</v>
      </c>
    </row>
    <row r="286" spans="1:14" x14ac:dyDescent="0.25">
      <c r="A286">
        <v>8285</v>
      </c>
      <c r="B286" s="1">
        <v>45088</v>
      </c>
      <c r="C286" s="2">
        <v>0.77986111111111112</v>
      </c>
      <c r="D286" s="4">
        <v>4</v>
      </c>
      <c r="E286" s="5" t="s">
        <v>14</v>
      </c>
      <c r="F286" s="5" t="s">
        <v>15</v>
      </c>
      <c r="G286" s="5" t="s">
        <v>16</v>
      </c>
      <c r="H286" t="s">
        <v>17</v>
      </c>
      <c r="I286" s="5" t="s">
        <v>32</v>
      </c>
      <c r="J286" s="4">
        <v>85</v>
      </c>
      <c r="K286" s="4">
        <v>50</v>
      </c>
      <c r="L286" s="5" t="s">
        <v>33</v>
      </c>
      <c r="M286" s="5" t="s">
        <v>34</v>
      </c>
      <c r="N286" s="5" t="s">
        <v>35</v>
      </c>
    </row>
    <row r="287" spans="1:14" x14ac:dyDescent="0.25">
      <c r="A287">
        <v>8286</v>
      </c>
      <c r="B287" s="1">
        <v>45100</v>
      </c>
      <c r="C287" s="2">
        <v>0.5395833333333333</v>
      </c>
      <c r="D287" s="4">
        <v>4</v>
      </c>
      <c r="E287" s="5" t="s">
        <v>22</v>
      </c>
      <c r="F287" s="5" t="s">
        <v>23</v>
      </c>
      <c r="G287" s="5" t="s">
        <v>24</v>
      </c>
      <c r="H287" t="s">
        <v>25</v>
      </c>
      <c r="I287" s="5" t="s">
        <v>46</v>
      </c>
      <c r="J287" s="4">
        <v>90</v>
      </c>
      <c r="K287" s="4">
        <v>55</v>
      </c>
      <c r="L287" s="5" t="s">
        <v>33</v>
      </c>
      <c r="M287" s="5" t="s">
        <v>34</v>
      </c>
      <c r="N287" s="5" t="s">
        <v>47</v>
      </c>
    </row>
    <row r="288" spans="1:14" x14ac:dyDescent="0.25">
      <c r="A288">
        <v>8287</v>
      </c>
      <c r="B288" s="1">
        <v>45112</v>
      </c>
      <c r="C288" s="2">
        <v>0.30486111111111108</v>
      </c>
      <c r="D288" s="4">
        <v>2</v>
      </c>
      <c r="E288" s="5" t="s">
        <v>28</v>
      </c>
      <c r="F288" s="5" t="s">
        <v>29</v>
      </c>
      <c r="G288" s="5" t="s">
        <v>30</v>
      </c>
      <c r="H288" t="s">
        <v>31</v>
      </c>
      <c r="I288" s="5" t="s">
        <v>40</v>
      </c>
      <c r="J288" s="4">
        <v>50</v>
      </c>
      <c r="K288" s="4">
        <v>30</v>
      </c>
      <c r="L288" s="5" t="s">
        <v>19</v>
      </c>
      <c r="M288" s="5" t="s">
        <v>41</v>
      </c>
      <c r="N288" s="5" t="s">
        <v>42</v>
      </c>
    </row>
    <row r="289" spans="1:14" x14ac:dyDescent="0.25">
      <c r="A289">
        <v>8288</v>
      </c>
      <c r="B289" s="1">
        <v>44852</v>
      </c>
      <c r="C289" s="2">
        <v>0.29444444444444451</v>
      </c>
      <c r="D289" s="4">
        <v>2</v>
      </c>
      <c r="E289" s="5" t="s">
        <v>14</v>
      </c>
      <c r="F289" s="5" t="s">
        <v>15</v>
      </c>
      <c r="G289" s="5" t="s">
        <v>16</v>
      </c>
      <c r="H289" t="s">
        <v>17</v>
      </c>
      <c r="I289" s="5" t="s">
        <v>40</v>
      </c>
      <c r="J289" s="4">
        <v>50</v>
      </c>
      <c r="K289" s="4">
        <v>30</v>
      </c>
      <c r="L289" s="5" t="s">
        <v>19</v>
      </c>
      <c r="M289" s="5" t="s">
        <v>41</v>
      </c>
      <c r="N289" s="5" t="s">
        <v>42</v>
      </c>
    </row>
    <row r="290" spans="1:14" x14ac:dyDescent="0.25">
      <c r="A290">
        <v>8289</v>
      </c>
      <c r="B290" s="1">
        <v>45714</v>
      </c>
      <c r="C290" s="2">
        <v>0.66805555555555551</v>
      </c>
      <c r="D290" s="4">
        <v>4</v>
      </c>
      <c r="E290" s="5" t="s">
        <v>14</v>
      </c>
      <c r="F290" s="5" t="s">
        <v>15</v>
      </c>
      <c r="G290" s="5" t="s">
        <v>16</v>
      </c>
      <c r="H290" t="s">
        <v>17</v>
      </c>
      <c r="I290" s="5" t="s">
        <v>32</v>
      </c>
      <c r="J290" s="4">
        <v>85</v>
      </c>
      <c r="K290" s="4">
        <v>50</v>
      </c>
      <c r="L290" s="5" t="s">
        <v>33</v>
      </c>
      <c r="M290" s="5" t="s">
        <v>34</v>
      </c>
      <c r="N290" s="5" t="s">
        <v>35</v>
      </c>
    </row>
    <row r="291" spans="1:14" x14ac:dyDescent="0.25">
      <c r="A291">
        <v>8290</v>
      </c>
      <c r="B291" s="1">
        <v>45547</v>
      </c>
      <c r="C291" s="2">
        <v>0.38819444444444451</v>
      </c>
      <c r="D291" s="4">
        <v>2</v>
      </c>
      <c r="E291" s="5" t="s">
        <v>36</v>
      </c>
      <c r="F291" s="5" t="s">
        <v>37</v>
      </c>
      <c r="G291" s="5" t="s">
        <v>38</v>
      </c>
      <c r="H291" t="s">
        <v>39</v>
      </c>
      <c r="I291" s="5" t="s">
        <v>18</v>
      </c>
      <c r="J291" s="4">
        <v>45</v>
      </c>
      <c r="K291" s="4">
        <v>25</v>
      </c>
      <c r="L291" s="5" t="s">
        <v>19</v>
      </c>
      <c r="M291" s="5" t="s">
        <v>20</v>
      </c>
      <c r="N291" s="5" t="s">
        <v>21</v>
      </c>
    </row>
    <row r="292" spans="1:14" x14ac:dyDescent="0.25">
      <c r="A292">
        <v>8291</v>
      </c>
      <c r="B292" s="1">
        <v>45906</v>
      </c>
      <c r="C292" s="2">
        <v>0.51041666666666663</v>
      </c>
      <c r="D292" s="4">
        <v>2</v>
      </c>
      <c r="E292" s="5" t="s">
        <v>36</v>
      </c>
      <c r="F292" s="5" t="s">
        <v>37</v>
      </c>
      <c r="G292" s="5" t="s">
        <v>38</v>
      </c>
      <c r="H292" t="s">
        <v>39</v>
      </c>
      <c r="I292" s="5" t="s">
        <v>26</v>
      </c>
      <c r="J292" s="4">
        <v>40</v>
      </c>
      <c r="K292" s="4">
        <v>22</v>
      </c>
      <c r="L292" s="5" t="s">
        <v>19</v>
      </c>
      <c r="M292" s="5" t="s">
        <v>20</v>
      </c>
      <c r="N292" s="5" t="s">
        <v>27</v>
      </c>
    </row>
    <row r="293" spans="1:14" x14ac:dyDescent="0.25">
      <c r="A293">
        <v>8292</v>
      </c>
      <c r="B293" s="1">
        <v>45710</v>
      </c>
      <c r="C293" s="2">
        <v>0.81527777777777777</v>
      </c>
      <c r="D293" s="4">
        <v>2</v>
      </c>
      <c r="E293" s="5" t="s">
        <v>14</v>
      </c>
      <c r="F293" s="5" t="s">
        <v>15</v>
      </c>
      <c r="G293" s="5" t="s">
        <v>16</v>
      </c>
      <c r="H293" t="s">
        <v>17</v>
      </c>
      <c r="I293" s="5" t="s">
        <v>18</v>
      </c>
      <c r="J293" s="4">
        <v>45</v>
      </c>
      <c r="K293" s="4">
        <v>25</v>
      </c>
      <c r="L293" s="5" t="s">
        <v>19</v>
      </c>
      <c r="M293" s="5" t="s">
        <v>20</v>
      </c>
      <c r="N293" s="5" t="s">
        <v>21</v>
      </c>
    </row>
    <row r="294" spans="1:14" x14ac:dyDescent="0.25">
      <c r="A294">
        <v>8293</v>
      </c>
      <c r="B294" s="1">
        <v>45404</v>
      </c>
      <c r="C294" s="2">
        <v>0.81180555555555556</v>
      </c>
      <c r="D294" s="4">
        <v>1</v>
      </c>
      <c r="E294" s="5" t="s">
        <v>14</v>
      </c>
      <c r="F294" s="5" t="s">
        <v>15</v>
      </c>
      <c r="G294" s="5" t="s">
        <v>16</v>
      </c>
      <c r="H294" t="s">
        <v>17</v>
      </c>
      <c r="I294" s="5" t="s">
        <v>40</v>
      </c>
      <c r="J294" s="4">
        <v>50</v>
      </c>
      <c r="K294" s="4">
        <v>30</v>
      </c>
      <c r="L294" s="5" t="s">
        <v>19</v>
      </c>
      <c r="M294" s="5" t="s">
        <v>41</v>
      </c>
      <c r="N294" s="5" t="s">
        <v>42</v>
      </c>
    </row>
    <row r="295" spans="1:14" x14ac:dyDescent="0.25">
      <c r="A295">
        <v>8294</v>
      </c>
      <c r="B295" s="1">
        <v>44690</v>
      </c>
      <c r="C295" s="2">
        <v>0.44791666666666669</v>
      </c>
      <c r="D295" s="4">
        <v>1</v>
      </c>
      <c r="E295" s="5" t="s">
        <v>36</v>
      </c>
      <c r="F295" s="5" t="s">
        <v>37</v>
      </c>
      <c r="G295" s="5" t="s">
        <v>38</v>
      </c>
      <c r="H295" t="s">
        <v>39</v>
      </c>
      <c r="I295" s="5" t="s">
        <v>26</v>
      </c>
      <c r="J295" s="4">
        <v>40</v>
      </c>
      <c r="K295" s="4">
        <v>22</v>
      </c>
      <c r="L295" s="5" t="s">
        <v>19</v>
      </c>
      <c r="M295" s="5" t="s">
        <v>20</v>
      </c>
      <c r="N295" s="5" t="s">
        <v>27</v>
      </c>
    </row>
    <row r="296" spans="1:14" x14ac:dyDescent="0.25">
      <c r="A296">
        <v>8295</v>
      </c>
      <c r="B296" s="1">
        <v>44658</v>
      </c>
      <c r="C296" s="2">
        <v>0.74375000000000002</v>
      </c>
      <c r="D296" s="4">
        <v>3</v>
      </c>
      <c r="E296" s="5" t="s">
        <v>36</v>
      </c>
      <c r="F296" s="5" t="s">
        <v>37</v>
      </c>
      <c r="G296" s="5" t="s">
        <v>38</v>
      </c>
      <c r="H296" t="s">
        <v>39</v>
      </c>
      <c r="I296" s="5" t="s">
        <v>40</v>
      </c>
      <c r="J296" s="4">
        <v>50</v>
      </c>
      <c r="K296" s="4">
        <v>30</v>
      </c>
      <c r="L296" s="5" t="s">
        <v>19</v>
      </c>
      <c r="M296" s="5" t="s">
        <v>41</v>
      </c>
      <c r="N296" s="5" t="s">
        <v>42</v>
      </c>
    </row>
    <row r="297" spans="1:14" x14ac:dyDescent="0.25">
      <c r="A297">
        <v>8296</v>
      </c>
      <c r="B297" s="1">
        <v>44850</v>
      </c>
      <c r="C297" s="2">
        <v>0.77777777777777779</v>
      </c>
      <c r="D297" s="4">
        <v>2</v>
      </c>
      <c r="E297" s="5" t="s">
        <v>36</v>
      </c>
      <c r="F297" s="5" t="s">
        <v>37</v>
      </c>
      <c r="G297" s="5" t="s">
        <v>38</v>
      </c>
      <c r="H297" t="s">
        <v>39</v>
      </c>
      <c r="I297" s="5" t="s">
        <v>18</v>
      </c>
      <c r="J297" s="4">
        <v>45</v>
      </c>
      <c r="K297" s="4">
        <v>25</v>
      </c>
      <c r="L297" s="5" t="s">
        <v>19</v>
      </c>
      <c r="M297" s="5" t="s">
        <v>20</v>
      </c>
      <c r="N297" s="5" t="s">
        <v>21</v>
      </c>
    </row>
    <row r="298" spans="1:14" x14ac:dyDescent="0.25">
      <c r="A298">
        <v>8297</v>
      </c>
      <c r="B298" s="1">
        <v>45596</v>
      </c>
      <c r="C298" s="2">
        <v>0.40486111111111112</v>
      </c>
      <c r="D298" s="4">
        <v>2</v>
      </c>
      <c r="E298" s="5" t="s">
        <v>14</v>
      </c>
      <c r="F298" s="5" t="s">
        <v>15</v>
      </c>
      <c r="G298" s="5" t="s">
        <v>16</v>
      </c>
      <c r="H298" t="s">
        <v>17</v>
      </c>
      <c r="I298" s="5" t="s">
        <v>32</v>
      </c>
      <c r="J298" s="4">
        <v>85</v>
      </c>
      <c r="K298" s="4">
        <v>50</v>
      </c>
      <c r="L298" s="5" t="s">
        <v>33</v>
      </c>
      <c r="M298" s="5" t="s">
        <v>34</v>
      </c>
      <c r="N298" s="5" t="s">
        <v>35</v>
      </c>
    </row>
    <row r="299" spans="1:14" x14ac:dyDescent="0.25">
      <c r="A299">
        <v>8298</v>
      </c>
      <c r="B299" s="1">
        <v>44639</v>
      </c>
      <c r="C299" s="2">
        <v>0.69374999999999998</v>
      </c>
      <c r="D299" s="4">
        <v>1</v>
      </c>
      <c r="E299" s="5" t="s">
        <v>36</v>
      </c>
      <c r="F299" s="5" t="s">
        <v>37</v>
      </c>
      <c r="G299" s="5" t="s">
        <v>38</v>
      </c>
      <c r="H299" t="s">
        <v>39</v>
      </c>
      <c r="I299" s="5" t="s">
        <v>18</v>
      </c>
      <c r="J299" s="4">
        <v>45</v>
      </c>
      <c r="K299" s="4">
        <v>25</v>
      </c>
      <c r="L299" s="5" t="s">
        <v>19</v>
      </c>
      <c r="M299" s="5" t="s">
        <v>20</v>
      </c>
      <c r="N299" s="5" t="s">
        <v>21</v>
      </c>
    </row>
    <row r="300" spans="1:14" x14ac:dyDescent="0.25">
      <c r="A300">
        <v>8299</v>
      </c>
      <c r="B300" s="1">
        <v>44748</v>
      </c>
      <c r="C300" s="2">
        <v>0.7368055555555556</v>
      </c>
      <c r="D300" s="4">
        <v>2</v>
      </c>
      <c r="E300" s="5" t="s">
        <v>36</v>
      </c>
      <c r="F300" s="5" t="s">
        <v>37</v>
      </c>
      <c r="G300" s="5" t="s">
        <v>38</v>
      </c>
      <c r="H300" t="s">
        <v>39</v>
      </c>
      <c r="I300" s="5" t="s">
        <v>46</v>
      </c>
      <c r="J300" s="4">
        <v>90</v>
      </c>
      <c r="K300" s="4">
        <v>55</v>
      </c>
      <c r="L300" s="5" t="s">
        <v>33</v>
      </c>
      <c r="M300" s="5" t="s">
        <v>34</v>
      </c>
      <c r="N300" s="5" t="s">
        <v>47</v>
      </c>
    </row>
    <row r="301" spans="1:14" x14ac:dyDescent="0.25">
      <c r="A301">
        <v>8300</v>
      </c>
      <c r="B301" s="1">
        <v>45319</v>
      </c>
      <c r="C301" s="2">
        <v>0.91041666666666665</v>
      </c>
      <c r="D301" s="4">
        <v>3</v>
      </c>
      <c r="E301" s="5" t="s">
        <v>28</v>
      </c>
      <c r="F301" s="5" t="s">
        <v>29</v>
      </c>
      <c r="G301" s="5" t="s">
        <v>30</v>
      </c>
      <c r="H301" t="s">
        <v>31</v>
      </c>
      <c r="I301" s="5" t="s">
        <v>32</v>
      </c>
      <c r="J301" s="4">
        <v>85</v>
      </c>
      <c r="K301" s="4">
        <v>50</v>
      </c>
      <c r="L301" s="5" t="s">
        <v>33</v>
      </c>
      <c r="M301" s="5" t="s">
        <v>34</v>
      </c>
      <c r="N301" s="5" t="s">
        <v>35</v>
      </c>
    </row>
    <row r="302" spans="1:14" x14ac:dyDescent="0.25">
      <c r="A302">
        <v>8301</v>
      </c>
      <c r="B302" s="1">
        <v>44961</v>
      </c>
      <c r="C302" s="2">
        <v>0.64236111111111116</v>
      </c>
      <c r="D302" s="4">
        <v>3</v>
      </c>
      <c r="E302" s="5" t="s">
        <v>28</v>
      </c>
      <c r="F302" s="5" t="s">
        <v>29</v>
      </c>
      <c r="G302" s="5" t="s">
        <v>30</v>
      </c>
      <c r="H302" t="s">
        <v>31</v>
      </c>
      <c r="I302" s="5" t="s">
        <v>50</v>
      </c>
      <c r="J302" s="4">
        <v>70</v>
      </c>
      <c r="K302" s="4">
        <v>40</v>
      </c>
      <c r="L302" s="5" t="s">
        <v>33</v>
      </c>
      <c r="M302" s="5" t="s">
        <v>44</v>
      </c>
      <c r="N302" s="5" t="s">
        <v>51</v>
      </c>
    </row>
    <row r="303" spans="1:14" x14ac:dyDescent="0.25">
      <c r="A303">
        <v>8302</v>
      </c>
      <c r="B303" s="1">
        <v>45804</v>
      </c>
      <c r="C303" s="2">
        <v>0.30555555555555558</v>
      </c>
      <c r="D303" s="4">
        <v>2</v>
      </c>
      <c r="E303" s="5" t="s">
        <v>22</v>
      </c>
      <c r="F303" s="5" t="s">
        <v>23</v>
      </c>
      <c r="G303" s="5" t="s">
        <v>24</v>
      </c>
      <c r="H303" t="s">
        <v>25</v>
      </c>
      <c r="I303" s="5" t="s">
        <v>26</v>
      </c>
      <c r="J303" s="4">
        <v>40</v>
      </c>
      <c r="K303" s="4">
        <v>22</v>
      </c>
      <c r="L303" s="5" t="s">
        <v>19</v>
      </c>
      <c r="M303" s="5" t="s">
        <v>20</v>
      </c>
      <c r="N303" s="5" t="s">
        <v>27</v>
      </c>
    </row>
    <row r="304" spans="1:14" x14ac:dyDescent="0.25">
      <c r="A304">
        <v>8303</v>
      </c>
      <c r="B304" s="1">
        <v>45520</v>
      </c>
      <c r="C304" s="2">
        <v>0.82777777777777772</v>
      </c>
      <c r="D304" s="4">
        <v>4</v>
      </c>
      <c r="E304" s="5" t="s">
        <v>14</v>
      </c>
      <c r="F304" s="5" t="s">
        <v>15</v>
      </c>
      <c r="G304" s="5" t="s">
        <v>16</v>
      </c>
      <c r="H304" t="s">
        <v>17</v>
      </c>
      <c r="I304" s="5" t="s">
        <v>43</v>
      </c>
      <c r="J304" s="4">
        <v>75</v>
      </c>
      <c r="K304" s="4">
        <v>45</v>
      </c>
      <c r="L304" s="5" t="s">
        <v>33</v>
      </c>
      <c r="M304" s="5" t="s">
        <v>44</v>
      </c>
      <c r="N304" s="5" t="s">
        <v>45</v>
      </c>
    </row>
    <row r="305" spans="1:14" x14ac:dyDescent="0.25">
      <c r="A305">
        <v>8304</v>
      </c>
      <c r="B305" s="1">
        <v>44795</v>
      </c>
      <c r="C305" s="2">
        <v>0.31805555555555548</v>
      </c>
      <c r="D305" s="4">
        <v>1</v>
      </c>
      <c r="E305" s="5" t="s">
        <v>36</v>
      </c>
      <c r="F305" s="5" t="s">
        <v>37</v>
      </c>
      <c r="G305" s="5" t="s">
        <v>38</v>
      </c>
      <c r="H305" t="s">
        <v>39</v>
      </c>
      <c r="I305" s="5" t="s">
        <v>48</v>
      </c>
      <c r="J305" s="4">
        <v>80</v>
      </c>
      <c r="K305" s="4">
        <v>48</v>
      </c>
      <c r="L305" s="5" t="s">
        <v>33</v>
      </c>
      <c r="M305" s="5" t="s">
        <v>44</v>
      </c>
      <c r="N305" s="5" t="s">
        <v>49</v>
      </c>
    </row>
    <row r="306" spans="1:14" x14ac:dyDescent="0.25">
      <c r="A306">
        <v>8305</v>
      </c>
      <c r="B306" s="1">
        <v>45327</v>
      </c>
      <c r="C306" s="2">
        <v>0.3263888888888889</v>
      </c>
      <c r="D306" s="4">
        <v>3</v>
      </c>
      <c r="E306" s="5" t="s">
        <v>28</v>
      </c>
      <c r="F306" s="5" t="s">
        <v>29</v>
      </c>
      <c r="G306" s="5" t="s">
        <v>30</v>
      </c>
      <c r="H306" t="s">
        <v>31</v>
      </c>
      <c r="I306" s="5" t="s">
        <v>46</v>
      </c>
      <c r="J306" s="4">
        <v>90</v>
      </c>
      <c r="K306" s="4">
        <v>55</v>
      </c>
      <c r="L306" s="5" t="s">
        <v>33</v>
      </c>
      <c r="M306" s="5" t="s">
        <v>34</v>
      </c>
      <c r="N306" s="5" t="s">
        <v>47</v>
      </c>
    </row>
    <row r="307" spans="1:14" x14ac:dyDescent="0.25">
      <c r="A307">
        <v>8306</v>
      </c>
      <c r="B307" s="1">
        <v>45252</v>
      </c>
      <c r="C307" s="2">
        <v>0.91111111111111109</v>
      </c>
      <c r="D307" s="4">
        <v>2</v>
      </c>
      <c r="E307" s="5" t="s">
        <v>22</v>
      </c>
      <c r="F307" s="5" t="s">
        <v>23</v>
      </c>
      <c r="G307" s="5" t="s">
        <v>24</v>
      </c>
      <c r="H307" t="s">
        <v>25</v>
      </c>
      <c r="I307" s="5" t="s">
        <v>40</v>
      </c>
      <c r="J307" s="4">
        <v>50</v>
      </c>
      <c r="K307" s="4">
        <v>30</v>
      </c>
      <c r="L307" s="5" t="s">
        <v>19</v>
      </c>
      <c r="M307" s="5" t="s">
        <v>41</v>
      </c>
      <c r="N307" s="5" t="s">
        <v>42</v>
      </c>
    </row>
    <row r="308" spans="1:14" x14ac:dyDescent="0.25">
      <c r="A308">
        <v>8307</v>
      </c>
      <c r="B308" s="1">
        <v>44787</v>
      </c>
      <c r="C308" s="2">
        <v>0.6645833333333333</v>
      </c>
      <c r="D308" s="4">
        <v>3</v>
      </c>
      <c r="E308" s="5" t="s">
        <v>14</v>
      </c>
      <c r="F308" s="5" t="s">
        <v>15</v>
      </c>
      <c r="G308" s="5" t="s">
        <v>16</v>
      </c>
      <c r="H308" t="s">
        <v>17</v>
      </c>
      <c r="I308" s="5" t="s">
        <v>50</v>
      </c>
      <c r="J308" s="4">
        <v>70</v>
      </c>
      <c r="K308" s="4">
        <v>40</v>
      </c>
      <c r="L308" s="5" t="s">
        <v>33</v>
      </c>
      <c r="M308" s="5" t="s">
        <v>44</v>
      </c>
      <c r="N308" s="5" t="s">
        <v>51</v>
      </c>
    </row>
    <row r="309" spans="1:14" x14ac:dyDescent="0.25">
      <c r="A309">
        <v>8308</v>
      </c>
      <c r="B309" s="1">
        <v>44949</v>
      </c>
      <c r="C309" s="2">
        <v>0.37361111111111112</v>
      </c>
      <c r="D309" s="4">
        <v>2</v>
      </c>
      <c r="E309" s="5" t="s">
        <v>36</v>
      </c>
      <c r="F309" s="5" t="s">
        <v>37</v>
      </c>
      <c r="G309" s="5" t="s">
        <v>38</v>
      </c>
      <c r="H309" t="s">
        <v>39</v>
      </c>
      <c r="I309" s="5" t="s">
        <v>40</v>
      </c>
      <c r="J309" s="4">
        <v>50</v>
      </c>
      <c r="K309" s="4">
        <v>30</v>
      </c>
      <c r="L309" s="5" t="s">
        <v>19</v>
      </c>
      <c r="M309" s="5" t="s">
        <v>41</v>
      </c>
      <c r="N309" s="5" t="s">
        <v>42</v>
      </c>
    </row>
    <row r="310" spans="1:14" x14ac:dyDescent="0.25">
      <c r="A310">
        <v>8309</v>
      </c>
      <c r="B310" s="1">
        <v>45007</v>
      </c>
      <c r="C310" s="2">
        <v>0.36458333333333331</v>
      </c>
      <c r="D310" s="4">
        <v>1</v>
      </c>
      <c r="E310" s="5" t="s">
        <v>14</v>
      </c>
      <c r="F310" s="5" t="s">
        <v>15</v>
      </c>
      <c r="G310" s="5" t="s">
        <v>16</v>
      </c>
      <c r="H310" t="s">
        <v>17</v>
      </c>
      <c r="I310" s="5" t="s">
        <v>32</v>
      </c>
      <c r="J310" s="4">
        <v>85</v>
      </c>
      <c r="K310" s="4">
        <v>50</v>
      </c>
      <c r="L310" s="5" t="s">
        <v>33</v>
      </c>
      <c r="M310" s="5" t="s">
        <v>34</v>
      </c>
      <c r="N310" s="5" t="s">
        <v>35</v>
      </c>
    </row>
    <row r="311" spans="1:14" x14ac:dyDescent="0.25">
      <c r="A311">
        <v>8310</v>
      </c>
      <c r="B311" s="1">
        <v>44625</v>
      </c>
      <c r="C311" s="2">
        <v>0.75972222222222219</v>
      </c>
      <c r="D311" s="4">
        <v>4</v>
      </c>
      <c r="E311" s="5" t="s">
        <v>28</v>
      </c>
      <c r="F311" s="5" t="s">
        <v>29</v>
      </c>
      <c r="G311" s="5" t="s">
        <v>30</v>
      </c>
      <c r="H311" t="s">
        <v>31</v>
      </c>
      <c r="I311" s="5" t="s">
        <v>40</v>
      </c>
      <c r="J311" s="4">
        <v>50</v>
      </c>
      <c r="K311" s="4">
        <v>30</v>
      </c>
      <c r="L311" s="5" t="s">
        <v>19</v>
      </c>
      <c r="M311" s="5" t="s">
        <v>41</v>
      </c>
      <c r="N311" s="5" t="s">
        <v>42</v>
      </c>
    </row>
    <row r="312" spans="1:14" x14ac:dyDescent="0.25">
      <c r="A312">
        <v>8311</v>
      </c>
      <c r="B312" s="1">
        <v>45969</v>
      </c>
      <c r="C312" s="2">
        <v>0.70833333333333337</v>
      </c>
      <c r="D312" s="4">
        <v>1</v>
      </c>
      <c r="E312" s="5" t="s">
        <v>28</v>
      </c>
      <c r="F312" s="5" t="s">
        <v>29</v>
      </c>
      <c r="G312" s="5" t="s">
        <v>30</v>
      </c>
      <c r="H312" t="s">
        <v>31</v>
      </c>
      <c r="I312" s="5" t="s">
        <v>40</v>
      </c>
      <c r="J312" s="4">
        <v>50</v>
      </c>
      <c r="K312" s="4">
        <v>30</v>
      </c>
      <c r="L312" s="5" t="s">
        <v>19</v>
      </c>
      <c r="M312" s="5" t="s">
        <v>41</v>
      </c>
      <c r="N312" s="5" t="s">
        <v>42</v>
      </c>
    </row>
    <row r="313" spans="1:14" x14ac:dyDescent="0.25">
      <c r="A313">
        <v>8312</v>
      </c>
      <c r="B313" s="1">
        <v>45369</v>
      </c>
      <c r="C313" s="2">
        <v>0.52361111111111114</v>
      </c>
      <c r="D313" s="4">
        <v>2</v>
      </c>
      <c r="E313" s="5" t="s">
        <v>22</v>
      </c>
      <c r="F313" s="5" t="s">
        <v>23</v>
      </c>
      <c r="G313" s="5" t="s">
        <v>24</v>
      </c>
      <c r="H313" t="s">
        <v>25</v>
      </c>
      <c r="I313" s="5" t="s">
        <v>50</v>
      </c>
      <c r="J313" s="4">
        <v>70</v>
      </c>
      <c r="K313" s="4">
        <v>40</v>
      </c>
      <c r="L313" s="5" t="s">
        <v>33</v>
      </c>
      <c r="M313" s="5" t="s">
        <v>44</v>
      </c>
      <c r="N313" s="5" t="s">
        <v>51</v>
      </c>
    </row>
    <row r="314" spans="1:14" x14ac:dyDescent="0.25">
      <c r="A314">
        <v>8313</v>
      </c>
      <c r="B314" s="1">
        <v>45307</v>
      </c>
      <c r="C314" s="2">
        <v>0.91527777777777775</v>
      </c>
      <c r="D314" s="4">
        <v>4</v>
      </c>
      <c r="E314" s="5" t="s">
        <v>28</v>
      </c>
      <c r="F314" s="5" t="s">
        <v>29</v>
      </c>
      <c r="G314" s="5" t="s">
        <v>30</v>
      </c>
      <c r="H314" t="s">
        <v>31</v>
      </c>
      <c r="I314" s="5" t="s">
        <v>18</v>
      </c>
      <c r="J314" s="4">
        <v>45</v>
      </c>
      <c r="K314" s="4">
        <v>25</v>
      </c>
      <c r="L314" s="5" t="s">
        <v>19</v>
      </c>
      <c r="M314" s="5" t="s">
        <v>20</v>
      </c>
      <c r="N314" s="5" t="s">
        <v>21</v>
      </c>
    </row>
    <row r="315" spans="1:14" x14ac:dyDescent="0.25">
      <c r="A315">
        <v>8314</v>
      </c>
      <c r="B315" s="1">
        <v>45203</v>
      </c>
      <c r="C315" s="2">
        <v>0.84166666666666667</v>
      </c>
      <c r="D315" s="4">
        <v>4</v>
      </c>
      <c r="E315" s="5" t="s">
        <v>22</v>
      </c>
      <c r="F315" s="5" t="s">
        <v>23</v>
      </c>
      <c r="G315" s="5" t="s">
        <v>24</v>
      </c>
      <c r="H315" t="s">
        <v>25</v>
      </c>
      <c r="I315" s="5" t="s">
        <v>48</v>
      </c>
      <c r="J315" s="4">
        <v>80</v>
      </c>
      <c r="K315" s="4">
        <v>48</v>
      </c>
      <c r="L315" s="5" t="s">
        <v>33</v>
      </c>
      <c r="M315" s="5" t="s">
        <v>44</v>
      </c>
      <c r="N315" s="5" t="s">
        <v>49</v>
      </c>
    </row>
    <row r="316" spans="1:14" x14ac:dyDescent="0.25">
      <c r="A316">
        <v>8315</v>
      </c>
      <c r="B316" s="1">
        <v>44694</v>
      </c>
      <c r="C316" s="2">
        <v>0.78819444444444442</v>
      </c>
      <c r="D316" s="4">
        <v>1</v>
      </c>
      <c r="E316" s="5" t="s">
        <v>14</v>
      </c>
      <c r="F316" s="5" t="s">
        <v>15</v>
      </c>
      <c r="G316" s="5" t="s">
        <v>16</v>
      </c>
      <c r="H316" t="s">
        <v>17</v>
      </c>
      <c r="I316" s="5" t="s">
        <v>26</v>
      </c>
      <c r="J316" s="4">
        <v>40</v>
      </c>
      <c r="K316" s="4">
        <v>22</v>
      </c>
      <c r="L316" s="5" t="s">
        <v>19</v>
      </c>
      <c r="M316" s="5" t="s">
        <v>20</v>
      </c>
      <c r="N316" s="5" t="s">
        <v>27</v>
      </c>
    </row>
    <row r="317" spans="1:14" x14ac:dyDescent="0.25">
      <c r="A317">
        <v>8316</v>
      </c>
      <c r="B317" s="1">
        <v>45093</v>
      </c>
      <c r="C317" s="2">
        <v>0.31388888888888888</v>
      </c>
      <c r="D317" s="4">
        <v>2</v>
      </c>
      <c r="E317" s="5" t="s">
        <v>36</v>
      </c>
      <c r="F317" s="5" t="s">
        <v>37</v>
      </c>
      <c r="G317" s="5" t="s">
        <v>38</v>
      </c>
      <c r="H317" t="s">
        <v>39</v>
      </c>
      <c r="I317" s="5" t="s">
        <v>50</v>
      </c>
      <c r="J317" s="4">
        <v>70</v>
      </c>
      <c r="K317" s="4">
        <v>40</v>
      </c>
      <c r="L317" s="5" t="s">
        <v>33</v>
      </c>
      <c r="M317" s="5" t="s">
        <v>44</v>
      </c>
      <c r="N317" s="5" t="s">
        <v>51</v>
      </c>
    </row>
    <row r="318" spans="1:14" x14ac:dyDescent="0.25">
      <c r="A318">
        <v>8317</v>
      </c>
      <c r="B318" s="1">
        <v>44647</v>
      </c>
      <c r="C318" s="2">
        <v>0.43263888888888891</v>
      </c>
      <c r="D318" s="4">
        <v>1</v>
      </c>
      <c r="E318" s="5" t="s">
        <v>14</v>
      </c>
      <c r="F318" s="5" t="s">
        <v>15</v>
      </c>
      <c r="G318" s="5" t="s">
        <v>16</v>
      </c>
      <c r="H318" t="s">
        <v>17</v>
      </c>
      <c r="I318" s="5" t="s">
        <v>46</v>
      </c>
      <c r="J318" s="4">
        <v>90</v>
      </c>
      <c r="K318" s="4">
        <v>55</v>
      </c>
      <c r="L318" s="5" t="s">
        <v>33</v>
      </c>
      <c r="M318" s="5" t="s">
        <v>34</v>
      </c>
      <c r="N318" s="5" t="s">
        <v>47</v>
      </c>
    </row>
    <row r="319" spans="1:14" x14ac:dyDescent="0.25">
      <c r="A319">
        <v>8318</v>
      </c>
      <c r="B319" s="1">
        <v>45384</v>
      </c>
      <c r="C319" s="2">
        <v>0.62430555555555556</v>
      </c>
      <c r="D319" s="4">
        <v>4</v>
      </c>
      <c r="E319" s="5" t="s">
        <v>36</v>
      </c>
      <c r="F319" s="5" t="s">
        <v>37</v>
      </c>
      <c r="G319" s="5" t="s">
        <v>38</v>
      </c>
      <c r="H319" t="s">
        <v>39</v>
      </c>
      <c r="I319" s="5" t="s">
        <v>46</v>
      </c>
      <c r="J319" s="4">
        <v>90</v>
      </c>
      <c r="K319" s="4">
        <v>55</v>
      </c>
      <c r="L319" s="5" t="s">
        <v>33</v>
      </c>
      <c r="M319" s="5" t="s">
        <v>34</v>
      </c>
      <c r="N319" s="5" t="s">
        <v>47</v>
      </c>
    </row>
    <row r="320" spans="1:14" x14ac:dyDescent="0.25">
      <c r="A320">
        <v>8319</v>
      </c>
      <c r="B320" s="1">
        <v>45370</v>
      </c>
      <c r="C320" s="2">
        <v>0.43611111111111112</v>
      </c>
      <c r="D320" s="4">
        <v>2</v>
      </c>
      <c r="E320" s="5" t="s">
        <v>36</v>
      </c>
      <c r="F320" s="5" t="s">
        <v>37</v>
      </c>
      <c r="G320" s="5" t="s">
        <v>38</v>
      </c>
      <c r="H320" t="s">
        <v>39</v>
      </c>
      <c r="I320" s="5" t="s">
        <v>18</v>
      </c>
      <c r="J320" s="4">
        <v>45</v>
      </c>
      <c r="K320" s="4">
        <v>25</v>
      </c>
      <c r="L320" s="5" t="s">
        <v>19</v>
      </c>
      <c r="M320" s="5" t="s">
        <v>20</v>
      </c>
      <c r="N320" s="5" t="s">
        <v>21</v>
      </c>
    </row>
    <row r="321" spans="1:14" x14ac:dyDescent="0.25">
      <c r="A321">
        <v>8320</v>
      </c>
      <c r="B321" s="1">
        <v>45469</v>
      </c>
      <c r="C321" s="2">
        <v>0.43958333333333333</v>
      </c>
      <c r="D321" s="4">
        <v>2</v>
      </c>
      <c r="E321" s="5" t="s">
        <v>28</v>
      </c>
      <c r="F321" s="5" t="s">
        <v>29</v>
      </c>
      <c r="G321" s="5" t="s">
        <v>30</v>
      </c>
      <c r="H321" t="s">
        <v>31</v>
      </c>
      <c r="I321" s="5" t="s">
        <v>48</v>
      </c>
      <c r="J321" s="4">
        <v>80</v>
      </c>
      <c r="K321" s="4">
        <v>48</v>
      </c>
      <c r="L321" s="5" t="s">
        <v>33</v>
      </c>
      <c r="M321" s="5" t="s">
        <v>44</v>
      </c>
      <c r="N321" s="5" t="s">
        <v>49</v>
      </c>
    </row>
    <row r="322" spans="1:14" x14ac:dyDescent="0.25">
      <c r="A322">
        <v>8321</v>
      </c>
      <c r="B322" s="1">
        <v>45347</v>
      </c>
      <c r="C322" s="2">
        <v>0.84444444444444444</v>
      </c>
      <c r="D322" s="4">
        <v>4</v>
      </c>
      <c r="E322" s="5" t="s">
        <v>28</v>
      </c>
      <c r="F322" s="5" t="s">
        <v>29</v>
      </c>
      <c r="G322" s="5" t="s">
        <v>30</v>
      </c>
      <c r="H322" t="s">
        <v>31</v>
      </c>
      <c r="I322" s="5" t="s">
        <v>26</v>
      </c>
      <c r="J322" s="4">
        <v>40</v>
      </c>
      <c r="K322" s="4">
        <v>22</v>
      </c>
      <c r="L322" s="5" t="s">
        <v>19</v>
      </c>
      <c r="M322" s="5" t="s">
        <v>20</v>
      </c>
      <c r="N322" s="5" t="s">
        <v>27</v>
      </c>
    </row>
    <row r="323" spans="1:14" x14ac:dyDescent="0.25">
      <c r="A323">
        <v>8322</v>
      </c>
      <c r="B323" s="1">
        <v>45931</v>
      </c>
      <c r="C323" s="2">
        <v>0.48333333333333328</v>
      </c>
      <c r="D323" s="4">
        <v>3</v>
      </c>
      <c r="E323" s="5" t="s">
        <v>36</v>
      </c>
      <c r="F323" s="5" t="s">
        <v>37</v>
      </c>
      <c r="G323" s="5" t="s">
        <v>38</v>
      </c>
      <c r="H323" t="s">
        <v>39</v>
      </c>
      <c r="I323" s="5" t="s">
        <v>40</v>
      </c>
      <c r="J323" s="4">
        <v>50</v>
      </c>
      <c r="K323" s="4">
        <v>30</v>
      </c>
      <c r="L323" s="5" t="s">
        <v>19</v>
      </c>
      <c r="M323" s="5" t="s">
        <v>41</v>
      </c>
      <c r="N323" s="5" t="s">
        <v>42</v>
      </c>
    </row>
    <row r="324" spans="1:14" x14ac:dyDescent="0.25">
      <c r="A324">
        <v>8323</v>
      </c>
      <c r="B324" s="1">
        <v>45171</v>
      </c>
      <c r="C324" s="2">
        <v>0.69305555555555554</v>
      </c>
      <c r="D324" s="4">
        <v>2</v>
      </c>
      <c r="E324" s="5" t="s">
        <v>36</v>
      </c>
      <c r="F324" s="5" t="s">
        <v>37</v>
      </c>
      <c r="G324" s="5" t="s">
        <v>38</v>
      </c>
      <c r="H324" t="s">
        <v>39</v>
      </c>
      <c r="I324" s="5" t="s">
        <v>46</v>
      </c>
      <c r="J324" s="4">
        <v>90</v>
      </c>
      <c r="K324" s="4">
        <v>55</v>
      </c>
      <c r="L324" s="5" t="s">
        <v>33</v>
      </c>
      <c r="M324" s="5" t="s">
        <v>34</v>
      </c>
      <c r="N324" s="5" t="s">
        <v>47</v>
      </c>
    </row>
    <row r="325" spans="1:14" x14ac:dyDescent="0.25">
      <c r="A325">
        <v>8324</v>
      </c>
      <c r="B325" s="1">
        <v>45714</v>
      </c>
      <c r="C325" s="2">
        <v>0.88958333333333328</v>
      </c>
      <c r="D325" s="4">
        <v>3</v>
      </c>
      <c r="E325" s="5" t="s">
        <v>14</v>
      </c>
      <c r="F325" s="5" t="s">
        <v>15</v>
      </c>
      <c r="G325" s="5" t="s">
        <v>16</v>
      </c>
      <c r="H325" t="s">
        <v>17</v>
      </c>
      <c r="I325" s="5" t="s">
        <v>43</v>
      </c>
      <c r="J325" s="4">
        <v>75</v>
      </c>
      <c r="K325" s="4">
        <v>45</v>
      </c>
      <c r="L325" s="5" t="s">
        <v>33</v>
      </c>
      <c r="M325" s="5" t="s">
        <v>44</v>
      </c>
      <c r="N325" s="5" t="s">
        <v>45</v>
      </c>
    </row>
    <row r="326" spans="1:14" x14ac:dyDescent="0.25">
      <c r="A326">
        <v>8325</v>
      </c>
      <c r="B326" s="1">
        <v>45065</v>
      </c>
      <c r="C326" s="2">
        <v>0.34027777777777779</v>
      </c>
      <c r="D326" s="4">
        <v>1</v>
      </c>
      <c r="E326" s="5" t="s">
        <v>28</v>
      </c>
      <c r="F326" s="5" t="s">
        <v>29</v>
      </c>
      <c r="G326" s="5" t="s">
        <v>30</v>
      </c>
      <c r="H326" t="s">
        <v>31</v>
      </c>
      <c r="I326" s="5" t="s">
        <v>48</v>
      </c>
      <c r="J326" s="4">
        <v>80</v>
      </c>
      <c r="K326" s="4">
        <v>48</v>
      </c>
      <c r="L326" s="5" t="s">
        <v>33</v>
      </c>
      <c r="M326" s="5" t="s">
        <v>44</v>
      </c>
      <c r="N326" s="5" t="s">
        <v>49</v>
      </c>
    </row>
    <row r="327" spans="1:14" x14ac:dyDescent="0.25">
      <c r="A327">
        <v>8326</v>
      </c>
      <c r="B327" s="1">
        <v>45543</v>
      </c>
      <c r="C327" s="2">
        <v>0.66041666666666665</v>
      </c>
      <c r="D327" s="4">
        <v>2</v>
      </c>
      <c r="E327" s="5" t="s">
        <v>28</v>
      </c>
      <c r="F327" s="5" t="s">
        <v>29</v>
      </c>
      <c r="G327" s="5" t="s">
        <v>30</v>
      </c>
      <c r="H327" t="s">
        <v>31</v>
      </c>
      <c r="I327" s="5" t="s">
        <v>46</v>
      </c>
      <c r="J327" s="4">
        <v>90</v>
      </c>
      <c r="K327" s="4">
        <v>55</v>
      </c>
      <c r="L327" s="5" t="s">
        <v>33</v>
      </c>
      <c r="M327" s="5" t="s">
        <v>34</v>
      </c>
      <c r="N327" s="5" t="s">
        <v>47</v>
      </c>
    </row>
    <row r="328" spans="1:14" x14ac:dyDescent="0.25">
      <c r="A328">
        <v>8327</v>
      </c>
      <c r="B328" s="1">
        <v>45053</v>
      </c>
      <c r="C328" s="2">
        <v>0.82361111111111107</v>
      </c>
      <c r="D328" s="4">
        <v>1</v>
      </c>
      <c r="E328" s="5" t="s">
        <v>14</v>
      </c>
      <c r="F328" s="5" t="s">
        <v>15</v>
      </c>
      <c r="G328" s="5" t="s">
        <v>16</v>
      </c>
      <c r="H328" t="s">
        <v>17</v>
      </c>
      <c r="I328" s="5" t="s">
        <v>48</v>
      </c>
      <c r="J328" s="4">
        <v>80</v>
      </c>
      <c r="K328" s="4">
        <v>48</v>
      </c>
      <c r="L328" s="5" t="s">
        <v>33</v>
      </c>
      <c r="M328" s="5" t="s">
        <v>44</v>
      </c>
      <c r="N328" s="5" t="s">
        <v>49</v>
      </c>
    </row>
    <row r="329" spans="1:14" x14ac:dyDescent="0.25">
      <c r="A329">
        <v>8328</v>
      </c>
      <c r="B329" s="1">
        <v>46000</v>
      </c>
      <c r="C329" s="2">
        <v>0.54236111111111107</v>
      </c>
      <c r="D329" s="4">
        <v>1</v>
      </c>
      <c r="E329" s="5" t="s">
        <v>36</v>
      </c>
      <c r="F329" s="5" t="s">
        <v>37</v>
      </c>
      <c r="G329" s="5" t="s">
        <v>38</v>
      </c>
      <c r="H329" t="s">
        <v>39</v>
      </c>
      <c r="I329" s="5" t="s">
        <v>26</v>
      </c>
      <c r="J329" s="4">
        <v>40</v>
      </c>
      <c r="K329" s="4">
        <v>22</v>
      </c>
      <c r="L329" s="5" t="s">
        <v>19</v>
      </c>
      <c r="M329" s="5" t="s">
        <v>20</v>
      </c>
      <c r="N329" s="5" t="s">
        <v>27</v>
      </c>
    </row>
    <row r="330" spans="1:14" x14ac:dyDescent="0.25">
      <c r="A330">
        <v>8329</v>
      </c>
      <c r="B330" s="1">
        <v>45087</v>
      </c>
      <c r="C330" s="2">
        <v>0.76597222222222228</v>
      </c>
      <c r="D330" s="4">
        <v>2</v>
      </c>
      <c r="E330" s="5" t="s">
        <v>14</v>
      </c>
      <c r="F330" s="5" t="s">
        <v>15</v>
      </c>
      <c r="G330" s="5" t="s">
        <v>16</v>
      </c>
      <c r="H330" t="s">
        <v>17</v>
      </c>
      <c r="I330" s="5" t="s">
        <v>26</v>
      </c>
      <c r="J330" s="4">
        <v>40</v>
      </c>
      <c r="K330" s="4">
        <v>22</v>
      </c>
      <c r="L330" s="5" t="s">
        <v>19</v>
      </c>
      <c r="M330" s="5" t="s">
        <v>20</v>
      </c>
      <c r="N330" s="5" t="s">
        <v>27</v>
      </c>
    </row>
    <row r="331" spans="1:14" x14ac:dyDescent="0.25">
      <c r="A331">
        <v>8330</v>
      </c>
      <c r="B331" s="1">
        <v>45701</v>
      </c>
      <c r="C331" s="2">
        <v>0.70138888888888884</v>
      </c>
      <c r="D331" s="4">
        <v>1</v>
      </c>
      <c r="E331" s="5" t="s">
        <v>28</v>
      </c>
      <c r="F331" s="5" t="s">
        <v>29</v>
      </c>
      <c r="G331" s="5" t="s">
        <v>30</v>
      </c>
      <c r="H331" t="s">
        <v>31</v>
      </c>
      <c r="I331" s="5" t="s">
        <v>26</v>
      </c>
      <c r="J331" s="4">
        <v>40</v>
      </c>
      <c r="K331" s="4">
        <v>22</v>
      </c>
      <c r="L331" s="5" t="s">
        <v>19</v>
      </c>
      <c r="M331" s="5" t="s">
        <v>20</v>
      </c>
      <c r="N331" s="5" t="s">
        <v>27</v>
      </c>
    </row>
    <row r="332" spans="1:14" x14ac:dyDescent="0.25">
      <c r="A332">
        <v>8331</v>
      </c>
      <c r="B332" s="1">
        <v>45793</v>
      </c>
      <c r="C332" s="2">
        <v>0.78541666666666665</v>
      </c>
      <c r="D332" s="4">
        <v>2</v>
      </c>
      <c r="E332" s="5" t="s">
        <v>28</v>
      </c>
      <c r="F332" s="5" t="s">
        <v>29</v>
      </c>
      <c r="G332" s="5" t="s">
        <v>30</v>
      </c>
      <c r="H332" t="s">
        <v>31</v>
      </c>
      <c r="I332" s="5" t="s">
        <v>40</v>
      </c>
      <c r="J332" s="4">
        <v>50</v>
      </c>
      <c r="K332" s="4">
        <v>30</v>
      </c>
      <c r="L332" s="5" t="s">
        <v>19</v>
      </c>
      <c r="M332" s="5" t="s">
        <v>41</v>
      </c>
      <c r="N332" s="5" t="s">
        <v>42</v>
      </c>
    </row>
    <row r="333" spans="1:14" x14ac:dyDescent="0.25">
      <c r="A333">
        <v>8332</v>
      </c>
      <c r="B333" s="1">
        <v>45506</v>
      </c>
      <c r="C333" s="2">
        <v>0.31458333333333333</v>
      </c>
      <c r="D333" s="4">
        <v>1</v>
      </c>
      <c r="E333" s="5" t="s">
        <v>22</v>
      </c>
      <c r="F333" s="5" t="s">
        <v>23</v>
      </c>
      <c r="G333" s="5" t="s">
        <v>24</v>
      </c>
      <c r="H333" t="s">
        <v>25</v>
      </c>
      <c r="I333" s="5" t="s">
        <v>32</v>
      </c>
      <c r="J333" s="4">
        <v>85</v>
      </c>
      <c r="K333" s="4">
        <v>50</v>
      </c>
      <c r="L333" s="5" t="s">
        <v>33</v>
      </c>
      <c r="M333" s="5" t="s">
        <v>34</v>
      </c>
      <c r="N333" s="5" t="s">
        <v>35</v>
      </c>
    </row>
    <row r="334" spans="1:14" x14ac:dyDescent="0.25">
      <c r="A334">
        <v>8333</v>
      </c>
      <c r="B334" s="1">
        <v>44769</v>
      </c>
      <c r="C334" s="2">
        <v>0.7729166666666667</v>
      </c>
      <c r="D334" s="4">
        <v>1</v>
      </c>
      <c r="E334" s="5" t="s">
        <v>14</v>
      </c>
      <c r="F334" s="5" t="s">
        <v>15</v>
      </c>
      <c r="G334" s="5" t="s">
        <v>16</v>
      </c>
      <c r="H334" t="s">
        <v>17</v>
      </c>
      <c r="I334" s="5" t="s">
        <v>43</v>
      </c>
      <c r="J334" s="4">
        <v>75</v>
      </c>
      <c r="K334" s="4">
        <v>45</v>
      </c>
      <c r="L334" s="5" t="s">
        <v>33</v>
      </c>
      <c r="M334" s="5" t="s">
        <v>44</v>
      </c>
      <c r="N334" s="5" t="s">
        <v>45</v>
      </c>
    </row>
    <row r="335" spans="1:14" x14ac:dyDescent="0.25">
      <c r="A335">
        <v>8334</v>
      </c>
      <c r="B335" s="1">
        <v>45520</v>
      </c>
      <c r="C335" s="2">
        <v>0.40833333333333333</v>
      </c>
      <c r="D335" s="4">
        <v>4</v>
      </c>
      <c r="E335" s="5" t="s">
        <v>28</v>
      </c>
      <c r="F335" s="5" t="s">
        <v>29</v>
      </c>
      <c r="G335" s="5" t="s">
        <v>30</v>
      </c>
      <c r="H335" t="s">
        <v>31</v>
      </c>
      <c r="I335" s="5" t="s">
        <v>26</v>
      </c>
      <c r="J335" s="4">
        <v>40</v>
      </c>
      <c r="K335" s="4">
        <v>22</v>
      </c>
      <c r="L335" s="5" t="s">
        <v>19</v>
      </c>
      <c r="M335" s="5" t="s">
        <v>20</v>
      </c>
      <c r="N335" s="5" t="s">
        <v>27</v>
      </c>
    </row>
    <row r="336" spans="1:14" x14ac:dyDescent="0.25">
      <c r="A336">
        <v>8335</v>
      </c>
      <c r="B336" s="1">
        <v>45104</v>
      </c>
      <c r="C336" s="2">
        <v>0.45555555555555549</v>
      </c>
      <c r="D336" s="4">
        <v>2</v>
      </c>
      <c r="E336" s="5" t="s">
        <v>22</v>
      </c>
      <c r="F336" s="5" t="s">
        <v>23</v>
      </c>
      <c r="G336" s="5" t="s">
        <v>24</v>
      </c>
      <c r="H336" t="s">
        <v>25</v>
      </c>
      <c r="I336" s="5" t="s">
        <v>43</v>
      </c>
      <c r="J336" s="4">
        <v>75</v>
      </c>
      <c r="K336" s="4">
        <v>45</v>
      </c>
      <c r="L336" s="5" t="s">
        <v>33</v>
      </c>
      <c r="M336" s="5" t="s">
        <v>44</v>
      </c>
      <c r="N336" s="5" t="s">
        <v>45</v>
      </c>
    </row>
    <row r="337" spans="1:14" x14ac:dyDescent="0.25">
      <c r="A337">
        <v>8336</v>
      </c>
      <c r="B337" s="1">
        <v>44718</v>
      </c>
      <c r="C337" s="2">
        <v>0.89444444444444449</v>
      </c>
      <c r="D337" s="4">
        <v>3</v>
      </c>
      <c r="E337" s="5" t="s">
        <v>28</v>
      </c>
      <c r="F337" s="5" t="s">
        <v>29</v>
      </c>
      <c r="G337" s="5" t="s">
        <v>30</v>
      </c>
      <c r="H337" t="s">
        <v>31</v>
      </c>
      <c r="I337" s="5" t="s">
        <v>46</v>
      </c>
      <c r="J337" s="4">
        <v>90</v>
      </c>
      <c r="K337" s="4">
        <v>55</v>
      </c>
      <c r="L337" s="5" t="s">
        <v>33</v>
      </c>
      <c r="M337" s="5" t="s">
        <v>34</v>
      </c>
      <c r="N337" s="5" t="s">
        <v>47</v>
      </c>
    </row>
    <row r="338" spans="1:14" x14ac:dyDescent="0.25">
      <c r="A338">
        <v>8337</v>
      </c>
      <c r="B338" s="1">
        <v>45099</v>
      </c>
      <c r="C338" s="2">
        <v>0.70277777777777772</v>
      </c>
      <c r="D338" s="4">
        <v>2</v>
      </c>
      <c r="E338" s="5" t="s">
        <v>14</v>
      </c>
      <c r="F338" s="5" t="s">
        <v>15</v>
      </c>
      <c r="G338" s="5" t="s">
        <v>16</v>
      </c>
      <c r="H338" t="s">
        <v>17</v>
      </c>
      <c r="I338" s="5" t="s">
        <v>48</v>
      </c>
      <c r="J338" s="4">
        <v>80</v>
      </c>
      <c r="K338" s="4">
        <v>48</v>
      </c>
      <c r="L338" s="5" t="s">
        <v>33</v>
      </c>
      <c r="M338" s="5" t="s">
        <v>44</v>
      </c>
      <c r="N338" s="5" t="s">
        <v>49</v>
      </c>
    </row>
    <row r="339" spans="1:14" x14ac:dyDescent="0.25">
      <c r="A339">
        <v>8338</v>
      </c>
      <c r="B339" s="1">
        <v>45053</v>
      </c>
      <c r="C339" s="2">
        <v>0.58402777777777781</v>
      </c>
      <c r="D339" s="4">
        <v>4</v>
      </c>
      <c r="E339" s="5" t="s">
        <v>22</v>
      </c>
      <c r="F339" s="5" t="s">
        <v>23</v>
      </c>
      <c r="G339" s="5" t="s">
        <v>24</v>
      </c>
      <c r="H339" t="s">
        <v>25</v>
      </c>
      <c r="I339" s="5" t="s">
        <v>48</v>
      </c>
      <c r="J339" s="4">
        <v>80</v>
      </c>
      <c r="K339" s="4">
        <v>48</v>
      </c>
      <c r="L339" s="5" t="s">
        <v>33</v>
      </c>
      <c r="M339" s="5" t="s">
        <v>44</v>
      </c>
      <c r="N339" s="5" t="s">
        <v>49</v>
      </c>
    </row>
    <row r="340" spans="1:14" x14ac:dyDescent="0.25">
      <c r="A340">
        <v>8339</v>
      </c>
      <c r="B340" s="1">
        <v>44985</v>
      </c>
      <c r="C340" s="2">
        <v>0.87013888888888891</v>
      </c>
      <c r="D340" s="4">
        <v>2</v>
      </c>
      <c r="E340" s="5" t="s">
        <v>14</v>
      </c>
      <c r="F340" s="5" t="s">
        <v>15</v>
      </c>
      <c r="G340" s="5" t="s">
        <v>16</v>
      </c>
      <c r="H340" t="s">
        <v>17</v>
      </c>
      <c r="I340" s="5" t="s">
        <v>48</v>
      </c>
      <c r="J340" s="4">
        <v>80</v>
      </c>
      <c r="K340" s="4">
        <v>48</v>
      </c>
      <c r="L340" s="5" t="s">
        <v>33</v>
      </c>
      <c r="M340" s="5" t="s">
        <v>44</v>
      </c>
      <c r="N340" s="5" t="s">
        <v>49</v>
      </c>
    </row>
    <row r="341" spans="1:14" x14ac:dyDescent="0.25">
      <c r="A341">
        <v>8340</v>
      </c>
      <c r="B341" s="1">
        <v>45142</v>
      </c>
      <c r="C341" s="2">
        <v>0.84930555555555554</v>
      </c>
      <c r="D341" s="4">
        <v>2</v>
      </c>
      <c r="E341" s="5" t="s">
        <v>22</v>
      </c>
      <c r="F341" s="5" t="s">
        <v>23</v>
      </c>
      <c r="G341" s="5" t="s">
        <v>24</v>
      </c>
      <c r="H341" t="s">
        <v>25</v>
      </c>
      <c r="I341" s="5" t="s">
        <v>18</v>
      </c>
      <c r="J341" s="4">
        <v>45</v>
      </c>
      <c r="K341" s="4">
        <v>25</v>
      </c>
      <c r="L341" s="5" t="s">
        <v>19</v>
      </c>
      <c r="M341" s="5" t="s">
        <v>20</v>
      </c>
      <c r="N341" s="5" t="s">
        <v>21</v>
      </c>
    </row>
    <row r="342" spans="1:14" x14ac:dyDescent="0.25">
      <c r="A342">
        <v>8341</v>
      </c>
      <c r="B342" s="1">
        <v>45263</v>
      </c>
      <c r="C342" s="2">
        <v>0.39444444444444438</v>
      </c>
      <c r="D342" s="4">
        <v>3</v>
      </c>
      <c r="E342" s="5" t="s">
        <v>28</v>
      </c>
      <c r="F342" s="5" t="s">
        <v>29</v>
      </c>
      <c r="G342" s="5" t="s">
        <v>30</v>
      </c>
      <c r="H342" t="s">
        <v>31</v>
      </c>
      <c r="I342" s="5" t="s">
        <v>32</v>
      </c>
      <c r="J342" s="4">
        <v>85</v>
      </c>
      <c r="K342" s="4">
        <v>50</v>
      </c>
      <c r="L342" s="5" t="s">
        <v>33</v>
      </c>
      <c r="M342" s="5" t="s">
        <v>34</v>
      </c>
      <c r="N342" s="5" t="s">
        <v>35</v>
      </c>
    </row>
    <row r="343" spans="1:14" x14ac:dyDescent="0.25">
      <c r="A343">
        <v>8342</v>
      </c>
      <c r="B343" s="1">
        <v>44595</v>
      </c>
      <c r="C343" s="2">
        <v>0.88124999999999998</v>
      </c>
      <c r="D343" s="4">
        <v>3</v>
      </c>
      <c r="E343" s="5" t="s">
        <v>22</v>
      </c>
      <c r="F343" s="5" t="s">
        <v>23</v>
      </c>
      <c r="G343" s="5" t="s">
        <v>24</v>
      </c>
      <c r="H343" t="s">
        <v>25</v>
      </c>
      <c r="I343" s="5" t="s">
        <v>32</v>
      </c>
      <c r="J343" s="4">
        <v>85</v>
      </c>
      <c r="K343" s="4">
        <v>50</v>
      </c>
      <c r="L343" s="5" t="s">
        <v>33</v>
      </c>
      <c r="M343" s="5" t="s">
        <v>34</v>
      </c>
      <c r="N343" s="5" t="s">
        <v>35</v>
      </c>
    </row>
    <row r="344" spans="1:14" x14ac:dyDescent="0.25">
      <c r="A344">
        <v>8343</v>
      </c>
      <c r="B344" s="1">
        <v>45006</v>
      </c>
      <c r="C344" s="2">
        <v>0.55069444444444449</v>
      </c>
      <c r="D344" s="4">
        <v>2</v>
      </c>
      <c r="E344" s="5" t="s">
        <v>28</v>
      </c>
      <c r="F344" s="5" t="s">
        <v>29</v>
      </c>
      <c r="G344" s="5" t="s">
        <v>30</v>
      </c>
      <c r="H344" t="s">
        <v>31</v>
      </c>
      <c r="I344" s="5" t="s">
        <v>26</v>
      </c>
      <c r="J344" s="4">
        <v>40</v>
      </c>
      <c r="K344" s="4">
        <v>22</v>
      </c>
      <c r="L344" s="5" t="s">
        <v>19</v>
      </c>
      <c r="M344" s="5" t="s">
        <v>20</v>
      </c>
      <c r="N344" s="5" t="s">
        <v>27</v>
      </c>
    </row>
    <row r="345" spans="1:14" x14ac:dyDescent="0.25">
      <c r="A345">
        <v>8344</v>
      </c>
      <c r="B345" s="1">
        <v>45036</v>
      </c>
      <c r="C345" s="2">
        <v>0.41249999999999998</v>
      </c>
      <c r="D345" s="4">
        <v>4</v>
      </c>
      <c r="E345" s="5" t="s">
        <v>36</v>
      </c>
      <c r="F345" s="5" t="s">
        <v>37</v>
      </c>
      <c r="G345" s="5" t="s">
        <v>38</v>
      </c>
      <c r="H345" t="s">
        <v>39</v>
      </c>
      <c r="I345" s="5" t="s">
        <v>40</v>
      </c>
      <c r="J345" s="4">
        <v>50</v>
      </c>
      <c r="K345" s="4">
        <v>30</v>
      </c>
      <c r="L345" s="5" t="s">
        <v>19</v>
      </c>
      <c r="M345" s="5" t="s">
        <v>41</v>
      </c>
      <c r="N345" s="5" t="s">
        <v>42</v>
      </c>
    </row>
    <row r="346" spans="1:14" x14ac:dyDescent="0.25">
      <c r="A346">
        <v>8345</v>
      </c>
      <c r="B346" s="1">
        <v>45310</v>
      </c>
      <c r="C346" s="2">
        <v>0.42708333333333331</v>
      </c>
      <c r="D346" s="4">
        <v>3</v>
      </c>
      <c r="E346" s="5" t="s">
        <v>28</v>
      </c>
      <c r="F346" s="5" t="s">
        <v>29</v>
      </c>
      <c r="G346" s="5" t="s">
        <v>30</v>
      </c>
      <c r="H346" t="s">
        <v>31</v>
      </c>
      <c r="I346" s="5" t="s">
        <v>50</v>
      </c>
      <c r="J346" s="4">
        <v>70</v>
      </c>
      <c r="K346" s="4">
        <v>40</v>
      </c>
      <c r="L346" s="5" t="s">
        <v>33</v>
      </c>
      <c r="M346" s="5" t="s">
        <v>44</v>
      </c>
      <c r="N346" s="5" t="s">
        <v>51</v>
      </c>
    </row>
    <row r="347" spans="1:14" x14ac:dyDescent="0.25">
      <c r="A347">
        <v>8346</v>
      </c>
      <c r="B347" s="1">
        <v>45793</v>
      </c>
      <c r="C347" s="2">
        <v>0.91249999999999998</v>
      </c>
      <c r="D347" s="4">
        <v>2</v>
      </c>
      <c r="E347" s="5" t="s">
        <v>14</v>
      </c>
      <c r="F347" s="5" t="s">
        <v>15</v>
      </c>
      <c r="G347" s="5" t="s">
        <v>16</v>
      </c>
      <c r="H347" t="s">
        <v>17</v>
      </c>
      <c r="I347" s="5" t="s">
        <v>18</v>
      </c>
      <c r="J347" s="4">
        <v>45</v>
      </c>
      <c r="K347" s="4">
        <v>25</v>
      </c>
      <c r="L347" s="5" t="s">
        <v>19</v>
      </c>
      <c r="M347" s="5" t="s">
        <v>20</v>
      </c>
      <c r="N347" s="5" t="s">
        <v>21</v>
      </c>
    </row>
    <row r="348" spans="1:14" x14ac:dyDescent="0.25">
      <c r="A348">
        <v>8347</v>
      </c>
      <c r="B348" s="1">
        <v>45425</v>
      </c>
      <c r="C348" s="2">
        <v>0.61388888888888893</v>
      </c>
      <c r="D348" s="4">
        <v>3</v>
      </c>
      <c r="E348" s="5" t="s">
        <v>36</v>
      </c>
      <c r="F348" s="5" t="s">
        <v>37</v>
      </c>
      <c r="G348" s="5" t="s">
        <v>38</v>
      </c>
      <c r="H348" t="s">
        <v>39</v>
      </c>
      <c r="I348" s="5" t="s">
        <v>40</v>
      </c>
      <c r="J348" s="4">
        <v>50</v>
      </c>
      <c r="K348" s="4">
        <v>30</v>
      </c>
      <c r="L348" s="5" t="s">
        <v>19</v>
      </c>
      <c r="M348" s="5" t="s">
        <v>41</v>
      </c>
      <c r="N348" s="5" t="s">
        <v>42</v>
      </c>
    </row>
    <row r="349" spans="1:14" x14ac:dyDescent="0.25">
      <c r="A349">
        <v>8348</v>
      </c>
      <c r="B349" s="1">
        <v>45736</v>
      </c>
      <c r="C349" s="2">
        <v>0.82361111111111107</v>
      </c>
      <c r="D349" s="4">
        <v>4</v>
      </c>
      <c r="E349" s="5" t="s">
        <v>36</v>
      </c>
      <c r="F349" s="5" t="s">
        <v>37</v>
      </c>
      <c r="G349" s="5" t="s">
        <v>38</v>
      </c>
      <c r="H349" t="s">
        <v>39</v>
      </c>
      <c r="I349" s="5" t="s">
        <v>32</v>
      </c>
      <c r="J349" s="4">
        <v>85</v>
      </c>
      <c r="K349" s="4">
        <v>50</v>
      </c>
      <c r="L349" s="5" t="s">
        <v>33</v>
      </c>
      <c r="M349" s="5" t="s">
        <v>34</v>
      </c>
      <c r="N349" s="5" t="s">
        <v>35</v>
      </c>
    </row>
    <row r="350" spans="1:14" x14ac:dyDescent="0.25">
      <c r="A350">
        <v>8349</v>
      </c>
      <c r="B350" s="1">
        <v>45293</v>
      </c>
      <c r="C350" s="2">
        <v>0.52430555555555558</v>
      </c>
      <c r="D350" s="4">
        <v>1</v>
      </c>
      <c r="E350" s="5" t="s">
        <v>22</v>
      </c>
      <c r="F350" s="5" t="s">
        <v>23</v>
      </c>
      <c r="G350" s="5" t="s">
        <v>24</v>
      </c>
      <c r="H350" t="s">
        <v>25</v>
      </c>
      <c r="I350" s="5" t="s">
        <v>48</v>
      </c>
      <c r="J350" s="4">
        <v>80</v>
      </c>
      <c r="K350" s="4">
        <v>48</v>
      </c>
      <c r="L350" s="5" t="s">
        <v>33</v>
      </c>
      <c r="M350" s="5" t="s">
        <v>44</v>
      </c>
      <c r="N350" s="5" t="s">
        <v>49</v>
      </c>
    </row>
    <row r="351" spans="1:14" x14ac:dyDescent="0.25">
      <c r="A351">
        <v>8350</v>
      </c>
      <c r="B351" s="1">
        <v>44805</v>
      </c>
      <c r="C351" s="2">
        <v>0.31666666666666671</v>
      </c>
      <c r="D351" s="4">
        <v>4</v>
      </c>
      <c r="E351" s="5" t="s">
        <v>22</v>
      </c>
      <c r="F351" s="5" t="s">
        <v>23</v>
      </c>
      <c r="G351" s="5" t="s">
        <v>24</v>
      </c>
      <c r="H351" t="s">
        <v>25</v>
      </c>
      <c r="I351" s="5" t="s">
        <v>26</v>
      </c>
      <c r="J351" s="4">
        <v>40</v>
      </c>
      <c r="K351" s="4">
        <v>22</v>
      </c>
      <c r="L351" s="5" t="s">
        <v>19</v>
      </c>
      <c r="M351" s="5" t="s">
        <v>20</v>
      </c>
      <c r="N351" s="5" t="s">
        <v>27</v>
      </c>
    </row>
    <row r="352" spans="1:14" x14ac:dyDescent="0.25">
      <c r="A352">
        <v>8351</v>
      </c>
      <c r="B352" s="1">
        <v>45934</v>
      </c>
      <c r="C352" s="2">
        <v>0.6430555555555556</v>
      </c>
      <c r="D352" s="4">
        <v>3</v>
      </c>
      <c r="E352" s="5" t="s">
        <v>36</v>
      </c>
      <c r="F352" s="5" t="s">
        <v>37</v>
      </c>
      <c r="G352" s="5" t="s">
        <v>38</v>
      </c>
      <c r="H352" t="s">
        <v>39</v>
      </c>
      <c r="I352" s="5" t="s">
        <v>40</v>
      </c>
      <c r="J352" s="4">
        <v>50</v>
      </c>
      <c r="K352" s="4">
        <v>30</v>
      </c>
      <c r="L352" s="5" t="s">
        <v>19</v>
      </c>
      <c r="M352" s="5" t="s">
        <v>41</v>
      </c>
      <c r="N352" s="5" t="s">
        <v>42</v>
      </c>
    </row>
    <row r="353" spans="1:14" x14ac:dyDescent="0.25">
      <c r="A353">
        <v>8352</v>
      </c>
      <c r="B353" s="1">
        <v>45010</v>
      </c>
      <c r="C353" s="2">
        <v>0.5708333333333333</v>
      </c>
      <c r="D353" s="4">
        <v>2</v>
      </c>
      <c r="E353" s="5" t="s">
        <v>28</v>
      </c>
      <c r="F353" s="5" t="s">
        <v>29</v>
      </c>
      <c r="G353" s="5" t="s">
        <v>30</v>
      </c>
      <c r="H353" t="s">
        <v>31</v>
      </c>
      <c r="I353" s="5" t="s">
        <v>40</v>
      </c>
      <c r="J353" s="4">
        <v>50</v>
      </c>
      <c r="K353" s="4">
        <v>30</v>
      </c>
      <c r="L353" s="5" t="s">
        <v>19</v>
      </c>
      <c r="M353" s="5" t="s">
        <v>41</v>
      </c>
      <c r="N353" s="5" t="s">
        <v>42</v>
      </c>
    </row>
    <row r="354" spans="1:14" x14ac:dyDescent="0.25">
      <c r="A354">
        <v>8353</v>
      </c>
      <c r="B354" s="1">
        <v>45267</v>
      </c>
      <c r="C354" s="2">
        <v>0.64375000000000004</v>
      </c>
      <c r="D354" s="4">
        <v>2</v>
      </c>
      <c r="E354" s="5" t="s">
        <v>22</v>
      </c>
      <c r="F354" s="5" t="s">
        <v>23</v>
      </c>
      <c r="G354" s="5" t="s">
        <v>24</v>
      </c>
      <c r="H354" t="s">
        <v>25</v>
      </c>
      <c r="I354" s="5" t="s">
        <v>18</v>
      </c>
      <c r="J354" s="4">
        <v>45</v>
      </c>
      <c r="K354" s="4">
        <v>25</v>
      </c>
      <c r="L354" s="5" t="s">
        <v>19</v>
      </c>
      <c r="M354" s="5" t="s">
        <v>20</v>
      </c>
      <c r="N354" s="5" t="s">
        <v>21</v>
      </c>
    </row>
    <row r="355" spans="1:14" x14ac:dyDescent="0.25">
      <c r="A355">
        <v>8354</v>
      </c>
      <c r="B355" s="1">
        <v>45666</v>
      </c>
      <c r="C355" s="2">
        <v>0.49444444444444452</v>
      </c>
      <c r="D355" s="4">
        <v>2</v>
      </c>
      <c r="E355" s="5" t="s">
        <v>22</v>
      </c>
      <c r="F355" s="5" t="s">
        <v>23</v>
      </c>
      <c r="G355" s="5" t="s">
        <v>24</v>
      </c>
      <c r="H355" t="s">
        <v>25</v>
      </c>
      <c r="I355" s="5" t="s">
        <v>18</v>
      </c>
      <c r="J355" s="4">
        <v>45</v>
      </c>
      <c r="K355" s="4">
        <v>25</v>
      </c>
      <c r="L355" s="5" t="s">
        <v>19</v>
      </c>
      <c r="M355" s="5" t="s">
        <v>20</v>
      </c>
      <c r="N355" s="5" t="s">
        <v>21</v>
      </c>
    </row>
    <row r="356" spans="1:14" x14ac:dyDescent="0.25">
      <c r="A356">
        <v>8355</v>
      </c>
      <c r="B356" s="1">
        <v>44811</v>
      </c>
      <c r="C356" s="2">
        <v>0.59930555555555554</v>
      </c>
      <c r="D356" s="4">
        <v>3</v>
      </c>
      <c r="E356" s="5" t="s">
        <v>22</v>
      </c>
      <c r="F356" s="5" t="s">
        <v>23</v>
      </c>
      <c r="G356" s="5" t="s">
        <v>24</v>
      </c>
      <c r="H356" t="s">
        <v>25</v>
      </c>
      <c r="I356" s="5" t="s">
        <v>26</v>
      </c>
      <c r="J356" s="4">
        <v>40</v>
      </c>
      <c r="K356" s="4">
        <v>22</v>
      </c>
      <c r="L356" s="5" t="s">
        <v>19</v>
      </c>
      <c r="M356" s="5" t="s">
        <v>20</v>
      </c>
      <c r="N356" s="5" t="s">
        <v>27</v>
      </c>
    </row>
    <row r="357" spans="1:14" x14ac:dyDescent="0.25">
      <c r="A357">
        <v>8356</v>
      </c>
      <c r="B357" s="1">
        <v>45659</v>
      </c>
      <c r="C357" s="2">
        <v>0.78402777777777777</v>
      </c>
      <c r="D357" s="4">
        <v>3</v>
      </c>
      <c r="E357" s="5" t="s">
        <v>36</v>
      </c>
      <c r="F357" s="5" t="s">
        <v>37</v>
      </c>
      <c r="G357" s="5" t="s">
        <v>38</v>
      </c>
      <c r="H357" t="s">
        <v>39</v>
      </c>
      <c r="I357" s="5" t="s">
        <v>50</v>
      </c>
      <c r="J357" s="4">
        <v>70</v>
      </c>
      <c r="K357" s="4">
        <v>40</v>
      </c>
      <c r="L357" s="5" t="s">
        <v>33</v>
      </c>
      <c r="M357" s="5" t="s">
        <v>44</v>
      </c>
      <c r="N357" s="5" t="s">
        <v>51</v>
      </c>
    </row>
    <row r="358" spans="1:14" x14ac:dyDescent="0.25">
      <c r="A358">
        <v>8357</v>
      </c>
      <c r="B358" s="1">
        <v>45650</v>
      </c>
      <c r="C358" s="2">
        <v>0.73402777777777772</v>
      </c>
      <c r="D358" s="4">
        <v>2</v>
      </c>
      <c r="E358" s="5" t="s">
        <v>36</v>
      </c>
      <c r="F358" s="5" t="s">
        <v>37</v>
      </c>
      <c r="G358" s="5" t="s">
        <v>38</v>
      </c>
      <c r="H358" t="s">
        <v>39</v>
      </c>
      <c r="I358" s="5" t="s">
        <v>18</v>
      </c>
      <c r="J358" s="4">
        <v>45</v>
      </c>
      <c r="K358" s="4">
        <v>25</v>
      </c>
      <c r="L358" s="5" t="s">
        <v>19</v>
      </c>
      <c r="M358" s="5" t="s">
        <v>20</v>
      </c>
      <c r="N358" s="5" t="s">
        <v>21</v>
      </c>
    </row>
    <row r="359" spans="1:14" x14ac:dyDescent="0.25">
      <c r="A359">
        <v>8358</v>
      </c>
      <c r="B359" s="1">
        <v>45100</v>
      </c>
      <c r="C359" s="2">
        <v>0.5444444444444444</v>
      </c>
      <c r="D359" s="4">
        <v>4</v>
      </c>
      <c r="E359" s="5" t="s">
        <v>36</v>
      </c>
      <c r="F359" s="5" t="s">
        <v>37</v>
      </c>
      <c r="G359" s="5" t="s">
        <v>38</v>
      </c>
      <c r="H359" t="s">
        <v>39</v>
      </c>
      <c r="I359" s="5" t="s">
        <v>18</v>
      </c>
      <c r="J359" s="4">
        <v>45</v>
      </c>
      <c r="K359" s="4">
        <v>25</v>
      </c>
      <c r="L359" s="5" t="s">
        <v>19</v>
      </c>
      <c r="M359" s="5" t="s">
        <v>20</v>
      </c>
      <c r="N359" s="5" t="s">
        <v>21</v>
      </c>
    </row>
    <row r="360" spans="1:14" x14ac:dyDescent="0.25">
      <c r="A360">
        <v>8359</v>
      </c>
      <c r="B360" s="1">
        <v>45344</v>
      </c>
      <c r="C360" s="2">
        <v>0.68472222222222223</v>
      </c>
      <c r="D360" s="4">
        <v>2</v>
      </c>
      <c r="E360" s="5" t="s">
        <v>14</v>
      </c>
      <c r="F360" s="5" t="s">
        <v>15</v>
      </c>
      <c r="G360" s="5" t="s">
        <v>16</v>
      </c>
      <c r="H360" t="s">
        <v>17</v>
      </c>
      <c r="I360" s="5" t="s">
        <v>46</v>
      </c>
      <c r="J360" s="4">
        <v>90</v>
      </c>
      <c r="K360" s="4">
        <v>55</v>
      </c>
      <c r="L360" s="5" t="s">
        <v>33</v>
      </c>
      <c r="M360" s="5" t="s">
        <v>34</v>
      </c>
      <c r="N360" s="5" t="s">
        <v>47</v>
      </c>
    </row>
    <row r="361" spans="1:14" x14ac:dyDescent="0.25">
      <c r="A361">
        <v>8360</v>
      </c>
      <c r="B361" s="1">
        <v>44592</v>
      </c>
      <c r="C361" s="2">
        <v>0.5180555555555556</v>
      </c>
      <c r="D361" s="4">
        <v>2</v>
      </c>
      <c r="E361" s="5" t="s">
        <v>28</v>
      </c>
      <c r="F361" s="5" t="s">
        <v>29</v>
      </c>
      <c r="G361" s="5" t="s">
        <v>30</v>
      </c>
      <c r="H361" t="s">
        <v>31</v>
      </c>
      <c r="I361" s="5" t="s">
        <v>40</v>
      </c>
      <c r="J361" s="4">
        <v>50</v>
      </c>
      <c r="K361" s="4">
        <v>30</v>
      </c>
      <c r="L361" s="5" t="s">
        <v>19</v>
      </c>
      <c r="M361" s="5" t="s">
        <v>41</v>
      </c>
      <c r="N361" s="5" t="s">
        <v>42</v>
      </c>
    </row>
    <row r="362" spans="1:14" x14ac:dyDescent="0.25">
      <c r="A362">
        <v>8361</v>
      </c>
      <c r="B362" s="1">
        <v>44917</v>
      </c>
      <c r="C362" s="2">
        <v>0.30486111111111108</v>
      </c>
      <c r="D362" s="4">
        <v>2</v>
      </c>
      <c r="E362" s="5" t="s">
        <v>28</v>
      </c>
      <c r="F362" s="5" t="s">
        <v>29</v>
      </c>
      <c r="G362" s="5" t="s">
        <v>30</v>
      </c>
      <c r="H362" t="s">
        <v>31</v>
      </c>
      <c r="I362" s="5" t="s">
        <v>18</v>
      </c>
      <c r="J362" s="4">
        <v>45</v>
      </c>
      <c r="K362" s="4">
        <v>25</v>
      </c>
      <c r="L362" s="5" t="s">
        <v>19</v>
      </c>
      <c r="M362" s="5" t="s">
        <v>20</v>
      </c>
      <c r="N362" s="5" t="s">
        <v>21</v>
      </c>
    </row>
    <row r="363" spans="1:14" x14ac:dyDescent="0.25">
      <c r="A363">
        <v>8362</v>
      </c>
      <c r="B363" s="1">
        <v>45513</v>
      </c>
      <c r="C363" s="2">
        <v>0.33263888888888887</v>
      </c>
      <c r="D363" s="4">
        <v>4</v>
      </c>
      <c r="E363" s="5" t="s">
        <v>22</v>
      </c>
      <c r="F363" s="5" t="s">
        <v>23</v>
      </c>
      <c r="G363" s="5" t="s">
        <v>24</v>
      </c>
      <c r="H363" t="s">
        <v>25</v>
      </c>
      <c r="I363" s="5" t="s">
        <v>40</v>
      </c>
      <c r="J363" s="4">
        <v>50</v>
      </c>
      <c r="K363" s="4">
        <v>30</v>
      </c>
      <c r="L363" s="5" t="s">
        <v>19</v>
      </c>
      <c r="M363" s="5" t="s">
        <v>41</v>
      </c>
      <c r="N363" s="5" t="s">
        <v>42</v>
      </c>
    </row>
    <row r="364" spans="1:14" x14ac:dyDescent="0.25">
      <c r="A364">
        <v>8363</v>
      </c>
      <c r="B364" s="1">
        <v>44709</v>
      </c>
      <c r="C364" s="2">
        <v>0.82013888888888886</v>
      </c>
      <c r="D364" s="4">
        <v>3</v>
      </c>
      <c r="E364" s="5" t="s">
        <v>36</v>
      </c>
      <c r="F364" s="5" t="s">
        <v>37</v>
      </c>
      <c r="G364" s="5" t="s">
        <v>38</v>
      </c>
      <c r="H364" t="s">
        <v>39</v>
      </c>
      <c r="I364" s="5" t="s">
        <v>40</v>
      </c>
      <c r="J364" s="4">
        <v>50</v>
      </c>
      <c r="K364" s="4">
        <v>30</v>
      </c>
      <c r="L364" s="5" t="s">
        <v>19</v>
      </c>
      <c r="M364" s="5" t="s">
        <v>41</v>
      </c>
      <c r="N364" s="5" t="s">
        <v>42</v>
      </c>
    </row>
    <row r="365" spans="1:14" x14ac:dyDescent="0.25">
      <c r="A365">
        <v>8364</v>
      </c>
      <c r="B365" s="1">
        <v>45521</v>
      </c>
      <c r="C365" s="2">
        <v>0.81666666666666665</v>
      </c>
      <c r="D365" s="4">
        <v>1</v>
      </c>
      <c r="E365" s="5" t="s">
        <v>14</v>
      </c>
      <c r="F365" s="5" t="s">
        <v>15</v>
      </c>
      <c r="G365" s="5" t="s">
        <v>16</v>
      </c>
      <c r="H365" t="s">
        <v>17</v>
      </c>
      <c r="I365" s="5" t="s">
        <v>26</v>
      </c>
      <c r="J365" s="4">
        <v>40</v>
      </c>
      <c r="K365" s="4">
        <v>22</v>
      </c>
      <c r="L365" s="5" t="s">
        <v>19</v>
      </c>
      <c r="M365" s="5" t="s">
        <v>20</v>
      </c>
      <c r="N365" s="5" t="s">
        <v>27</v>
      </c>
    </row>
    <row r="366" spans="1:14" x14ac:dyDescent="0.25">
      <c r="A366">
        <v>8365</v>
      </c>
      <c r="B366" s="1">
        <v>45088</v>
      </c>
      <c r="C366" s="2">
        <v>0.52916666666666667</v>
      </c>
      <c r="D366" s="4">
        <v>4</v>
      </c>
      <c r="E366" s="5" t="s">
        <v>22</v>
      </c>
      <c r="F366" s="5" t="s">
        <v>23</v>
      </c>
      <c r="G366" s="5" t="s">
        <v>24</v>
      </c>
      <c r="H366" t="s">
        <v>25</v>
      </c>
      <c r="I366" s="5" t="s">
        <v>26</v>
      </c>
      <c r="J366" s="4">
        <v>40</v>
      </c>
      <c r="K366" s="4">
        <v>22</v>
      </c>
      <c r="L366" s="5" t="s">
        <v>19</v>
      </c>
      <c r="M366" s="5" t="s">
        <v>20</v>
      </c>
      <c r="N366" s="5" t="s">
        <v>27</v>
      </c>
    </row>
    <row r="367" spans="1:14" x14ac:dyDescent="0.25">
      <c r="A367">
        <v>8366</v>
      </c>
      <c r="B367" s="1">
        <v>44916</v>
      </c>
      <c r="C367" s="2">
        <v>0.54583333333333328</v>
      </c>
      <c r="D367" s="4">
        <v>3</v>
      </c>
      <c r="E367" s="5" t="s">
        <v>28</v>
      </c>
      <c r="F367" s="5" t="s">
        <v>29</v>
      </c>
      <c r="G367" s="5" t="s">
        <v>30</v>
      </c>
      <c r="H367" t="s">
        <v>31</v>
      </c>
      <c r="I367" s="5" t="s">
        <v>46</v>
      </c>
      <c r="J367" s="4">
        <v>90</v>
      </c>
      <c r="K367" s="4">
        <v>55</v>
      </c>
      <c r="L367" s="5" t="s">
        <v>33</v>
      </c>
      <c r="M367" s="5" t="s">
        <v>34</v>
      </c>
      <c r="N367" s="5" t="s">
        <v>47</v>
      </c>
    </row>
    <row r="368" spans="1:14" x14ac:dyDescent="0.25">
      <c r="A368">
        <v>8367</v>
      </c>
      <c r="B368" s="1">
        <v>44904</v>
      </c>
      <c r="C368" s="2">
        <v>0.53888888888888886</v>
      </c>
      <c r="D368" s="4">
        <v>4</v>
      </c>
      <c r="E368" s="5" t="s">
        <v>28</v>
      </c>
      <c r="F368" s="5" t="s">
        <v>29</v>
      </c>
      <c r="G368" s="5" t="s">
        <v>30</v>
      </c>
      <c r="H368" t="s">
        <v>31</v>
      </c>
      <c r="I368" s="5" t="s">
        <v>40</v>
      </c>
      <c r="J368" s="4">
        <v>50</v>
      </c>
      <c r="K368" s="4">
        <v>30</v>
      </c>
      <c r="L368" s="5" t="s">
        <v>19</v>
      </c>
      <c r="M368" s="5" t="s">
        <v>41</v>
      </c>
      <c r="N368" s="5" t="s">
        <v>42</v>
      </c>
    </row>
    <row r="369" spans="1:14" x14ac:dyDescent="0.25">
      <c r="A369">
        <v>8368</v>
      </c>
      <c r="B369" s="1">
        <v>46017</v>
      </c>
      <c r="C369" s="2">
        <v>0.76458333333333328</v>
      </c>
      <c r="D369" s="4">
        <v>1</v>
      </c>
      <c r="E369" s="5" t="s">
        <v>14</v>
      </c>
      <c r="F369" s="5" t="s">
        <v>15</v>
      </c>
      <c r="G369" s="5" t="s">
        <v>16</v>
      </c>
      <c r="H369" t="s">
        <v>17</v>
      </c>
      <c r="I369" s="5" t="s">
        <v>32</v>
      </c>
      <c r="J369" s="4">
        <v>85</v>
      </c>
      <c r="K369" s="4">
        <v>50</v>
      </c>
      <c r="L369" s="5" t="s">
        <v>33</v>
      </c>
      <c r="M369" s="5" t="s">
        <v>34</v>
      </c>
      <c r="N369" s="5" t="s">
        <v>35</v>
      </c>
    </row>
    <row r="370" spans="1:14" x14ac:dyDescent="0.25">
      <c r="A370">
        <v>8369</v>
      </c>
      <c r="B370" s="1">
        <v>44938</v>
      </c>
      <c r="C370" s="2">
        <v>0.84513888888888888</v>
      </c>
      <c r="D370" s="4">
        <v>1</v>
      </c>
      <c r="E370" s="5" t="s">
        <v>14</v>
      </c>
      <c r="F370" s="5" t="s">
        <v>15</v>
      </c>
      <c r="G370" s="5" t="s">
        <v>16</v>
      </c>
      <c r="H370" t="s">
        <v>17</v>
      </c>
      <c r="I370" s="5" t="s">
        <v>26</v>
      </c>
      <c r="J370" s="4">
        <v>40</v>
      </c>
      <c r="K370" s="4">
        <v>22</v>
      </c>
      <c r="L370" s="5" t="s">
        <v>19</v>
      </c>
      <c r="M370" s="5" t="s">
        <v>20</v>
      </c>
      <c r="N370" s="5" t="s">
        <v>27</v>
      </c>
    </row>
    <row r="371" spans="1:14" x14ac:dyDescent="0.25">
      <c r="A371">
        <v>8370</v>
      </c>
      <c r="B371" s="1">
        <v>45898</v>
      </c>
      <c r="C371" s="2">
        <v>0.4375</v>
      </c>
      <c r="D371" s="4">
        <v>3</v>
      </c>
      <c r="E371" s="5" t="s">
        <v>14</v>
      </c>
      <c r="F371" s="5" t="s">
        <v>15</v>
      </c>
      <c r="G371" s="5" t="s">
        <v>16</v>
      </c>
      <c r="H371" t="s">
        <v>17</v>
      </c>
      <c r="I371" s="5" t="s">
        <v>40</v>
      </c>
      <c r="J371" s="4">
        <v>50</v>
      </c>
      <c r="K371" s="4">
        <v>30</v>
      </c>
      <c r="L371" s="5" t="s">
        <v>19</v>
      </c>
      <c r="M371" s="5" t="s">
        <v>41</v>
      </c>
      <c r="N371" s="5" t="s">
        <v>42</v>
      </c>
    </row>
    <row r="372" spans="1:14" x14ac:dyDescent="0.25">
      <c r="A372">
        <v>8371</v>
      </c>
      <c r="B372" s="1">
        <v>44729</v>
      </c>
      <c r="C372" s="2">
        <v>0.8569444444444444</v>
      </c>
      <c r="D372" s="4">
        <v>4</v>
      </c>
      <c r="E372" s="5" t="s">
        <v>28</v>
      </c>
      <c r="F372" s="5" t="s">
        <v>29</v>
      </c>
      <c r="G372" s="5" t="s">
        <v>30</v>
      </c>
      <c r="H372" t="s">
        <v>31</v>
      </c>
      <c r="I372" s="5" t="s">
        <v>50</v>
      </c>
      <c r="J372" s="4">
        <v>70</v>
      </c>
      <c r="K372" s="4">
        <v>40</v>
      </c>
      <c r="L372" s="5" t="s">
        <v>33</v>
      </c>
      <c r="M372" s="5" t="s">
        <v>44</v>
      </c>
      <c r="N372" s="5" t="s">
        <v>51</v>
      </c>
    </row>
    <row r="373" spans="1:14" x14ac:dyDescent="0.25">
      <c r="A373">
        <v>8372</v>
      </c>
      <c r="B373" s="1">
        <v>44814</v>
      </c>
      <c r="C373" s="2">
        <v>0.8208333333333333</v>
      </c>
      <c r="D373" s="4">
        <v>4</v>
      </c>
      <c r="E373" s="5" t="s">
        <v>14</v>
      </c>
      <c r="F373" s="5" t="s">
        <v>15</v>
      </c>
      <c r="G373" s="5" t="s">
        <v>16</v>
      </c>
      <c r="H373" t="s">
        <v>17</v>
      </c>
      <c r="I373" s="5" t="s">
        <v>32</v>
      </c>
      <c r="J373" s="4">
        <v>85</v>
      </c>
      <c r="K373" s="4">
        <v>50</v>
      </c>
      <c r="L373" s="5" t="s">
        <v>33</v>
      </c>
      <c r="M373" s="5" t="s">
        <v>34</v>
      </c>
      <c r="N373" s="5" t="s">
        <v>35</v>
      </c>
    </row>
    <row r="374" spans="1:14" x14ac:dyDescent="0.25">
      <c r="A374">
        <v>8373</v>
      </c>
      <c r="B374" s="1">
        <v>45130</v>
      </c>
      <c r="C374" s="2">
        <v>0.39791666666666659</v>
      </c>
      <c r="D374" s="4">
        <v>4</v>
      </c>
      <c r="E374" s="5" t="s">
        <v>14</v>
      </c>
      <c r="F374" s="5" t="s">
        <v>15</v>
      </c>
      <c r="G374" s="5" t="s">
        <v>16</v>
      </c>
      <c r="H374" t="s">
        <v>17</v>
      </c>
      <c r="I374" s="5" t="s">
        <v>43</v>
      </c>
      <c r="J374" s="4">
        <v>75</v>
      </c>
      <c r="K374" s="4">
        <v>45</v>
      </c>
      <c r="L374" s="5" t="s">
        <v>33</v>
      </c>
      <c r="M374" s="5" t="s">
        <v>44</v>
      </c>
      <c r="N374" s="5" t="s">
        <v>45</v>
      </c>
    </row>
    <row r="375" spans="1:14" x14ac:dyDescent="0.25">
      <c r="A375">
        <v>8374</v>
      </c>
      <c r="B375" s="1">
        <v>45318</v>
      </c>
      <c r="C375" s="2">
        <v>0.58472222222222225</v>
      </c>
      <c r="D375" s="4">
        <v>2</v>
      </c>
      <c r="E375" s="5" t="s">
        <v>36</v>
      </c>
      <c r="F375" s="5" t="s">
        <v>37</v>
      </c>
      <c r="G375" s="5" t="s">
        <v>38</v>
      </c>
      <c r="H375" t="s">
        <v>39</v>
      </c>
      <c r="I375" s="5" t="s">
        <v>26</v>
      </c>
      <c r="J375" s="4">
        <v>40</v>
      </c>
      <c r="K375" s="4">
        <v>22</v>
      </c>
      <c r="L375" s="5" t="s">
        <v>19</v>
      </c>
      <c r="M375" s="5" t="s">
        <v>20</v>
      </c>
      <c r="N375" s="5" t="s">
        <v>27</v>
      </c>
    </row>
    <row r="376" spans="1:14" x14ac:dyDescent="0.25">
      <c r="A376">
        <v>8375</v>
      </c>
      <c r="B376" s="1">
        <v>45525</v>
      </c>
      <c r="C376" s="2">
        <v>0.47986111111111113</v>
      </c>
      <c r="D376" s="4">
        <v>1</v>
      </c>
      <c r="E376" s="5" t="s">
        <v>22</v>
      </c>
      <c r="F376" s="5" t="s">
        <v>23</v>
      </c>
      <c r="G376" s="5" t="s">
        <v>24</v>
      </c>
      <c r="H376" t="s">
        <v>25</v>
      </c>
      <c r="I376" s="5" t="s">
        <v>18</v>
      </c>
      <c r="J376" s="4">
        <v>45</v>
      </c>
      <c r="K376" s="4">
        <v>25</v>
      </c>
      <c r="L376" s="5" t="s">
        <v>19</v>
      </c>
      <c r="M376" s="5" t="s">
        <v>20</v>
      </c>
      <c r="N376" s="5" t="s">
        <v>21</v>
      </c>
    </row>
    <row r="377" spans="1:14" x14ac:dyDescent="0.25">
      <c r="A377">
        <v>8376</v>
      </c>
      <c r="B377" s="1">
        <v>45976</v>
      </c>
      <c r="C377" s="2">
        <v>0.85138888888888886</v>
      </c>
      <c r="D377" s="4">
        <v>1</v>
      </c>
      <c r="E377" s="5" t="s">
        <v>28</v>
      </c>
      <c r="F377" s="5" t="s">
        <v>29</v>
      </c>
      <c r="G377" s="5" t="s">
        <v>30</v>
      </c>
      <c r="H377" t="s">
        <v>31</v>
      </c>
      <c r="I377" s="5" t="s">
        <v>32</v>
      </c>
      <c r="J377" s="4">
        <v>85</v>
      </c>
      <c r="K377" s="4">
        <v>50</v>
      </c>
      <c r="L377" s="5" t="s">
        <v>33</v>
      </c>
      <c r="M377" s="5" t="s">
        <v>34</v>
      </c>
      <c r="N377" s="5" t="s">
        <v>35</v>
      </c>
    </row>
    <row r="378" spans="1:14" x14ac:dyDescent="0.25">
      <c r="A378">
        <v>8377</v>
      </c>
      <c r="B378" s="1">
        <v>45223</v>
      </c>
      <c r="C378" s="2">
        <v>0.46111111111111108</v>
      </c>
      <c r="D378" s="4">
        <v>4</v>
      </c>
      <c r="E378" s="5" t="s">
        <v>28</v>
      </c>
      <c r="F378" s="5" t="s">
        <v>29</v>
      </c>
      <c r="G378" s="5" t="s">
        <v>30</v>
      </c>
      <c r="H378" t="s">
        <v>31</v>
      </c>
      <c r="I378" s="5" t="s">
        <v>32</v>
      </c>
      <c r="J378" s="4">
        <v>85</v>
      </c>
      <c r="K378" s="4">
        <v>50</v>
      </c>
      <c r="L378" s="5" t="s">
        <v>33</v>
      </c>
      <c r="M378" s="5" t="s">
        <v>34</v>
      </c>
      <c r="N378" s="5" t="s">
        <v>35</v>
      </c>
    </row>
    <row r="379" spans="1:14" x14ac:dyDescent="0.25">
      <c r="A379">
        <v>8378</v>
      </c>
      <c r="B379" s="1">
        <v>45802</v>
      </c>
      <c r="C379" s="2">
        <v>0.80972222222222223</v>
      </c>
      <c r="D379" s="4">
        <v>3</v>
      </c>
      <c r="E379" s="5" t="s">
        <v>14</v>
      </c>
      <c r="F379" s="5" t="s">
        <v>15</v>
      </c>
      <c r="G379" s="5" t="s">
        <v>16</v>
      </c>
      <c r="H379" t="s">
        <v>17</v>
      </c>
      <c r="I379" s="5" t="s">
        <v>26</v>
      </c>
      <c r="J379" s="4">
        <v>40</v>
      </c>
      <c r="K379" s="4">
        <v>22</v>
      </c>
      <c r="L379" s="5" t="s">
        <v>19</v>
      </c>
      <c r="M379" s="5" t="s">
        <v>20</v>
      </c>
      <c r="N379" s="5" t="s">
        <v>27</v>
      </c>
    </row>
    <row r="380" spans="1:14" x14ac:dyDescent="0.25">
      <c r="A380">
        <v>8379</v>
      </c>
      <c r="B380" s="1">
        <v>45799</v>
      </c>
      <c r="C380" s="2">
        <v>0.8881944444444444</v>
      </c>
      <c r="D380" s="4">
        <v>2</v>
      </c>
      <c r="E380" s="5" t="s">
        <v>14</v>
      </c>
      <c r="F380" s="5" t="s">
        <v>15</v>
      </c>
      <c r="G380" s="5" t="s">
        <v>16</v>
      </c>
      <c r="H380" t="s">
        <v>17</v>
      </c>
      <c r="I380" s="5" t="s">
        <v>26</v>
      </c>
      <c r="J380" s="4">
        <v>40</v>
      </c>
      <c r="K380" s="4">
        <v>22</v>
      </c>
      <c r="L380" s="5" t="s">
        <v>19</v>
      </c>
      <c r="M380" s="5" t="s">
        <v>20</v>
      </c>
      <c r="N380" s="5" t="s">
        <v>27</v>
      </c>
    </row>
    <row r="381" spans="1:14" x14ac:dyDescent="0.25">
      <c r="A381">
        <v>8380</v>
      </c>
      <c r="B381" s="1">
        <v>44859</v>
      </c>
      <c r="C381" s="2">
        <v>0.48194444444444451</v>
      </c>
      <c r="D381" s="4">
        <v>4</v>
      </c>
      <c r="E381" s="5" t="s">
        <v>22</v>
      </c>
      <c r="F381" s="5" t="s">
        <v>23</v>
      </c>
      <c r="G381" s="5" t="s">
        <v>24</v>
      </c>
      <c r="H381" t="s">
        <v>25</v>
      </c>
      <c r="I381" s="5" t="s">
        <v>26</v>
      </c>
      <c r="J381" s="4">
        <v>40</v>
      </c>
      <c r="K381" s="4">
        <v>22</v>
      </c>
      <c r="L381" s="5" t="s">
        <v>19</v>
      </c>
      <c r="M381" s="5" t="s">
        <v>20</v>
      </c>
      <c r="N381" s="5" t="s">
        <v>27</v>
      </c>
    </row>
    <row r="382" spans="1:14" x14ac:dyDescent="0.25">
      <c r="A382">
        <v>8381</v>
      </c>
      <c r="B382" s="1">
        <v>44680</v>
      </c>
      <c r="C382" s="2">
        <v>0.82361111111111107</v>
      </c>
      <c r="D382" s="4">
        <v>2</v>
      </c>
      <c r="E382" s="5" t="s">
        <v>28</v>
      </c>
      <c r="F382" s="5" t="s">
        <v>29</v>
      </c>
      <c r="G382" s="5" t="s">
        <v>30</v>
      </c>
      <c r="H382" t="s">
        <v>31</v>
      </c>
      <c r="I382" s="5" t="s">
        <v>46</v>
      </c>
      <c r="J382" s="4">
        <v>90</v>
      </c>
      <c r="K382" s="4">
        <v>55</v>
      </c>
      <c r="L382" s="5" t="s">
        <v>33</v>
      </c>
      <c r="M382" s="5" t="s">
        <v>34</v>
      </c>
      <c r="N382" s="5" t="s">
        <v>47</v>
      </c>
    </row>
    <row r="383" spans="1:14" x14ac:dyDescent="0.25">
      <c r="A383">
        <v>8382</v>
      </c>
      <c r="B383" s="1">
        <v>44645</v>
      </c>
      <c r="C383" s="2">
        <v>0.30902777777777779</v>
      </c>
      <c r="D383" s="4">
        <v>2</v>
      </c>
      <c r="E383" s="5" t="s">
        <v>14</v>
      </c>
      <c r="F383" s="5" t="s">
        <v>15</v>
      </c>
      <c r="G383" s="5" t="s">
        <v>16</v>
      </c>
      <c r="H383" t="s">
        <v>17</v>
      </c>
      <c r="I383" s="5" t="s">
        <v>40</v>
      </c>
      <c r="J383" s="4">
        <v>50</v>
      </c>
      <c r="K383" s="4">
        <v>30</v>
      </c>
      <c r="L383" s="5" t="s">
        <v>19</v>
      </c>
      <c r="M383" s="5" t="s">
        <v>41</v>
      </c>
      <c r="N383" s="5" t="s">
        <v>42</v>
      </c>
    </row>
    <row r="384" spans="1:14" x14ac:dyDescent="0.25">
      <c r="A384">
        <v>8383</v>
      </c>
      <c r="B384" s="1">
        <v>45282</v>
      </c>
      <c r="C384" s="2">
        <v>0.30694444444444452</v>
      </c>
      <c r="D384" s="4">
        <v>1</v>
      </c>
      <c r="E384" s="5" t="s">
        <v>14</v>
      </c>
      <c r="F384" s="5" t="s">
        <v>15</v>
      </c>
      <c r="G384" s="5" t="s">
        <v>16</v>
      </c>
      <c r="H384" t="s">
        <v>17</v>
      </c>
      <c r="I384" s="5" t="s">
        <v>18</v>
      </c>
      <c r="J384" s="4">
        <v>45</v>
      </c>
      <c r="K384" s="4">
        <v>25</v>
      </c>
      <c r="L384" s="5" t="s">
        <v>19</v>
      </c>
      <c r="M384" s="5" t="s">
        <v>20</v>
      </c>
      <c r="N384" s="5" t="s">
        <v>21</v>
      </c>
    </row>
    <row r="385" spans="1:14" x14ac:dyDescent="0.25">
      <c r="A385">
        <v>8384</v>
      </c>
      <c r="B385" s="1">
        <v>45154</v>
      </c>
      <c r="C385" s="2">
        <v>0.44236111111111109</v>
      </c>
      <c r="D385" s="4">
        <v>4</v>
      </c>
      <c r="E385" s="5" t="s">
        <v>14</v>
      </c>
      <c r="F385" s="5" t="s">
        <v>15</v>
      </c>
      <c r="G385" s="5" t="s">
        <v>16</v>
      </c>
      <c r="H385" t="s">
        <v>17</v>
      </c>
      <c r="I385" s="5" t="s">
        <v>50</v>
      </c>
      <c r="J385" s="4">
        <v>70</v>
      </c>
      <c r="K385" s="4">
        <v>40</v>
      </c>
      <c r="L385" s="5" t="s">
        <v>33</v>
      </c>
      <c r="M385" s="5" t="s">
        <v>44</v>
      </c>
      <c r="N385" s="5" t="s">
        <v>51</v>
      </c>
    </row>
    <row r="386" spans="1:14" x14ac:dyDescent="0.25">
      <c r="A386">
        <v>8385</v>
      </c>
      <c r="B386" s="1">
        <v>45693</v>
      </c>
      <c r="C386" s="2">
        <v>0.69097222222222221</v>
      </c>
      <c r="D386" s="4">
        <v>4</v>
      </c>
      <c r="E386" s="5" t="s">
        <v>14</v>
      </c>
      <c r="F386" s="5" t="s">
        <v>15</v>
      </c>
      <c r="G386" s="5" t="s">
        <v>16</v>
      </c>
      <c r="H386" t="s">
        <v>17</v>
      </c>
      <c r="I386" s="5" t="s">
        <v>48</v>
      </c>
      <c r="J386" s="4">
        <v>80</v>
      </c>
      <c r="K386" s="4">
        <v>48</v>
      </c>
      <c r="L386" s="5" t="s">
        <v>33</v>
      </c>
      <c r="M386" s="5" t="s">
        <v>44</v>
      </c>
      <c r="N386" s="5" t="s">
        <v>49</v>
      </c>
    </row>
    <row r="387" spans="1:14" x14ac:dyDescent="0.25">
      <c r="A387">
        <v>8386</v>
      </c>
      <c r="B387" s="1">
        <v>45213</v>
      </c>
      <c r="C387" s="2">
        <v>0.74583333333333335</v>
      </c>
      <c r="D387" s="4">
        <v>2</v>
      </c>
      <c r="E387" s="5" t="s">
        <v>14</v>
      </c>
      <c r="F387" s="5" t="s">
        <v>15</v>
      </c>
      <c r="G387" s="5" t="s">
        <v>16</v>
      </c>
      <c r="H387" t="s">
        <v>17</v>
      </c>
      <c r="I387" s="5" t="s">
        <v>32</v>
      </c>
      <c r="J387" s="4">
        <v>85</v>
      </c>
      <c r="K387" s="4">
        <v>50</v>
      </c>
      <c r="L387" s="5" t="s">
        <v>33</v>
      </c>
      <c r="M387" s="5" t="s">
        <v>34</v>
      </c>
      <c r="N387" s="5" t="s">
        <v>35</v>
      </c>
    </row>
    <row r="388" spans="1:14" x14ac:dyDescent="0.25">
      <c r="A388">
        <v>8387</v>
      </c>
      <c r="B388" s="1">
        <v>45692</v>
      </c>
      <c r="C388" s="2">
        <v>0.67847222222222225</v>
      </c>
      <c r="D388" s="4">
        <v>4</v>
      </c>
      <c r="E388" s="5" t="s">
        <v>22</v>
      </c>
      <c r="F388" s="5" t="s">
        <v>23</v>
      </c>
      <c r="G388" s="5" t="s">
        <v>24</v>
      </c>
      <c r="H388" t="s">
        <v>25</v>
      </c>
      <c r="I388" s="5" t="s">
        <v>50</v>
      </c>
      <c r="J388" s="4">
        <v>70</v>
      </c>
      <c r="K388" s="4">
        <v>40</v>
      </c>
      <c r="L388" s="5" t="s">
        <v>33</v>
      </c>
      <c r="M388" s="5" t="s">
        <v>44</v>
      </c>
      <c r="N388" s="5" t="s">
        <v>51</v>
      </c>
    </row>
    <row r="389" spans="1:14" x14ac:dyDescent="0.25">
      <c r="A389">
        <v>8388</v>
      </c>
      <c r="B389" s="1">
        <v>45575</v>
      </c>
      <c r="C389" s="2">
        <v>0.55555555555555558</v>
      </c>
      <c r="D389" s="4">
        <v>4</v>
      </c>
      <c r="E389" s="5" t="s">
        <v>36</v>
      </c>
      <c r="F389" s="5" t="s">
        <v>37</v>
      </c>
      <c r="G389" s="5" t="s">
        <v>38</v>
      </c>
      <c r="H389" t="s">
        <v>39</v>
      </c>
      <c r="I389" s="5" t="s">
        <v>40</v>
      </c>
      <c r="J389" s="4">
        <v>50</v>
      </c>
      <c r="K389" s="4">
        <v>30</v>
      </c>
      <c r="L389" s="5" t="s">
        <v>19</v>
      </c>
      <c r="M389" s="5" t="s">
        <v>41</v>
      </c>
      <c r="N389" s="5" t="s">
        <v>42</v>
      </c>
    </row>
    <row r="390" spans="1:14" x14ac:dyDescent="0.25">
      <c r="A390">
        <v>8389</v>
      </c>
      <c r="B390" s="1">
        <v>45987</v>
      </c>
      <c r="C390" s="2">
        <v>0.76388888888888884</v>
      </c>
      <c r="D390" s="4">
        <v>2</v>
      </c>
      <c r="E390" s="5" t="s">
        <v>14</v>
      </c>
      <c r="F390" s="5" t="s">
        <v>15</v>
      </c>
      <c r="G390" s="5" t="s">
        <v>16</v>
      </c>
      <c r="H390" t="s">
        <v>17</v>
      </c>
      <c r="I390" s="5" t="s">
        <v>40</v>
      </c>
      <c r="J390" s="4">
        <v>50</v>
      </c>
      <c r="K390" s="4">
        <v>30</v>
      </c>
      <c r="L390" s="5" t="s">
        <v>19</v>
      </c>
      <c r="M390" s="5" t="s">
        <v>41</v>
      </c>
      <c r="N390" s="5" t="s">
        <v>42</v>
      </c>
    </row>
    <row r="391" spans="1:14" x14ac:dyDescent="0.25">
      <c r="A391">
        <v>8390</v>
      </c>
      <c r="B391" s="1">
        <v>44933</v>
      </c>
      <c r="C391" s="2">
        <v>0.35416666666666669</v>
      </c>
      <c r="D391" s="4">
        <v>2</v>
      </c>
      <c r="E391" s="5" t="s">
        <v>22</v>
      </c>
      <c r="F391" s="5" t="s">
        <v>23</v>
      </c>
      <c r="G391" s="5" t="s">
        <v>24</v>
      </c>
      <c r="H391" t="s">
        <v>25</v>
      </c>
      <c r="I391" s="5" t="s">
        <v>32</v>
      </c>
      <c r="J391" s="4">
        <v>85</v>
      </c>
      <c r="K391" s="4">
        <v>50</v>
      </c>
      <c r="L391" s="5" t="s">
        <v>33</v>
      </c>
      <c r="M391" s="5" t="s">
        <v>34</v>
      </c>
      <c r="N391" s="5" t="s">
        <v>35</v>
      </c>
    </row>
    <row r="392" spans="1:14" x14ac:dyDescent="0.25">
      <c r="A392">
        <v>8391</v>
      </c>
      <c r="B392" s="1">
        <v>45190</v>
      </c>
      <c r="C392" s="2">
        <v>0.70694444444444449</v>
      </c>
      <c r="D392" s="4">
        <v>2</v>
      </c>
      <c r="E392" s="5" t="s">
        <v>36</v>
      </c>
      <c r="F392" s="5" t="s">
        <v>37</v>
      </c>
      <c r="G392" s="5" t="s">
        <v>38</v>
      </c>
      <c r="H392" t="s">
        <v>39</v>
      </c>
      <c r="I392" s="5" t="s">
        <v>46</v>
      </c>
      <c r="J392" s="4">
        <v>90</v>
      </c>
      <c r="K392" s="4">
        <v>55</v>
      </c>
      <c r="L392" s="5" t="s">
        <v>33</v>
      </c>
      <c r="M392" s="5" t="s">
        <v>34</v>
      </c>
      <c r="N392" s="5" t="s">
        <v>47</v>
      </c>
    </row>
    <row r="393" spans="1:14" x14ac:dyDescent="0.25">
      <c r="A393">
        <v>8392</v>
      </c>
      <c r="B393" s="1">
        <v>44820</v>
      </c>
      <c r="C393" s="2">
        <v>0.4236111111111111</v>
      </c>
      <c r="D393" s="4">
        <v>2</v>
      </c>
      <c r="E393" s="5" t="s">
        <v>36</v>
      </c>
      <c r="F393" s="5" t="s">
        <v>37</v>
      </c>
      <c r="G393" s="5" t="s">
        <v>38</v>
      </c>
      <c r="H393" t="s">
        <v>39</v>
      </c>
      <c r="I393" s="5" t="s">
        <v>48</v>
      </c>
      <c r="J393" s="4">
        <v>80</v>
      </c>
      <c r="K393" s="4">
        <v>48</v>
      </c>
      <c r="L393" s="5" t="s">
        <v>33</v>
      </c>
      <c r="M393" s="5" t="s">
        <v>44</v>
      </c>
      <c r="N393" s="5" t="s">
        <v>49</v>
      </c>
    </row>
    <row r="394" spans="1:14" x14ac:dyDescent="0.25">
      <c r="A394">
        <v>8393</v>
      </c>
      <c r="B394" s="1">
        <v>45650</v>
      </c>
      <c r="C394" s="2">
        <v>0.30069444444444438</v>
      </c>
      <c r="D394" s="4">
        <v>2</v>
      </c>
      <c r="E394" s="5" t="s">
        <v>28</v>
      </c>
      <c r="F394" s="5" t="s">
        <v>29</v>
      </c>
      <c r="G394" s="5" t="s">
        <v>30</v>
      </c>
      <c r="H394" t="s">
        <v>31</v>
      </c>
      <c r="I394" s="5" t="s">
        <v>32</v>
      </c>
      <c r="J394" s="4">
        <v>85</v>
      </c>
      <c r="K394" s="4">
        <v>50</v>
      </c>
      <c r="L394" s="5" t="s">
        <v>33</v>
      </c>
      <c r="M394" s="5" t="s">
        <v>34</v>
      </c>
      <c r="N394" s="5" t="s">
        <v>35</v>
      </c>
    </row>
    <row r="395" spans="1:14" x14ac:dyDescent="0.25">
      <c r="A395">
        <v>8394</v>
      </c>
      <c r="B395" s="1">
        <v>45376</v>
      </c>
      <c r="C395" s="2">
        <v>0.30069444444444438</v>
      </c>
      <c r="D395" s="4">
        <v>4</v>
      </c>
      <c r="E395" s="5" t="s">
        <v>22</v>
      </c>
      <c r="F395" s="5" t="s">
        <v>23</v>
      </c>
      <c r="G395" s="5" t="s">
        <v>24</v>
      </c>
      <c r="H395" t="s">
        <v>25</v>
      </c>
      <c r="I395" s="5" t="s">
        <v>46</v>
      </c>
      <c r="J395" s="4">
        <v>90</v>
      </c>
      <c r="K395" s="4">
        <v>55</v>
      </c>
      <c r="L395" s="5" t="s">
        <v>33</v>
      </c>
      <c r="M395" s="5" t="s">
        <v>34</v>
      </c>
      <c r="N395" s="5" t="s">
        <v>47</v>
      </c>
    </row>
    <row r="396" spans="1:14" x14ac:dyDescent="0.25">
      <c r="A396">
        <v>8395</v>
      </c>
      <c r="B396" s="1">
        <v>45079</v>
      </c>
      <c r="C396" s="2">
        <v>0.46875</v>
      </c>
      <c r="D396" s="4">
        <v>4</v>
      </c>
      <c r="E396" s="5" t="s">
        <v>28</v>
      </c>
      <c r="F396" s="5" t="s">
        <v>29</v>
      </c>
      <c r="G396" s="5" t="s">
        <v>30</v>
      </c>
      <c r="H396" t="s">
        <v>31</v>
      </c>
      <c r="I396" s="5" t="s">
        <v>32</v>
      </c>
      <c r="J396" s="4">
        <v>85</v>
      </c>
      <c r="K396" s="4">
        <v>50</v>
      </c>
      <c r="L396" s="5" t="s">
        <v>33</v>
      </c>
      <c r="M396" s="5" t="s">
        <v>34</v>
      </c>
      <c r="N396" s="5" t="s">
        <v>35</v>
      </c>
    </row>
    <row r="397" spans="1:14" x14ac:dyDescent="0.25">
      <c r="A397">
        <v>8396</v>
      </c>
      <c r="B397" s="1">
        <v>45761</v>
      </c>
      <c r="C397" s="2">
        <v>0.40347222222222218</v>
      </c>
      <c r="D397" s="4">
        <v>4</v>
      </c>
      <c r="E397" s="5" t="s">
        <v>28</v>
      </c>
      <c r="F397" s="5" t="s">
        <v>29</v>
      </c>
      <c r="G397" s="5" t="s">
        <v>30</v>
      </c>
      <c r="H397" t="s">
        <v>31</v>
      </c>
      <c r="I397" s="5" t="s">
        <v>32</v>
      </c>
      <c r="J397" s="4">
        <v>85</v>
      </c>
      <c r="K397" s="4">
        <v>50</v>
      </c>
      <c r="L397" s="5" t="s">
        <v>33</v>
      </c>
      <c r="M397" s="5" t="s">
        <v>34</v>
      </c>
      <c r="N397" s="5" t="s">
        <v>35</v>
      </c>
    </row>
    <row r="398" spans="1:14" x14ac:dyDescent="0.25">
      <c r="A398">
        <v>8397</v>
      </c>
      <c r="B398" s="1">
        <v>45890</v>
      </c>
      <c r="C398" s="2">
        <v>0.55347222222222225</v>
      </c>
      <c r="D398" s="4">
        <v>4</v>
      </c>
      <c r="E398" s="5" t="s">
        <v>36</v>
      </c>
      <c r="F398" s="5" t="s">
        <v>37</v>
      </c>
      <c r="G398" s="5" t="s">
        <v>38</v>
      </c>
      <c r="H398" t="s">
        <v>39</v>
      </c>
      <c r="I398" s="5" t="s">
        <v>32</v>
      </c>
      <c r="J398" s="4">
        <v>85</v>
      </c>
      <c r="K398" s="4">
        <v>50</v>
      </c>
      <c r="L398" s="5" t="s">
        <v>33</v>
      </c>
      <c r="M398" s="5" t="s">
        <v>34</v>
      </c>
      <c r="N398" s="5" t="s">
        <v>35</v>
      </c>
    </row>
    <row r="399" spans="1:14" x14ac:dyDescent="0.25">
      <c r="A399">
        <v>8398</v>
      </c>
      <c r="B399" s="1">
        <v>44808</v>
      </c>
      <c r="C399" s="2">
        <v>0.54513888888888884</v>
      </c>
      <c r="D399" s="4">
        <v>4</v>
      </c>
      <c r="E399" s="5" t="s">
        <v>36</v>
      </c>
      <c r="F399" s="5" t="s">
        <v>37</v>
      </c>
      <c r="G399" s="5" t="s">
        <v>38</v>
      </c>
      <c r="H399" t="s">
        <v>39</v>
      </c>
      <c r="I399" s="5" t="s">
        <v>50</v>
      </c>
      <c r="J399" s="4">
        <v>70</v>
      </c>
      <c r="K399" s="4">
        <v>40</v>
      </c>
      <c r="L399" s="5" t="s">
        <v>33</v>
      </c>
      <c r="M399" s="5" t="s">
        <v>44</v>
      </c>
      <c r="N399" s="5" t="s">
        <v>51</v>
      </c>
    </row>
    <row r="400" spans="1:14" x14ac:dyDescent="0.25">
      <c r="A400">
        <v>8399</v>
      </c>
      <c r="B400" s="1">
        <v>45771</v>
      </c>
      <c r="C400" s="2">
        <v>0.56944444444444442</v>
      </c>
      <c r="D400" s="4">
        <v>3</v>
      </c>
      <c r="E400" s="5" t="s">
        <v>28</v>
      </c>
      <c r="F400" s="5" t="s">
        <v>29</v>
      </c>
      <c r="G400" s="5" t="s">
        <v>30</v>
      </c>
      <c r="H400" t="s">
        <v>31</v>
      </c>
      <c r="I400" s="5" t="s">
        <v>43</v>
      </c>
      <c r="J400" s="4">
        <v>75</v>
      </c>
      <c r="K400" s="4">
        <v>45</v>
      </c>
      <c r="L400" s="5" t="s">
        <v>33</v>
      </c>
      <c r="M400" s="5" t="s">
        <v>44</v>
      </c>
      <c r="N400" s="5" t="s">
        <v>45</v>
      </c>
    </row>
    <row r="401" spans="1:14" x14ac:dyDescent="0.25">
      <c r="A401">
        <v>8400</v>
      </c>
      <c r="B401" s="1">
        <v>44792</v>
      </c>
      <c r="C401" s="2">
        <v>0.81041666666666667</v>
      </c>
      <c r="D401" s="4">
        <v>2</v>
      </c>
      <c r="E401" s="5" t="s">
        <v>14</v>
      </c>
      <c r="F401" s="5" t="s">
        <v>15</v>
      </c>
      <c r="G401" s="5" t="s">
        <v>16</v>
      </c>
      <c r="H401" t="s">
        <v>17</v>
      </c>
      <c r="I401" s="5" t="s">
        <v>48</v>
      </c>
      <c r="J401" s="4">
        <v>80</v>
      </c>
      <c r="K401" s="4">
        <v>48</v>
      </c>
      <c r="L401" s="5" t="s">
        <v>33</v>
      </c>
      <c r="M401" s="5" t="s">
        <v>44</v>
      </c>
      <c r="N401" s="5" t="s">
        <v>49</v>
      </c>
    </row>
    <row r="402" spans="1:14" x14ac:dyDescent="0.25">
      <c r="A402">
        <v>8401</v>
      </c>
      <c r="B402" s="1">
        <v>45364</v>
      </c>
      <c r="C402" s="2">
        <v>0.85763888888888884</v>
      </c>
      <c r="D402" s="4">
        <v>4</v>
      </c>
      <c r="E402" s="5" t="s">
        <v>22</v>
      </c>
      <c r="F402" s="5" t="s">
        <v>23</v>
      </c>
      <c r="G402" s="5" t="s">
        <v>24</v>
      </c>
      <c r="H402" t="s">
        <v>25</v>
      </c>
      <c r="I402" s="5" t="s">
        <v>46</v>
      </c>
      <c r="J402" s="4">
        <v>90</v>
      </c>
      <c r="K402" s="4">
        <v>55</v>
      </c>
      <c r="L402" s="5" t="s">
        <v>33</v>
      </c>
      <c r="M402" s="5" t="s">
        <v>34</v>
      </c>
      <c r="N402" s="5" t="s">
        <v>47</v>
      </c>
    </row>
    <row r="403" spans="1:14" x14ac:dyDescent="0.25">
      <c r="A403">
        <v>8402</v>
      </c>
      <c r="B403" s="1">
        <v>45467</v>
      </c>
      <c r="C403" s="2">
        <v>0.82361111111111107</v>
      </c>
      <c r="D403" s="4">
        <v>3</v>
      </c>
      <c r="E403" s="5" t="s">
        <v>14</v>
      </c>
      <c r="F403" s="5" t="s">
        <v>15</v>
      </c>
      <c r="G403" s="5" t="s">
        <v>16</v>
      </c>
      <c r="H403" t="s">
        <v>17</v>
      </c>
      <c r="I403" s="5" t="s">
        <v>48</v>
      </c>
      <c r="J403" s="4">
        <v>80</v>
      </c>
      <c r="K403" s="4">
        <v>48</v>
      </c>
      <c r="L403" s="5" t="s">
        <v>33</v>
      </c>
      <c r="M403" s="5" t="s">
        <v>44</v>
      </c>
      <c r="N403" s="5" t="s">
        <v>49</v>
      </c>
    </row>
    <row r="404" spans="1:14" x14ac:dyDescent="0.25">
      <c r="A404">
        <v>8403</v>
      </c>
      <c r="B404" s="1">
        <v>45062</v>
      </c>
      <c r="C404" s="2">
        <v>0.37847222222222221</v>
      </c>
      <c r="D404" s="4">
        <v>2</v>
      </c>
      <c r="E404" s="5" t="s">
        <v>28</v>
      </c>
      <c r="F404" s="5" t="s">
        <v>29</v>
      </c>
      <c r="G404" s="5" t="s">
        <v>30</v>
      </c>
      <c r="H404" t="s">
        <v>31</v>
      </c>
      <c r="I404" s="5" t="s">
        <v>43</v>
      </c>
      <c r="J404" s="4">
        <v>75</v>
      </c>
      <c r="K404" s="4">
        <v>45</v>
      </c>
      <c r="L404" s="5" t="s">
        <v>33</v>
      </c>
      <c r="M404" s="5" t="s">
        <v>44</v>
      </c>
      <c r="N404" s="5" t="s">
        <v>45</v>
      </c>
    </row>
    <row r="405" spans="1:14" x14ac:dyDescent="0.25">
      <c r="A405">
        <v>8404</v>
      </c>
      <c r="B405" s="1">
        <v>45807</v>
      </c>
      <c r="C405" s="2">
        <v>0.59583333333333333</v>
      </c>
      <c r="D405" s="4">
        <v>1</v>
      </c>
      <c r="E405" s="5" t="s">
        <v>28</v>
      </c>
      <c r="F405" s="5" t="s">
        <v>29</v>
      </c>
      <c r="G405" s="5" t="s">
        <v>30</v>
      </c>
      <c r="H405" t="s">
        <v>31</v>
      </c>
      <c r="I405" s="5" t="s">
        <v>18</v>
      </c>
      <c r="J405" s="4">
        <v>45</v>
      </c>
      <c r="K405" s="4">
        <v>25</v>
      </c>
      <c r="L405" s="5" t="s">
        <v>19</v>
      </c>
      <c r="M405" s="5" t="s">
        <v>20</v>
      </c>
      <c r="N405" s="5" t="s">
        <v>21</v>
      </c>
    </row>
    <row r="406" spans="1:14" x14ac:dyDescent="0.25">
      <c r="A406">
        <v>8405</v>
      </c>
      <c r="B406" s="1">
        <v>45165</v>
      </c>
      <c r="C406" s="2">
        <v>0.69374999999999998</v>
      </c>
      <c r="D406" s="4">
        <v>2</v>
      </c>
      <c r="E406" s="5" t="s">
        <v>14</v>
      </c>
      <c r="F406" s="5" t="s">
        <v>15</v>
      </c>
      <c r="G406" s="5" t="s">
        <v>16</v>
      </c>
      <c r="H406" t="s">
        <v>17</v>
      </c>
      <c r="I406" s="5" t="s">
        <v>18</v>
      </c>
      <c r="J406" s="4">
        <v>45</v>
      </c>
      <c r="K406" s="4">
        <v>25</v>
      </c>
      <c r="L406" s="5" t="s">
        <v>19</v>
      </c>
      <c r="M406" s="5" t="s">
        <v>20</v>
      </c>
      <c r="N406" s="5" t="s">
        <v>21</v>
      </c>
    </row>
    <row r="407" spans="1:14" x14ac:dyDescent="0.25">
      <c r="A407">
        <v>8406</v>
      </c>
      <c r="B407" s="1">
        <v>44600</v>
      </c>
      <c r="C407" s="2">
        <v>0.74444444444444446</v>
      </c>
      <c r="D407" s="4">
        <v>2</v>
      </c>
      <c r="E407" s="5" t="s">
        <v>22</v>
      </c>
      <c r="F407" s="5" t="s">
        <v>23</v>
      </c>
      <c r="G407" s="5" t="s">
        <v>24</v>
      </c>
      <c r="H407" t="s">
        <v>25</v>
      </c>
      <c r="I407" s="5" t="s">
        <v>18</v>
      </c>
      <c r="J407" s="4">
        <v>45</v>
      </c>
      <c r="K407" s="4">
        <v>25</v>
      </c>
      <c r="L407" s="5" t="s">
        <v>19</v>
      </c>
      <c r="M407" s="5" t="s">
        <v>20</v>
      </c>
      <c r="N407" s="5" t="s">
        <v>21</v>
      </c>
    </row>
    <row r="408" spans="1:14" x14ac:dyDescent="0.25">
      <c r="A408">
        <v>8407</v>
      </c>
      <c r="B408" s="1">
        <v>44674</v>
      </c>
      <c r="C408" s="2">
        <v>0.68402777777777779</v>
      </c>
      <c r="D408" s="4">
        <v>4</v>
      </c>
      <c r="E408" s="5" t="s">
        <v>36</v>
      </c>
      <c r="F408" s="5" t="s">
        <v>37</v>
      </c>
      <c r="G408" s="5" t="s">
        <v>38</v>
      </c>
      <c r="H408" t="s">
        <v>39</v>
      </c>
      <c r="I408" s="5" t="s">
        <v>50</v>
      </c>
      <c r="J408" s="4">
        <v>70</v>
      </c>
      <c r="K408" s="4">
        <v>40</v>
      </c>
      <c r="L408" s="5" t="s">
        <v>33</v>
      </c>
      <c r="M408" s="5" t="s">
        <v>44</v>
      </c>
      <c r="N408" s="5" t="s">
        <v>51</v>
      </c>
    </row>
    <row r="409" spans="1:14" x14ac:dyDescent="0.25">
      <c r="A409">
        <v>8408</v>
      </c>
      <c r="B409" s="1">
        <v>44777</v>
      </c>
      <c r="C409" s="2">
        <v>0.41736111111111113</v>
      </c>
      <c r="D409" s="4">
        <v>1</v>
      </c>
      <c r="E409" s="5" t="s">
        <v>36</v>
      </c>
      <c r="F409" s="5" t="s">
        <v>37</v>
      </c>
      <c r="G409" s="5" t="s">
        <v>38</v>
      </c>
      <c r="H409" t="s">
        <v>39</v>
      </c>
      <c r="I409" s="5" t="s">
        <v>26</v>
      </c>
      <c r="J409" s="4">
        <v>40</v>
      </c>
      <c r="K409" s="4">
        <v>22</v>
      </c>
      <c r="L409" s="5" t="s">
        <v>19</v>
      </c>
      <c r="M409" s="5" t="s">
        <v>20</v>
      </c>
      <c r="N409" s="5" t="s">
        <v>27</v>
      </c>
    </row>
    <row r="410" spans="1:14" x14ac:dyDescent="0.25">
      <c r="A410">
        <v>8409</v>
      </c>
      <c r="B410" s="1">
        <v>44675</v>
      </c>
      <c r="C410" s="2">
        <v>0.34861111111111109</v>
      </c>
      <c r="D410" s="4">
        <v>3</v>
      </c>
      <c r="E410" s="5" t="s">
        <v>22</v>
      </c>
      <c r="F410" s="5" t="s">
        <v>23</v>
      </c>
      <c r="G410" s="5" t="s">
        <v>24</v>
      </c>
      <c r="H410" t="s">
        <v>25</v>
      </c>
      <c r="I410" s="5" t="s">
        <v>32</v>
      </c>
      <c r="J410" s="4">
        <v>85</v>
      </c>
      <c r="K410" s="4">
        <v>50</v>
      </c>
      <c r="L410" s="5" t="s">
        <v>33</v>
      </c>
      <c r="M410" s="5" t="s">
        <v>34</v>
      </c>
      <c r="N410" s="5" t="s">
        <v>35</v>
      </c>
    </row>
    <row r="411" spans="1:14" x14ac:dyDescent="0.25">
      <c r="A411">
        <v>8410</v>
      </c>
      <c r="B411" s="1">
        <v>44693</v>
      </c>
      <c r="C411" s="2">
        <v>0.61597222222222225</v>
      </c>
      <c r="D411" s="4">
        <v>3</v>
      </c>
      <c r="E411" s="5" t="s">
        <v>14</v>
      </c>
      <c r="F411" s="5" t="s">
        <v>15</v>
      </c>
      <c r="G411" s="5" t="s">
        <v>16</v>
      </c>
      <c r="H411" t="s">
        <v>17</v>
      </c>
      <c r="I411" s="5" t="s">
        <v>48</v>
      </c>
      <c r="J411" s="4">
        <v>80</v>
      </c>
      <c r="K411" s="4">
        <v>48</v>
      </c>
      <c r="L411" s="5" t="s">
        <v>33</v>
      </c>
      <c r="M411" s="5" t="s">
        <v>44</v>
      </c>
      <c r="N411" s="5" t="s">
        <v>49</v>
      </c>
    </row>
    <row r="412" spans="1:14" x14ac:dyDescent="0.25">
      <c r="A412">
        <v>8411</v>
      </c>
      <c r="B412" s="1">
        <v>44653</v>
      </c>
      <c r="C412" s="2">
        <v>0.43055555555555558</v>
      </c>
      <c r="D412" s="4">
        <v>2</v>
      </c>
      <c r="E412" s="5" t="s">
        <v>36</v>
      </c>
      <c r="F412" s="5" t="s">
        <v>37</v>
      </c>
      <c r="G412" s="5" t="s">
        <v>38</v>
      </c>
      <c r="H412" t="s">
        <v>39</v>
      </c>
      <c r="I412" s="5" t="s">
        <v>48</v>
      </c>
      <c r="J412" s="4">
        <v>80</v>
      </c>
      <c r="K412" s="4">
        <v>48</v>
      </c>
      <c r="L412" s="5" t="s">
        <v>33</v>
      </c>
      <c r="M412" s="5" t="s">
        <v>44</v>
      </c>
      <c r="N412" s="5" t="s">
        <v>49</v>
      </c>
    </row>
    <row r="413" spans="1:14" x14ac:dyDescent="0.25">
      <c r="A413">
        <v>8412</v>
      </c>
      <c r="B413" s="1">
        <v>45682</v>
      </c>
      <c r="C413" s="2">
        <v>0.42152777777777778</v>
      </c>
      <c r="D413" s="4">
        <v>4</v>
      </c>
      <c r="E413" s="5" t="s">
        <v>28</v>
      </c>
      <c r="F413" s="5" t="s">
        <v>29</v>
      </c>
      <c r="G413" s="5" t="s">
        <v>30</v>
      </c>
      <c r="H413" t="s">
        <v>31</v>
      </c>
      <c r="I413" s="5" t="s">
        <v>18</v>
      </c>
      <c r="J413" s="4">
        <v>45</v>
      </c>
      <c r="K413" s="4">
        <v>25</v>
      </c>
      <c r="L413" s="5" t="s">
        <v>19</v>
      </c>
      <c r="M413" s="5" t="s">
        <v>20</v>
      </c>
      <c r="N413" s="5" t="s">
        <v>21</v>
      </c>
    </row>
    <row r="414" spans="1:14" x14ac:dyDescent="0.25">
      <c r="A414">
        <v>8413</v>
      </c>
      <c r="B414" s="1">
        <v>45523</v>
      </c>
      <c r="C414" s="2">
        <v>0.84652777777777777</v>
      </c>
      <c r="D414" s="4">
        <v>3</v>
      </c>
      <c r="E414" s="5" t="s">
        <v>36</v>
      </c>
      <c r="F414" s="5" t="s">
        <v>37</v>
      </c>
      <c r="G414" s="5" t="s">
        <v>38</v>
      </c>
      <c r="H414" t="s">
        <v>39</v>
      </c>
      <c r="I414" s="5" t="s">
        <v>40</v>
      </c>
      <c r="J414" s="4">
        <v>50</v>
      </c>
      <c r="K414" s="4">
        <v>30</v>
      </c>
      <c r="L414" s="5" t="s">
        <v>19</v>
      </c>
      <c r="M414" s="5" t="s">
        <v>41</v>
      </c>
      <c r="N414" s="5" t="s">
        <v>42</v>
      </c>
    </row>
    <row r="415" spans="1:14" x14ac:dyDescent="0.25">
      <c r="A415">
        <v>8414</v>
      </c>
      <c r="B415" s="1">
        <v>44820</v>
      </c>
      <c r="C415" s="2">
        <v>0.85763888888888884</v>
      </c>
      <c r="D415" s="4">
        <v>4</v>
      </c>
      <c r="E415" s="5" t="s">
        <v>22</v>
      </c>
      <c r="F415" s="5" t="s">
        <v>23</v>
      </c>
      <c r="G415" s="5" t="s">
        <v>24</v>
      </c>
      <c r="H415" t="s">
        <v>25</v>
      </c>
      <c r="I415" s="5" t="s">
        <v>40</v>
      </c>
      <c r="J415" s="4">
        <v>50</v>
      </c>
      <c r="K415" s="4">
        <v>30</v>
      </c>
      <c r="L415" s="5" t="s">
        <v>19</v>
      </c>
      <c r="M415" s="5" t="s">
        <v>41</v>
      </c>
      <c r="N415" s="5" t="s">
        <v>42</v>
      </c>
    </row>
    <row r="416" spans="1:14" x14ac:dyDescent="0.25">
      <c r="A416">
        <v>8415</v>
      </c>
      <c r="B416" s="1">
        <v>45471</v>
      </c>
      <c r="C416" s="2">
        <v>0.64583333333333337</v>
      </c>
      <c r="D416" s="4">
        <v>1</v>
      </c>
      <c r="E416" s="5" t="s">
        <v>14</v>
      </c>
      <c r="F416" s="5" t="s">
        <v>15</v>
      </c>
      <c r="G416" s="5" t="s">
        <v>16</v>
      </c>
      <c r="H416" t="s">
        <v>17</v>
      </c>
      <c r="I416" s="5" t="s">
        <v>18</v>
      </c>
      <c r="J416" s="4">
        <v>45</v>
      </c>
      <c r="K416" s="4">
        <v>25</v>
      </c>
      <c r="L416" s="5" t="s">
        <v>19</v>
      </c>
      <c r="M416" s="5" t="s">
        <v>20</v>
      </c>
      <c r="N416" s="5" t="s">
        <v>21</v>
      </c>
    </row>
    <row r="417" spans="1:14" x14ac:dyDescent="0.25">
      <c r="A417">
        <v>8416</v>
      </c>
      <c r="B417" s="1">
        <v>45276</v>
      </c>
      <c r="C417" s="2">
        <v>0.69027777777777777</v>
      </c>
      <c r="D417" s="4">
        <v>1</v>
      </c>
      <c r="E417" s="5" t="s">
        <v>28</v>
      </c>
      <c r="F417" s="5" t="s">
        <v>29</v>
      </c>
      <c r="G417" s="5" t="s">
        <v>30</v>
      </c>
      <c r="H417" t="s">
        <v>31</v>
      </c>
      <c r="I417" s="5" t="s">
        <v>26</v>
      </c>
      <c r="J417" s="4">
        <v>40</v>
      </c>
      <c r="K417" s="4">
        <v>22</v>
      </c>
      <c r="L417" s="5" t="s">
        <v>19</v>
      </c>
      <c r="M417" s="5" t="s">
        <v>20</v>
      </c>
      <c r="N417" s="5" t="s">
        <v>27</v>
      </c>
    </row>
    <row r="418" spans="1:14" x14ac:dyDescent="0.25">
      <c r="A418">
        <v>8417</v>
      </c>
      <c r="B418" s="1">
        <v>45843</v>
      </c>
      <c r="C418" s="2">
        <v>0.46111111111111108</v>
      </c>
      <c r="D418" s="4">
        <v>3</v>
      </c>
      <c r="E418" s="5" t="s">
        <v>36</v>
      </c>
      <c r="F418" s="5" t="s">
        <v>37</v>
      </c>
      <c r="G418" s="5" t="s">
        <v>38</v>
      </c>
      <c r="H418" t="s">
        <v>39</v>
      </c>
      <c r="I418" s="5" t="s">
        <v>48</v>
      </c>
      <c r="J418" s="4">
        <v>80</v>
      </c>
      <c r="K418" s="4">
        <v>48</v>
      </c>
      <c r="L418" s="5" t="s">
        <v>33</v>
      </c>
      <c r="M418" s="5" t="s">
        <v>44</v>
      </c>
      <c r="N418" s="5" t="s">
        <v>49</v>
      </c>
    </row>
    <row r="419" spans="1:14" x14ac:dyDescent="0.25">
      <c r="A419">
        <v>8418</v>
      </c>
      <c r="B419" s="1">
        <v>45068</v>
      </c>
      <c r="C419" s="2">
        <v>0.57013888888888886</v>
      </c>
      <c r="D419" s="4">
        <v>2</v>
      </c>
      <c r="E419" s="5" t="s">
        <v>22</v>
      </c>
      <c r="F419" s="5" t="s">
        <v>23</v>
      </c>
      <c r="G419" s="5" t="s">
        <v>24</v>
      </c>
      <c r="H419" t="s">
        <v>25</v>
      </c>
      <c r="I419" s="5" t="s">
        <v>46</v>
      </c>
      <c r="J419" s="4">
        <v>90</v>
      </c>
      <c r="K419" s="4">
        <v>55</v>
      </c>
      <c r="L419" s="5" t="s">
        <v>33</v>
      </c>
      <c r="M419" s="5" t="s">
        <v>34</v>
      </c>
      <c r="N419" s="5" t="s">
        <v>47</v>
      </c>
    </row>
    <row r="420" spans="1:14" x14ac:dyDescent="0.25">
      <c r="A420">
        <v>8419</v>
      </c>
      <c r="B420" s="1">
        <v>44778</v>
      </c>
      <c r="C420" s="2">
        <v>0.51111111111111107</v>
      </c>
      <c r="D420" s="4">
        <v>3</v>
      </c>
      <c r="E420" s="5" t="s">
        <v>22</v>
      </c>
      <c r="F420" s="5" t="s">
        <v>23</v>
      </c>
      <c r="G420" s="5" t="s">
        <v>24</v>
      </c>
      <c r="H420" t="s">
        <v>25</v>
      </c>
      <c r="I420" s="5" t="s">
        <v>40</v>
      </c>
      <c r="J420" s="4">
        <v>50</v>
      </c>
      <c r="K420" s="4">
        <v>30</v>
      </c>
      <c r="L420" s="5" t="s">
        <v>19</v>
      </c>
      <c r="M420" s="5" t="s">
        <v>41</v>
      </c>
      <c r="N420" s="5" t="s">
        <v>42</v>
      </c>
    </row>
    <row r="421" spans="1:14" x14ac:dyDescent="0.25">
      <c r="A421">
        <v>8420</v>
      </c>
      <c r="B421" s="1">
        <v>45955</v>
      </c>
      <c r="C421" s="2">
        <v>0.46319444444444452</v>
      </c>
      <c r="D421" s="4">
        <v>4</v>
      </c>
      <c r="E421" s="5" t="s">
        <v>28</v>
      </c>
      <c r="F421" s="5" t="s">
        <v>29</v>
      </c>
      <c r="G421" s="5" t="s">
        <v>30</v>
      </c>
      <c r="H421" t="s">
        <v>31</v>
      </c>
      <c r="I421" s="5" t="s">
        <v>26</v>
      </c>
      <c r="J421" s="4">
        <v>40</v>
      </c>
      <c r="K421" s="4">
        <v>22</v>
      </c>
      <c r="L421" s="5" t="s">
        <v>19</v>
      </c>
      <c r="M421" s="5" t="s">
        <v>20</v>
      </c>
      <c r="N421" s="5" t="s">
        <v>27</v>
      </c>
    </row>
    <row r="422" spans="1:14" x14ac:dyDescent="0.25">
      <c r="A422">
        <v>8421</v>
      </c>
      <c r="B422" s="1">
        <v>45179</v>
      </c>
      <c r="C422" s="2">
        <v>0.86250000000000004</v>
      </c>
      <c r="D422" s="4">
        <v>2</v>
      </c>
      <c r="E422" s="5" t="s">
        <v>22</v>
      </c>
      <c r="F422" s="5" t="s">
        <v>23</v>
      </c>
      <c r="G422" s="5" t="s">
        <v>24</v>
      </c>
      <c r="H422" t="s">
        <v>25</v>
      </c>
      <c r="I422" s="5" t="s">
        <v>40</v>
      </c>
      <c r="J422" s="4">
        <v>50</v>
      </c>
      <c r="K422" s="4">
        <v>30</v>
      </c>
      <c r="L422" s="5" t="s">
        <v>19</v>
      </c>
      <c r="M422" s="5" t="s">
        <v>41</v>
      </c>
      <c r="N422" s="5" t="s">
        <v>42</v>
      </c>
    </row>
    <row r="423" spans="1:14" x14ac:dyDescent="0.25">
      <c r="A423">
        <v>8422</v>
      </c>
      <c r="B423" s="1">
        <v>44854</v>
      </c>
      <c r="C423" s="2">
        <v>0.70902777777777781</v>
      </c>
      <c r="D423" s="4">
        <v>4</v>
      </c>
      <c r="E423" s="5" t="s">
        <v>28</v>
      </c>
      <c r="F423" s="5" t="s">
        <v>29</v>
      </c>
      <c r="G423" s="5" t="s">
        <v>30</v>
      </c>
      <c r="H423" t="s">
        <v>31</v>
      </c>
      <c r="I423" s="5" t="s">
        <v>18</v>
      </c>
      <c r="J423" s="4">
        <v>45</v>
      </c>
      <c r="K423" s="4">
        <v>25</v>
      </c>
      <c r="L423" s="5" t="s">
        <v>19</v>
      </c>
      <c r="M423" s="5" t="s">
        <v>20</v>
      </c>
      <c r="N423" s="5" t="s">
        <v>21</v>
      </c>
    </row>
    <row r="424" spans="1:14" x14ac:dyDescent="0.25">
      <c r="A424">
        <v>8423</v>
      </c>
      <c r="B424" s="1">
        <v>45385</v>
      </c>
      <c r="C424" s="2">
        <v>0.89930555555555558</v>
      </c>
      <c r="D424" s="4">
        <v>1</v>
      </c>
      <c r="E424" s="5" t="s">
        <v>28</v>
      </c>
      <c r="F424" s="5" t="s">
        <v>29</v>
      </c>
      <c r="G424" s="5" t="s">
        <v>30</v>
      </c>
      <c r="H424" t="s">
        <v>31</v>
      </c>
      <c r="I424" s="5" t="s">
        <v>50</v>
      </c>
      <c r="J424" s="4">
        <v>70</v>
      </c>
      <c r="K424" s="4">
        <v>40</v>
      </c>
      <c r="L424" s="5" t="s">
        <v>33</v>
      </c>
      <c r="M424" s="5" t="s">
        <v>44</v>
      </c>
      <c r="N424" s="5" t="s">
        <v>51</v>
      </c>
    </row>
    <row r="425" spans="1:14" x14ac:dyDescent="0.25">
      <c r="A425">
        <v>8424</v>
      </c>
      <c r="B425" s="1">
        <v>45850</v>
      </c>
      <c r="C425" s="2">
        <v>0.47499999999999998</v>
      </c>
      <c r="D425" s="4">
        <v>1</v>
      </c>
      <c r="E425" s="5" t="s">
        <v>28</v>
      </c>
      <c r="F425" s="5" t="s">
        <v>29</v>
      </c>
      <c r="G425" s="5" t="s">
        <v>30</v>
      </c>
      <c r="H425" t="s">
        <v>31</v>
      </c>
      <c r="I425" s="5" t="s">
        <v>46</v>
      </c>
      <c r="J425" s="4">
        <v>90</v>
      </c>
      <c r="K425" s="4">
        <v>55</v>
      </c>
      <c r="L425" s="5" t="s">
        <v>33</v>
      </c>
      <c r="M425" s="5" t="s">
        <v>34</v>
      </c>
      <c r="N425" s="5" t="s">
        <v>47</v>
      </c>
    </row>
    <row r="426" spans="1:14" x14ac:dyDescent="0.25">
      <c r="A426">
        <v>8425</v>
      </c>
      <c r="B426" s="1">
        <v>45583</v>
      </c>
      <c r="C426" s="2">
        <v>0.42499999999999999</v>
      </c>
      <c r="D426" s="4">
        <v>1</v>
      </c>
      <c r="E426" s="5" t="s">
        <v>28</v>
      </c>
      <c r="F426" s="5" t="s">
        <v>29</v>
      </c>
      <c r="G426" s="5" t="s">
        <v>30</v>
      </c>
      <c r="H426" t="s">
        <v>31</v>
      </c>
      <c r="I426" s="5" t="s">
        <v>50</v>
      </c>
      <c r="J426" s="4">
        <v>70</v>
      </c>
      <c r="K426" s="4">
        <v>40</v>
      </c>
      <c r="L426" s="5" t="s">
        <v>33</v>
      </c>
      <c r="M426" s="5" t="s">
        <v>44</v>
      </c>
      <c r="N426" s="5" t="s">
        <v>51</v>
      </c>
    </row>
    <row r="427" spans="1:14" x14ac:dyDescent="0.25">
      <c r="A427">
        <v>8426</v>
      </c>
      <c r="B427" s="1">
        <v>44666</v>
      </c>
      <c r="C427" s="2">
        <v>0.66874999999999996</v>
      </c>
      <c r="D427" s="4">
        <v>4</v>
      </c>
      <c r="E427" s="5" t="s">
        <v>22</v>
      </c>
      <c r="F427" s="5" t="s">
        <v>23</v>
      </c>
      <c r="G427" s="5" t="s">
        <v>24</v>
      </c>
      <c r="H427" t="s">
        <v>25</v>
      </c>
      <c r="I427" s="5" t="s">
        <v>40</v>
      </c>
      <c r="J427" s="4">
        <v>50</v>
      </c>
      <c r="K427" s="4">
        <v>30</v>
      </c>
      <c r="L427" s="5" t="s">
        <v>19</v>
      </c>
      <c r="M427" s="5" t="s">
        <v>41</v>
      </c>
      <c r="N427" s="5" t="s">
        <v>42</v>
      </c>
    </row>
    <row r="428" spans="1:14" x14ac:dyDescent="0.25">
      <c r="A428">
        <v>8427</v>
      </c>
      <c r="B428" s="1">
        <v>45891</v>
      </c>
      <c r="C428" s="2">
        <v>0.80902777777777779</v>
      </c>
      <c r="D428" s="4">
        <v>4</v>
      </c>
      <c r="E428" s="5" t="s">
        <v>28</v>
      </c>
      <c r="F428" s="5" t="s">
        <v>29</v>
      </c>
      <c r="G428" s="5" t="s">
        <v>30</v>
      </c>
      <c r="H428" t="s">
        <v>31</v>
      </c>
      <c r="I428" s="5" t="s">
        <v>48</v>
      </c>
      <c r="J428" s="4">
        <v>80</v>
      </c>
      <c r="K428" s="4">
        <v>48</v>
      </c>
      <c r="L428" s="5" t="s">
        <v>33</v>
      </c>
      <c r="M428" s="5" t="s">
        <v>44</v>
      </c>
      <c r="N428" s="5" t="s">
        <v>49</v>
      </c>
    </row>
    <row r="429" spans="1:14" x14ac:dyDescent="0.25">
      <c r="A429">
        <v>8428</v>
      </c>
      <c r="B429" s="1">
        <v>44739</v>
      </c>
      <c r="C429" s="2">
        <v>0.52986111111111112</v>
      </c>
      <c r="D429" s="4">
        <v>3</v>
      </c>
      <c r="E429" s="5" t="s">
        <v>14</v>
      </c>
      <c r="F429" s="5" t="s">
        <v>15</v>
      </c>
      <c r="G429" s="5" t="s">
        <v>16</v>
      </c>
      <c r="H429" t="s">
        <v>17</v>
      </c>
      <c r="I429" s="5" t="s">
        <v>26</v>
      </c>
      <c r="J429" s="4">
        <v>40</v>
      </c>
      <c r="K429" s="4">
        <v>22</v>
      </c>
      <c r="L429" s="5" t="s">
        <v>19</v>
      </c>
      <c r="M429" s="5" t="s">
        <v>20</v>
      </c>
      <c r="N429" s="5" t="s">
        <v>27</v>
      </c>
    </row>
    <row r="430" spans="1:14" x14ac:dyDescent="0.25">
      <c r="A430">
        <v>8429</v>
      </c>
      <c r="B430" s="1">
        <v>45805</v>
      </c>
      <c r="C430" s="2">
        <v>0.89583333333333337</v>
      </c>
      <c r="D430" s="4">
        <v>4</v>
      </c>
      <c r="E430" s="5" t="s">
        <v>28</v>
      </c>
      <c r="F430" s="5" t="s">
        <v>29</v>
      </c>
      <c r="G430" s="5" t="s">
        <v>30</v>
      </c>
      <c r="H430" t="s">
        <v>31</v>
      </c>
      <c r="I430" s="5" t="s">
        <v>32</v>
      </c>
      <c r="J430" s="4">
        <v>85</v>
      </c>
      <c r="K430" s="4">
        <v>50</v>
      </c>
      <c r="L430" s="5" t="s">
        <v>33</v>
      </c>
      <c r="M430" s="5" t="s">
        <v>34</v>
      </c>
      <c r="N430" s="5" t="s">
        <v>35</v>
      </c>
    </row>
    <row r="431" spans="1:14" x14ac:dyDescent="0.25">
      <c r="A431">
        <v>8430</v>
      </c>
      <c r="B431" s="1">
        <v>45590</v>
      </c>
      <c r="C431" s="2">
        <v>0.36180555555555549</v>
      </c>
      <c r="D431" s="4">
        <v>2</v>
      </c>
      <c r="E431" s="5" t="s">
        <v>28</v>
      </c>
      <c r="F431" s="5" t="s">
        <v>29</v>
      </c>
      <c r="G431" s="5" t="s">
        <v>30</v>
      </c>
      <c r="H431" t="s">
        <v>31</v>
      </c>
      <c r="I431" s="5" t="s">
        <v>18</v>
      </c>
      <c r="J431" s="4">
        <v>45</v>
      </c>
      <c r="K431" s="4">
        <v>25</v>
      </c>
      <c r="L431" s="5" t="s">
        <v>19</v>
      </c>
      <c r="M431" s="5" t="s">
        <v>20</v>
      </c>
      <c r="N431" s="5" t="s">
        <v>21</v>
      </c>
    </row>
    <row r="432" spans="1:14" x14ac:dyDescent="0.25">
      <c r="A432">
        <v>8431</v>
      </c>
      <c r="B432" s="1">
        <v>44761</v>
      </c>
      <c r="C432" s="2">
        <v>0.46736111111111112</v>
      </c>
      <c r="D432" s="4">
        <v>4</v>
      </c>
      <c r="E432" s="5" t="s">
        <v>22</v>
      </c>
      <c r="F432" s="5" t="s">
        <v>23</v>
      </c>
      <c r="G432" s="5" t="s">
        <v>24</v>
      </c>
      <c r="H432" t="s">
        <v>25</v>
      </c>
      <c r="I432" s="5" t="s">
        <v>26</v>
      </c>
      <c r="J432" s="4">
        <v>40</v>
      </c>
      <c r="K432" s="4">
        <v>22</v>
      </c>
      <c r="L432" s="5" t="s">
        <v>19</v>
      </c>
      <c r="M432" s="5" t="s">
        <v>20</v>
      </c>
      <c r="N432" s="5" t="s">
        <v>27</v>
      </c>
    </row>
    <row r="433" spans="1:14" x14ac:dyDescent="0.25">
      <c r="A433">
        <v>8432</v>
      </c>
      <c r="B433" s="1">
        <v>45011</v>
      </c>
      <c r="C433" s="2">
        <v>0.57013888888888886</v>
      </c>
      <c r="D433" s="4">
        <v>1</v>
      </c>
      <c r="E433" s="5" t="s">
        <v>14</v>
      </c>
      <c r="F433" s="5" t="s">
        <v>15</v>
      </c>
      <c r="G433" s="5" t="s">
        <v>16</v>
      </c>
      <c r="H433" t="s">
        <v>17</v>
      </c>
      <c r="I433" s="5" t="s">
        <v>46</v>
      </c>
      <c r="J433" s="4">
        <v>90</v>
      </c>
      <c r="K433" s="4">
        <v>55</v>
      </c>
      <c r="L433" s="5" t="s">
        <v>33</v>
      </c>
      <c r="M433" s="5" t="s">
        <v>34</v>
      </c>
      <c r="N433" s="5" t="s">
        <v>47</v>
      </c>
    </row>
    <row r="434" spans="1:14" x14ac:dyDescent="0.25">
      <c r="A434">
        <v>8433</v>
      </c>
      <c r="B434" s="1">
        <v>45921</v>
      </c>
      <c r="C434" s="2">
        <v>0.72847222222222219</v>
      </c>
      <c r="D434" s="4">
        <v>3</v>
      </c>
      <c r="E434" s="5" t="s">
        <v>14</v>
      </c>
      <c r="F434" s="5" t="s">
        <v>15</v>
      </c>
      <c r="G434" s="5" t="s">
        <v>16</v>
      </c>
      <c r="H434" t="s">
        <v>17</v>
      </c>
      <c r="I434" s="5" t="s">
        <v>50</v>
      </c>
      <c r="J434" s="4">
        <v>70</v>
      </c>
      <c r="K434" s="4">
        <v>40</v>
      </c>
      <c r="L434" s="5" t="s">
        <v>33</v>
      </c>
      <c r="M434" s="5" t="s">
        <v>44</v>
      </c>
      <c r="N434" s="5" t="s">
        <v>51</v>
      </c>
    </row>
    <row r="435" spans="1:14" x14ac:dyDescent="0.25">
      <c r="A435">
        <v>8434</v>
      </c>
      <c r="B435" s="1">
        <v>44924</v>
      </c>
      <c r="C435" s="2">
        <v>0.52013888888888893</v>
      </c>
      <c r="D435" s="4">
        <v>1</v>
      </c>
      <c r="E435" s="5" t="s">
        <v>36</v>
      </c>
      <c r="F435" s="5" t="s">
        <v>37</v>
      </c>
      <c r="G435" s="5" t="s">
        <v>38</v>
      </c>
      <c r="H435" t="s">
        <v>39</v>
      </c>
      <c r="I435" s="5" t="s">
        <v>50</v>
      </c>
      <c r="J435" s="4">
        <v>70</v>
      </c>
      <c r="K435" s="4">
        <v>40</v>
      </c>
      <c r="L435" s="5" t="s">
        <v>33</v>
      </c>
      <c r="M435" s="5" t="s">
        <v>44</v>
      </c>
      <c r="N435" s="5" t="s">
        <v>51</v>
      </c>
    </row>
    <row r="436" spans="1:14" x14ac:dyDescent="0.25">
      <c r="A436">
        <v>8435</v>
      </c>
      <c r="B436" s="1">
        <v>45217</v>
      </c>
      <c r="C436" s="2">
        <v>0.61736111111111114</v>
      </c>
      <c r="D436" s="4">
        <v>3</v>
      </c>
      <c r="E436" s="5" t="s">
        <v>22</v>
      </c>
      <c r="F436" s="5" t="s">
        <v>23</v>
      </c>
      <c r="G436" s="5" t="s">
        <v>24</v>
      </c>
      <c r="H436" t="s">
        <v>25</v>
      </c>
      <c r="I436" s="5" t="s">
        <v>32</v>
      </c>
      <c r="J436" s="4">
        <v>85</v>
      </c>
      <c r="K436" s="4">
        <v>50</v>
      </c>
      <c r="L436" s="5" t="s">
        <v>33</v>
      </c>
      <c r="M436" s="5" t="s">
        <v>34</v>
      </c>
      <c r="N436" s="5" t="s">
        <v>35</v>
      </c>
    </row>
    <row r="437" spans="1:14" x14ac:dyDescent="0.25">
      <c r="A437">
        <v>8436</v>
      </c>
      <c r="B437" s="1">
        <v>44910</v>
      </c>
      <c r="C437" s="2">
        <v>0.59097222222222223</v>
      </c>
      <c r="D437" s="4">
        <v>3</v>
      </c>
      <c r="E437" s="5" t="s">
        <v>28</v>
      </c>
      <c r="F437" s="5" t="s">
        <v>29</v>
      </c>
      <c r="G437" s="5" t="s">
        <v>30</v>
      </c>
      <c r="H437" t="s">
        <v>31</v>
      </c>
      <c r="I437" s="5" t="s">
        <v>26</v>
      </c>
      <c r="J437" s="4">
        <v>40</v>
      </c>
      <c r="K437" s="4">
        <v>22</v>
      </c>
      <c r="L437" s="5" t="s">
        <v>19</v>
      </c>
      <c r="M437" s="5" t="s">
        <v>20</v>
      </c>
      <c r="N437" s="5" t="s">
        <v>27</v>
      </c>
    </row>
    <row r="438" spans="1:14" x14ac:dyDescent="0.25">
      <c r="A438">
        <v>8437</v>
      </c>
      <c r="B438" s="1">
        <v>44966</v>
      </c>
      <c r="C438" s="2">
        <v>0.5805555555555556</v>
      </c>
      <c r="D438" s="4">
        <v>1</v>
      </c>
      <c r="E438" s="5" t="s">
        <v>36</v>
      </c>
      <c r="F438" s="5" t="s">
        <v>37</v>
      </c>
      <c r="G438" s="5" t="s">
        <v>38</v>
      </c>
      <c r="H438" t="s">
        <v>39</v>
      </c>
      <c r="I438" s="5" t="s">
        <v>18</v>
      </c>
      <c r="J438" s="4">
        <v>45</v>
      </c>
      <c r="K438" s="4">
        <v>25</v>
      </c>
      <c r="L438" s="5" t="s">
        <v>19</v>
      </c>
      <c r="M438" s="5" t="s">
        <v>20</v>
      </c>
      <c r="N438" s="5" t="s">
        <v>21</v>
      </c>
    </row>
    <row r="439" spans="1:14" x14ac:dyDescent="0.25">
      <c r="A439">
        <v>8438</v>
      </c>
      <c r="B439" s="1">
        <v>45294</v>
      </c>
      <c r="C439" s="2">
        <v>0.6791666666666667</v>
      </c>
      <c r="D439" s="4">
        <v>3</v>
      </c>
      <c r="E439" s="5" t="s">
        <v>14</v>
      </c>
      <c r="F439" s="5" t="s">
        <v>15</v>
      </c>
      <c r="G439" s="5" t="s">
        <v>16</v>
      </c>
      <c r="H439" t="s">
        <v>17</v>
      </c>
      <c r="I439" s="5" t="s">
        <v>48</v>
      </c>
      <c r="J439" s="4">
        <v>80</v>
      </c>
      <c r="K439" s="4">
        <v>48</v>
      </c>
      <c r="L439" s="5" t="s">
        <v>33</v>
      </c>
      <c r="M439" s="5" t="s">
        <v>44</v>
      </c>
      <c r="N439" s="5" t="s">
        <v>49</v>
      </c>
    </row>
    <row r="440" spans="1:14" x14ac:dyDescent="0.25">
      <c r="A440">
        <v>8439</v>
      </c>
      <c r="B440" s="1">
        <v>45155</v>
      </c>
      <c r="C440" s="2">
        <v>0.32013888888888892</v>
      </c>
      <c r="D440" s="4">
        <v>1</v>
      </c>
      <c r="E440" s="5" t="s">
        <v>22</v>
      </c>
      <c r="F440" s="5" t="s">
        <v>23</v>
      </c>
      <c r="G440" s="5" t="s">
        <v>24</v>
      </c>
      <c r="H440" t="s">
        <v>25</v>
      </c>
      <c r="I440" s="5" t="s">
        <v>48</v>
      </c>
      <c r="J440" s="4">
        <v>80</v>
      </c>
      <c r="K440" s="4">
        <v>48</v>
      </c>
      <c r="L440" s="5" t="s">
        <v>33</v>
      </c>
      <c r="M440" s="5" t="s">
        <v>44</v>
      </c>
      <c r="N440" s="5" t="s">
        <v>49</v>
      </c>
    </row>
    <row r="441" spans="1:14" x14ac:dyDescent="0.25">
      <c r="A441">
        <v>8440</v>
      </c>
      <c r="B441" s="1">
        <v>45212</v>
      </c>
      <c r="C441" s="2">
        <v>0.90972222222222221</v>
      </c>
      <c r="D441" s="4">
        <v>1</v>
      </c>
      <c r="E441" s="5" t="s">
        <v>22</v>
      </c>
      <c r="F441" s="5" t="s">
        <v>23</v>
      </c>
      <c r="G441" s="5" t="s">
        <v>24</v>
      </c>
      <c r="H441" t="s">
        <v>25</v>
      </c>
      <c r="I441" s="5" t="s">
        <v>40</v>
      </c>
      <c r="J441" s="4">
        <v>50</v>
      </c>
      <c r="K441" s="4">
        <v>30</v>
      </c>
      <c r="L441" s="5" t="s">
        <v>19</v>
      </c>
      <c r="M441" s="5" t="s">
        <v>41</v>
      </c>
      <c r="N441" s="5" t="s">
        <v>42</v>
      </c>
    </row>
    <row r="442" spans="1:14" x14ac:dyDescent="0.25">
      <c r="A442">
        <v>8441</v>
      </c>
      <c r="B442" s="1">
        <v>46014</v>
      </c>
      <c r="C442" s="2">
        <v>0.80833333333333335</v>
      </c>
      <c r="D442" s="4">
        <v>4</v>
      </c>
      <c r="E442" s="5" t="s">
        <v>28</v>
      </c>
      <c r="F442" s="5" t="s">
        <v>29</v>
      </c>
      <c r="G442" s="5" t="s">
        <v>30</v>
      </c>
      <c r="H442" t="s">
        <v>31</v>
      </c>
      <c r="I442" s="5" t="s">
        <v>43</v>
      </c>
      <c r="J442" s="4">
        <v>75</v>
      </c>
      <c r="K442" s="4">
        <v>45</v>
      </c>
      <c r="L442" s="5" t="s">
        <v>33</v>
      </c>
      <c r="M442" s="5" t="s">
        <v>44</v>
      </c>
      <c r="N442" s="5" t="s">
        <v>45</v>
      </c>
    </row>
    <row r="443" spans="1:14" x14ac:dyDescent="0.25">
      <c r="A443">
        <v>8442</v>
      </c>
      <c r="B443" s="1">
        <v>45023</v>
      </c>
      <c r="C443" s="2">
        <v>0.89097222222222228</v>
      </c>
      <c r="D443" s="4">
        <v>2</v>
      </c>
      <c r="E443" s="5" t="s">
        <v>14</v>
      </c>
      <c r="F443" s="5" t="s">
        <v>15</v>
      </c>
      <c r="G443" s="5" t="s">
        <v>16</v>
      </c>
      <c r="H443" t="s">
        <v>17</v>
      </c>
      <c r="I443" s="5" t="s">
        <v>26</v>
      </c>
      <c r="J443" s="4">
        <v>40</v>
      </c>
      <c r="K443" s="4">
        <v>22</v>
      </c>
      <c r="L443" s="5" t="s">
        <v>19</v>
      </c>
      <c r="M443" s="5" t="s">
        <v>20</v>
      </c>
      <c r="N443" s="5" t="s">
        <v>27</v>
      </c>
    </row>
    <row r="444" spans="1:14" x14ac:dyDescent="0.25">
      <c r="A444">
        <v>8443</v>
      </c>
      <c r="B444" s="1">
        <v>45156</v>
      </c>
      <c r="C444" s="2">
        <v>0.89236111111111116</v>
      </c>
      <c r="D444" s="4">
        <v>4</v>
      </c>
      <c r="E444" s="5" t="s">
        <v>36</v>
      </c>
      <c r="F444" s="5" t="s">
        <v>37</v>
      </c>
      <c r="G444" s="5" t="s">
        <v>38</v>
      </c>
      <c r="H444" t="s">
        <v>39</v>
      </c>
      <c r="I444" s="5" t="s">
        <v>18</v>
      </c>
      <c r="J444" s="4">
        <v>45</v>
      </c>
      <c r="K444" s="4">
        <v>25</v>
      </c>
      <c r="L444" s="5" t="s">
        <v>19</v>
      </c>
      <c r="M444" s="5" t="s">
        <v>20</v>
      </c>
      <c r="N444" s="5" t="s">
        <v>21</v>
      </c>
    </row>
    <row r="445" spans="1:14" x14ac:dyDescent="0.25">
      <c r="A445">
        <v>8444</v>
      </c>
      <c r="B445" s="1">
        <v>45944</v>
      </c>
      <c r="C445" s="2">
        <v>0.31388888888888888</v>
      </c>
      <c r="D445" s="4">
        <v>3</v>
      </c>
      <c r="E445" s="5" t="s">
        <v>28</v>
      </c>
      <c r="F445" s="5" t="s">
        <v>29</v>
      </c>
      <c r="G445" s="5" t="s">
        <v>30</v>
      </c>
      <c r="H445" t="s">
        <v>31</v>
      </c>
      <c r="I445" s="5" t="s">
        <v>18</v>
      </c>
      <c r="J445" s="4">
        <v>45</v>
      </c>
      <c r="K445" s="4">
        <v>25</v>
      </c>
      <c r="L445" s="5" t="s">
        <v>19</v>
      </c>
      <c r="M445" s="5" t="s">
        <v>20</v>
      </c>
      <c r="N445" s="5" t="s">
        <v>21</v>
      </c>
    </row>
    <row r="446" spans="1:14" x14ac:dyDescent="0.25">
      <c r="A446">
        <v>8445</v>
      </c>
      <c r="B446" s="1">
        <v>45338</v>
      </c>
      <c r="C446" s="2">
        <v>0.4909722222222222</v>
      </c>
      <c r="D446" s="4">
        <v>3</v>
      </c>
      <c r="E446" s="5" t="s">
        <v>36</v>
      </c>
      <c r="F446" s="5" t="s">
        <v>37</v>
      </c>
      <c r="G446" s="5" t="s">
        <v>38</v>
      </c>
      <c r="H446" t="s">
        <v>39</v>
      </c>
      <c r="I446" s="5" t="s">
        <v>46</v>
      </c>
      <c r="J446" s="4">
        <v>90</v>
      </c>
      <c r="K446" s="4">
        <v>55</v>
      </c>
      <c r="L446" s="5" t="s">
        <v>33</v>
      </c>
      <c r="M446" s="5" t="s">
        <v>34</v>
      </c>
      <c r="N446" s="5" t="s">
        <v>47</v>
      </c>
    </row>
    <row r="447" spans="1:14" x14ac:dyDescent="0.25">
      <c r="A447">
        <v>8446</v>
      </c>
      <c r="B447" s="1">
        <v>44677</v>
      </c>
      <c r="C447" s="2">
        <v>0.3923611111111111</v>
      </c>
      <c r="D447" s="4">
        <v>3</v>
      </c>
      <c r="E447" s="5" t="s">
        <v>14</v>
      </c>
      <c r="F447" s="5" t="s">
        <v>15</v>
      </c>
      <c r="G447" s="5" t="s">
        <v>16</v>
      </c>
      <c r="H447" t="s">
        <v>17</v>
      </c>
      <c r="I447" s="5" t="s">
        <v>43</v>
      </c>
      <c r="J447" s="4">
        <v>75</v>
      </c>
      <c r="K447" s="4">
        <v>45</v>
      </c>
      <c r="L447" s="5" t="s">
        <v>33</v>
      </c>
      <c r="M447" s="5" t="s">
        <v>44</v>
      </c>
      <c r="N447" s="5" t="s">
        <v>45</v>
      </c>
    </row>
    <row r="448" spans="1:14" x14ac:dyDescent="0.25">
      <c r="A448">
        <v>8447</v>
      </c>
      <c r="B448" s="1">
        <v>45532</v>
      </c>
      <c r="C448" s="2">
        <v>0.57638888888888884</v>
      </c>
      <c r="D448" s="4">
        <v>1</v>
      </c>
      <c r="E448" s="5" t="s">
        <v>28</v>
      </c>
      <c r="F448" s="5" t="s">
        <v>29</v>
      </c>
      <c r="G448" s="5" t="s">
        <v>30</v>
      </c>
      <c r="H448" t="s">
        <v>31</v>
      </c>
      <c r="I448" s="5" t="s">
        <v>46</v>
      </c>
      <c r="J448" s="4">
        <v>90</v>
      </c>
      <c r="K448" s="4">
        <v>55</v>
      </c>
      <c r="L448" s="5" t="s">
        <v>33</v>
      </c>
      <c r="M448" s="5" t="s">
        <v>34</v>
      </c>
      <c r="N448" s="5" t="s">
        <v>47</v>
      </c>
    </row>
    <row r="449" spans="1:14" x14ac:dyDescent="0.25">
      <c r="A449">
        <v>8448</v>
      </c>
      <c r="B449" s="1">
        <v>45584</v>
      </c>
      <c r="C449" s="2">
        <v>0.46805555555555561</v>
      </c>
      <c r="D449" s="4">
        <v>4</v>
      </c>
      <c r="E449" s="5" t="s">
        <v>22</v>
      </c>
      <c r="F449" s="5" t="s">
        <v>23</v>
      </c>
      <c r="G449" s="5" t="s">
        <v>24</v>
      </c>
      <c r="H449" t="s">
        <v>25</v>
      </c>
      <c r="I449" s="5" t="s">
        <v>46</v>
      </c>
      <c r="J449" s="4">
        <v>90</v>
      </c>
      <c r="K449" s="4">
        <v>55</v>
      </c>
      <c r="L449" s="5" t="s">
        <v>33</v>
      </c>
      <c r="M449" s="5" t="s">
        <v>34</v>
      </c>
      <c r="N449" s="5" t="s">
        <v>47</v>
      </c>
    </row>
    <row r="450" spans="1:14" x14ac:dyDescent="0.25">
      <c r="A450">
        <v>8449</v>
      </c>
      <c r="B450" s="1">
        <v>45569</v>
      </c>
      <c r="C450" s="2">
        <v>0.46875</v>
      </c>
      <c r="D450" s="4">
        <v>2</v>
      </c>
      <c r="E450" s="5" t="s">
        <v>28</v>
      </c>
      <c r="F450" s="5" t="s">
        <v>29</v>
      </c>
      <c r="G450" s="5" t="s">
        <v>30</v>
      </c>
      <c r="H450" t="s">
        <v>31</v>
      </c>
      <c r="I450" s="5" t="s">
        <v>43</v>
      </c>
      <c r="J450" s="4">
        <v>75</v>
      </c>
      <c r="K450" s="4">
        <v>45</v>
      </c>
      <c r="L450" s="5" t="s">
        <v>33</v>
      </c>
      <c r="M450" s="5" t="s">
        <v>44</v>
      </c>
      <c r="N450" s="5" t="s">
        <v>45</v>
      </c>
    </row>
    <row r="451" spans="1:14" x14ac:dyDescent="0.25">
      <c r="A451">
        <v>8450</v>
      </c>
      <c r="B451" s="1">
        <v>44735</v>
      </c>
      <c r="C451" s="2">
        <v>0.58819444444444446</v>
      </c>
      <c r="D451" s="4">
        <v>3</v>
      </c>
      <c r="E451" s="5" t="s">
        <v>36</v>
      </c>
      <c r="F451" s="5" t="s">
        <v>37</v>
      </c>
      <c r="G451" s="5" t="s">
        <v>38</v>
      </c>
      <c r="H451" t="s">
        <v>39</v>
      </c>
      <c r="I451" s="5" t="s">
        <v>18</v>
      </c>
      <c r="J451" s="4">
        <v>45</v>
      </c>
      <c r="K451" s="4">
        <v>25</v>
      </c>
      <c r="L451" s="5" t="s">
        <v>19</v>
      </c>
      <c r="M451" s="5" t="s">
        <v>20</v>
      </c>
      <c r="N451" s="5" t="s">
        <v>21</v>
      </c>
    </row>
    <row r="452" spans="1:14" x14ac:dyDescent="0.25">
      <c r="A452">
        <v>8451</v>
      </c>
      <c r="B452" s="1">
        <v>45112</v>
      </c>
      <c r="C452" s="2">
        <v>0.33680555555555558</v>
      </c>
      <c r="D452" s="4">
        <v>2</v>
      </c>
      <c r="E452" s="5" t="s">
        <v>22</v>
      </c>
      <c r="F452" s="5" t="s">
        <v>23</v>
      </c>
      <c r="G452" s="5" t="s">
        <v>24</v>
      </c>
      <c r="H452" t="s">
        <v>25</v>
      </c>
      <c r="I452" s="5" t="s">
        <v>26</v>
      </c>
      <c r="J452" s="4">
        <v>40</v>
      </c>
      <c r="K452" s="4">
        <v>22</v>
      </c>
      <c r="L452" s="5" t="s">
        <v>19</v>
      </c>
      <c r="M452" s="5" t="s">
        <v>20</v>
      </c>
      <c r="N452" s="5" t="s">
        <v>27</v>
      </c>
    </row>
    <row r="453" spans="1:14" x14ac:dyDescent="0.25">
      <c r="A453">
        <v>8452</v>
      </c>
      <c r="B453" s="1">
        <v>45793</v>
      </c>
      <c r="C453" s="2">
        <v>0.71458333333333335</v>
      </c>
      <c r="D453" s="4">
        <v>2</v>
      </c>
      <c r="E453" s="5" t="s">
        <v>28</v>
      </c>
      <c r="F453" s="5" t="s">
        <v>29</v>
      </c>
      <c r="G453" s="5" t="s">
        <v>30</v>
      </c>
      <c r="H453" t="s">
        <v>31</v>
      </c>
      <c r="I453" s="5" t="s">
        <v>48</v>
      </c>
      <c r="J453" s="4">
        <v>80</v>
      </c>
      <c r="K453" s="4">
        <v>48</v>
      </c>
      <c r="L453" s="5" t="s">
        <v>33</v>
      </c>
      <c r="M453" s="5" t="s">
        <v>44</v>
      </c>
      <c r="N453" s="5" t="s">
        <v>49</v>
      </c>
    </row>
    <row r="454" spans="1:14" x14ac:dyDescent="0.25">
      <c r="A454">
        <v>8453</v>
      </c>
      <c r="B454" s="1">
        <v>45079</v>
      </c>
      <c r="C454" s="2">
        <v>0.68472222222222223</v>
      </c>
      <c r="D454" s="4">
        <v>3</v>
      </c>
      <c r="E454" s="5" t="s">
        <v>36</v>
      </c>
      <c r="F454" s="5" t="s">
        <v>37</v>
      </c>
      <c r="G454" s="5" t="s">
        <v>38</v>
      </c>
      <c r="H454" t="s">
        <v>39</v>
      </c>
      <c r="I454" s="5" t="s">
        <v>40</v>
      </c>
      <c r="J454" s="4">
        <v>50</v>
      </c>
      <c r="K454" s="4">
        <v>30</v>
      </c>
      <c r="L454" s="5" t="s">
        <v>19</v>
      </c>
      <c r="M454" s="5" t="s">
        <v>41</v>
      </c>
      <c r="N454" s="5" t="s">
        <v>42</v>
      </c>
    </row>
    <row r="455" spans="1:14" x14ac:dyDescent="0.25">
      <c r="A455">
        <v>8454</v>
      </c>
      <c r="B455" s="1">
        <v>44680</v>
      </c>
      <c r="C455" s="2">
        <v>0.88055555555555554</v>
      </c>
      <c r="D455" s="4">
        <v>3</v>
      </c>
      <c r="E455" s="5" t="s">
        <v>14</v>
      </c>
      <c r="F455" s="5" t="s">
        <v>15</v>
      </c>
      <c r="G455" s="5" t="s">
        <v>16</v>
      </c>
      <c r="H455" t="s">
        <v>17</v>
      </c>
      <c r="I455" s="5" t="s">
        <v>43</v>
      </c>
      <c r="J455" s="4">
        <v>75</v>
      </c>
      <c r="K455" s="4">
        <v>45</v>
      </c>
      <c r="L455" s="5" t="s">
        <v>33</v>
      </c>
      <c r="M455" s="5" t="s">
        <v>44</v>
      </c>
      <c r="N455" s="5" t="s">
        <v>45</v>
      </c>
    </row>
    <row r="456" spans="1:14" x14ac:dyDescent="0.25">
      <c r="A456">
        <v>8455</v>
      </c>
      <c r="B456" s="1">
        <v>44773</v>
      </c>
      <c r="C456" s="2">
        <v>0.73819444444444449</v>
      </c>
      <c r="D456" s="4">
        <v>1</v>
      </c>
      <c r="E456" s="5" t="s">
        <v>14</v>
      </c>
      <c r="F456" s="5" t="s">
        <v>15</v>
      </c>
      <c r="G456" s="5" t="s">
        <v>16</v>
      </c>
      <c r="H456" t="s">
        <v>17</v>
      </c>
      <c r="I456" s="5" t="s">
        <v>32</v>
      </c>
      <c r="J456" s="4">
        <v>85</v>
      </c>
      <c r="K456" s="4">
        <v>50</v>
      </c>
      <c r="L456" s="5" t="s">
        <v>33</v>
      </c>
      <c r="M456" s="5" t="s">
        <v>34</v>
      </c>
      <c r="N456" s="5" t="s">
        <v>35</v>
      </c>
    </row>
    <row r="457" spans="1:14" x14ac:dyDescent="0.25">
      <c r="A457">
        <v>8456</v>
      </c>
      <c r="B457" s="1">
        <v>45222</v>
      </c>
      <c r="C457" s="2">
        <v>0.80902777777777779</v>
      </c>
      <c r="D457" s="4">
        <v>4</v>
      </c>
      <c r="E457" s="5" t="s">
        <v>36</v>
      </c>
      <c r="F457" s="5" t="s">
        <v>37</v>
      </c>
      <c r="G457" s="5" t="s">
        <v>38</v>
      </c>
      <c r="H457" t="s">
        <v>39</v>
      </c>
      <c r="I457" s="5" t="s">
        <v>50</v>
      </c>
      <c r="J457" s="4">
        <v>70</v>
      </c>
      <c r="K457" s="4">
        <v>40</v>
      </c>
      <c r="L457" s="5" t="s">
        <v>33</v>
      </c>
      <c r="M457" s="5" t="s">
        <v>44</v>
      </c>
      <c r="N457" s="5" t="s">
        <v>51</v>
      </c>
    </row>
    <row r="458" spans="1:14" x14ac:dyDescent="0.25">
      <c r="A458">
        <v>8457</v>
      </c>
      <c r="B458" s="1">
        <v>44887</v>
      </c>
      <c r="C458" s="2">
        <v>0.73402777777777772</v>
      </c>
      <c r="D458" s="4">
        <v>4</v>
      </c>
      <c r="E458" s="5" t="s">
        <v>28</v>
      </c>
      <c r="F458" s="5" t="s">
        <v>29</v>
      </c>
      <c r="G458" s="5" t="s">
        <v>30</v>
      </c>
      <c r="H458" t="s">
        <v>31</v>
      </c>
      <c r="I458" s="5" t="s">
        <v>43</v>
      </c>
      <c r="J458" s="4">
        <v>75</v>
      </c>
      <c r="K458" s="4">
        <v>45</v>
      </c>
      <c r="L458" s="5" t="s">
        <v>33</v>
      </c>
      <c r="M458" s="5" t="s">
        <v>44</v>
      </c>
      <c r="N458" s="5" t="s">
        <v>45</v>
      </c>
    </row>
    <row r="459" spans="1:14" x14ac:dyDescent="0.25">
      <c r="A459">
        <v>8458</v>
      </c>
      <c r="B459" s="1">
        <v>45450</v>
      </c>
      <c r="C459" s="2">
        <v>0.56736111111111109</v>
      </c>
      <c r="D459" s="4">
        <v>1</v>
      </c>
      <c r="E459" s="5" t="s">
        <v>14</v>
      </c>
      <c r="F459" s="5" t="s">
        <v>15</v>
      </c>
      <c r="G459" s="5" t="s">
        <v>16</v>
      </c>
      <c r="H459" t="s">
        <v>17</v>
      </c>
      <c r="I459" s="5" t="s">
        <v>46</v>
      </c>
      <c r="J459" s="4">
        <v>90</v>
      </c>
      <c r="K459" s="4">
        <v>55</v>
      </c>
      <c r="L459" s="5" t="s">
        <v>33</v>
      </c>
      <c r="M459" s="5" t="s">
        <v>34</v>
      </c>
      <c r="N459" s="5" t="s">
        <v>47</v>
      </c>
    </row>
    <row r="460" spans="1:14" x14ac:dyDescent="0.25">
      <c r="A460">
        <v>8459</v>
      </c>
      <c r="B460" s="1">
        <v>45753</v>
      </c>
      <c r="C460" s="2">
        <v>0.54027777777777775</v>
      </c>
      <c r="D460" s="4">
        <v>3</v>
      </c>
      <c r="E460" s="5" t="s">
        <v>28</v>
      </c>
      <c r="F460" s="5" t="s">
        <v>29</v>
      </c>
      <c r="G460" s="5" t="s">
        <v>30</v>
      </c>
      <c r="H460" t="s">
        <v>31</v>
      </c>
      <c r="I460" s="5" t="s">
        <v>32</v>
      </c>
      <c r="J460" s="4">
        <v>85</v>
      </c>
      <c r="K460" s="4">
        <v>50</v>
      </c>
      <c r="L460" s="5" t="s">
        <v>33</v>
      </c>
      <c r="M460" s="5" t="s">
        <v>34</v>
      </c>
      <c r="N460" s="5" t="s">
        <v>35</v>
      </c>
    </row>
    <row r="461" spans="1:14" x14ac:dyDescent="0.25">
      <c r="A461">
        <v>8460</v>
      </c>
      <c r="B461" s="1">
        <v>45029</v>
      </c>
      <c r="C461" s="2">
        <v>0.62083333333333335</v>
      </c>
      <c r="D461" s="4">
        <v>1</v>
      </c>
      <c r="E461" s="5" t="s">
        <v>36</v>
      </c>
      <c r="F461" s="5" t="s">
        <v>37</v>
      </c>
      <c r="G461" s="5" t="s">
        <v>38</v>
      </c>
      <c r="H461" t="s">
        <v>39</v>
      </c>
      <c r="I461" s="5" t="s">
        <v>48</v>
      </c>
      <c r="J461" s="4">
        <v>80</v>
      </c>
      <c r="K461" s="4">
        <v>48</v>
      </c>
      <c r="L461" s="5" t="s">
        <v>33</v>
      </c>
      <c r="M461" s="5" t="s">
        <v>44</v>
      </c>
      <c r="N461" s="5" t="s">
        <v>49</v>
      </c>
    </row>
    <row r="462" spans="1:14" x14ac:dyDescent="0.25">
      <c r="A462">
        <v>8461</v>
      </c>
      <c r="B462" s="1">
        <v>45601</v>
      </c>
      <c r="C462" s="2">
        <v>0.5541666666666667</v>
      </c>
      <c r="D462" s="4">
        <v>1</v>
      </c>
      <c r="E462" s="5" t="s">
        <v>14</v>
      </c>
      <c r="F462" s="5" t="s">
        <v>15</v>
      </c>
      <c r="G462" s="5" t="s">
        <v>16</v>
      </c>
      <c r="H462" t="s">
        <v>17</v>
      </c>
      <c r="I462" s="5" t="s">
        <v>50</v>
      </c>
      <c r="J462" s="4">
        <v>70</v>
      </c>
      <c r="K462" s="4">
        <v>40</v>
      </c>
      <c r="L462" s="5" t="s">
        <v>33</v>
      </c>
      <c r="M462" s="5" t="s">
        <v>44</v>
      </c>
      <c r="N462" s="5" t="s">
        <v>51</v>
      </c>
    </row>
    <row r="463" spans="1:14" x14ac:dyDescent="0.25">
      <c r="A463">
        <v>8462</v>
      </c>
      <c r="B463" s="1">
        <v>45850</v>
      </c>
      <c r="C463" s="2">
        <v>0.74305555555555558</v>
      </c>
      <c r="D463" s="4">
        <v>4</v>
      </c>
      <c r="E463" s="5" t="s">
        <v>36</v>
      </c>
      <c r="F463" s="5" t="s">
        <v>37</v>
      </c>
      <c r="G463" s="5" t="s">
        <v>38</v>
      </c>
      <c r="H463" t="s">
        <v>39</v>
      </c>
      <c r="I463" s="5" t="s">
        <v>43</v>
      </c>
      <c r="J463" s="4">
        <v>75</v>
      </c>
      <c r="K463" s="4">
        <v>45</v>
      </c>
      <c r="L463" s="5" t="s">
        <v>33</v>
      </c>
      <c r="M463" s="5" t="s">
        <v>44</v>
      </c>
      <c r="N463" s="5" t="s">
        <v>45</v>
      </c>
    </row>
    <row r="464" spans="1:14" x14ac:dyDescent="0.25">
      <c r="A464">
        <v>8463</v>
      </c>
      <c r="B464" s="1">
        <v>44928</v>
      </c>
      <c r="C464" s="2">
        <v>0.71944444444444444</v>
      </c>
      <c r="D464" s="4">
        <v>2</v>
      </c>
      <c r="E464" s="5" t="s">
        <v>28</v>
      </c>
      <c r="F464" s="5" t="s">
        <v>29</v>
      </c>
      <c r="G464" s="5" t="s">
        <v>30</v>
      </c>
      <c r="H464" t="s">
        <v>31</v>
      </c>
      <c r="I464" s="5" t="s">
        <v>40</v>
      </c>
      <c r="J464" s="4">
        <v>50</v>
      </c>
      <c r="K464" s="4">
        <v>30</v>
      </c>
      <c r="L464" s="5" t="s">
        <v>19</v>
      </c>
      <c r="M464" s="5" t="s">
        <v>41</v>
      </c>
      <c r="N464" s="5" t="s">
        <v>42</v>
      </c>
    </row>
    <row r="465" spans="1:14" x14ac:dyDescent="0.25">
      <c r="A465">
        <v>8464</v>
      </c>
      <c r="B465" s="1">
        <v>45805</v>
      </c>
      <c r="C465" s="2">
        <v>0.59444444444444444</v>
      </c>
      <c r="D465" s="4">
        <v>4</v>
      </c>
      <c r="E465" s="5" t="s">
        <v>14</v>
      </c>
      <c r="F465" s="5" t="s">
        <v>15</v>
      </c>
      <c r="G465" s="5" t="s">
        <v>16</v>
      </c>
      <c r="H465" t="s">
        <v>17</v>
      </c>
      <c r="I465" s="5" t="s">
        <v>18</v>
      </c>
      <c r="J465" s="4">
        <v>45</v>
      </c>
      <c r="K465" s="4">
        <v>25</v>
      </c>
      <c r="L465" s="5" t="s">
        <v>19</v>
      </c>
      <c r="M465" s="5" t="s">
        <v>20</v>
      </c>
      <c r="N465" s="5" t="s">
        <v>21</v>
      </c>
    </row>
    <row r="466" spans="1:14" x14ac:dyDescent="0.25">
      <c r="A466">
        <v>8465</v>
      </c>
      <c r="B466" s="1">
        <v>45431</v>
      </c>
      <c r="C466" s="2">
        <v>0.68402777777777779</v>
      </c>
      <c r="D466" s="4">
        <v>4</v>
      </c>
      <c r="E466" s="5" t="s">
        <v>28</v>
      </c>
      <c r="F466" s="5" t="s">
        <v>29</v>
      </c>
      <c r="G466" s="5" t="s">
        <v>30</v>
      </c>
      <c r="H466" t="s">
        <v>31</v>
      </c>
      <c r="I466" s="5" t="s">
        <v>26</v>
      </c>
      <c r="J466" s="4">
        <v>40</v>
      </c>
      <c r="K466" s="4">
        <v>22</v>
      </c>
      <c r="L466" s="5" t="s">
        <v>19</v>
      </c>
      <c r="M466" s="5" t="s">
        <v>20</v>
      </c>
      <c r="N466" s="5" t="s">
        <v>27</v>
      </c>
    </row>
    <row r="467" spans="1:14" x14ac:dyDescent="0.25">
      <c r="A467">
        <v>8466</v>
      </c>
      <c r="B467" s="1">
        <v>44840</v>
      </c>
      <c r="C467" s="2">
        <v>0.7944444444444444</v>
      </c>
      <c r="D467" s="4">
        <v>2</v>
      </c>
      <c r="E467" s="5" t="s">
        <v>14</v>
      </c>
      <c r="F467" s="5" t="s">
        <v>15</v>
      </c>
      <c r="G467" s="5" t="s">
        <v>16</v>
      </c>
      <c r="H467" t="s">
        <v>17</v>
      </c>
      <c r="I467" s="5" t="s">
        <v>48</v>
      </c>
      <c r="J467" s="4">
        <v>80</v>
      </c>
      <c r="K467" s="4">
        <v>48</v>
      </c>
      <c r="L467" s="5" t="s">
        <v>33</v>
      </c>
      <c r="M467" s="5" t="s">
        <v>44</v>
      </c>
      <c r="N467" s="5" t="s">
        <v>49</v>
      </c>
    </row>
    <row r="468" spans="1:14" x14ac:dyDescent="0.25">
      <c r="A468">
        <v>8467</v>
      </c>
      <c r="B468" s="1">
        <v>45997</v>
      </c>
      <c r="C468" s="2">
        <v>0.4777777777777778</v>
      </c>
      <c r="D468" s="4">
        <v>3</v>
      </c>
      <c r="E468" s="5" t="s">
        <v>14</v>
      </c>
      <c r="F468" s="5" t="s">
        <v>15</v>
      </c>
      <c r="G468" s="5" t="s">
        <v>16</v>
      </c>
      <c r="H468" t="s">
        <v>17</v>
      </c>
      <c r="I468" s="5" t="s">
        <v>18</v>
      </c>
      <c r="J468" s="4">
        <v>45</v>
      </c>
      <c r="K468" s="4">
        <v>25</v>
      </c>
      <c r="L468" s="5" t="s">
        <v>19</v>
      </c>
      <c r="M468" s="5" t="s">
        <v>20</v>
      </c>
      <c r="N468" s="5" t="s">
        <v>21</v>
      </c>
    </row>
    <row r="469" spans="1:14" x14ac:dyDescent="0.25">
      <c r="A469">
        <v>8468</v>
      </c>
      <c r="B469" s="1">
        <v>44603</v>
      </c>
      <c r="C469" s="2">
        <v>0.49236111111111108</v>
      </c>
      <c r="D469" s="4">
        <v>1</v>
      </c>
      <c r="E469" s="5" t="s">
        <v>14</v>
      </c>
      <c r="F469" s="5" t="s">
        <v>15</v>
      </c>
      <c r="G469" s="5" t="s">
        <v>16</v>
      </c>
      <c r="H469" t="s">
        <v>17</v>
      </c>
      <c r="I469" s="5" t="s">
        <v>43</v>
      </c>
      <c r="J469" s="4">
        <v>75</v>
      </c>
      <c r="K469" s="4">
        <v>45</v>
      </c>
      <c r="L469" s="5" t="s">
        <v>33</v>
      </c>
      <c r="M469" s="5" t="s">
        <v>44</v>
      </c>
      <c r="N469" s="5" t="s">
        <v>45</v>
      </c>
    </row>
    <row r="470" spans="1:14" x14ac:dyDescent="0.25">
      <c r="A470">
        <v>8469</v>
      </c>
      <c r="B470" s="1">
        <v>45063</v>
      </c>
      <c r="C470" s="2">
        <v>0.83819444444444446</v>
      </c>
      <c r="D470" s="4">
        <v>2</v>
      </c>
      <c r="E470" s="5" t="s">
        <v>36</v>
      </c>
      <c r="F470" s="5" t="s">
        <v>37</v>
      </c>
      <c r="G470" s="5" t="s">
        <v>38</v>
      </c>
      <c r="H470" t="s">
        <v>39</v>
      </c>
      <c r="I470" s="5" t="s">
        <v>43</v>
      </c>
      <c r="J470" s="4">
        <v>75</v>
      </c>
      <c r="K470" s="4">
        <v>45</v>
      </c>
      <c r="L470" s="5" t="s">
        <v>33</v>
      </c>
      <c r="M470" s="5" t="s">
        <v>44</v>
      </c>
      <c r="N470" s="5" t="s">
        <v>45</v>
      </c>
    </row>
    <row r="471" spans="1:14" x14ac:dyDescent="0.25">
      <c r="A471">
        <v>8470</v>
      </c>
      <c r="B471" s="1">
        <v>44932</v>
      </c>
      <c r="C471" s="2">
        <v>0.51597222222222228</v>
      </c>
      <c r="D471" s="4">
        <v>2</v>
      </c>
      <c r="E471" s="5" t="s">
        <v>22</v>
      </c>
      <c r="F471" s="5" t="s">
        <v>23</v>
      </c>
      <c r="G471" s="5" t="s">
        <v>24</v>
      </c>
      <c r="H471" t="s">
        <v>25</v>
      </c>
      <c r="I471" s="5" t="s">
        <v>18</v>
      </c>
      <c r="J471" s="4">
        <v>45</v>
      </c>
      <c r="K471" s="4">
        <v>25</v>
      </c>
      <c r="L471" s="5" t="s">
        <v>19</v>
      </c>
      <c r="M471" s="5" t="s">
        <v>20</v>
      </c>
      <c r="N471" s="5" t="s">
        <v>21</v>
      </c>
    </row>
    <row r="472" spans="1:14" x14ac:dyDescent="0.25">
      <c r="A472">
        <v>8471</v>
      </c>
      <c r="B472" s="1">
        <v>44736</v>
      </c>
      <c r="C472" s="2">
        <v>0.48125000000000001</v>
      </c>
      <c r="D472" s="4">
        <v>2</v>
      </c>
      <c r="E472" s="5" t="s">
        <v>28</v>
      </c>
      <c r="F472" s="5" t="s">
        <v>29</v>
      </c>
      <c r="G472" s="5" t="s">
        <v>30</v>
      </c>
      <c r="H472" t="s">
        <v>31</v>
      </c>
      <c r="I472" s="5" t="s">
        <v>40</v>
      </c>
      <c r="J472" s="4">
        <v>50</v>
      </c>
      <c r="K472" s="4">
        <v>30</v>
      </c>
      <c r="L472" s="5" t="s">
        <v>19</v>
      </c>
      <c r="M472" s="5" t="s">
        <v>41</v>
      </c>
      <c r="N472" s="5" t="s">
        <v>42</v>
      </c>
    </row>
    <row r="473" spans="1:14" x14ac:dyDescent="0.25">
      <c r="A473">
        <v>8472</v>
      </c>
      <c r="B473" s="1">
        <v>45484</v>
      </c>
      <c r="C473" s="2">
        <v>0.58819444444444446</v>
      </c>
      <c r="D473" s="4">
        <v>4</v>
      </c>
      <c r="E473" s="5" t="s">
        <v>28</v>
      </c>
      <c r="F473" s="5" t="s">
        <v>29</v>
      </c>
      <c r="G473" s="5" t="s">
        <v>30</v>
      </c>
      <c r="H473" t="s">
        <v>31</v>
      </c>
      <c r="I473" s="5" t="s">
        <v>18</v>
      </c>
      <c r="J473" s="4">
        <v>45</v>
      </c>
      <c r="K473" s="4">
        <v>25</v>
      </c>
      <c r="L473" s="5" t="s">
        <v>19</v>
      </c>
      <c r="M473" s="5" t="s">
        <v>20</v>
      </c>
      <c r="N473" s="5" t="s">
        <v>21</v>
      </c>
    </row>
    <row r="474" spans="1:14" x14ac:dyDescent="0.25">
      <c r="A474">
        <v>8473</v>
      </c>
      <c r="B474" s="1">
        <v>45975</v>
      </c>
      <c r="C474" s="2">
        <v>0.56458333333333333</v>
      </c>
      <c r="D474" s="4">
        <v>4</v>
      </c>
      <c r="E474" s="5" t="s">
        <v>22</v>
      </c>
      <c r="F474" s="5" t="s">
        <v>23</v>
      </c>
      <c r="G474" s="5" t="s">
        <v>24</v>
      </c>
      <c r="H474" t="s">
        <v>25</v>
      </c>
      <c r="I474" s="5" t="s">
        <v>26</v>
      </c>
      <c r="J474" s="4">
        <v>40</v>
      </c>
      <c r="K474" s="4">
        <v>22</v>
      </c>
      <c r="L474" s="5" t="s">
        <v>19</v>
      </c>
      <c r="M474" s="5" t="s">
        <v>20</v>
      </c>
      <c r="N474" s="5" t="s">
        <v>27</v>
      </c>
    </row>
    <row r="475" spans="1:14" x14ac:dyDescent="0.25">
      <c r="A475">
        <v>8474</v>
      </c>
      <c r="B475" s="1">
        <v>45677</v>
      </c>
      <c r="C475" s="2">
        <v>0.29930555555555549</v>
      </c>
      <c r="D475" s="4">
        <v>3</v>
      </c>
      <c r="E475" s="5" t="s">
        <v>36</v>
      </c>
      <c r="F475" s="5" t="s">
        <v>37</v>
      </c>
      <c r="G475" s="5" t="s">
        <v>38</v>
      </c>
      <c r="H475" t="s">
        <v>39</v>
      </c>
      <c r="I475" s="5" t="s">
        <v>40</v>
      </c>
      <c r="J475" s="4">
        <v>50</v>
      </c>
      <c r="K475" s="4">
        <v>30</v>
      </c>
      <c r="L475" s="5" t="s">
        <v>19</v>
      </c>
      <c r="M475" s="5" t="s">
        <v>41</v>
      </c>
      <c r="N475" s="5" t="s">
        <v>42</v>
      </c>
    </row>
    <row r="476" spans="1:14" x14ac:dyDescent="0.25">
      <c r="A476">
        <v>8475</v>
      </c>
      <c r="B476" s="1">
        <v>45981</v>
      </c>
      <c r="C476" s="2">
        <v>0.4465277777777778</v>
      </c>
      <c r="D476" s="4">
        <v>3</v>
      </c>
      <c r="E476" s="5" t="s">
        <v>14</v>
      </c>
      <c r="F476" s="5" t="s">
        <v>15</v>
      </c>
      <c r="G476" s="5" t="s">
        <v>16</v>
      </c>
      <c r="H476" t="s">
        <v>17</v>
      </c>
      <c r="I476" s="5" t="s">
        <v>48</v>
      </c>
      <c r="J476" s="4">
        <v>80</v>
      </c>
      <c r="K476" s="4">
        <v>48</v>
      </c>
      <c r="L476" s="5" t="s">
        <v>33</v>
      </c>
      <c r="M476" s="5" t="s">
        <v>44</v>
      </c>
      <c r="N476" s="5" t="s">
        <v>49</v>
      </c>
    </row>
    <row r="477" spans="1:14" x14ac:dyDescent="0.25">
      <c r="A477">
        <v>8476</v>
      </c>
      <c r="B477" s="1">
        <v>45093</v>
      </c>
      <c r="C477" s="2">
        <v>0.89652777777777781</v>
      </c>
      <c r="D477" s="4">
        <v>4</v>
      </c>
      <c r="E477" s="5" t="s">
        <v>36</v>
      </c>
      <c r="F477" s="5" t="s">
        <v>37</v>
      </c>
      <c r="G477" s="5" t="s">
        <v>38</v>
      </c>
      <c r="H477" t="s">
        <v>39</v>
      </c>
      <c r="I477" s="5" t="s">
        <v>46</v>
      </c>
      <c r="J477" s="4">
        <v>90</v>
      </c>
      <c r="K477" s="4">
        <v>55</v>
      </c>
      <c r="L477" s="5" t="s">
        <v>33</v>
      </c>
      <c r="M477" s="5" t="s">
        <v>34</v>
      </c>
      <c r="N477" s="5" t="s">
        <v>47</v>
      </c>
    </row>
    <row r="478" spans="1:14" x14ac:dyDescent="0.25">
      <c r="A478">
        <v>8477</v>
      </c>
      <c r="B478" s="1">
        <v>45552</v>
      </c>
      <c r="C478" s="2">
        <v>0.76249999999999996</v>
      </c>
      <c r="D478" s="4">
        <v>4</v>
      </c>
      <c r="E478" s="5" t="s">
        <v>14</v>
      </c>
      <c r="F478" s="5" t="s">
        <v>15</v>
      </c>
      <c r="G478" s="5" t="s">
        <v>16</v>
      </c>
      <c r="H478" t="s">
        <v>17</v>
      </c>
      <c r="I478" s="5" t="s">
        <v>26</v>
      </c>
      <c r="J478" s="4">
        <v>40</v>
      </c>
      <c r="K478" s="4">
        <v>22</v>
      </c>
      <c r="L478" s="5" t="s">
        <v>19</v>
      </c>
      <c r="M478" s="5" t="s">
        <v>20</v>
      </c>
      <c r="N478" s="5" t="s">
        <v>27</v>
      </c>
    </row>
    <row r="479" spans="1:14" x14ac:dyDescent="0.25">
      <c r="A479">
        <v>8478</v>
      </c>
      <c r="B479" s="1">
        <v>46021</v>
      </c>
      <c r="C479" s="2">
        <v>0.79097222222222219</v>
      </c>
      <c r="D479" s="4">
        <v>3</v>
      </c>
      <c r="E479" s="5" t="s">
        <v>28</v>
      </c>
      <c r="F479" s="5" t="s">
        <v>29</v>
      </c>
      <c r="G479" s="5" t="s">
        <v>30</v>
      </c>
      <c r="H479" t="s">
        <v>31</v>
      </c>
      <c r="I479" s="5" t="s">
        <v>50</v>
      </c>
      <c r="J479" s="4">
        <v>70</v>
      </c>
      <c r="K479" s="4">
        <v>40</v>
      </c>
      <c r="L479" s="5" t="s">
        <v>33</v>
      </c>
      <c r="M479" s="5" t="s">
        <v>44</v>
      </c>
      <c r="N479" s="5" t="s">
        <v>51</v>
      </c>
    </row>
    <row r="480" spans="1:14" x14ac:dyDescent="0.25">
      <c r="A480">
        <v>8479</v>
      </c>
      <c r="B480" s="1">
        <v>45953</v>
      </c>
      <c r="C480" s="2">
        <v>0.39166666666666672</v>
      </c>
      <c r="D480" s="4">
        <v>2</v>
      </c>
      <c r="E480" s="5" t="s">
        <v>22</v>
      </c>
      <c r="F480" s="5" t="s">
        <v>23</v>
      </c>
      <c r="G480" s="5" t="s">
        <v>24</v>
      </c>
      <c r="H480" t="s">
        <v>25</v>
      </c>
      <c r="I480" s="5" t="s">
        <v>50</v>
      </c>
      <c r="J480" s="4">
        <v>70</v>
      </c>
      <c r="K480" s="4">
        <v>40</v>
      </c>
      <c r="L480" s="5" t="s">
        <v>33</v>
      </c>
      <c r="M480" s="5" t="s">
        <v>44</v>
      </c>
      <c r="N480" s="5" t="s">
        <v>51</v>
      </c>
    </row>
    <row r="481" spans="1:14" x14ac:dyDescent="0.25">
      <c r="A481">
        <v>8480</v>
      </c>
      <c r="B481" s="1">
        <v>45414</v>
      </c>
      <c r="C481" s="2">
        <v>0.84166666666666667</v>
      </c>
      <c r="D481" s="4">
        <v>3</v>
      </c>
      <c r="E481" s="5" t="s">
        <v>28</v>
      </c>
      <c r="F481" s="5" t="s">
        <v>29</v>
      </c>
      <c r="G481" s="5" t="s">
        <v>30</v>
      </c>
      <c r="H481" t="s">
        <v>31</v>
      </c>
      <c r="I481" s="5" t="s">
        <v>40</v>
      </c>
      <c r="J481" s="4">
        <v>50</v>
      </c>
      <c r="K481" s="4">
        <v>30</v>
      </c>
      <c r="L481" s="5" t="s">
        <v>19</v>
      </c>
      <c r="M481" s="5" t="s">
        <v>41</v>
      </c>
      <c r="N481" s="5" t="s">
        <v>42</v>
      </c>
    </row>
    <row r="482" spans="1:14" x14ac:dyDescent="0.25">
      <c r="A482">
        <v>8481</v>
      </c>
      <c r="B482" s="1">
        <v>45087</v>
      </c>
      <c r="C482" s="2">
        <v>0.88263888888888886</v>
      </c>
      <c r="D482" s="4">
        <v>2</v>
      </c>
      <c r="E482" s="5" t="s">
        <v>14</v>
      </c>
      <c r="F482" s="5" t="s">
        <v>15</v>
      </c>
      <c r="G482" s="5" t="s">
        <v>16</v>
      </c>
      <c r="H482" t="s">
        <v>17</v>
      </c>
      <c r="I482" s="5" t="s">
        <v>50</v>
      </c>
      <c r="J482" s="4">
        <v>70</v>
      </c>
      <c r="K482" s="4">
        <v>40</v>
      </c>
      <c r="L482" s="5" t="s">
        <v>33</v>
      </c>
      <c r="M482" s="5" t="s">
        <v>44</v>
      </c>
      <c r="N482" s="5" t="s">
        <v>51</v>
      </c>
    </row>
    <row r="483" spans="1:14" x14ac:dyDescent="0.25">
      <c r="A483">
        <v>8482</v>
      </c>
      <c r="B483" s="1">
        <v>45016</v>
      </c>
      <c r="C483" s="2">
        <v>0.82708333333333328</v>
      </c>
      <c r="D483" s="4">
        <v>4</v>
      </c>
      <c r="E483" s="5" t="s">
        <v>36</v>
      </c>
      <c r="F483" s="5" t="s">
        <v>37</v>
      </c>
      <c r="G483" s="5" t="s">
        <v>38</v>
      </c>
      <c r="H483" t="s">
        <v>39</v>
      </c>
      <c r="I483" s="5" t="s">
        <v>46</v>
      </c>
      <c r="J483" s="4">
        <v>90</v>
      </c>
      <c r="K483" s="4">
        <v>55</v>
      </c>
      <c r="L483" s="5" t="s">
        <v>33</v>
      </c>
      <c r="M483" s="5" t="s">
        <v>34</v>
      </c>
      <c r="N483" s="5" t="s">
        <v>47</v>
      </c>
    </row>
    <row r="484" spans="1:14" x14ac:dyDescent="0.25">
      <c r="A484">
        <v>8483</v>
      </c>
      <c r="B484" s="1">
        <v>44574</v>
      </c>
      <c r="C484" s="2">
        <v>0.33680555555555558</v>
      </c>
      <c r="D484" s="4">
        <v>3</v>
      </c>
      <c r="E484" s="5" t="s">
        <v>36</v>
      </c>
      <c r="F484" s="5" t="s">
        <v>37</v>
      </c>
      <c r="G484" s="5" t="s">
        <v>38</v>
      </c>
      <c r="H484" t="s">
        <v>39</v>
      </c>
      <c r="I484" s="5" t="s">
        <v>43</v>
      </c>
      <c r="J484" s="4">
        <v>75</v>
      </c>
      <c r="K484" s="4">
        <v>45</v>
      </c>
      <c r="L484" s="5" t="s">
        <v>33</v>
      </c>
      <c r="M484" s="5" t="s">
        <v>44</v>
      </c>
      <c r="N484" s="5" t="s">
        <v>45</v>
      </c>
    </row>
    <row r="485" spans="1:14" x14ac:dyDescent="0.25">
      <c r="A485">
        <v>8484</v>
      </c>
      <c r="B485" s="1">
        <v>44580</v>
      </c>
      <c r="C485" s="2">
        <v>0.46388888888888891</v>
      </c>
      <c r="D485" s="4">
        <v>4</v>
      </c>
      <c r="E485" s="5" t="s">
        <v>36</v>
      </c>
      <c r="F485" s="5" t="s">
        <v>37</v>
      </c>
      <c r="G485" s="5" t="s">
        <v>38</v>
      </c>
      <c r="H485" t="s">
        <v>39</v>
      </c>
      <c r="I485" s="5" t="s">
        <v>32</v>
      </c>
      <c r="J485" s="4">
        <v>85</v>
      </c>
      <c r="K485" s="4">
        <v>50</v>
      </c>
      <c r="L485" s="5" t="s">
        <v>33</v>
      </c>
      <c r="M485" s="5" t="s">
        <v>34</v>
      </c>
      <c r="N485" s="5" t="s">
        <v>35</v>
      </c>
    </row>
    <row r="486" spans="1:14" x14ac:dyDescent="0.25">
      <c r="A486">
        <v>8485</v>
      </c>
      <c r="B486" s="1">
        <v>45409</v>
      </c>
      <c r="C486" s="2">
        <v>0.49236111111111108</v>
      </c>
      <c r="D486" s="4">
        <v>4</v>
      </c>
      <c r="E486" s="5" t="s">
        <v>14</v>
      </c>
      <c r="F486" s="5" t="s">
        <v>15</v>
      </c>
      <c r="G486" s="5" t="s">
        <v>16</v>
      </c>
      <c r="H486" t="s">
        <v>17</v>
      </c>
      <c r="I486" s="5" t="s">
        <v>43</v>
      </c>
      <c r="J486" s="4">
        <v>75</v>
      </c>
      <c r="K486" s="4">
        <v>45</v>
      </c>
      <c r="L486" s="5" t="s">
        <v>33</v>
      </c>
      <c r="M486" s="5" t="s">
        <v>44</v>
      </c>
      <c r="N486" s="5" t="s">
        <v>45</v>
      </c>
    </row>
    <row r="487" spans="1:14" x14ac:dyDescent="0.25">
      <c r="A487">
        <v>8486</v>
      </c>
      <c r="B487" s="1">
        <v>45188</v>
      </c>
      <c r="C487" s="2">
        <v>0.58194444444444449</v>
      </c>
      <c r="D487" s="4">
        <v>4</v>
      </c>
      <c r="E487" s="5" t="s">
        <v>14</v>
      </c>
      <c r="F487" s="5" t="s">
        <v>15</v>
      </c>
      <c r="G487" s="5" t="s">
        <v>16</v>
      </c>
      <c r="H487" t="s">
        <v>17</v>
      </c>
      <c r="I487" s="5" t="s">
        <v>50</v>
      </c>
      <c r="J487" s="4">
        <v>70</v>
      </c>
      <c r="K487" s="4">
        <v>40</v>
      </c>
      <c r="L487" s="5" t="s">
        <v>33</v>
      </c>
      <c r="M487" s="5" t="s">
        <v>44</v>
      </c>
      <c r="N487" s="5" t="s">
        <v>51</v>
      </c>
    </row>
    <row r="488" spans="1:14" x14ac:dyDescent="0.25">
      <c r="A488">
        <v>8487</v>
      </c>
      <c r="B488" s="1">
        <v>45731</v>
      </c>
      <c r="C488" s="2">
        <v>0.77777777777777779</v>
      </c>
      <c r="D488" s="4">
        <v>3</v>
      </c>
      <c r="E488" s="5" t="s">
        <v>36</v>
      </c>
      <c r="F488" s="5" t="s">
        <v>37</v>
      </c>
      <c r="G488" s="5" t="s">
        <v>38</v>
      </c>
      <c r="H488" t="s">
        <v>39</v>
      </c>
      <c r="I488" s="5" t="s">
        <v>26</v>
      </c>
      <c r="J488" s="4">
        <v>40</v>
      </c>
      <c r="K488" s="4">
        <v>22</v>
      </c>
      <c r="L488" s="5" t="s">
        <v>19</v>
      </c>
      <c r="M488" s="5" t="s">
        <v>20</v>
      </c>
      <c r="N488" s="5" t="s">
        <v>27</v>
      </c>
    </row>
    <row r="489" spans="1:14" x14ac:dyDescent="0.25">
      <c r="A489">
        <v>8488</v>
      </c>
      <c r="B489" s="1">
        <v>45091</v>
      </c>
      <c r="C489" s="2">
        <v>0.91249999999999998</v>
      </c>
      <c r="D489" s="4">
        <v>4</v>
      </c>
      <c r="E489" s="5" t="s">
        <v>36</v>
      </c>
      <c r="F489" s="5" t="s">
        <v>37</v>
      </c>
      <c r="G489" s="5" t="s">
        <v>38</v>
      </c>
      <c r="H489" t="s">
        <v>39</v>
      </c>
      <c r="I489" s="5" t="s">
        <v>26</v>
      </c>
      <c r="J489" s="4">
        <v>40</v>
      </c>
      <c r="K489" s="4">
        <v>22</v>
      </c>
      <c r="L489" s="5" t="s">
        <v>19</v>
      </c>
      <c r="M489" s="5" t="s">
        <v>20</v>
      </c>
      <c r="N489" s="5" t="s">
        <v>27</v>
      </c>
    </row>
    <row r="490" spans="1:14" x14ac:dyDescent="0.25">
      <c r="A490">
        <v>8489</v>
      </c>
      <c r="B490" s="1">
        <v>44938</v>
      </c>
      <c r="C490" s="2">
        <v>0.43333333333333329</v>
      </c>
      <c r="D490" s="4">
        <v>4</v>
      </c>
      <c r="E490" s="5" t="s">
        <v>28</v>
      </c>
      <c r="F490" s="5" t="s">
        <v>29</v>
      </c>
      <c r="G490" s="5" t="s">
        <v>30</v>
      </c>
      <c r="H490" t="s">
        <v>31</v>
      </c>
      <c r="I490" s="5" t="s">
        <v>46</v>
      </c>
      <c r="J490" s="4">
        <v>90</v>
      </c>
      <c r="K490" s="4">
        <v>55</v>
      </c>
      <c r="L490" s="5" t="s">
        <v>33</v>
      </c>
      <c r="M490" s="5" t="s">
        <v>34</v>
      </c>
      <c r="N490" s="5" t="s">
        <v>47</v>
      </c>
    </row>
    <row r="491" spans="1:14" x14ac:dyDescent="0.25">
      <c r="A491">
        <v>8490</v>
      </c>
      <c r="B491" s="1">
        <v>44690</v>
      </c>
      <c r="C491" s="2">
        <v>0.46180555555555558</v>
      </c>
      <c r="D491" s="4">
        <v>1</v>
      </c>
      <c r="E491" s="5" t="s">
        <v>28</v>
      </c>
      <c r="F491" s="5" t="s">
        <v>29</v>
      </c>
      <c r="G491" s="5" t="s">
        <v>30</v>
      </c>
      <c r="H491" t="s">
        <v>31</v>
      </c>
      <c r="I491" s="5" t="s">
        <v>50</v>
      </c>
      <c r="J491" s="4">
        <v>70</v>
      </c>
      <c r="K491" s="4">
        <v>40</v>
      </c>
      <c r="L491" s="5" t="s">
        <v>33</v>
      </c>
      <c r="M491" s="5" t="s">
        <v>44</v>
      </c>
      <c r="N491" s="5" t="s">
        <v>51</v>
      </c>
    </row>
    <row r="492" spans="1:14" x14ac:dyDescent="0.25">
      <c r="A492">
        <v>8491</v>
      </c>
      <c r="B492" s="1">
        <v>45572</v>
      </c>
      <c r="C492" s="2">
        <v>0.32222222222222219</v>
      </c>
      <c r="D492" s="4">
        <v>2</v>
      </c>
      <c r="E492" s="5" t="s">
        <v>28</v>
      </c>
      <c r="F492" s="5" t="s">
        <v>29</v>
      </c>
      <c r="G492" s="5" t="s">
        <v>30</v>
      </c>
      <c r="H492" t="s">
        <v>31</v>
      </c>
      <c r="I492" s="5" t="s">
        <v>40</v>
      </c>
      <c r="J492" s="4">
        <v>50</v>
      </c>
      <c r="K492" s="4">
        <v>30</v>
      </c>
      <c r="L492" s="5" t="s">
        <v>19</v>
      </c>
      <c r="M492" s="5" t="s">
        <v>41</v>
      </c>
      <c r="N492" s="5" t="s">
        <v>42</v>
      </c>
    </row>
    <row r="493" spans="1:14" x14ac:dyDescent="0.25">
      <c r="A493">
        <v>8492</v>
      </c>
      <c r="B493" s="1">
        <v>45932</v>
      </c>
      <c r="C493" s="2">
        <v>0.4375</v>
      </c>
      <c r="D493" s="4">
        <v>4</v>
      </c>
      <c r="E493" s="5" t="s">
        <v>22</v>
      </c>
      <c r="F493" s="5" t="s">
        <v>23</v>
      </c>
      <c r="G493" s="5" t="s">
        <v>24</v>
      </c>
      <c r="H493" t="s">
        <v>25</v>
      </c>
      <c r="I493" s="5" t="s">
        <v>50</v>
      </c>
      <c r="J493" s="4">
        <v>70</v>
      </c>
      <c r="K493" s="4">
        <v>40</v>
      </c>
      <c r="L493" s="5" t="s">
        <v>33</v>
      </c>
      <c r="M493" s="5" t="s">
        <v>44</v>
      </c>
      <c r="N493" s="5" t="s">
        <v>51</v>
      </c>
    </row>
    <row r="494" spans="1:14" x14ac:dyDescent="0.25">
      <c r="A494">
        <v>8493</v>
      </c>
      <c r="B494" s="1">
        <v>45457</v>
      </c>
      <c r="C494" s="2">
        <v>0.89652777777777781</v>
      </c>
      <c r="D494" s="4">
        <v>4</v>
      </c>
      <c r="E494" s="5" t="s">
        <v>28</v>
      </c>
      <c r="F494" s="5" t="s">
        <v>29</v>
      </c>
      <c r="G494" s="5" t="s">
        <v>30</v>
      </c>
      <c r="H494" t="s">
        <v>31</v>
      </c>
      <c r="I494" s="5" t="s">
        <v>32</v>
      </c>
      <c r="J494" s="4">
        <v>85</v>
      </c>
      <c r="K494" s="4">
        <v>50</v>
      </c>
      <c r="L494" s="5" t="s">
        <v>33</v>
      </c>
      <c r="M494" s="5" t="s">
        <v>34</v>
      </c>
      <c r="N494" s="5" t="s">
        <v>35</v>
      </c>
    </row>
    <row r="495" spans="1:14" x14ac:dyDescent="0.25">
      <c r="A495">
        <v>8494</v>
      </c>
      <c r="B495" s="1">
        <v>45549</v>
      </c>
      <c r="C495" s="2">
        <v>0.78333333333333333</v>
      </c>
      <c r="D495" s="4">
        <v>3</v>
      </c>
      <c r="E495" s="5" t="s">
        <v>22</v>
      </c>
      <c r="F495" s="5" t="s">
        <v>23</v>
      </c>
      <c r="G495" s="5" t="s">
        <v>24</v>
      </c>
      <c r="H495" t="s">
        <v>25</v>
      </c>
      <c r="I495" s="5" t="s">
        <v>26</v>
      </c>
      <c r="J495" s="4">
        <v>40</v>
      </c>
      <c r="K495" s="4">
        <v>22</v>
      </c>
      <c r="L495" s="5" t="s">
        <v>19</v>
      </c>
      <c r="M495" s="5" t="s">
        <v>20</v>
      </c>
      <c r="N495" s="5" t="s">
        <v>27</v>
      </c>
    </row>
    <row r="496" spans="1:14" x14ac:dyDescent="0.25">
      <c r="A496">
        <v>8495</v>
      </c>
      <c r="B496" s="1">
        <v>45374</v>
      </c>
      <c r="C496" s="2">
        <v>0.90069444444444446</v>
      </c>
      <c r="D496" s="4">
        <v>3</v>
      </c>
      <c r="E496" s="5" t="s">
        <v>28</v>
      </c>
      <c r="F496" s="5" t="s">
        <v>29</v>
      </c>
      <c r="G496" s="5" t="s">
        <v>30</v>
      </c>
      <c r="H496" t="s">
        <v>31</v>
      </c>
      <c r="I496" s="5" t="s">
        <v>32</v>
      </c>
      <c r="J496" s="4">
        <v>85</v>
      </c>
      <c r="K496" s="4">
        <v>50</v>
      </c>
      <c r="L496" s="5" t="s">
        <v>33</v>
      </c>
      <c r="M496" s="5" t="s">
        <v>34</v>
      </c>
      <c r="N496" s="5" t="s">
        <v>35</v>
      </c>
    </row>
    <row r="497" spans="1:14" x14ac:dyDescent="0.25">
      <c r="A497">
        <v>8496</v>
      </c>
      <c r="B497" s="1">
        <v>45789</v>
      </c>
      <c r="C497" s="2">
        <v>0.68680555555555556</v>
      </c>
      <c r="D497" s="4">
        <v>3</v>
      </c>
      <c r="E497" s="5" t="s">
        <v>22</v>
      </c>
      <c r="F497" s="5" t="s">
        <v>23</v>
      </c>
      <c r="G497" s="5" t="s">
        <v>24</v>
      </c>
      <c r="H497" t="s">
        <v>25</v>
      </c>
      <c r="I497" s="5" t="s">
        <v>18</v>
      </c>
      <c r="J497" s="4">
        <v>45</v>
      </c>
      <c r="K497" s="4">
        <v>25</v>
      </c>
      <c r="L497" s="5" t="s">
        <v>19</v>
      </c>
      <c r="M497" s="5" t="s">
        <v>20</v>
      </c>
      <c r="N497" s="5" t="s">
        <v>21</v>
      </c>
    </row>
    <row r="498" spans="1:14" x14ac:dyDescent="0.25">
      <c r="A498">
        <v>8497</v>
      </c>
      <c r="B498" s="1">
        <v>44795</v>
      </c>
      <c r="C498" s="2">
        <v>0.82152777777777775</v>
      </c>
      <c r="D498" s="4">
        <v>1</v>
      </c>
      <c r="E498" s="5" t="s">
        <v>28</v>
      </c>
      <c r="F498" s="5" t="s">
        <v>29</v>
      </c>
      <c r="G498" s="5" t="s">
        <v>30</v>
      </c>
      <c r="H498" t="s">
        <v>31</v>
      </c>
      <c r="I498" s="5" t="s">
        <v>43</v>
      </c>
      <c r="J498" s="4">
        <v>75</v>
      </c>
      <c r="K498" s="4">
        <v>45</v>
      </c>
      <c r="L498" s="5" t="s">
        <v>33</v>
      </c>
      <c r="M498" s="5" t="s">
        <v>44</v>
      </c>
      <c r="N498" s="5" t="s">
        <v>45</v>
      </c>
    </row>
    <row r="499" spans="1:14" x14ac:dyDescent="0.25">
      <c r="A499">
        <v>8498</v>
      </c>
      <c r="B499" s="1">
        <v>45236</v>
      </c>
      <c r="C499" s="2">
        <v>0.52361111111111114</v>
      </c>
      <c r="D499" s="4">
        <v>1</v>
      </c>
      <c r="E499" s="5" t="s">
        <v>22</v>
      </c>
      <c r="F499" s="5" t="s">
        <v>23</v>
      </c>
      <c r="G499" s="5" t="s">
        <v>24</v>
      </c>
      <c r="H499" t="s">
        <v>25</v>
      </c>
      <c r="I499" s="5" t="s">
        <v>43</v>
      </c>
      <c r="J499" s="4">
        <v>75</v>
      </c>
      <c r="K499" s="4">
        <v>45</v>
      </c>
      <c r="L499" s="5" t="s">
        <v>33</v>
      </c>
      <c r="M499" s="5" t="s">
        <v>44</v>
      </c>
      <c r="N499" s="5" t="s">
        <v>45</v>
      </c>
    </row>
    <row r="500" spans="1:14" x14ac:dyDescent="0.25">
      <c r="A500">
        <v>8499</v>
      </c>
      <c r="B500" s="1">
        <v>45993</v>
      </c>
      <c r="C500" s="2">
        <v>0.52569444444444446</v>
      </c>
      <c r="D500" s="4">
        <v>2</v>
      </c>
      <c r="E500" s="5" t="s">
        <v>14</v>
      </c>
      <c r="F500" s="5" t="s">
        <v>15</v>
      </c>
      <c r="G500" s="5" t="s">
        <v>16</v>
      </c>
      <c r="H500" t="s">
        <v>17</v>
      </c>
      <c r="I500" s="5" t="s">
        <v>32</v>
      </c>
      <c r="J500" s="4">
        <v>85</v>
      </c>
      <c r="K500" s="4">
        <v>50</v>
      </c>
      <c r="L500" s="5" t="s">
        <v>33</v>
      </c>
      <c r="M500" s="5" t="s">
        <v>34</v>
      </c>
      <c r="N500" s="5" t="s">
        <v>35</v>
      </c>
    </row>
    <row r="501" spans="1:14" x14ac:dyDescent="0.25">
      <c r="A501">
        <v>8500</v>
      </c>
      <c r="B501" s="1">
        <v>44794</v>
      </c>
      <c r="C501" s="2">
        <v>0.80208333333333337</v>
      </c>
      <c r="D501" s="4">
        <v>1</v>
      </c>
      <c r="E501" s="5" t="s">
        <v>28</v>
      </c>
      <c r="F501" s="5" t="s">
        <v>29</v>
      </c>
      <c r="G501" s="5" t="s">
        <v>30</v>
      </c>
      <c r="H501" t="s">
        <v>31</v>
      </c>
      <c r="I501" s="5" t="s">
        <v>32</v>
      </c>
      <c r="J501" s="4">
        <v>85</v>
      </c>
      <c r="K501" s="4">
        <v>50</v>
      </c>
      <c r="L501" s="5" t="s">
        <v>33</v>
      </c>
      <c r="M501" s="5" t="s">
        <v>34</v>
      </c>
      <c r="N501" s="5" t="s">
        <v>35</v>
      </c>
    </row>
    <row r="502" spans="1:14" x14ac:dyDescent="0.25">
      <c r="A502">
        <v>8501</v>
      </c>
      <c r="B502" s="1">
        <v>45307</v>
      </c>
      <c r="C502" s="2">
        <v>0.29583333333333328</v>
      </c>
      <c r="D502" s="4">
        <v>4</v>
      </c>
      <c r="E502" s="5" t="s">
        <v>36</v>
      </c>
      <c r="F502" s="5" t="s">
        <v>37</v>
      </c>
      <c r="G502" s="5" t="s">
        <v>38</v>
      </c>
      <c r="H502" t="s">
        <v>39</v>
      </c>
      <c r="I502" s="5" t="s">
        <v>46</v>
      </c>
      <c r="J502" s="4">
        <v>90</v>
      </c>
      <c r="K502" s="4">
        <v>55</v>
      </c>
      <c r="L502" s="5" t="s">
        <v>33</v>
      </c>
      <c r="M502" s="5" t="s">
        <v>34</v>
      </c>
      <c r="N502" s="5" t="s">
        <v>47</v>
      </c>
    </row>
    <row r="503" spans="1:14" x14ac:dyDescent="0.25">
      <c r="A503">
        <v>8502</v>
      </c>
      <c r="B503" s="1">
        <v>44613</v>
      </c>
      <c r="C503" s="2">
        <v>0.75208333333333333</v>
      </c>
      <c r="D503" s="4">
        <v>4</v>
      </c>
      <c r="E503" s="5" t="s">
        <v>14</v>
      </c>
      <c r="F503" s="5" t="s">
        <v>15</v>
      </c>
      <c r="G503" s="5" t="s">
        <v>16</v>
      </c>
      <c r="H503" t="s">
        <v>17</v>
      </c>
      <c r="I503" s="5" t="s">
        <v>46</v>
      </c>
      <c r="J503" s="4">
        <v>90</v>
      </c>
      <c r="K503" s="4">
        <v>55</v>
      </c>
      <c r="L503" s="5" t="s">
        <v>33</v>
      </c>
      <c r="M503" s="5" t="s">
        <v>34</v>
      </c>
      <c r="N503" s="5" t="s">
        <v>47</v>
      </c>
    </row>
    <row r="504" spans="1:14" x14ac:dyDescent="0.25">
      <c r="A504">
        <v>8503</v>
      </c>
      <c r="B504" s="1">
        <v>45438</v>
      </c>
      <c r="C504" s="2">
        <v>0.53749999999999998</v>
      </c>
      <c r="D504" s="4">
        <v>2</v>
      </c>
      <c r="E504" s="5" t="s">
        <v>14</v>
      </c>
      <c r="F504" s="5" t="s">
        <v>15</v>
      </c>
      <c r="G504" s="5" t="s">
        <v>16</v>
      </c>
      <c r="H504" t="s">
        <v>17</v>
      </c>
      <c r="I504" s="5" t="s">
        <v>18</v>
      </c>
      <c r="J504" s="4">
        <v>45</v>
      </c>
      <c r="K504" s="4">
        <v>25</v>
      </c>
      <c r="L504" s="5" t="s">
        <v>19</v>
      </c>
      <c r="M504" s="5" t="s">
        <v>20</v>
      </c>
      <c r="N504" s="5" t="s">
        <v>21</v>
      </c>
    </row>
    <row r="505" spans="1:14" x14ac:dyDescent="0.25">
      <c r="A505">
        <v>8504</v>
      </c>
      <c r="B505" s="1">
        <v>44724</v>
      </c>
      <c r="C505" s="2">
        <v>0.8569444444444444</v>
      </c>
      <c r="D505" s="4">
        <v>3</v>
      </c>
      <c r="E505" s="5" t="s">
        <v>36</v>
      </c>
      <c r="F505" s="5" t="s">
        <v>37</v>
      </c>
      <c r="G505" s="5" t="s">
        <v>38</v>
      </c>
      <c r="H505" t="s">
        <v>39</v>
      </c>
      <c r="I505" s="5" t="s">
        <v>40</v>
      </c>
      <c r="J505" s="4">
        <v>50</v>
      </c>
      <c r="K505" s="4">
        <v>30</v>
      </c>
      <c r="L505" s="5" t="s">
        <v>19</v>
      </c>
      <c r="M505" s="5" t="s">
        <v>41</v>
      </c>
      <c r="N505" s="5" t="s">
        <v>42</v>
      </c>
    </row>
    <row r="506" spans="1:14" x14ac:dyDescent="0.25">
      <c r="A506">
        <v>8505</v>
      </c>
      <c r="B506" s="1">
        <v>45010</v>
      </c>
      <c r="C506" s="2">
        <v>0.39513888888888887</v>
      </c>
      <c r="D506" s="4">
        <v>1</v>
      </c>
      <c r="E506" s="5" t="s">
        <v>36</v>
      </c>
      <c r="F506" s="5" t="s">
        <v>37</v>
      </c>
      <c r="G506" s="5" t="s">
        <v>38</v>
      </c>
      <c r="H506" t="s">
        <v>39</v>
      </c>
      <c r="I506" s="5" t="s">
        <v>46</v>
      </c>
      <c r="J506" s="4">
        <v>90</v>
      </c>
      <c r="K506" s="4">
        <v>55</v>
      </c>
      <c r="L506" s="5" t="s">
        <v>33</v>
      </c>
      <c r="M506" s="5" t="s">
        <v>34</v>
      </c>
      <c r="N506" s="5" t="s">
        <v>47</v>
      </c>
    </row>
    <row r="507" spans="1:14" x14ac:dyDescent="0.25">
      <c r="A507">
        <v>8506</v>
      </c>
      <c r="B507" s="1">
        <v>45797</v>
      </c>
      <c r="C507" s="2">
        <v>0.83819444444444446</v>
      </c>
      <c r="D507" s="4">
        <v>1</v>
      </c>
      <c r="E507" s="5" t="s">
        <v>36</v>
      </c>
      <c r="F507" s="5" t="s">
        <v>37</v>
      </c>
      <c r="G507" s="5" t="s">
        <v>38</v>
      </c>
      <c r="H507" t="s">
        <v>39</v>
      </c>
      <c r="I507" s="5" t="s">
        <v>46</v>
      </c>
      <c r="J507" s="4">
        <v>90</v>
      </c>
      <c r="K507" s="4">
        <v>55</v>
      </c>
      <c r="L507" s="5" t="s">
        <v>33</v>
      </c>
      <c r="M507" s="5" t="s">
        <v>34</v>
      </c>
      <c r="N507" s="5" t="s">
        <v>47</v>
      </c>
    </row>
    <row r="508" spans="1:14" x14ac:dyDescent="0.25">
      <c r="A508">
        <v>8507</v>
      </c>
      <c r="B508" s="1">
        <v>44890</v>
      </c>
      <c r="C508" s="2">
        <v>0.39861111111111108</v>
      </c>
      <c r="D508" s="4">
        <v>4</v>
      </c>
      <c r="E508" s="5" t="s">
        <v>22</v>
      </c>
      <c r="F508" s="5" t="s">
        <v>23</v>
      </c>
      <c r="G508" s="5" t="s">
        <v>24</v>
      </c>
      <c r="H508" t="s">
        <v>25</v>
      </c>
      <c r="I508" s="5" t="s">
        <v>32</v>
      </c>
      <c r="J508" s="4">
        <v>85</v>
      </c>
      <c r="K508" s="4">
        <v>50</v>
      </c>
      <c r="L508" s="5" t="s">
        <v>33</v>
      </c>
      <c r="M508" s="5" t="s">
        <v>34</v>
      </c>
      <c r="N508" s="5" t="s">
        <v>35</v>
      </c>
    </row>
    <row r="509" spans="1:14" x14ac:dyDescent="0.25">
      <c r="A509">
        <v>8508</v>
      </c>
      <c r="B509" s="1">
        <v>45987</v>
      </c>
      <c r="C509" s="2">
        <v>0.52152777777777781</v>
      </c>
      <c r="D509" s="4">
        <v>2</v>
      </c>
      <c r="E509" s="5" t="s">
        <v>28</v>
      </c>
      <c r="F509" s="5" t="s">
        <v>29</v>
      </c>
      <c r="G509" s="5" t="s">
        <v>30</v>
      </c>
      <c r="H509" t="s">
        <v>31</v>
      </c>
      <c r="I509" s="5" t="s">
        <v>40</v>
      </c>
      <c r="J509" s="4">
        <v>50</v>
      </c>
      <c r="K509" s="4">
        <v>30</v>
      </c>
      <c r="L509" s="5" t="s">
        <v>19</v>
      </c>
      <c r="M509" s="5" t="s">
        <v>41</v>
      </c>
      <c r="N509" s="5" t="s">
        <v>42</v>
      </c>
    </row>
    <row r="510" spans="1:14" x14ac:dyDescent="0.25">
      <c r="A510">
        <v>8509</v>
      </c>
      <c r="B510" s="1">
        <v>45031</v>
      </c>
      <c r="C510" s="2">
        <v>0.40277777777777779</v>
      </c>
      <c r="D510" s="4">
        <v>2</v>
      </c>
      <c r="E510" s="5" t="s">
        <v>22</v>
      </c>
      <c r="F510" s="5" t="s">
        <v>23</v>
      </c>
      <c r="G510" s="5" t="s">
        <v>24</v>
      </c>
      <c r="H510" t="s">
        <v>25</v>
      </c>
      <c r="I510" s="5" t="s">
        <v>50</v>
      </c>
      <c r="J510" s="4">
        <v>70</v>
      </c>
      <c r="K510" s="4">
        <v>40</v>
      </c>
      <c r="L510" s="5" t="s">
        <v>33</v>
      </c>
      <c r="M510" s="5" t="s">
        <v>44</v>
      </c>
      <c r="N510" s="5" t="s">
        <v>51</v>
      </c>
    </row>
    <row r="511" spans="1:14" x14ac:dyDescent="0.25">
      <c r="A511">
        <v>8510</v>
      </c>
      <c r="B511" s="1">
        <v>46014</v>
      </c>
      <c r="C511" s="2">
        <v>0.84861111111111109</v>
      </c>
      <c r="D511" s="4">
        <v>3</v>
      </c>
      <c r="E511" s="5" t="s">
        <v>22</v>
      </c>
      <c r="F511" s="5" t="s">
        <v>23</v>
      </c>
      <c r="G511" s="5" t="s">
        <v>24</v>
      </c>
      <c r="H511" t="s">
        <v>25</v>
      </c>
      <c r="I511" s="5" t="s">
        <v>46</v>
      </c>
      <c r="J511" s="4">
        <v>90</v>
      </c>
      <c r="K511" s="4">
        <v>55</v>
      </c>
      <c r="L511" s="5" t="s">
        <v>33</v>
      </c>
      <c r="M511" s="5" t="s">
        <v>34</v>
      </c>
      <c r="N511" s="5" t="s">
        <v>47</v>
      </c>
    </row>
    <row r="512" spans="1:14" x14ac:dyDescent="0.25">
      <c r="A512">
        <v>8511</v>
      </c>
      <c r="B512" s="1">
        <v>45047</v>
      </c>
      <c r="C512" s="2">
        <v>0.57013888888888886</v>
      </c>
      <c r="D512" s="4">
        <v>1</v>
      </c>
      <c r="E512" s="5" t="s">
        <v>14</v>
      </c>
      <c r="F512" s="5" t="s">
        <v>15</v>
      </c>
      <c r="G512" s="5" t="s">
        <v>16</v>
      </c>
      <c r="H512" t="s">
        <v>17</v>
      </c>
      <c r="I512" s="5" t="s">
        <v>43</v>
      </c>
      <c r="J512" s="4">
        <v>75</v>
      </c>
      <c r="K512" s="4">
        <v>45</v>
      </c>
      <c r="L512" s="5" t="s">
        <v>33</v>
      </c>
      <c r="M512" s="5" t="s">
        <v>44</v>
      </c>
      <c r="N512" s="5" t="s">
        <v>45</v>
      </c>
    </row>
    <row r="513" spans="1:14" x14ac:dyDescent="0.25">
      <c r="A513">
        <v>8512</v>
      </c>
      <c r="B513" s="1">
        <v>45414</v>
      </c>
      <c r="C513" s="2">
        <v>0.59861111111111109</v>
      </c>
      <c r="D513" s="4">
        <v>4</v>
      </c>
      <c r="E513" s="5" t="s">
        <v>28</v>
      </c>
      <c r="F513" s="5" t="s">
        <v>29</v>
      </c>
      <c r="G513" s="5" t="s">
        <v>30</v>
      </c>
      <c r="H513" t="s">
        <v>31</v>
      </c>
      <c r="I513" s="5" t="s">
        <v>32</v>
      </c>
      <c r="J513" s="4">
        <v>85</v>
      </c>
      <c r="K513" s="4">
        <v>50</v>
      </c>
      <c r="L513" s="5" t="s">
        <v>33</v>
      </c>
      <c r="M513" s="5" t="s">
        <v>34</v>
      </c>
      <c r="N513" s="5" t="s">
        <v>35</v>
      </c>
    </row>
    <row r="514" spans="1:14" x14ac:dyDescent="0.25">
      <c r="A514">
        <v>8513</v>
      </c>
      <c r="B514" s="1">
        <v>45253</v>
      </c>
      <c r="C514" s="2">
        <v>0.38263888888888892</v>
      </c>
      <c r="D514" s="4">
        <v>2</v>
      </c>
      <c r="E514" s="5" t="s">
        <v>36</v>
      </c>
      <c r="F514" s="5" t="s">
        <v>37</v>
      </c>
      <c r="G514" s="5" t="s">
        <v>38</v>
      </c>
      <c r="H514" t="s">
        <v>39</v>
      </c>
      <c r="I514" s="5" t="s">
        <v>18</v>
      </c>
      <c r="J514" s="4">
        <v>45</v>
      </c>
      <c r="K514" s="4">
        <v>25</v>
      </c>
      <c r="L514" s="5" t="s">
        <v>19</v>
      </c>
      <c r="M514" s="5" t="s">
        <v>20</v>
      </c>
      <c r="N514" s="5" t="s">
        <v>21</v>
      </c>
    </row>
    <row r="515" spans="1:14" x14ac:dyDescent="0.25">
      <c r="A515">
        <v>8514</v>
      </c>
      <c r="B515" s="1">
        <v>44986</v>
      </c>
      <c r="C515" s="2">
        <v>0.29305555555555562</v>
      </c>
      <c r="D515" s="4">
        <v>4</v>
      </c>
      <c r="E515" s="5" t="s">
        <v>28</v>
      </c>
      <c r="F515" s="5" t="s">
        <v>29</v>
      </c>
      <c r="G515" s="5" t="s">
        <v>30</v>
      </c>
      <c r="H515" t="s">
        <v>31</v>
      </c>
      <c r="I515" s="5" t="s">
        <v>46</v>
      </c>
      <c r="J515" s="4">
        <v>90</v>
      </c>
      <c r="K515" s="4">
        <v>55</v>
      </c>
      <c r="L515" s="5" t="s">
        <v>33</v>
      </c>
      <c r="M515" s="5" t="s">
        <v>34</v>
      </c>
      <c r="N515" s="5" t="s">
        <v>47</v>
      </c>
    </row>
    <row r="516" spans="1:14" x14ac:dyDescent="0.25">
      <c r="A516">
        <v>8515</v>
      </c>
      <c r="B516" s="1">
        <v>45521</v>
      </c>
      <c r="C516" s="2">
        <v>0.375</v>
      </c>
      <c r="D516" s="4">
        <v>3</v>
      </c>
      <c r="E516" s="5" t="s">
        <v>14</v>
      </c>
      <c r="F516" s="5" t="s">
        <v>15</v>
      </c>
      <c r="G516" s="5" t="s">
        <v>16</v>
      </c>
      <c r="H516" t="s">
        <v>17</v>
      </c>
      <c r="I516" s="5" t="s">
        <v>32</v>
      </c>
      <c r="J516" s="4">
        <v>85</v>
      </c>
      <c r="K516" s="4">
        <v>50</v>
      </c>
      <c r="L516" s="5" t="s">
        <v>33</v>
      </c>
      <c r="M516" s="5" t="s">
        <v>34</v>
      </c>
      <c r="N516" s="5" t="s">
        <v>35</v>
      </c>
    </row>
    <row r="517" spans="1:14" x14ac:dyDescent="0.25">
      <c r="A517">
        <v>8516</v>
      </c>
      <c r="B517" s="1">
        <v>45685</v>
      </c>
      <c r="C517" s="2">
        <v>0.49305555555555558</v>
      </c>
      <c r="D517" s="4">
        <v>3</v>
      </c>
      <c r="E517" s="5" t="s">
        <v>14</v>
      </c>
      <c r="F517" s="5" t="s">
        <v>15</v>
      </c>
      <c r="G517" s="5" t="s">
        <v>16</v>
      </c>
      <c r="H517" t="s">
        <v>17</v>
      </c>
      <c r="I517" s="5" t="s">
        <v>43</v>
      </c>
      <c r="J517" s="4">
        <v>75</v>
      </c>
      <c r="K517" s="4">
        <v>45</v>
      </c>
      <c r="L517" s="5" t="s">
        <v>33</v>
      </c>
      <c r="M517" s="5" t="s">
        <v>44</v>
      </c>
      <c r="N517" s="5" t="s">
        <v>45</v>
      </c>
    </row>
    <row r="518" spans="1:14" x14ac:dyDescent="0.25">
      <c r="A518">
        <v>8517</v>
      </c>
      <c r="B518" s="1">
        <v>45751</v>
      </c>
      <c r="C518" s="2">
        <v>0.73124999999999996</v>
      </c>
      <c r="D518" s="4">
        <v>3</v>
      </c>
      <c r="E518" s="5" t="s">
        <v>36</v>
      </c>
      <c r="F518" s="5" t="s">
        <v>37</v>
      </c>
      <c r="G518" s="5" t="s">
        <v>38</v>
      </c>
      <c r="H518" t="s">
        <v>39</v>
      </c>
      <c r="I518" s="5" t="s">
        <v>50</v>
      </c>
      <c r="J518" s="4">
        <v>70</v>
      </c>
      <c r="K518" s="4">
        <v>40</v>
      </c>
      <c r="L518" s="5" t="s">
        <v>33</v>
      </c>
      <c r="M518" s="5" t="s">
        <v>44</v>
      </c>
      <c r="N518" s="5" t="s">
        <v>51</v>
      </c>
    </row>
    <row r="519" spans="1:14" x14ac:dyDescent="0.25">
      <c r="A519">
        <v>8518</v>
      </c>
      <c r="B519" s="1">
        <v>45878</v>
      </c>
      <c r="C519" s="2">
        <v>0.7680555555555556</v>
      </c>
      <c r="D519" s="4">
        <v>2</v>
      </c>
      <c r="E519" s="5" t="s">
        <v>36</v>
      </c>
      <c r="F519" s="5" t="s">
        <v>37</v>
      </c>
      <c r="G519" s="5" t="s">
        <v>38</v>
      </c>
      <c r="H519" t="s">
        <v>39</v>
      </c>
      <c r="I519" s="5" t="s">
        <v>46</v>
      </c>
      <c r="J519" s="4">
        <v>90</v>
      </c>
      <c r="K519" s="4">
        <v>55</v>
      </c>
      <c r="L519" s="5" t="s">
        <v>33</v>
      </c>
      <c r="M519" s="5" t="s">
        <v>34</v>
      </c>
      <c r="N519" s="5" t="s">
        <v>47</v>
      </c>
    </row>
    <row r="520" spans="1:14" x14ac:dyDescent="0.25">
      <c r="A520">
        <v>8519</v>
      </c>
      <c r="B520" s="1">
        <v>45307</v>
      </c>
      <c r="C520" s="2">
        <v>0.67777777777777781</v>
      </c>
      <c r="D520" s="4">
        <v>1</v>
      </c>
      <c r="E520" s="5" t="s">
        <v>36</v>
      </c>
      <c r="F520" s="5" t="s">
        <v>37</v>
      </c>
      <c r="G520" s="5" t="s">
        <v>38</v>
      </c>
      <c r="H520" t="s">
        <v>39</v>
      </c>
      <c r="I520" s="5" t="s">
        <v>43</v>
      </c>
      <c r="J520" s="4">
        <v>75</v>
      </c>
      <c r="K520" s="4">
        <v>45</v>
      </c>
      <c r="L520" s="5" t="s">
        <v>33</v>
      </c>
      <c r="M520" s="5" t="s">
        <v>44</v>
      </c>
      <c r="N520" s="5" t="s">
        <v>45</v>
      </c>
    </row>
    <row r="521" spans="1:14" x14ac:dyDescent="0.25">
      <c r="A521">
        <v>8520</v>
      </c>
      <c r="B521" s="1">
        <v>45884</v>
      </c>
      <c r="C521" s="2">
        <v>0.57430555555555551</v>
      </c>
      <c r="D521" s="4">
        <v>4</v>
      </c>
      <c r="E521" s="5" t="s">
        <v>36</v>
      </c>
      <c r="F521" s="5" t="s">
        <v>37</v>
      </c>
      <c r="G521" s="5" t="s">
        <v>38</v>
      </c>
      <c r="H521" t="s">
        <v>39</v>
      </c>
      <c r="I521" s="5" t="s">
        <v>46</v>
      </c>
      <c r="J521" s="4">
        <v>90</v>
      </c>
      <c r="K521" s="4">
        <v>55</v>
      </c>
      <c r="L521" s="5" t="s">
        <v>33</v>
      </c>
      <c r="M521" s="5" t="s">
        <v>34</v>
      </c>
      <c r="N521" s="5" t="s">
        <v>47</v>
      </c>
    </row>
    <row r="522" spans="1:14" x14ac:dyDescent="0.25">
      <c r="A522">
        <v>8521</v>
      </c>
      <c r="B522" s="1">
        <v>46002</v>
      </c>
      <c r="C522" s="2">
        <v>0.5</v>
      </c>
      <c r="D522" s="4">
        <v>2</v>
      </c>
      <c r="E522" s="5" t="s">
        <v>28</v>
      </c>
      <c r="F522" s="5" t="s">
        <v>29</v>
      </c>
      <c r="G522" s="5" t="s">
        <v>30</v>
      </c>
      <c r="H522" t="s">
        <v>31</v>
      </c>
      <c r="I522" s="5" t="s">
        <v>48</v>
      </c>
      <c r="J522" s="4">
        <v>80</v>
      </c>
      <c r="K522" s="4">
        <v>48</v>
      </c>
      <c r="L522" s="5" t="s">
        <v>33</v>
      </c>
      <c r="M522" s="5" t="s">
        <v>44</v>
      </c>
      <c r="N522" s="5" t="s">
        <v>49</v>
      </c>
    </row>
    <row r="523" spans="1:14" x14ac:dyDescent="0.25">
      <c r="A523">
        <v>8522</v>
      </c>
      <c r="B523" s="1">
        <v>45965</v>
      </c>
      <c r="C523" s="2">
        <v>0.66527777777777775</v>
      </c>
      <c r="D523" s="4">
        <v>1</v>
      </c>
      <c r="E523" s="5" t="s">
        <v>22</v>
      </c>
      <c r="F523" s="5" t="s">
        <v>23</v>
      </c>
      <c r="G523" s="5" t="s">
        <v>24</v>
      </c>
      <c r="H523" t="s">
        <v>25</v>
      </c>
      <c r="I523" s="5" t="s">
        <v>43</v>
      </c>
      <c r="J523" s="4">
        <v>75</v>
      </c>
      <c r="K523" s="4">
        <v>45</v>
      </c>
      <c r="L523" s="5" t="s">
        <v>33</v>
      </c>
      <c r="M523" s="5" t="s">
        <v>44</v>
      </c>
      <c r="N523" s="5" t="s">
        <v>45</v>
      </c>
    </row>
    <row r="524" spans="1:14" x14ac:dyDescent="0.25">
      <c r="A524">
        <v>8523</v>
      </c>
      <c r="B524" s="1">
        <v>45861</v>
      </c>
      <c r="C524" s="2">
        <v>0.41875000000000001</v>
      </c>
      <c r="D524" s="4">
        <v>3</v>
      </c>
      <c r="E524" s="5" t="s">
        <v>28</v>
      </c>
      <c r="F524" s="5" t="s">
        <v>29</v>
      </c>
      <c r="G524" s="5" t="s">
        <v>30</v>
      </c>
      <c r="H524" t="s">
        <v>31</v>
      </c>
      <c r="I524" s="5" t="s">
        <v>48</v>
      </c>
      <c r="J524" s="4">
        <v>80</v>
      </c>
      <c r="K524" s="4">
        <v>48</v>
      </c>
      <c r="L524" s="5" t="s">
        <v>33</v>
      </c>
      <c r="M524" s="5" t="s">
        <v>44</v>
      </c>
      <c r="N524" s="5" t="s">
        <v>49</v>
      </c>
    </row>
    <row r="525" spans="1:14" x14ac:dyDescent="0.25">
      <c r="A525">
        <v>8524</v>
      </c>
      <c r="B525" s="1">
        <v>44709</v>
      </c>
      <c r="C525" s="2">
        <v>0.75694444444444442</v>
      </c>
      <c r="D525" s="4">
        <v>2</v>
      </c>
      <c r="E525" s="5" t="s">
        <v>14</v>
      </c>
      <c r="F525" s="5" t="s">
        <v>15</v>
      </c>
      <c r="G525" s="5" t="s">
        <v>16</v>
      </c>
      <c r="H525" t="s">
        <v>17</v>
      </c>
      <c r="I525" s="5" t="s">
        <v>32</v>
      </c>
      <c r="J525" s="4">
        <v>85</v>
      </c>
      <c r="K525" s="4">
        <v>50</v>
      </c>
      <c r="L525" s="5" t="s">
        <v>33</v>
      </c>
      <c r="M525" s="5" t="s">
        <v>34</v>
      </c>
      <c r="N525" s="5" t="s">
        <v>35</v>
      </c>
    </row>
    <row r="526" spans="1:14" x14ac:dyDescent="0.25">
      <c r="A526">
        <v>8525</v>
      </c>
      <c r="B526" s="1">
        <v>45267</v>
      </c>
      <c r="C526" s="2">
        <v>0.72847222222222219</v>
      </c>
      <c r="D526" s="4">
        <v>4</v>
      </c>
      <c r="E526" s="5" t="s">
        <v>22</v>
      </c>
      <c r="F526" s="5" t="s">
        <v>23</v>
      </c>
      <c r="G526" s="5" t="s">
        <v>24</v>
      </c>
      <c r="H526" t="s">
        <v>25</v>
      </c>
      <c r="I526" s="5" t="s">
        <v>32</v>
      </c>
      <c r="J526" s="4">
        <v>85</v>
      </c>
      <c r="K526" s="4">
        <v>50</v>
      </c>
      <c r="L526" s="5" t="s">
        <v>33</v>
      </c>
      <c r="M526" s="5" t="s">
        <v>34</v>
      </c>
      <c r="N526" s="5" t="s">
        <v>35</v>
      </c>
    </row>
    <row r="527" spans="1:14" x14ac:dyDescent="0.25">
      <c r="A527">
        <v>8526</v>
      </c>
      <c r="B527" s="1">
        <v>45273</v>
      </c>
      <c r="C527" s="2">
        <v>0.41111111111111109</v>
      </c>
      <c r="D527" s="4">
        <v>3</v>
      </c>
      <c r="E527" s="5" t="s">
        <v>36</v>
      </c>
      <c r="F527" s="5" t="s">
        <v>37</v>
      </c>
      <c r="G527" s="5" t="s">
        <v>38</v>
      </c>
      <c r="H527" t="s">
        <v>39</v>
      </c>
      <c r="I527" s="5" t="s">
        <v>26</v>
      </c>
      <c r="J527" s="4">
        <v>40</v>
      </c>
      <c r="K527" s="4">
        <v>22</v>
      </c>
      <c r="L527" s="5" t="s">
        <v>19</v>
      </c>
      <c r="M527" s="5" t="s">
        <v>20</v>
      </c>
      <c r="N527" s="5" t="s">
        <v>27</v>
      </c>
    </row>
    <row r="528" spans="1:14" x14ac:dyDescent="0.25">
      <c r="A528">
        <v>8527</v>
      </c>
      <c r="B528" s="1">
        <v>45440</v>
      </c>
      <c r="C528" s="2">
        <v>0.57499999999999996</v>
      </c>
      <c r="D528" s="4">
        <v>1</v>
      </c>
      <c r="E528" s="5" t="s">
        <v>22</v>
      </c>
      <c r="F528" s="5" t="s">
        <v>23</v>
      </c>
      <c r="G528" s="5" t="s">
        <v>24</v>
      </c>
      <c r="H528" t="s">
        <v>25</v>
      </c>
      <c r="I528" s="5" t="s">
        <v>50</v>
      </c>
      <c r="J528" s="4">
        <v>70</v>
      </c>
      <c r="K528" s="4">
        <v>40</v>
      </c>
      <c r="L528" s="5" t="s">
        <v>33</v>
      </c>
      <c r="M528" s="5" t="s">
        <v>44</v>
      </c>
      <c r="N528" s="5" t="s">
        <v>51</v>
      </c>
    </row>
    <row r="529" spans="1:14" x14ac:dyDescent="0.25">
      <c r="A529">
        <v>8528</v>
      </c>
      <c r="B529" s="1">
        <v>45194</v>
      </c>
      <c r="C529" s="2">
        <v>0.3840277777777778</v>
      </c>
      <c r="D529" s="4">
        <v>3</v>
      </c>
      <c r="E529" s="5" t="s">
        <v>14</v>
      </c>
      <c r="F529" s="5" t="s">
        <v>15</v>
      </c>
      <c r="G529" s="5" t="s">
        <v>16</v>
      </c>
      <c r="H529" t="s">
        <v>17</v>
      </c>
      <c r="I529" s="5" t="s">
        <v>46</v>
      </c>
      <c r="J529" s="4">
        <v>90</v>
      </c>
      <c r="K529" s="4">
        <v>55</v>
      </c>
      <c r="L529" s="5" t="s">
        <v>33</v>
      </c>
      <c r="M529" s="5" t="s">
        <v>34</v>
      </c>
      <c r="N529" s="5" t="s">
        <v>47</v>
      </c>
    </row>
    <row r="530" spans="1:14" x14ac:dyDescent="0.25">
      <c r="A530">
        <v>8529</v>
      </c>
      <c r="B530" s="1">
        <v>45110</v>
      </c>
      <c r="C530" s="2">
        <v>0.64027777777777772</v>
      </c>
      <c r="D530" s="4">
        <v>3</v>
      </c>
      <c r="E530" s="5" t="s">
        <v>28</v>
      </c>
      <c r="F530" s="5" t="s">
        <v>29</v>
      </c>
      <c r="G530" s="5" t="s">
        <v>30</v>
      </c>
      <c r="H530" t="s">
        <v>31</v>
      </c>
      <c r="I530" s="5" t="s">
        <v>18</v>
      </c>
      <c r="J530" s="4">
        <v>45</v>
      </c>
      <c r="K530" s="4">
        <v>25</v>
      </c>
      <c r="L530" s="5" t="s">
        <v>19</v>
      </c>
      <c r="M530" s="5" t="s">
        <v>20</v>
      </c>
      <c r="N530" s="5" t="s">
        <v>21</v>
      </c>
    </row>
    <row r="531" spans="1:14" x14ac:dyDescent="0.25">
      <c r="A531">
        <v>8530</v>
      </c>
      <c r="B531" s="1">
        <v>45157</v>
      </c>
      <c r="C531" s="2">
        <v>0.90833333333333333</v>
      </c>
      <c r="D531" s="4">
        <v>3</v>
      </c>
      <c r="E531" s="5" t="s">
        <v>22</v>
      </c>
      <c r="F531" s="5" t="s">
        <v>23</v>
      </c>
      <c r="G531" s="5" t="s">
        <v>24</v>
      </c>
      <c r="H531" t="s">
        <v>25</v>
      </c>
      <c r="I531" s="5" t="s">
        <v>40</v>
      </c>
      <c r="J531" s="4">
        <v>50</v>
      </c>
      <c r="K531" s="4">
        <v>30</v>
      </c>
      <c r="L531" s="5" t="s">
        <v>19</v>
      </c>
      <c r="M531" s="5" t="s">
        <v>41</v>
      </c>
      <c r="N531" s="5" t="s">
        <v>42</v>
      </c>
    </row>
    <row r="532" spans="1:14" x14ac:dyDescent="0.25">
      <c r="A532">
        <v>8531</v>
      </c>
      <c r="B532" s="1">
        <v>45488</v>
      </c>
      <c r="C532" s="2">
        <v>0.87777777777777777</v>
      </c>
      <c r="D532" s="4">
        <v>4</v>
      </c>
      <c r="E532" s="5" t="s">
        <v>36</v>
      </c>
      <c r="F532" s="5" t="s">
        <v>37</v>
      </c>
      <c r="G532" s="5" t="s">
        <v>38</v>
      </c>
      <c r="H532" t="s">
        <v>39</v>
      </c>
      <c r="I532" s="5" t="s">
        <v>50</v>
      </c>
      <c r="J532" s="4">
        <v>70</v>
      </c>
      <c r="K532" s="4">
        <v>40</v>
      </c>
      <c r="L532" s="5" t="s">
        <v>33</v>
      </c>
      <c r="M532" s="5" t="s">
        <v>44</v>
      </c>
      <c r="N532" s="5" t="s">
        <v>51</v>
      </c>
    </row>
    <row r="533" spans="1:14" x14ac:dyDescent="0.25">
      <c r="A533">
        <v>8532</v>
      </c>
      <c r="B533" s="1">
        <v>45563</v>
      </c>
      <c r="C533" s="2">
        <v>0.37083333333333329</v>
      </c>
      <c r="D533" s="4">
        <v>3</v>
      </c>
      <c r="E533" s="5" t="s">
        <v>14</v>
      </c>
      <c r="F533" s="5" t="s">
        <v>15</v>
      </c>
      <c r="G533" s="5" t="s">
        <v>16</v>
      </c>
      <c r="H533" t="s">
        <v>17</v>
      </c>
      <c r="I533" s="5" t="s">
        <v>26</v>
      </c>
      <c r="J533" s="4">
        <v>40</v>
      </c>
      <c r="K533" s="4">
        <v>22</v>
      </c>
      <c r="L533" s="5" t="s">
        <v>19</v>
      </c>
      <c r="M533" s="5" t="s">
        <v>20</v>
      </c>
      <c r="N533" s="5" t="s">
        <v>27</v>
      </c>
    </row>
    <row r="534" spans="1:14" x14ac:dyDescent="0.25">
      <c r="A534">
        <v>8533</v>
      </c>
      <c r="B534" s="1">
        <v>45968</v>
      </c>
      <c r="C534" s="2">
        <v>0.68333333333333335</v>
      </c>
      <c r="D534" s="4">
        <v>1</v>
      </c>
      <c r="E534" s="5" t="s">
        <v>36</v>
      </c>
      <c r="F534" s="5" t="s">
        <v>37</v>
      </c>
      <c r="G534" s="5" t="s">
        <v>38</v>
      </c>
      <c r="H534" t="s">
        <v>39</v>
      </c>
      <c r="I534" s="5" t="s">
        <v>48</v>
      </c>
      <c r="J534" s="4">
        <v>80</v>
      </c>
      <c r="K534" s="4">
        <v>48</v>
      </c>
      <c r="L534" s="5" t="s">
        <v>33</v>
      </c>
      <c r="M534" s="5" t="s">
        <v>44</v>
      </c>
      <c r="N534" s="5" t="s">
        <v>49</v>
      </c>
    </row>
    <row r="535" spans="1:14" x14ac:dyDescent="0.25">
      <c r="A535">
        <v>8534</v>
      </c>
      <c r="B535" s="1">
        <v>45452</v>
      </c>
      <c r="C535" s="2">
        <v>0.29652777777777778</v>
      </c>
      <c r="D535" s="4">
        <v>4</v>
      </c>
      <c r="E535" s="5" t="s">
        <v>28</v>
      </c>
      <c r="F535" s="5" t="s">
        <v>29</v>
      </c>
      <c r="G535" s="5" t="s">
        <v>30</v>
      </c>
      <c r="H535" t="s">
        <v>31</v>
      </c>
      <c r="I535" s="5" t="s">
        <v>32</v>
      </c>
      <c r="J535" s="4">
        <v>85</v>
      </c>
      <c r="K535" s="4">
        <v>50</v>
      </c>
      <c r="L535" s="5" t="s">
        <v>33</v>
      </c>
      <c r="M535" s="5" t="s">
        <v>34</v>
      </c>
      <c r="N535" s="5" t="s">
        <v>35</v>
      </c>
    </row>
    <row r="536" spans="1:14" x14ac:dyDescent="0.25">
      <c r="A536">
        <v>8535</v>
      </c>
      <c r="B536" s="1">
        <v>45405</v>
      </c>
      <c r="C536" s="2">
        <v>0.75208333333333333</v>
      </c>
      <c r="D536" s="4">
        <v>1</v>
      </c>
      <c r="E536" s="5" t="s">
        <v>36</v>
      </c>
      <c r="F536" s="5" t="s">
        <v>37</v>
      </c>
      <c r="G536" s="5" t="s">
        <v>38</v>
      </c>
      <c r="H536" t="s">
        <v>39</v>
      </c>
      <c r="I536" s="5" t="s">
        <v>26</v>
      </c>
      <c r="J536" s="4">
        <v>40</v>
      </c>
      <c r="K536" s="4">
        <v>22</v>
      </c>
      <c r="L536" s="5" t="s">
        <v>19</v>
      </c>
      <c r="M536" s="5" t="s">
        <v>20</v>
      </c>
      <c r="N536" s="5" t="s">
        <v>27</v>
      </c>
    </row>
    <row r="537" spans="1:14" x14ac:dyDescent="0.25">
      <c r="A537">
        <v>8536</v>
      </c>
      <c r="B537" s="1">
        <v>44791</v>
      </c>
      <c r="C537" s="2">
        <v>0.44097222222222221</v>
      </c>
      <c r="D537" s="4">
        <v>2</v>
      </c>
      <c r="E537" s="5" t="s">
        <v>22</v>
      </c>
      <c r="F537" s="5" t="s">
        <v>23</v>
      </c>
      <c r="G537" s="5" t="s">
        <v>24</v>
      </c>
      <c r="H537" t="s">
        <v>25</v>
      </c>
      <c r="I537" s="5" t="s">
        <v>48</v>
      </c>
      <c r="J537" s="4">
        <v>80</v>
      </c>
      <c r="K537" s="4">
        <v>48</v>
      </c>
      <c r="L537" s="5" t="s">
        <v>33</v>
      </c>
      <c r="M537" s="5" t="s">
        <v>44</v>
      </c>
      <c r="N537" s="5" t="s">
        <v>49</v>
      </c>
    </row>
    <row r="538" spans="1:14" x14ac:dyDescent="0.25">
      <c r="A538">
        <v>8537</v>
      </c>
      <c r="B538" s="1">
        <v>45581</v>
      </c>
      <c r="C538" s="2">
        <v>0.40833333333333333</v>
      </c>
      <c r="D538" s="4">
        <v>2</v>
      </c>
      <c r="E538" s="5" t="s">
        <v>28</v>
      </c>
      <c r="F538" s="5" t="s">
        <v>29</v>
      </c>
      <c r="G538" s="5" t="s">
        <v>30</v>
      </c>
      <c r="H538" t="s">
        <v>31</v>
      </c>
      <c r="I538" s="5" t="s">
        <v>46</v>
      </c>
      <c r="J538" s="4">
        <v>90</v>
      </c>
      <c r="K538" s="4">
        <v>55</v>
      </c>
      <c r="L538" s="5" t="s">
        <v>33</v>
      </c>
      <c r="M538" s="5" t="s">
        <v>34</v>
      </c>
      <c r="N538" s="5" t="s">
        <v>47</v>
      </c>
    </row>
    <row r="539" spans="1:14" x14ac:dyDescent="0.25">
      <c r="A539">
        <v>8538</v>
      </c>
      <c r="B539" s="1">
        <v>44667</v>
      </c>
      <c r="C539" s="2">
        <v>0.3659722222222222</v>
      </c>
      <c r="D539" s="4">
        <v>4</v>
      </c>
      <c r="E539" s="5" t="s">
        <v>22</v>
      </c>
      <c r="F539" s="5" t="s">
        <v>23</v>
      </c>
      <c r="G539" s="5" t="s">
        <v>24</v>
      </c>
      <c r="H539" t="s">
        <v>25</v>
      </c>
      <c r="I539" s="5" t="s">
        <v>40</v>
      </c>
      <c r="J539" s="4">
        <v>50</v>
      </c>
      <c r="K539" s="4">
        <v>30</v>
      </c>
      <c r="L539" s="5" t="s">
        <v>19</v>
      </c>
      <c r="M539" s="5" t="s">
        <v>41</v>
      </c>
      <c r="N539" s="5" t="s">
        <v>42</v>
      </c>
    </row>
    <row r="540" spans="1:14" x14ac:dyDescent="0.25">
      <c r="A540">
        <v>8539</v>
      </c>
      <c r="B540" s="1">
        <v>45045</v>
      </c>
      <c r="C540" s="2">
        <v>0.72430555555555554</v>
      </c>
      <c r="D540" s="4">
        <v>1</v>
      </c>
      <c r="E540" s="5" t="s">
        <v>14</v>
      </c>
      <c r="F540" s="5" t="s">
        <v>15</v>
      </c>
      <c r="G540" s="5" t="s">
        <v>16</v>
      </c>
      <c r="H540" t="s">
        <v>17</v>
      </c>
      <c r="I540" s="5" t="s">
        <v>46</v>
      </c>
      <c r="J540" s="4">
        <v>90</v>
      </c>
      <c r="K540" s="4">
        <v>55</v>
      </c>
      <c r="L540" s="5" t="s">
        <v>33</v>
      </c>
      <c r="M540" s="5" t="s">
        <v>34</v>
      </c>
      <c r="N540" s="5" t="s">
        <v>47</v>
      </c>
    </row>
    <row r="541" spans="1:14" x14ac:dyDescent="0.25">
      <c r="A541">
        <v>8540</v>
      </c>
      <c r="B541" s="1">
        <v>45774</v>
      </c>
      <c r="C541" s="2">
        <v>0.34166666666666667</v>
      </c>
      <c r="D541" s="4">
        <v>3</v>
      </c>
      <c r="E541" s="5" t="s">
        <v>36</v>
      </c>
      <c r="F541" s="5" t="s">
        <v>37</v>
      </c>
      <c r="G541" s="5" t="s">
        <v>38</v>
      </c>
      <c r="H541" t="s">
        <v>39</v>
      </c>
      <c r="I541" s="5" t="s">
        <v>46</v>
      </c>
      <c r="J541" s="4">
        <v>90</v>
      </c>
      <c r="K541" s="4">
        <v>55</v>
      </c>
      <c r="L541" s="5" t="s">
        <v>33</v>
      </c>
      <c r="M541" s="5" t="s">
        <v>34</v>
      </c>
      <c r="N541" s="5" t="s">
        <v>47</v>
      </c>
    </row>
    <row r="542" spans="1:14" x14ac:dyDescent="0.25">
      <c r="A542">
        <v>8541</v>
      </c>
      <c r="B542" s="1">
        <v>45191</v>
      </c>
      <c r="C542" s="2">
        <v>0.36388888888888887</v>
      </c>
      <c r="D542" s="4">
        <v>2</v>
      </c>
      <c r="E542" s="5" t="s">
        <v>28</v>
      </c>
      <c r="F542" s="5" t="s">
        <v>29</v>
      </c>
      <c r="G542" s="5" t="s">
        <v>30</v>
      </c>
      <c r="H542" t="s">
        <v>31</v>
      </c>
      <c r="I542" s="5" t="s">
        <v>26</v>
      </c>
      <c r="J542" s="4">
        <v>40</v>
      </c>
      <c r="K542" s="4">
        <v>22</v>
      </c>
      <c r="L542" s="5" t="s">
        <v>19</v>
      </c>
      <c r="M542" s="5" t="s">
        <v>20</v>
      </c>
      <c r="N542" s="5" t="s">
        <v>27</v>
      </c>
    </row>
    <row r="543" spans="1:14" x14ac:dyDescent="0.25">
      <c r="A543">
        <v>8542</v>
      </c>
      <c r="B543" s="1">
        <v>45206</v>
      </c>
      <c r="C543" s="2">
        <v>0.69791666666666663</v>
      </c>
      <c r="D543" s="4">
        <v>2</v>
      </c>
      <c r="E543" s="5" t="s">
        <v>22</v>
      </c>
      <c r="F543" s="5" t="s">
        <v>23</v>
      </c>
      <c r="G543" s="5" t="s">
        <v>24</v>
      </c>
      <c r="H543" t="s">
        <v>25</v>
      </c>
      <c r="I543" s="5" t="s">
        <v>43</v>
      </c>
      <c r="J543" s="4">
        <v>75</v>
      </c>
      <c r="K543" s="4">
        <v>45</v>
      </c>
      <c r="L543" s="5" t="s">
        <v>33</v>
      </c>
      <c r="M543" s="5" t="s">
        <v>44</v>
      </c>
      <c r="N543" s="5" t="s">
        <v>45</v>
      </c>
    </row>
    <row r="544" spans="1:14" x14ac:dyDescent="0.25">
      <c r="A544">
        <v>8543</v>
      </c>
      <c r="B544" s="1">
        <v>44886</v>
      </c>
      <c r="C544" s="2">
        <v>0.61805555555555558</v>
      </c>
      <c r="D544" s="4">
        <v>1</v>
      </c>
      <c r="E544" s="5" t="s">
        <v>14</v>
      </c>
      <c r="F544" s="5" t="s">
        <v>15</v>
      </c>
      <c r="G544" s="5" t="s">
        <v>16</v>
      </c>
      <c r="H544" t="s">
        <v>17</v>
      </c>
      <c r="I544" s="5" t="s">
        <v>40</v>
      </c>
      <c r="J544" s="4">
        <v>50</v>
      </c>
      <c r="K544" s="4">
        <v>30</v>
      </c>
      <c r="L544" s="5" t="s">
        <v>19</v>
      </c>
      <c r="M544" s="5" t="s">
        <v>41</v>
      </c>
      <c r="N544" s="5" t="s">
        <v>42</v>
      </c>
    </row>
    <row r="545" spans="1:14" x14ac:dyDescent="0.25">
      <c r="A545">
        <v>8544</v>
      </c>
      <c r="B545" s="1">
        <v>45040</v>
      </c>
      <c r="C545" s="2">
        <v>0.60555555555555551</v>
      </c>
      <c r="D545" s="4">
        <v>1</v>
      </c>
      <c r="E545" s="5" t="s">
        <v>28</v>
      </c>
      <c r="F545" s="5" t="s">
        <v>29</v>
      </c>
      <c r="G545" s="5" t="s">
        <v>30</v>
      </c>
      <c r="H545" t="s">
        <v>31</v>
      </c>
      <c r="I545" s="5" t="s">
        <v>18</v>
      </c>
      <c r="J545" s="4">
        <v>45</v>
      </c>
      <c r="K545" s="4">
        <v>25</v>
      </c>
      <c r="L545" s="5" t="s">
        <v>19</v>
      </c>
      <c r="M545" s="5" t="s">
        <v>20</v>
      </c>
      <c r="N545" s="5" t="s">
        <v>21</v>
      </c>
    </row>
    <row r="546" spans="1:14" x14ac:dyDescent="0.25">
      <c r="A546">
        <v>8545</v>
      </c>
      <c r="B546" s="1">
        <v>45712</v>
      </c>
      <c r="C546" s="2">
        <v>0.65347222222222223</v>
      </c>
      <c r="D546" s="4">
        <v>3</v>
      </c>
      <c r="E546" s="5" t="s">
        <v>28</v>
      </c>
      <c r="F546" s="5" t="s">
        <v>29</v>
      </c>
      <c r="G546" s="5" t="s">
        <v>30</v>
      </c>
      <c r="H546" t="s">
        <v>31</v>
      </c>
      <c r="I546" s="5" t="s">
        <v>18</v>
      </c>
      <c r="J546" s="4">
        <v>45</v>
      </c>
      <c r="K546" s="4">
        <v>25</v>
      </c>
      <c r="L546" s="5" t="s">
        <v>19</v>
      </c>
      <c r="M546" s="5" t="s">
        <v>20</v>
      </c>
      <c r="N546" s="5" t="s">
        <v>21</v>
      </c>
    </row>
    <row r="547" spans="1:14" x14ac:dyDescent="0.25">
      <c r="A547">
        <v>8546</v>
      </c>
      <c r="B547" s="1">
        <v>45411</v>
      </c>
      <c r="C547" s="2">
        <v>0.88541666666666663</v>
      </c>
      <c r="D547" s="4">
        <v>3</v>
      </c>
      <c r="E547" s="5" t="s">
        <v>14</v>
      </c>
      <c r="F547" s="5" t="s">
        <v>15</v>
      </c>
      <c r="G547" s="5" t="s">
        <v>16</v>
      </c>
      <c r="H547" t="s">
        <v>17</v>
      </c>
      <c r="I547" s="5" t="s">
        <v>50</v>
      </c>
      <c r="J547" s="4">
        <v>70</v>
      </c>
      <c r="K547" s="4">
        <v>40</v>
      </c>
      <c r="L547" s="5" t="s">
        <v>33</v>
      </c>
      <c r="M547" s="5" t="s">
        <v>44</v>
      </c>
      <c r="N547" s="5" t="s">
        <v>51</v>
      </c>
    </row>
    <row r="548" spans="1:14" x14ac:dyDescent="0.25">
      <c r="A548">
        <v>8547</v>
      </c>
      <c r="B548" s="1">
        <v>45475</v>
      </c>
      <c r="C548" s="2">
        <v>0.57222222222222219</v>
      </c>
      <c r="D548" s="4">
        <v>3</v>
      </c>
      <c r="E548" s="5" t="s">
        <v>22</v>
      </c>
      <c r="F548" s="5" t="s">
        <v>23</v>
      </c>
      <c r="G548" s="5" t="s">
        <v>24</v>
      </c>
      <c r="H548" t="s">
        <v>25</v>
      </c>
      <c r="I548" s="5" t="s">
        <v>46</v>
      </c>
      <c r="J548" s="4">
        <v>90</v>
      </c>
      <c r="K548" s="4">
        <v>55</v>
      </c>
      <c r="L548" s="5" t="s">
        <v>33</v>
      </c>
      <c r="M548" s="5" t="s">
        <v>34</v>
      </c>
      <c r="N548" s="5" t="s">
        <v>47</v>
      </c>
    </row>
    <row r="549" spans="1:14" x14ac:dyDescent="0.25">
      <c r="A549">
        <v>8548</v>
      </c>
      <c r="B549" s="1">
        <v>45885</v>
      </c>
      <c r="C549" s="2">
        <v>0.8881944444444444</v>
      </c>
      <c r="D549" s="4">
        <v>1</v>
      </c>
      <c r="E549" s="5" t="s">
        <v>36</v>
      </c>
      <c r="F549" s="5" t="s">
        <v>37</v>
      </c>
      <c r="G549" s="5" t="s">
        <v>38</v>
      </c>
      <c r="H549" t="s">
        <v>39</v>
      </c>
      <c r="I549" s="5" t="s">
        <v>18</v>
      </c>
      <c r="J549" s="4">
        <v>45</v>
      </c>
      <c r="K549" s="4">
        <v>25</v>
      </c>
      <c r="L549" s="5" t="s">
        <v>19</v>
      </c>
      <c r="M549" s="5" t="s">
        <v>20</v>
      </c>
      <c r="N549" s="5" t="s">
        <v>21</v>
      </c>
    </row>
    <row r="550" spans="1:14" x14ac:dyDescent="0.25">
      <c r="A550">
        <v>8549</v>
      </c>
      <c r="B550" s="1">
        <v>45150</v>
      </c>
      <c r="C550" s="2">
        <v>0.58750000000000002</v>
      </c>
      <c r="D550" s="4">
        <v>4</v>
      </c>
      <c r="E550" s="5" t="s">
        <v>14</v>
      </c>
      <c r="F550" s="5" t="s">
        <v>15</v>
      </c>
      <c r="G550" s="5" t="s">
        <v>16</v>
      </c>
      <c r="H550" t="s">
        <v>17</v>
      </c>
      <c r="I550" s="5" t="s">
        <v>26</v>
      </c>
      <c r="J550" s="4">
        <v>40</v>
      </c>
      <c r="K550" s="4">
        <v>22</v>
      </c>
      <c r="L550" s="5" t="s">
        <v>19</v>
      </c>
      <c r="M550" s="5" t="s">
        <v>20</v>
      </c>
      <c r="N550" s="5" t="s">
        <v>27</v>
      </c>
    </row>
    <row r="551" spans="1:14" x14ac:dyDescent="0.25">
      <c r="A551">
        <v>8550</v>
      </c>
      <c r="B551" s="1">
        <v>45611</v>
      </c>
      <c r="C551" s="2">
        <v>0.89375000000000004</v>
      </c>
      <c r="D551" s="4">
        <v>2</v>
      </c>
      <c r="E551" s="5" t="s">
        <v>22</v>
      </c>
      <c r="F551" s="5" t="s">
        <v>23</v>
      </c>
      <c r="G551" s="5" t="s">
        <v>24</v>
      </c>
      <c r="H551" t="s">
        <v>25</v>
      </c>
      <c r="I551" s="5" t="s">
        <v>18</v>
      </c>
      <c r="J551" s="4">
        <v>45</v>
      </c>
      <c r="K551" s="4">
        <v>25</v>
      </c>
      <c r="L551" s="5" t="s">
        <v>19</v>
      </c>
      <c r="M551" s="5" t="s">
        <v>20</v>
      </c>
      <c r="N551" s="5" t="s">
        <v>21</v>
      </c>
    </row>
    <row r="552" spans="1:14" x14ac:dyDescent="0.25">
      <c r="A552">
        <v>8551</v>
      </c>
      <c r="B552" s="1">
        <v>44860</v>
      </c>
      <c r="C552" s="2">
        <v>0.3923611111111111</v>
      </c>
      <c r="D552" s="4">
        <v>4</v>
      </c>
      <c r="E552" s="5" t="s">
        <v>22</v>
      </c>
      <c r="F552" s="5" t="s">
        <v>23</v>
      </c>
      <c r="G552" s="5" t="s">
        <v>24</v>
      </c>
      <c r="H552" t="s">
        <v>25</v>
      </c>
      <c r="I552" s="5" t="s">
        <v>50</v>
      </c>
      <c r="J552" s="4">
        <v>70</v>
      </c>
      <c r="K552" s="4">
        <v>40</v>
      </c>
      <c r="L552" s="5" t="s">
        <v>33</v>
      </c>
      <c r="M552" s="5" t="s">
        <v>44</v>
      </c>
      <c r="N552" s="5" t="s">
        <v>51</v>
      </c>
    </row>
    <row r="553" spans="1:14" x14ac:dyDescent="0.25">
      <c r="A553">
        <v>8552</v>
      </c>
      <c r="B553" s="1">
        <v>45089</v>
      </c>
      <c r="C553" s="2">
        <v>0.34861111111111109</v>
      </c>
      <c r="D553" s="4">
        <v>2</v>
      </c>
      <c r="E553" s="5" t="s">
        <v>14</v>
      </c>
      <c r="F553" s="5" t="s">
        <v>15</v>
      </c>
      <c r="G553" s="5" t="s">
        <v>16</v>
      </c>
      <c r="H553" t="s">
        <v>17</v>
      </c>
      <c r="I553" s="5" t="s">
        <v>46</v>
      </c>
      <c r="J553" s="4">
        <v>90</v>
      </c>
      <c r="K553" s="4">
        <v>55</v>
      </c>
      <c r="L553" s="5" t="s">
        <v>33</v>
      </c>
      <c r="M553" s="5" t="s">
        <v>34</v>
      </c>
      <c r="N553" s="5" t="s">
        <v>47</v>
      </c>
    </row>
    <row r="554" spans="1:14" x14ac:dyDescent="0.25">
      <c r="A554">
        <v>8553</v>
      </c>
      <c r="B554" s="1">
        <v>44902</v>
      </c>
      <c r="C554" s="2">
        <v>0.57222222222222219</v>
      </c>
      <c r="D554" s="4">
        <v>3</v>
      </c>
      <c r="E554" s="5" t="s">
        <v>36</v>
      </c>
      <c r="F554" s="5" t="s">
        <v>37</v>
      </c>
      <c r="G554" s="5" t="s">
        <v>38</v>
      </c>
      <c r="H554" t="s">
        <v>39</v>
      </c>
      <c r="I554" s="5" t="s">
        <v>18</v>
      </c>
      <c r="J554" s="4">
        <v>45</v>
      </c>
      <c r="K554" s="4">
        <v>25</v>
      </c>
      <c r="L554" s="5" t="s">
        <v>19</v>
      </c>
      <c r="M554" s="5" t="s">
        <v>20</v>
      </c>
      <c r="N554" s="5" t="s">
        <v>21</v>
      </c>
    </row>
    <row r="555" spans="1:14" x14ac:dyDescent="0.25">
      <c r="A555">
        <v>8554</v>
      </c>
      <c r="B555" s="1">
        <v>44819</v>
      </c>
      <c r="C555" s="2">
        <v>0.85833333333333328</v>
      </c>
      <c r="D555" s="4">
        <v>2</v>
      </c>
      <c r="E555" s="5" t="s">
        <v>28</v>
      </c>
      <c r="F555" s="5" t="s">
        <v>29</v>
      </c>
      <c r="G555" s="5" t="s">
        <v>30</v>
      </c>
      <c r="H555" t="s">
        <v>31</v>
      </c>
      <c r="I555" s="5" t="s">
        <v>46</v>
      </c>
      <c r="J555" s="4">
        <v>90</v>
      </c>
      <c r="K555" s="4">
        <v>55</v>
      </c>
      <c r="L555" s="5" t="s">
        <v>33</v>
      </c>
      <c r="M555" s="5" t="s">
        <v>34</v>
      </c>
      <c r="N555" s="5" t="s">
        <v>47</v>
      </c>
    </row>
    <row r="556" spans="1:14" x14ac:dyDescent="0.25">
      <c r="A556">
        <v>8555</v>
      </c>
      <c r="B556" s="1">
        <v>45758</v>
      </c>
      <c r="C556" s="2">
        <v>0.64027777777777772</v>
      </c>
      <c r="D556" s="4">
        <v>1</v>
      </c>
      <c r="E556" s="5" t="s">
        <v>36</v>
      </c>
      <c r="F556" s="5" t="s">
        <v>37</v>
      </c>
      <c r="G556" s="5" t="s">
        <v>38</v>
      </c>
      <c r="H556" t="s">
        <v>39</v>
      </c>
      <c r="I556" s="5" t="s">
        <v>18</v>
      </c>
      <c r="J556" s="4">
        <v>45</v>
      </c>
      <c r="K556" s="4">
        <v>25</v>
      </c>
      <c r="L556" s="5" t="s">
        <v>19</v>
      </c>
      <c r="M556" s="5" t="s">
        <v>20</v>
      </c>
      <c r="N556" s="5" t="s">
        <v>21</v>
      </c>
    </row>
    <row r="557" spans="1:14" x14ac:dyDescent="0.25">
      <c r="A557">
        <v>8556</v>
      </c>
      <c r="B557" s="1">
        <v>45915</v>
      </c>
      <c r="C557" s="2">
        <v>0.9145833333333333</v>
      </c>
      <c r="D557" s="4">
        <v>1</v>
      </c>
      <c r="E557" s="5" t="s">
        <v>22</v>
      </c>
      <c r="F557" s="5" t="s">
        <v>23</v>
      </c>
      <c r="G557" s="5" t="s">
        <v>24</v>
      </c>
      <c r="H557" t="s">
        <v>25</v>
      </c>
      <c r="I557" s="5" t="s">
        <v>50</v>
      </c>
      <c r="J557" s="4">
        <v>70</v>
      </c>
      <c r="K557" s="4">
        <v>40</v>
      </c>
      <c r="L557" s="5" t="s">
        <v>33</v>
      </c>
      <c r="M557" s="5" t="s">
        <v>44</v>
      </c>
      <c r="N557" s="5" t="s">
        <v>51</v>
      </c>
    </row>
    <row r="558" spans="1:14" x14ac:dyDescent="0.25">
      <c r="A558">
        <v>8557</v>
      </c>
      <c r="B558" s="1">
        <v>45659</v>
      </c>
      <c r="C558" s="2">
        <v>0.62569444444444444</v>
      </c>
      <c r="D558" s="4">
        <v>3</v>
      </c>
      <c r="E558" s="5" t="s">
        <v>14</v>
      </c>
      <c r="F558" s="5" t="s">
        <v>15</v>
      </c>
      <c r="G558" s="5" t="s">
        <v>16</v>
      </c>
      <c r="H558" t="s">
        <v>17</v>
      </c>
      <c r="I558" s="5" t="s">
        <v>26</v>
      </c>
      <c r="J558" s="4">
        <v>40</v>
      </c>
      <c r="K558" s="4">
        <v>22</v>
      </c>
      <c r="L558" s="5" t="s">
        <v>19</v>
      </c>
      <c r="M558" s="5" t="s">
        <v>20</v>
      </c>
      <c r="N558" s="5" t="s">
        <v>27</v>
      </c>
    </row>
    <row r="559" spans="1:14" x14ac:dyDescent="0.25">
      <c r="A559">
        <v>8558</v>
      </c>
      <c r="B559" s="1">
        <v>45008</v>
      </c>
      <c r="C559" s="2">
        <v>0.73472222222222228</v>
      </c>
      <c r="D559" s="4">
        <v>4</v>
      </c>
      <c r="E559" s="5" t="s">
        <v>14</v>
      </c>
      <c r="F559" s="5" t="s">
        <v>15</v>
      </c>
      <c r="G559" s="5" t="s">
        <v>16</v>
      </c>
      <c r="H559" t="s">
        <v>17</v>
      </c>
      <c r="I559" s="5" t="s">
        <v>50</v>
      </c>
      <c r="J559" s="4">
        <v>70</v>
      </c>
      <c r="K559" s="4">
        <v>40</v>
      </c>
      <c r="L559" s="5" t="s">
        <v>33</v>
      </c>
      <c r="M559" s="5" t="s">
        <v>44</v>
      </c>
      <c r="N559" s="5" t="s">
        <v>51</v>
      </c>
    </row>
    <row r="560" spans="1:14" x14ac:dyDescent="0.25">
      <c r="A560">
        <v>8559</v>
      </c>
      <c r="B560" s="1">
        <v>45231</v>
      </c>
      <c r="C560" s="2">
        <v>0.32847222222222222</v>
      </c>
      <c r="D560" s="4">
        <v>2</v>
      </c>
      <c r="E560" s="5" t="s">
        <v>22</v>
      </c>
      <c r="F560" s="5" t="s">
        <v>23</v>
      </c>
      <c r="G560" s="5" t="s">
        <v>24</v>
      </c>
      <c r="H560" t="s">
        <v>25</v>
      </c>
      <c r="I560" s="5" t="s">
        <v>40</v>
      </c>
      <c r="J560" s="4">
        <v>50</v>
      </c>
      <c r="K560" s="4">
        <v>30</v>
      </c>
      <c r="L560" s="5" t="s">
        <v>19</v>
      </c>
      <c r="M560" s="5" t="s">
        <v>41</v>
      </c>
      <c r="N560" s="5" t="s">
        <v>42</v>
      </c>
    </row>
    <row r="561" spans="1:14" x14ac:dyDescent="0.25">
      <c r="A561">
        <v>8560</v>
      </c>
      <c r="B561" s="1">
        <v>45728</v>
      </c>
      <c r="C561" s="2">
        <v>0.59444444444444444</v>
      </c>
      <c r="D561" s="4">
        <v>4</v>
      </c>
      <c r="E561" s="5" t="s">
        <v>36</v>
      </c>
      <c r="F561" s="5" t="s">
        <v>37</v>
      </c>
      <c r="G561" s="5" t="s">
        <v>38</v>
      </c>
      <c r="H561" t="s">
        <v>39</v>
      </c>
      <c r="I561" s="5" t="s">
        <v>40</v>
      </c>
      <c r="J561" s="4">
        <v>50</v>
      </c>
      <c r="K561" s="4">
        <v>30</v>
      </c>
      <c r="L561" s="5" t="s">
        <v>19</v>
      </c>
      <c r="M561" s="5" t="s">
        <v>41</v>
      </c>
      <c r="N561" s="5" t="s">
        <v>42</v>
      </c>
    </row>
    <row r="562" spans="1:14" x14ac:dyDescent="0.25">
      <c r="A562">
        <v>8561</v>
      </c>
      <c r="B562" s="1">
        <v>45920</v>
      </c>
      <c r="C562" s="2">
        <v>0.49236111111111108</v>
      </c>
      <c r="D562" s="4">
        <v>4</v>
      </c>
      <c r="E562" s="5" t="s">
        <v>36</v>
      </c>
      <c r="F562" s="5" t="s">
        <v>37</v>
      </c>
      <c r="G562" s="5" t="s">
        <v>38</v>
      </c>
      <c r="H562" t="s">
        <v>39</v>
      </c>
      <c r="I562" s="5" t="s">
        <v>48</v>
      </c>
      <c r="J562" s="4">
        <v>80</v>
      </c>
      <c r="K562" s="4">
        <v>48</v>
      </c>
      <c r="L562" s="5" t="s">
        <v>33</v>
      </c>
      <c r="M562" s="5" t="s">
        <v>44</v>
      </c>
      <c r="N562" s="5" t="s">
        <v>49</v>
      </c>
    </row>
    <row r="563" spans="1:14" x14ac:dyDescent="0.25">
      <c r="A563">
        <v>8562</v>
      </c>
      <c r="B563" s="1">
        <v>45936</v>
      </c>
      <c r="C563" s="2">
        <v>0.30486111111111108</v>
      </c>
      <c r="D563" s="4">
        <v>3</v>
      </c>
      <c r="E563" s="5" t="s">
        <v>14</v>
      </c>
      <c r="F563" s="5" t="s">
        <v>15</v>
      </c>
      <c r="G563" s="5" t="s">
        <v>16</v>
      </c>
      <c r="H563" t="s">
        <v>17</v>
      </c>
      <c r="I563" s="5" t="s">
        <v>26</v>
      </c>
      <c r="J563" s="4">
        <v>40</v>
      </c>
      <c r="K563" s="4">
        <v>22</v>
      </c>
      <c r="L563" s="5" t="s">
        <v>19</v>
      </c>
      <c r="M563" s="5" t="s">
        <v>20</v>
      </c>
      <c r="N563" s="5" t="s">
        <v>27</v>
      </c>
    </row>
    <row r="564" spans="1:14" x14ac:dyDescent="0.25">
      <c r="A564">
        <v>8563</v>
      </c>
      <c r="B564" s="1">
        <v>45611</v>
      </c>
      <c r="C564" s="2">
        <v>0.62291666666666667</v>
      </c>
      <c r="D564" s="4">
        <v>2</v>
      </c>
      <c r="E564" s="5" t="s">
        <v>22</v>
      </c>
      <c r="F564" s="5" t="s">
        <v>23</v>
      </c>
      <c r="G564" s="5" t="s">
        <v>24</v>
      </c>
      <c r="H564" t="s">
        <v>25</v>
      </c>
      <c r="I564" s="5" t="s">
        <v>32</v>
      </c>
      <c r="J564" s="4">
        <v>85</v>
      </c>
      <c r="K564" s="4">
        <v>50</v>
      </c>
      <c r="L564" s="5" t="s">
        <v>33</v>
      </c>
      <c r="M564" s="5" t="s">
        <v>34</v>
      </c>
      <c r="N564" s="5" t="s">
        <v>35</v>
      </c>
    </row>
    <row r="565" spans="1:14" x14ac:dyDescent="0.25">
      <c r="A565">
        <v>8564</v>
      </c>
      <c r="B565" s="1">
        <v>45807</v>
      </c>
      <c r="C565" s="2">
        <v>0.5625</v>
      </c>
      <c r="D565" s="4">
        <v>3</v>
      </c>
      <c r="E565" s="5" t="s">
        <v>36</v>
      </c>
      <c r="F565" s="5" t="s">
        <v>37</v>
      </c>
      <c r="G565" s="5" t="s">
        <v>38</v>
      </c>
      <c r="H565" t="s">
        <v>39</v>
      </c>
      <c r="I565" s="5" t="s">
        <v>32</v>
      </c>
      <c r="J565" s="4">
        <v>85</v>
      </c>
      <c r="K565" s="4">
        <v>50</v>
      </c>
      <c r="L565" s="5" t="s">
        <v>33</v>
      </c>
      <c r="M565" s="5" t="s">
        <v>34</v>
      </c>
      <c r="N565" s="5" t="s">
        <v>35</v>
      </c>
    </row>
    <row r="566" spans="1:14" x14ac:dyDescent="0.25">
      <c r="A566">
        <v>8565</v>
      </c>
      <c r="B566" s="1">
        <v>45251</v>
      </c>
      <c r="C566" s="2">
        <v>0.34513888888888888</v>
      </c>
      <c r="D566" s="4">
        <v>2</v>
      </c>
      <c r="E566" s="5" t="s">
        <v>22</v>
      </c>
      <c r="F566" s="5" t="s">
        <v>23</v>
      </c>
      <c r="G566" s="5" t="s">
        <v>24</v>
      </c>
      <c r="H566" t="s">
        <v>25</v>
      </c>
      <c r="I566" s="5" t="s">
        <v>48</v>
      </c>
      <c r="J566" s="4">
        <v>80</v>
      </c>
      <c r="K566" s="4">
        <v>48</v>
      </c>
      <c r="L566" s="5" t="s">
        <v>33</v>
      </c>
      <c r="M566" s="5" t="s">
        <v>44</v>
      </c>
      <c r="N566" s="5" t="s">
        <v>49</v>
      </c>
    </row>
    <row r="567" spans="1:14" x14ac:dyDescent="0.25">
      <c r="A567">
        <v>8566</v>
      </c>
      <c r="B567" s="1">
        <v>44763</v>
      </c>
      <c r="C567" s="2">
        <v>0.40694444444444439</v>
      </c>
      <c r="D567" s="4">
        <v>1</v>
      </c>
      <c r="E567" s="5" t="s">
        <v>14</v>
      </c>
      <c r="F567" s="5" t="s">
        <v>15</v>
      </c>
      <c r="G567" s="5" t="s">
        <v>16</v>
      </c>
      <c r="H567" t="s">
        <v>17</v>
      </c>
      <c r="I567" s="5" t="s">
        <v>43</v>
      </c>
      <c r="J567" s="4">
        <v>75</v>
      </c>
      <c r="K567" s="4">
        <v>45</v>
      </c>
      <c r="L567" s="5" t="s">
        <v>33</v>
      </c>
      <c r="M567" s="5" t="s">
        <v>44</v>
      </c>
      <c r="N567" s="5" t="s">
        <v>45</v>
      </c>
    </row>
    <row r="568" spans="1:14" x14ac:dyDescent="0.25">
      <c r="A568">
        <v>8567</v>
      </c>
      <c r="B568" s="1">
        <v>45675</v>
      </c>
      <c r="C568" s="2">
        <v>0.3840277777777778</v>
      </c>
      <c r="D568" s="4">
        <v>4</v>
      </c>
      <c r="E568" s="5" t="s">
        <v>14</v>
      </c>
      <c r="F568" s="5" t="s">
        <v>15</v>
      </c>
      <c r="G568" s="5" t="s">
        <v>16</v>
      </c>
      <c r="H568" t="s">
        <v>17</v>
      </c>
      <c r="I568" s="5" t="s">
        <v>26</v>
      </c>
      <c r="J568" s="4">
        <v>40</v>
      </c>
      <c r="K568" s="4">
        <v>22</v>
      </c>
      <c r="L568" s="5" t="s">
        <v>19</v>
      </c>
      <c r="M568" s="5" t="s">
        <v>20</v>
      </c>
      <c r="N568" s="5" t="s">
        <v>27</v>
      </c>
    </row>
    <row r="569" spans="1:14" x14ac:dyDescent="0.25">
      <c r="A569">
        <v>8568</v>
      </c>
      <c r="B569" s="1">
        <v>44760</v>
      </c>
      <c r="C569" s="2">
        <v>0.55000000000000004</v>
      </c>
      <c r="D569" s="4">
        <v>1</v>
      </c>
      <c r="E569" s="5" t="s">
        <v>14</v>
      </c>
      <c r="F569" s="5" t="s">
        <v>15</v>
      </c>
      <c r="G569" s="5" t="s">
        <v>16</v>
      </c>
      <c r="H569" t="s">
        <v>17</v>
      </c>
      <c r="I569" s="5" t="s">
        <v>50</v>
      </c>
      <c r="J569" s="4">
        <v>70</v>
      </c>
      <c r="K569" s="4">
        <v>40</v>
      </c>
      <c r="L569" s="5" t="s">
        <v>33</v>
      </c>
      <c r="M569" s="5" t="s">
        <v>44</v>
      </c>
      <c r="N569" s="5" t="s">
        <v>51</v>
      </c>
    </row>
    <row r="570" spans="1:14" x14ac:dyDescent="0.25">
      <c r="A570">
        <v>8569</v>
      </c>
      <c r="B570" s="1">
        <v>44818</v>
      </c>
      <c r="C570" s="2">
        <v>0.80625000000000002</v>
      </c>
      <c r="D570" s="4">
        <v>4</v>
      </c>
      <c r="E570" s="5" t="s">
        <v>14</v>
      </c>
      <c r="F570" s="5" t="s">
        <v>15</v>
      </c>
      <c r="G570" s="5" t="s">
        <v>16</v>
      </c>
      <c r="H570" t="s">
        <v>17</v>
      </c>
      <c r="I570" s="5" t="s">
        <v>26</v>
      </c>
      <c r="J570" s="4">
        <v>40</v>
      </c>
      <c r="K570" s="4">
        <v>22</v>
      </c>
      <c r="L570" s="5" t="s">
        <v>19</v>
      </c>
      <c r="M570" s="5" t="s">
        <v>20</v>
      </c>
      <c r="N570" s="5" t="s">
        <v>27</v>
      </c>
    </row>
    <row r="571" spans="1:14" x14ac:dyDescent="0.25">
      <c r="A571">
        <v>8570</v>
      </c>
      <c r="B571" s="1">
        <v>45766</v>
      </c>
      <c r="C571" s="2">
        <v>0.68333333333333335</v>
      </c>
      <c r="D571" s="4">
        <v>1</v>
      </c>
      <c r="E571" s="5" t="s">
        <v>28</v>
      </c>
      <c r="F571" s="5" t="s">
        <v>29</v>
      </c>
      <c r="G571" s="5" t="s">
        <v>30</v>
      </c>
      <c r="H571" t="s">
        <v>31</v>
      </c>
      <c r="I571" s="5" t="s">
        <v>48</v>
      </c>
      <c r="J571" s="4">
        <v>80</v>
      </c>
      <c r="K571" s="4">
        <v>48</v>
      </c>
      <c r="L571" s="5" t="s">
        <v>33</v>
      </c>
      <c r="M571" s="5" t="s">
        <v>44</v>
      </c>
      <c r="N571" s="5" t="s">
        <v>49</v>
      </c>
    </row>
    <row r="572" spans="1:14" x14ac:dyDescent="0.25">
      <c r="A572">
        <v>8571</v>
      </c>
      <c r="B572" s="1">
        <v>45624</v>
      </c>
      <c r="C572" s="2">
        <v>0.57222222222222219</v>
      </c>
      <c r="D572" s="4">
        <v>2</v>
      </c>
      <c r="E572" s="5" t="s">
        <v>36</v>
      </c>
      <c r="F572" s="5" t="s">
        <v>37</v>
      </c>
      <c r="G572" s="5" t="s">
        <v>38</v>
      </c>
      <c r="H572" t="s">
        <v>39</v>
      </c>
      <c r="I572" s="5" t="s">
        <v>50</v>
      </c>
      <c r="J572" s="4">
        <v>70</v>
      </c>
      <c r="K572" s="4">
        <v>40</v>
      </c>
      <c r="L572" s="5" t="s">
        <v>33</v>
      </c>
      <c r="M572" s="5" t="s">
        <v>44</v>
      </c>
      <c r="N572" s="5" t="s">
        <v>51</v>
      </c>
    </row>
    <row r="573" spans="1:14" x14ac:dyDescent="0.25">
      <c r="A573">
        <v>8572</v>
      </c>
      <c r="B573" s="1">
        <v>44881</v>
      </c>
      <c r="C573" s="2">
        <v>0.4861111111111111</v>
      </c>
      <c r="D573" s="4">
        <v>4</v>
      </c>
      <c r="E573" s="5" t="s">
        <v>22</v>
      </c>
      <c r="F573" s="5" t="s">
        <v>23</v>
      </c>
      <c r="G573" s="5" t="s">
        <v>24</v>
      </c>
      <c r="H573" t="s">
        <v>25</v>
      </c>
      <c r="I573" s="5" t="s">
        <v>18</v>
      </c>
      <c r="J573" s="4">
        <v>45</v>
      </c>
      <c r="K573" s="4">
        <v>25</v>
      </c>
      <c r="L573" s="5" t="s">
        <v>19</v>
      </c>
      <c r="M573" s="5" t="s">
        <v>20</v>
      </c>
      <c r="N573" s="5" t="s">
        <v>21</v>
      </c>
    </row>
    <row r="574" spans="1:14" x14ac:dyDescent="0.25">
      <c r="A574">
        <v>8573</v>
      </c>
      <c r="B574" s="1">
        <v>45255</v>
      </c>
      <c r="C574" s="2">
        <v>0.58750000000000002</v>
      </c>
      <c r="D574" s="4">
        <v>4</v>
      </c>
      <c r="E574" s="5" t="s">
        <v>22</v>
      </c>
      <c r="F574" s="5" t="s">
        <v>23</v>
      </c>
      <c r="G574" s="5" t="s">
        <v>24</v>
      </c>
      <c r="H574" t="s">
        <v>25</v>
      </c>
      <c r="I574" s="5" t="s">
        <v>18</v>
      </c>
      <c r="J574" s="4">
        <v>45</v>
      </c>
      <c r="K574" s="4">
        <v>25</v>
      </c>
      <c r="L574" s="5" t="s">
        <v>19</v>
      </c>
      <c r="M574" s="5" t="s">
        <v>20</v>
      </c>
      <c r="N574" s="5" t="s">
        <v>21</v>
      </c>
    </row>
    <row r="575" spans="1:14" x14ac:dyDescent="0.25">
      <c r="A575">
        <v>8574</v>
      </c>
      <c r="B575" s="1">
        <v>44782</v>
      </c>
      <c r="C575" s="2">
        <v>0.59930555555555554</v>
      </c>
      <c r="D575" s="4">
        <v>4</v>
      </c>
      <c r="E575" s="5" t="s">
        <v>28</v>
      </c>
      <c r="F575" s="5" t="s">
        <v>29</v>
      </c>
      <c r="G575" s="5" t="s">
        <v>30</v>
      </c>
      <c r="H575" t="s">
        <v>31</v>
      </c>
      <c r="I575" s="5" t="s">
        <v>46</v>
      </c>
      <c r="J575" s="4">
        <v>90</v>
      </c>
      <c r="K575" s="4">
        <v>55</v>
      </c>
      <c r="L575" s="5" t="s">
        <v>33</v>
      </c>
      <c r="M575" s="5" t="s">
        <v>34</v>
      </c>
      <c r="N575" s="5" t="s">
        <v>47</v>
      </c>
    </row>
    <row r="576" spans="1:14" x14ac:dyDescent="0.25">
      <c r="A576">
        <v>8575</v>
      </c>
      <c r="B576" s="1">
        <v>45490</v>
      </c>
      <c r="C576" s="2">
        <v>0.46805555555555561</v>
      </c>
      <c r="D576" s="4">
        <v>1</v>
      </c>
      <c r="E576" s="5" t="s">
        <v>14</v>
      </c>
      <c r="F576" s="5" t="s">
        <v>15</v>
      </c>
      <c r="G576" s="5" t="s">
        <v>16</v>
      </c>
      <c r="H576" t="s">
        <v>17</v>
      </c>
      <c r="I576" s="5" t="s">
        <v>32</v>
      </c>
      <c r="J576" s="4">
        <v>85</v>
      </c>
      <c r="K576" s="4">
        <v>50</v>
      </c>
      <c r="L576" s="5" t="s">
        <v>33</v>
      </c>
      <c r="M576" s="5" t="s">
        <v>34</v>
      </c>
      <c r="N576" s="5" t="s">
        <v>35</v>
      </c>
    </row>
    <row r="577" spans="1:14" x14ac:dyDescent="0.25">
      <c r="A577">
        <v>8576</v>
      </c>
      <c r="B577" s="1">
        <v>45747</v>
      </c>
      <c r="C577" s="2">
        <v>0.87361111111111112</v>
      </c>
      <c r="D577" s="4">
        <v>2</v>
      </c>
      <c r="E577" s="5" t="s">
        <v>14</v>
      </c>
      <c r="F577" s="5" t="s">
        <v>15</v>
      </c>
      <c r="G577" s="5" t="s">
        <v>16</v>
      </c>
      <c r="H577" t="s">
        <v>17</v>
      </c>
      <c r="I577" s="5" t="s">
        <v>46</v>
      </c>
      <c r="J577" s="4">
        <v>90</v>
      </c>
      <c r="K577" s="4">
        <v>55</v>
      </c>
      <c r="L577" s="5" t="s">
        <v>33</v>
      </c>
      <c r="M577" s="5" t="s">
        <v>34</v>
      </c>
      <c r="N577" s="5" t="s">
        <v>47</v>
      </c>
    </row>
    <row r="578" spans="1:14" x14ac:dyDescent="0.25">
      <c r="A578">
        <v>8577</v>
      </c>
      <c r="B578" s="1">
        <v>45277</v>
      </c>
      <c r="C578" s="2">
        <v>0.41597222222222219</v>
      </c>
      <c r="D578" s="4">
        <v>4</v>
      </c>
      <c r="E578" s="5" t="s">
        <v>14</v>
      </c>
      <c r="F578" s="5" t="s">
        <v>15</v>
      </c>
      <c r="G578" s="5" t="s">
        <v>16</v>
      </c>
      <c r="H578" t="s">
        <v>17</v>
      </c>
      <c r="I578" s="5" t="s">
        <v>48</v>
      </c>
      <c r="J578" s="4">
        <v>80</v>
      </c>
      <c r="K578" s="4">
        <v>48</v>
      </c>
      <c r="L578" s="5" t="s">
        <v>33</v>
      </c>
      <c r="M578" s="5" t="s">
        <v>44</v>
      </c>
      <c r="N578" s="5" t="s">
        <v>49</v>
      </c>
    </row>
    <row r="579" spans="1:14" x14ac:dyDescent="0.25">
      <c r="A579">
        <v>8578</v>
      </c>
      <c r="B579" s="1">
        <v>44691</v>
      </c>
      <c r="C579" s="2">
        <v>0.7895833333333333</v>
      </c>
      <c r="D579" s="4">
        <v>1</v>
      </c>
      <c r="E579" s="5" t="s">
        <v>28</v>
      </c>
      <c r="F579" s="5" t="s">
        <v>29</v>
      </c>
      <c r="G579" s="5" t="s">
        <v>30</v>
      </c>
      <c r="H579" t="s">
        <v>31</v>
      </c>
      <c r="I579" s="5" t="s">
        <v>18</v>
      </c>
      <c r="J579" s="4">
        <v>45</v>
      </c>
      <c r="K579" s="4">
        <v>25</v>
      </c>
      <c r="L579" s="5" t="s">
        <v>19</v>
      </c>
      <c r="M579" s="5" t="s">
        <v>20</v>
      </c>
      <c r="N579" s="5" t="s">
        <v>21</v>
      </c>
    </row>
    <row r="580" spans="1:14" x14ac:dyDescent="0.25">
      <c r="A580">
        <v>8579</v>
      </c>
      <c r="B580" s="1">
        <v>45827</v>
      </c>
      <c r="C580" s="2">
        <v>0.44305555555555548</v>
      </c>
      <c r="D580" s="4">
        <v>2</v>
      </c>
      <c r="E580" s="5" t="s">
        <v>28</v>
      </c>
      <c r="F580" s="5" t="s">
        <v>29</v>
      </c>
      <c r="G580" s="5" t="s">
        <v>30</v>
      </c>
      <c r="H580" t="s">
        <v>31</v>
      </c>
      <c r="I580" s="5" t="s">
        <v>43</v>
      </c>
      <c r="J580" s="4">
        <v>75</v>
      </c>
      <c r="K580" s="4">
        <v>45</v>
      </c>
      <c r="L580" s="5" t="s">
        <v>33</v>
      </c>
      <c r="M580" s="5" t="s">
        <v>44</v>
      </c>
      <c r="N580" s="5" t="s">
        <v>45</v>
      </c>
    </row>
    <row r="581" spans="1:14" x14ac:dyDescent="0.25">
      <c r="A581">
        <v>8580</v>
      </c>
      <c r="B581" s="1">
        <v>44735</v>
      </c>
      <c r="C581" s="2">
        <v>0.84652777777777777</v>
      </c>
      <c r="D581" s="4">
        <v>1</v>
      </c>
      <c r="E581" s="5" t="s">
        <v>28</v>
      </c>
      <c r="F581" s="5" t="s">
        <v>29</v>
      </c>
      <c r="G581" s="5" t="s">
        <v>30</v>
      </c>
      <c r="H581" t="s">
        <v>31</v>
      </c>
      <c r="I581" s="5" t="s">
        <v>40</v>
      </c>
      <c r="J581" s="4">
        <v>50</v>
      </c>
      <c r="K581" s="4">
        <v>30</v>
      </c>
      <c r="L581" s="5" t="s">
        <v>19</v>
      </c>
      <c r="M581" s="5" t="s">
        <v>41</v>
      </c>
      <c r="N581" s="5" t="s">
        <v>42</v>
      </c>
    </row>
    <row r="582" spans="1:14" x14ac:dyDescent="0.25">
      <c r="A582">
        <v>8581</v>
      </c>
      <c r="B582" s="1">
        <v>44872</v>
      </c>
      <c r="C582" s="2">
        <v>0.85138888888888886</v>
      </c>
      <c r="D582" s="4">
        <v>2</v>
      </c>
      <c r="E582" s="5" t="s">
        <v>28</v>
      </c>
      <c r="F582" s="5" t="s">
        <v>29</v>
      </c>
      <c r="G582" s="5" t="s">
        <v>30</v>
      </c>
      <c r="H582" t="s">
        <v>31</v>
      </c>
      <c r="I582" s="5" t="s">
        <v>18</v>
      </c>
      <c r="J582" s="4">
        <v>45</v>
      </c>
      <c r="K582" s="4">
        <v>25</v>
      </c>
      <c r="L582" s="5" t="s">
        <v>19</v>
      </c>
      <c r="M582" s="5" t="s">
        <v>20</v>
      </c>
      <c r="N582" s="5" t="s">
        <v>21</v>
      </c>
    </row>
    <row r="583" spans="1:14" x14ac:dyDescent="0.25">
      <c r="A583">
        <v>8582</v>
      </c>
      <c r="B583" s="1">
        <v>44660</v>
      </c>
      <c r="C583" s="2">
        <v>0.4861111111111111</v>
      </c>
      <c r="D583" s="4">
        <v>4</v>
      </c>
      <c r="E583" s="5" t="s">
        <v>28</v>
      </c>
      <c r="F583" s="5" t="s">
        <v>29</v>
      </c>
      <c r="G583" s="5" t="s">
        <v>30</v>
      </c>
      <c r="H583" t="s">
        <v>31</v>
      </c>
      <c r="I583" s="5" t="s">
        <v>46</v>
      </c>
      <c r="J583" s="4">
        <v>90</v>
      </c>
      <c r="K583" s="4">
        <v>55</v>
      </c>
      <c r="L583" s="5" t="s">
        <v>33</v>
      </c>
      <c r="M583" s="5" t="s">
        <v>34</v>
      </c>
      <c r="N583" s="5" t="s">
        <v>47</v>
      </c>
    </row>
    <row r="584" spans="1:14" x14ac:dyDescent="0.25">
      <c r="A584">
        <v>8583</v>
      </c>
      <c r="B584" s="1">
        <v>44723</v>
      </c>
      <c r="C584" s="2">
        <v>0.35138888888888892</v>
      </c>
      <c r="D584" s="4">
        <v>3</v>
      </c>
      <c r="E584" s="5" t="s">
        <v>36</v>
      </c>
      <c r="F584" s="5" t="s">
        <v>37</v>
      </c>
      <c r="G584" s="5" t="s">
        <v>38</v>
      </c>
      <c r="H584" t="s">
        <v>39</v>
      </c>
      <c r="I584" s="5" t="s">
        <v>43</v>
      </c>
      <c r="J584" s="4">
        <v>75</v>
      </c>
      <c r="K584" s="4">
        <v>45</v>
      </c>
      <c r="L584" s="5" t="s">
        <v>33</v>
      </c>
      <c r="M584" s="5" t="s">
        <v>44</v>
      </c>
      <c r="N584" s="5" t="s">
        <v>45</v>
      </c>
    </row>
    <row r="585" spans="1:14" x14ac:dyDescent="0.25">
      <c r="A585">
        <v>8584</v>
      </c>
      <c r="B585" s="1">
        <v>44701</v>
      </c>
      <c r="C585" s="2">
        <v>0.31180555555555561</v>
      </c>
      <c r="D585" s="4">
        <v>4</v>
      </c>
      <c r="E585" s="5" t="s">
        <v>14</v>
      </c>
      <c r="F585" s="5" t="s">
        <v>15</v>
      </c>
      <c r="G585" s="5" t="s">
        <v>16</v>
      </c>
      <c r="H585" t="s">
        <v>17</v>
      </c>
      <c r="I585" s="5" t="s">
        <v>43</v>
      </c>
      <c r="J585" s="4">
        <v>75</v>
      </c>
      <c r="K585" s="4">
        <v>45</v>
      </c>
      <c r="L585" s="5" t="s">
        <v>33</v>
      </c>
      <c r="M585" s="5" t="s">
        <v>44</v>
      </c>
      <c r="N585" s="5" t="s">
        <v>45</v>
      </c>
    </row>
    <row r="586" spans="1:14" x14ac:dyDescent="0.25">
      <c r="A586">
        <v>8585</v>
      </c>
      <c r="B586" s="1">
        <v>44705</v>
      </c>
      <c r="C586" s="2">
        <v>0.30555555555555558</v>
      </c>
      <c r="D586" s="4">
        <v>2</v>
      </c>
      <c r="E586" s="5" t="s">
        <v>36</v>
      </c>
      <c r="F586" s="5" t="s">
        <v>37</v>
      </c>
      <c r="G586" s="5" t="s">
        <v>38</v>
      </c>
      <c r="H586" t="s">
        <v>39</v>
      </c>
      <c r="I586" s="5" t="s">
        <v>18</v>
      </c>
      <c r="J586" s="4">
        <v>45</v>
      </c>
      <c r="K586" s="4">
        <v>25</v>
      </c>
      <c r="L586" s="5" t="s">
        <v>19</v>
      </c>
      <c r="M586" s="5" t="s">
        <v>20</v>
      </c>
      <c r="N586" s="5" t="s">
        <v>21</v>
      </c>
    </row>
    <row r="587" spans="1:14" x14ac:dyDescent="0.25">
      <c r="A587">
        <v>8586</v>
      </c>
      <c r="B587" s="1">
        <v>44579</v>
      </c>
      <c r="C587" s="2">
        <v>0.65833333333333333</v>
      </c>
      <c r="D587" s="4">
        <v>2</v>
      </c>
      <c r="E587" s="5" t="s">
        <v>14</v>
      </c>
      <c r="F587" s="5" t="s">
        <v>15</v>
      </c>
      <c r="G587" s="5" t="s">
        <v>16</v>
      </c>
      <c r="H587" t="s">
        <v>17</v>
      </c>
      <c r="I587" s="5" t="s">
        <v>26</v>
      </c>
      <c r="J587" s="4">
        <v>40</v>
      </c>
      <c r="K587" s="4">
        <v>22</v>
      </c>
      <c r="L587" s="5" t="s">
        <v>19</v>
      </c>
      <c r="M587" s="5" t="s">
        <v>20</v>
      </c>
      <c r="N587" s="5" t="s">
        <v>27</v>
      </c>
    </row>
    <row r="588" spans="1:14" x14ac:dyDescent="0.25">
      <c r="A588">
        <v>8587</v>
      </c>
      <c r="B588" s="1">
        <v>45617</v>
      </c>
      <c r="C588" s="2">
        <v>0.86041666666666672</v>
      </c>
      <c r="D588" s="4">
        <v>2</v>
      </c>
      <c r="E588" s="5" t="s">
        <v>36</v>
      </c>
      <c r="F588" s="5" t="s">
        <v>37</v>
      </c>
      <c r="G588" s="5" t="s">
        <v>38</v>
      </c>
      <c r="H588" t="s">
        <v>39</v>
      </c>
      <c r="I588" s="5" t="s">
        <v>48</v>
      </c>
      <c r="J588" s="4">
        <v>80</v>
      </c>
      <c r="K588" s="4">
        <v>48</v>
      </c>
      <c r="L588" s="5" t="s">
        <v>33</v>
      </c>
      <c r="M588" s="5" t="s">
        <v>44</v>
      </c>
      <c r="N588" s="5" t="s">
        <v>49</v>
      </c>
    </row>
    <row r="589" spans="1:14" x14ac:dyDescent="0.25">
      <c r="A589">
        <v>8588</v>
      </c>
      <c r="B589" s="1">
        <v>44968</v>
      </c>
      <c r="C589" s="2">
        <v>0.52013888888888893</v>
      </c>
      <c r="D589" s="4">
        <v>4</v>
      </c>
      <c r="E589" s="5" t="s">
        <v>28</v>
      </c>
      <c r="F589" s="5" t="s">
        <v>29</v>
      </c>
      <c r="G589" s="5" t="s">
        <v>30</v>
      </c>
      <c r="H589" t="s">
        <v>31</v>
      </c>
      <c r="I589" s="5" t="s">
        <v>43</v>
      </c>
      <c r="J589" s="4">
        <v>75</v>
      </c>
      <c r="K589" s="4">
        <v>45</v>
      </c>
      <c r="L589" s="5" t="s">
        <v>33</v>
      </c>
      <c r="M589" s="5" t="s">
        <v>44</v>
      </c>
      <c r="N589" s="5" t="s">
        <v>45</v>
      </c>
    </row>
    <row r="590" spans="1:14" x14ac:dyDescent="0.25">
      <c r="A590">
        <v>8589</v>
      </c>
      <c r="B590" s="1">
        <v>44604</v>
      </c>
      <c r="C590" s="2">
        <v>0.66805555555555551</v>
      </c>
      <c r="D590" s="4">
        <v>4</v>
      </c>
      <c r="E590" s="5" t="s">
        <v>28</v>
      </c>
      <c r="F590" s="5" t="s">
        <v>29</v>
      </c>
      <c r="G590" s="5" t="s">
        <v>30</v>
      </c>
      <c r="H590" t="s">
        <v>31</v>
      </c>
      <c r="I590" s="5" t="s">
        <v>46</v>
      </c>
      <c r="J590" s="4">
        <v>90</v>
      </c>
      <c r="K590" s="4">
        <v>55</v>
      </c>
      <c r="L590" s="5" t="s">
        <v>33</v>
      </c>
      <c r="M590" s="5" t="s">
        <v>34</v>
      </c>
      <c r="N590" s="5" t="s">
        <v>47</v>
      </c>
    </row>
    <row r="591" spans="1:14" x14ac:dyDescent="0.25">
      <c r="A591">
        <v>8590</v>
      </c>
      <c r="B591" s="1">
        <v>45295</v>
      </c>
      <c r="C591" s="2">
        <v>0.75694444444444442</v>
      </c>
      <c r="D591" s="4">
        <v>2</v>
      </c>
      <c r="E591" s="5" t="s">
        <v>14</v>
      </c>
      <c r="F591" s="5" t="s">
        <v>15</v>
      </c>
      <c r="G591" s="5" t="s">
        <v>16</v>
      </c>
      <c r="H591" t="s">
        <v>17</v>
      </c>
      <c r="I591" s="5" t="s">
        <v>46</v>
      </c>
      <c r="J591" s="4">
        <v>90</v>
      </c>
      <c r="K591" s="4">
        <v>55</v>
      </c>
      <c r="L591" s="5" t="s">
        <v>33</v>
      </c>
      <c r="M591" s="5" t="s">
        <v>34</v>
      </c>
      <c r="N591" s="5" t="s">
        <v>47</v>
      </c>
    </row>
    <row r="592" spans="1:14" x14ac:dyDescent="0.25">
      <c r="A592">
        <v>8591</v>
      </c>
      <c r="B592" s="1">
        <v>45332</v>
      </c>
      <c r="C592" s="2">
        <v>0.29791666666666672</v>
      </c>
      <c r="D592" s="4">
        <v>3</v>
      </c>
      <c r="E592" s="5" t="s">
        <v>22</v>
      </c>
      <c r="F592" s="5" t="s">
        <v>23</v>
      </c>
      <c r="G592" s="5" t="s">
        <v>24</v>
      </c>
      <c r="H592" t="s">
        <v>25</v>
      </c>
      <c r="I592" s="5" t="s">
        <v>18</v>
      </c>
      <c r="J592" s="4">
        <v>45</v>
      </c>
      <c r="K592" s="4">
        <v>25</v>
      </c>
      <c r="L592" s="5" t="s">
        <v>19</v>
      </c>
      <c r="M592" s="5" t="s">
        <v>20</v>
      </c>
      <c r="N592" s="5" t="s">
        <v>21</v>
      </c>
    </row>
    <row r="593" spans="1:14" x14ac:dyDescent="0.25">
      <c r="A593">
        <v>8592</v>
      </c>
      <c r="B593" s="1">
        <v>44961</v>
      </c>
      <c r="C593" s="2">
        <v>0.45833333333333331</v>
      </c>
      <c r="D593" s="4">
        <v>4</v>
      </c>
      <c r="E593" s="5" t="s">
        <v>28</v>
      </c>
      <c r="F593" s="5" t="s">
        <v>29</v>
      </c>
      <c r="G593" s="5" t="s">
        <v>30</v>
      </c>
      <c r="H593" t="s">
        <v>31</v>
      </c>
      <c r="I593" s="5" t="s">
        <v>48</v>
      </c>
      <c r="J593" s="4">
        <v>80</v>
      </c>
      <c r="K593" s="4">
        <v>48</v>
      </c>
      <c r="L593" s="5" t="s">
        <v>33</v>
      </c>
      <c r="M593" s="5" t="s">
        <v>44</v>
      </c>
      <c r="N593" s="5" t="s">
        <v>49</v>
      </c>
    </row>
    <row r="594" spans="1:14" x14ac:dyDescent="0.25">
      <c r="A594">
        <v>8593</v>
      </c>
      <c r="B594" s="1">
        <v>44590</v>
      </c>
      <c r="C594" s="2">
        <v>0.81458333333333333</v>
      </c>
      <c r="D594" s="4">
        <v>2</v>
      </c>
      <c r="E594" s="5" t="s">
        <v>28</v>
      </c>
      <c r="F594" s="5" t="s">
        <v>29</v>
      </c>
      <c r="G594" s="5" t="s">
        <v>30</v>
      </c>
      <c r="H594" t="s">
        <v>31</v>
      </c>
      <c r="I594" s="5" t="s">
        <v>26</v>
      </c>
      <c r="J594" s="4">
        <v>40</v>
      </c>
      <c r="K594" s="4">
        <v>22</v>
      </c>
      <c r="L594" s="5" t="s">
        <v>19</v>
      </c>
      <c r="M594" s="5" t="s">
        <v>20</v>
      </c>
      <c r="N594" s="5" t="s">
        <v>27</v>
      </c>
    </row>
    <row r="595" spans="1:14" x14ac:dyDescent="0.25">
      <c r="A595">
        <v>8594</v>
      </c>
      <c r="B595" s="1">
        <v>45326</v>
      </c>
      <c r="C595" s="2">
        <v>0.64583333333333337</v>
      </c>
      <c r="D595" s="4">
        <v>2</v>
      </c>
      <c r="E595" s="5" t="s">
        <v>36</v>
      </c>
      <c r="F595" s="5" t="s">
        <v>37</v>
      </c>
      <c r="G595" s="5" t="s">
        <v>38</v>
      </c>
      <c r="H595" t="s">
        <v>39</v>
      </c>
      <c r="I595" s="5" t="s">
        <v>50</v>
      </c>
      <c r="J595" s="4">
        <v>70</v>
      </c>
      <c r="K595" s="4">
        <v>40</v>
      </c>
      <c r="L595" s="5" t="s">
        <v>33</v>
      </c>
      <c r="M595" s="5" t="s">
        <v>44</v>
      </c>
      <c r="N595" s="5" t="s">
        <v>51</v>
      </c>
    </row>
    <row r="596" spans="1:14" x14ac:dyDescent="0.25">
      <c r="A596">
        <v>8595</v>
      </c>
      <c r="B596" s="1">
        <v>45899</v>
      </c>
      <c r="C596" s="2">
        <v>0.42638888888888887</v>
      </c>
      <c r="D596" s="4">
        <v>4</v>
      </c>
      <c r="E596" s="5" t="s">
        <v>28</v>
      </c>
      <c r="F596" s="5" t="s">
        <v>29</v>
      </c>
      <c r="G596" s="5" t="s">
        <v>30</v>
      </c>
      <c r="H596" t="s">
        <v>31</v>
      </c>
      <c r="I596" s="5" t="s">
        <v>43</v>
      </c>
      <c r="J596" s="4">
        <v>75</v>
      </c>
      <c r="K596" s="4">
        <v>45</v>
      </c>
      <c r="L596" s="5" t="s">
        <v>33</v>
      </c>
      <c r="M596" s="5" t="s">
        <v>44</v>
      </c>
      <c r="N596" s="5" t="s">
        <v>45</v>
      </c>
    </row>
    <row r="597" spans="1:14" x14ac:dyDescent="0.25">
      <c r="A597">
        <v>8596</v>
      </c>
      <c r="B597" s="1">
        <v>45753</v>
      </c>
      <c r="C597" s="2">
        <v>0.64930555555555558</v>
      </c>
      <c r="D597" s="4">
        <v>4</v>
      </c>
      <c r="E597" s="5" t="s">
        <v>36</v>
      </c>
      <c r="F597" s="5" t="s">
        <v>37</v>
      </c>
      <c r="G597" s="5" t="s">
        <v>38</v>
      </c>
      <c r="H597" t="s">
        <v>39</v>
      </c>
      <c r="I597" s="5" t="s">
        <v>50</v>
      </c>
      <c r="J597" s="4">
        <v>70</v>
      </c>
      <c r="K597" s="4">
        <v>40</v>
      </c>
      <c r="L597" s="5" t="s">
        <v>33</v>
      </c>
      <c r="M597" s="5" t="s">
        <v>44</v>
      </c>
      <c r="N597" s="5" t="s">
        <v>51</v>
      </c>
    </row>
    <row r="598" spans="1:14" x14ac:dyDescent="0.25">
      <c r="A598">
        <v>8597</v>
      </c>
      <c r="B598" s="1">
        <v>45550</v>
      </c>
      <c r="C598" s="2">
        <v>0.75277777777777777</v>
      </c>
      <c r="D598" s="4">
        <v>2</v>
      </c>
      <c r="E598" s="5" t="s">
        <v>22</v>
      </c>
      <c r="F598" s="5" t="s">
        <v>23</v>
      </c>
      <c r="G598" s="5" t="s">
        <v>24</v>
      </c>
      <c r="H598" t="s">
        <v>25</v>
      </c>
      <c r="I598" s="5" t="s">
        <v>18</v>
      </c>
      <c r="J598" s="4">
        <v>45</v>
      </c>
      <c r="K598" s="4">
        <v>25</v>
      </c>
      <c r="L598" s="5" t="s">
        <v>19</v>
      </c>
      <c r="M598" s="5" t="s">
        <v>20</v>
      </c>
      <c r="N598" s="5" t="s">
        <v>21</v>
      </c>
    </row>
    <row r="599" spans="1:14" x14ac:dyDescent="0.25">
      <c r="A599">
        <v>8598</v>
      </c>
      <c r="B599" s="1">
        <v>45053</v>
      </c>
      <c r="C599" s="2">
        <v>0.85972222222222228</v>
      </c>
      <c r="D599" s="4">
        <v>2</v>
      </c>
      <c r="E599" s="5" t="s">
        <v>36</v>
      </c>
      <c r="F599" s="5" t="s">
        <v>37</v>
      </c>
      <c r="G599" s="5" t="s">
        <v>38</v>
      </c>
      <c r="H599" t="s">
        <v>39</v>
      </c>
      <c r="I599" s="5" t="s">
        <v>26</v>
      </c>
      <c r="J599" s="4">
        <v>40</v>
      </c>
      <c r="K599" s="4">
        <v>22</v>
      </c>
      <c r="L599" s="5" t="s">
        <v>19</v>
      </c>
      <c r="M599" s="5" t="s">
        <v>20</v>
      </c>
      <c r="N599" s="5" t="s">
        <v>27</v>
      </c>
    </row>
    <row r="600" spans="1:14" x14ac:dyDescent="0.25">
      <c r="A600">
        <v>8599</v>
      </c>
      <c r="B600" s="1">
        <v>45884</v>
      </c>
      <c r="C600" s="2">
        <v>0.58402777777777781</v>
      </c>
      <c r="D600" s="4">
        <v>1</v>
      </c>
      <c r="E600" s="5" t="s">
        <v>28</v>
      </c>
      <c r="F600" s="5" t="s">
        <v>29</v>
      </c>
      <c r="G600" s="5" t="s">
        <v>30</v>
      </c>
      <c r="H600" t="s">
        <v>31</v>
      </c>
      <c r="I600" s="5" t="s">
        <v>48</v>
      </c>
      <c r="J600" s="4">
        <v>80</v>
      </c>
      <c r="K600" s="4">
        <v>48</v>
      </c>
      <c r="L600" s="5" t="s">
        <v>33</v>
      </c>
      <c r="M600" s="5" t="s">
        <v>44</v>
      </c>
      <c r="N600" s="5" t="s">
        <v>49</v>
      </c>
    </row>
    <row r="601" spans="1:14" x14ac:dyDescent="0.25">
      <c r="A601">
        <v>8600</v>
      </c>
      <c r="B601" s="1">
        <v>44747</v>
      </c>
      <c r="C601" s="2">
        <v>0.44097222222222221</v>
      </c>
      <c r="D601" s="4">
        <v>2</v>
      </c>
      <c r="E601" s="5" t="s">
        <v>28</v>
      </c>
      <c r="F601" s="5" t="s">
        <v>29</v>
      </c>
      <c r="G601" s="5" t="s">
        <v>30</v>
      </c>
      <c r="H601" t="s">
        <v>31</v>
      </c>
      <c r="I601" s="5" t="s">
        <v>18</v>
      </c>
      <c r="J601" s="4">
        <v>45</v>
      </c>
      <c r="K601" s="4">
        <v>25</v>
      </c>
      <c r="L601" s="5" t="s">
        <v>19</v>
      </c>
      <c r="M601" s="5" t="s">
        <v>20</v>
      </c>
      <c r="N601" s="5" t="s">
        <v>21</v>
      </c>
    </row>
    <row r="602" spans="1:14" x14ac:dyDescent="0.25">
      <c r="A602">
        <v>8601</v>
      </c>
      <c r="B602" s="1">
        <v>45108</v>
      </c>
      <c r="C602" s="2">
        <v>0.50347222222222221</v>
      </c>
      <c r="D602" s="4">
        <v>1</v>
      </c>
      <c r="E602" s="5" t="s">
        <v>14</v>
      </c>
      <c r="F602" s="5" t="s">
        <v>15</v>
      </c>
      <c r="G602" s="5" t="s">
        <v>16</v>
      </c>
      <c r="H602" t="s">
        <v>17</v>
      </c>
      <c r="I602" s="5" t="s">
        <v>46</v>
      </c>
      <c r="J602" s="4">
        <v>90</v>
      </c>
      <c r="K602" s="4">
        <v>55</v>
      </c>
      <c r="L602" s="5" t="s">
        <v>33</v>
      </c>
      <c r="M602" s="5" t="s">
        <v>34</v>
      </c>
      <c r="N602" s="5" t="s">
        <v>47</v>
      </c>
    </row>
    <row r="603" spans="1:14" x14ac:dyDescent="0.25">
      <c r="A603">
        <v>8602</v>
      </c>
      <c r="B603" s="1">
        <v>45929</v>
      </c>
      <c r="C603" s="2">
        <v>0.79722222222222228</v>
      </c>
      <c r="D603" s="4">
        <v>3</v>
      </c>
      <c r="E603" s="5" t="s">
        <v>22</v>
      </c>
      <c r="F603" s="5" t="s">
        <v>23</v>
      </c>
      <c r="G603" s="5" t="s">
        <v>24</v>
      </c>
      <c r="H603" t="s">
        <v>25</v>
      </c>
      <c r="I603" s="5" t="s">
        <v>32</v>
      </c>
      <c r="J603" s="4">
        <v>85</v>
      </c>
      <c r="K603" s="4">
        <v>50</v>
      </c>
      <c r="L603" s="5" t="s">
        <v>33</v>
      </c>
      <c r="M603" s="5" t="s">
        <v>34</v>
      </c>
      <c r="N603" s="5" t="s">
        <v>35</v>
      </c>
    </row>
    <row r="604" spans="1:14" x14ac:dyDescent="0.25">
      <c r="A604">
        <v>8603</v>
      </c>
      <c r="B604" s="1">
        <v>44830</v>
      </c>
      <c r="C604" s="2">
        <v>0.57013888888888886</v>
      </c>
      <c r="D604" s="4">
        <v>4</v>
      </c>
      <c r="E604" s="5" t="s">
        <v>22</v>
      </c>
      <c r="F604" s="5" t="s">
        <v>23</v>
      </c>
      <c r="G604" s="5" t="s">
        <v>24</v>
      </c>
      <c r="H604" t="s">
        <v>25</v>
      </c>
      <c r="I604" s="5" t="s">
        <v>43</v>
      </c>
      <c r="J604" s="4">
        <v>75</v>
      </c>
      <c r="K604" s="4">
        <v>45</v>
      </c>
      <c r="L604" s="5" t="s">
        <v>33</v>
      </c>
      <c r="M604" s="5" t="s">
        <v>44</v>
      </c>
      <c r="N604" s="5" t="s">
        <v>45</v>
      </c>
    </row>
    <row r="605" spans="1:14" x14ac:dyDescent="0.25">
      <c r="A605">
        <v>8604</v>
      </c>
      <c r="B605" s="1">
        <v>44826</v>
      </c>
      <c r="C605" s="2">
        <v>0.83194444444444449</v>
      </c>
      <c r="D605" s="4">
        <v>3</v>
      </c>
      <c r="E605" s="5" t="s">
        <v>14</v>
      </c>
      <c r="F605" s="5" t="s">
        <v>15</v>
      </c>
      <c r="G605" s="5" t="s">
        <v>16</v>
      </c>
      <c r="H605" t="s">
        <v>17</v>
      </c>
      <c r="I605" s="5" t="s">
        <v>43</v>
      </c>
      <c r="J605" s="4">
        <v>75</v>
      </c>
      <c r="K605" s="4">
        <v>45</v>
      </c>
      <c r="L605" s="5" t="s">
        <v>33</v>
      </c>
      <c r="M605" s="5" t="s">
        <v>44</v>
      </c>
      <c r="N605" s="5" t="s">
        <v>45</v>
      </c>
    </row>
    <row r="606" spans="1:14" x14ac:dyDescent="0.25">
      <c r="A606">
        <v>8605</v>
      </c>
      <c r="B606" s="1">
        <v>45312</v>
      </c>
      <c r="C606" s="2">
        <v>0.83472222222222225</v>
      </c>
      <c r="D606" s="4">
        <v>1</v>
      </c>
      <c r="E606" s="5" t="s">
        <v>28</v>
      </c>
      <c r="F606" s="5" t="s">
        <v>29</v>
      </c>
      <c r="G606" s="5" t="s">
        <v>30</v>
      </c>
      <c r="H606" t="s">
        <v>31</v>
      </c>
      <c r="I606" s="5" t="s">
        <v>50</v>
      </c>
      <c r="J606" s="4">
        <v>70</v>
      </c>
      <c r="K606" s="4">
        <v>40</v>
      </c>
      <c r="L606" s="5" t="s">
        <v>33</v>
      </c>
      <c r="M606" s="5" t="s">
        <v>44</v>
      </c>
      <c r="N606" s="5" t="s">
        <v>51</v>
      </c>
    </row>
    <row r="607" spans="1:14" x14ac:dyDescent="0.25">
      <c r="A607">
        <v>8606</v>
      </c>
      <c r="B607" s="1">
        <v>44814</v>
      </c>
      <c r="C607" s="2">
        <v>0.78472222222222221</v>
      </c>
      <c r="D607" s="4">
        <v>3</v>
      </c>
      <c r="E607" s="5" t="s">
        <v>28</v>
      </c>
      <c r="F607" s="5" t="s">
        <v>29</v>
      </c>
      <c r="G607" s="5" t="s">
        <v>30</v>
      </c>
      <c r="H607" t="s">
        <v>31</v>
      </c>
      <c r="I607" s="5" t="s">
        <v>40</v>
      </c>
      <c r="J607" s="4">
        <v>50</v>
      </c>
      <c r="K607" s="4">
        <v>30</v>
      </c>
      <c r="L607" s="5" t="s">
        <v>19</v>
      </c>
      <c r="M607" s="5" t="s">
        <v>41</v>
      </c>
      <c r="N607" s="5" t="s">
        <v>42</v>
      </c>
    </row>
    <row r="608" spans="1:14" x14ac:dyDescent="0.25">
      <c r="A608">
        <v>8607</v>
      </c>
      <c r="B608" s="1">
        <v>44718</v>
      </c>
      <c r="C608" s="2">
        <v>0.30694444444444452</v>
      </c>
      <c r="D608" s="4">
        <v>3</v>
      </c>
      <c r="E608" s="5" t="s">
        <v>22</v>
      </c>
      <c r="F608" s="5" t="s">
        <v>23</v>
      </c>
      <c r="G608" s="5" t="s">
        <v>24</v>
      </c>
      <c r="H608" t="s">
        <v>25</v>
      </c>
      <c r="I608" s="5" t="s">
        <v>40</v>
      </c>
      <c r="J608" s="4">
        <v>50</v>
      </c>
      <c r="K608" s="4">
        <v>30</v>
      </c>
      <c r="L608" s="5" t="s">
        <v>19</v>
      </c>
      <c r="M608" s="5" t="s">
        <v>41</v>
      </c>
      <c r="N608" s="5" t="s">
        <v>42</v>
      </c>
    </row>
    <row r="609" spans="1:14" x14ac:dyDescent="0.25">
      <c r="A609">
        <v>8608</v>
      </c>
      <c r="B609" s="1">
        <v>45394</v>
      </c>
      <c r="C609" s="2">
        <v>0.29652777777777778</v>
      </c>
      <c r="D609" s="4">
        <v>3</v>
      </c>
      <c r="E609" s="5" t="s">
        <v>22</v>
      </c>
      <c r="F609" s="5" t="s">
        <v>23</v>
      </c>
      <c r="G609" s="5" t="s">
        <v>24</v>
      </c>
      <c r="H609" t="s">
        <v>25</v>
      </c>
      <c r="I609" s="5" t="s">
        <v>32</v>
      </c>
      <c r="J609" s="4">
        <v>85</v>
      </c>
      <c r="K609" s="4">
        <v>50</v>
      </c>
      <c r="L609" s="5" t="s">
        <v>33</v>
      </c>
      <c r="M609" s="5" t="s">
        <v>34</v>
      </c>
      <c r="N609" s="5" t="s">
        <v>35</v>
      </c>
    </row>
    <row r="610" spans="1:14" x14ac:dyDescent="0.25">
      <c r="A610">
        <v>8609</v>
      </c>
      <c r="B610" s="1">
        <v>44846</v>
      </c>
      <c r="C610" s="2">
        <v>0.37847222222222221</v>
      </c>
      <c r="D610" s="4">
        <v>4</v>
      </c>
      <c r="E610" s="5" t="s">
        <v>28</v>
      </c>
      <c r="F610" s="5" t="s">
        <v>29</v>
      </c>
      <c r="G610" s="5" t="s">
        <v>30</v>
      </c>
      <c r="H610" t="s">
        <v>31</v>
      </c>
      <c r="I610" s="5" t="s">
        <v>46</v>
      </c>
      <c r="J610" s="4">
        <v>90</v>
      </c>
      <c r="K610" s="4">
        <v>55</v>
      </c>
      <c r="L610" s="5" t="s">
        <v>33</v>
      </c>
      <c r="M610" s="5" t="s">
        <v>34</v>
      </c>
      <c r="N610" s="5" t="s">
        <v>47</v>
      </c>
    </row>
    <row r="611" spans="1:14" x14ac:dyDescent="0.25">
      <c r="A611">
        <v>8610</v>
      </c>
      <c r="B611" s="1">
        <v>44757</v>
      </c>
      <c r="C611" s="2">
        <v>0.33263888888888887</v>
      </c>
      <c r="D611" s="4">
        <v>2</v>
      </c>
      <c r="E611" s="5" t="s">
        <v>22</v>
      </c>
      <c r="F611" s="5" t="s">
        <v>23</v>
      </c>
      <c r="G611" s="5" t="s">
        <v>24</v>
      </c>
      <c r="H611" t="s">
        <v>25</v>
      </c>
      <c r="I611" s="5" t="s">
        <v>48</v>
      </c>
      <c r="J611" s="4">
        <v>80</v>
      </c>
      <c r="K611" s="4">
        <v>48</v>
      </c>
      <c r="L611" s="5" t="s">
        <v>33</v>
      </c>
      <c r="M611" s="5" t="s">
        <v>44</v>
      </c>
      <c r="N611" s="5" t="s">
        <v>49</v>
      </c>
    </row>
    <row r="612" spans="1:14" x14ac:dyDescent="0.25">
      <c r="A612">
        <v>8611</v>
      </c>
      <c r="B612" s="1">
        <v>45166</v>
      </c>
      <c r="C612" s="2">
        <v>0.50069444444444444</v>
      </c>
      <c r="D612" s="4">
        <v>2</v>
      </c>
      <c r="E612" s="5" t="s">
        <v>22</v>
      </c>
      <c r="F612" s="5" t="s">
        <v>23</v>
      </c>
      <c r="G612" s="5" t="s">
        <v>24</v>
      </c>
      <c r="H612" t="s">
        <v>25</v>
      </c>
      <c r="I612" s="5" t="s">
        <v>32</v>
      </c>
      <c r="J612" s="4">
        <v>85</v>
      </c>
      <c r="K612" s="4">
        <v>50</v>
      </c>
      <c r="L612" s="5" t="s">
        <v>33</v>
      </c>
      <c r="M612" s="5" t="s">
        <v>34</v>
      </c>
      <c r="N612" s="5" t="s">
        <v>35</v>
      </c>
    </row>
    <row r="613" spans="1:14" x14ac:dyDescent="0.25">
      <c r="A613">
        <v>8612</v>
      </c>
      <c r="B613" s="1">
        <v>45449</v>
      </c>
      <c r="C613" s="2">
        <v>0.69513888888888886</v>
      </c>
      <c r="D613" s="4">
        <v>4</v>
      </c>
      <c r="E613" s="5" t="s">
        <v>36</v>
      </c>
      <c r="F613" s="5" t="s">
        <v>37</v>
      </c>
      <c r="G613" s="5" t="s">
        <v>38</v>
      </c>
      <c r="H613" t="s">
        <v>39</v>
      </c>
      <c r="I613" s="5" t="s">
        <v>40</v>
      </c>
      <c r="J613" s="4">
        <v>50</v>
      </c>
      <c r="K613" s="4">
        <v>30</v>
      </c>
      <c r="L613" s="5" t="s">
        <v>19</v>
      </c>
      <c r="M613" s="5" t="s">
        <v>41</v>
      </c>
      <c r="N613" s="5" t="s">
        <v>42</v>
      </c>
    </row>
    <row r="614" spans="1:14" x14ac:dyDescent="0.25">
      <c r="A614">
        <v>8613</v>
      </c>
      <c r="B614" s="1">
        <v>45473</v>
      </c>
      <c r="C614" s="2">
        <v>0.40625</v>
      </c>
      <c r="D614" s="4">
        <v>4</v>
      </c>
      <c r="E614" s="5" t="s">
        <v>14</v>
      </c>
      <c r="F614" s="5" t="s">
        <v>15</v>
      </c>
      <c r="G614" s="5" t="s">
        <v>16</v>
      </c>
      <c r="H614" t="s">
        <v>17</v>
      </c>
      <c r="I614" s="5" t="s">
        <v>43</v>
      </c>
      <c r="J614" s="4">
        <v>75</v>
      </c>
      <c r="K614" s="4">
        <v>45</v>
      </c>
      <c r="L614" s="5" t="s">
        <v>33</v>
      </c>
      <c r="M614" s="5" t="s">
        <v>44</v>
      </c>
      <c r="N614" s="5" t="s">
        <v>45</v>
      </c>
    </row>
    <row r="615" spans="1:14" x14ac:dyDescent="0.25">
      <c r="A615">
        <v>8614</v>
      </c>
      <c r="B615" s="1">
        <v>44568</v>
      </c>
      <c r="C615" s="2">
        <v>0.71805555555555556</v>
      </c>
      <c r="D615" s="4">
        <v>3</v>
      </c>
      <c r="E615" s="5" t="s">
        <v>14</v>
      </c>
      <c r="F615" s="5" t="s">
        <v>15</v>
      </c>
      <c r="G615" s="5" t="s">
        <v>16</v>
      </c>
      <c r="H615" t="s">
        <v>17</v>
      </c>
      <c r="I615" s="5" t="s">
        <v>32</v>
      </c>
      <c r="J615" s="4">
        <v>85</v>
      </c>
      <c r="K615" s="4">
        <v>50</v>
      </c>
      <c r="L615" s="5" t="s">
        <v>33</v>
      </c>
      <c r="M615" s="5" t="s">
        <v>34</v>
      </c>
      <c r="N615" s="5" t="s">
        <v>35</v>
      </c>
    </row>
    <row r="616" spans="1:14" x14ac:dyDescent="0.25">
      <c r="A616">
        <v>8615</v>
      </c>
      <c r="B616" s="1">
        <v>45107</v>
      </c>
      <c r="C616" s="2">
        <v>0.59027777777777779</v>
      </c>
      <c r="D616" s="4">
        <v>3</v>
      </c>
      <c r="E616" s="5" t="s">
        <v>36</v>
      </c>
      <c r="F616" s="5" t="s">
        <v>37</v>
      </c>
      <c r="G616" s="5" t="s">
        <v>38</v>
      </c>
      <c r="H616" t="s">
        <v>39</v>
      </c>
      <c r="I616" s="5" t="s">
        <v>43</v>
      </c>
      <c r="J616" s="4">
        <v>75</v>
      </c>
      <c r="K616" s="4">
        <v>45</v>
      </c>
      <c r="L616" s="5" t="s">
        <v>33</v>
      </c>
      <c r="M616" s="5" t="s">
        <v>44</v>
      </c>
      <c r="N616" s="5" t="s">
        <v>45</v>
      </c>
    </row>
    <row r="617" spans="1:14" x14ac:dyDescent="0.25">
      <c r="A617">
        <v>8616</v>
      </c>
      <c r="B617" s="1">
        <v>45108</v>
      </c>
      <c r="C617" s="2">
        <v>0.63749999999999996</v>
      </c>
      <c r="D617" s="4">
        <v>1</v>
      </c>
      <c r="E617" s="5" t="s">
        <v>36</v>
      </c>
      <c r="F617" s="5" t="s">
        <v>37</v>
      </c>
      <c r="G617" s="5" t="s">
        <v>38</v>
      </c>
      <c r="H617" t="s">
        <v>39</v>
      </c>
      <c r="I617" s="5" t="s">
        <v>32</v>
      </c>
      <c r="J617" s="4">
        <v>85</v>
      </c>
      <c r="K617" s="4">
        <v>50</v>
      </c>
      <c r="L617" s="5" t="s">
        <v>33</v>
      </c>
      <c r="M617" s="5" t="s">
        <v>34</v>
      </c>
      <c r="N617" s="5" t="s">
        <v>35</v>
      </c>
    </row>
    <row r="618" spans="1:14" x14ac:dyDescent="0.25">
      <c r="A618">
        <v>8617</v>
      </c>
      <c r="B618" s="1">
        <v>44580</v>
      </c>
      <c r="C618" s="2">
        <v>0.84375</v>
      </c>
      <c r="D618" s="4">
        <v>4</v>
      </c>
      <c r="E618" s="5" t="s">
        <v>36</v>
      </c>
      <c r="F618" s="5" t="s">
        <v>37</v>
      </c>
      <c r="G618" s="5" t="s">
        <v>38</v>
      </c>
      <c r="H618" t="s">
        <v>39</v>
      </c>
      <c r="I618" s="5" t="s">
        <v>40</v>
      </c>
      <c r="J618" s="4">
        <v>50</v>
      </c>
      <c r="K618" s="4">
        <v>30</v>
      </c>
      <c r="L618" s="5" t="s">
        <v>19</v>
      </c>
      <c r="M618" s="5" t="s">
        <v>41</v>
      </c>
      <c r="N618" s="5" t="s">
        <v>42</v>
      </c>
    </row>
    <row r="619" spans="1:14" x14ac:dyDescent="0.25">
      <c r="A619">
        <v>8618</v>
      </c>
      <c r="B619" s="1">
        <v>44887</v>
      </c>
      <c r="C619" s="2">
        <v>0.6743055555555556</v>
      </c>
      <c r="D619" s="4">
        <v>1</v>
      </c>
      <c r="E619" s="5" t="s">
        <v>36</v>
      </c>
      <c r="F619" s="5" t="s">
        <v>37</v>
      </c>
      <c r="G619" s="5" t="s">
        <v>38</v>
      </c>
      <c r="H619" t="s">
        <v>39</v>
      </c>
      <c r="I619" s="5" t="s">
        <v>18</v>
      </c>
      <c r="J619" s="4">
        <v>45</v>
      </c>
      <c r="K619" s="4">
        <v>25</v>
      </c>
      <c r="L619" s="5" t="s">
        <v>19</v>
      </c>
      <c r="M619" s="5" t="s">
        <v>20</v>
      </c>
      <c r="N619" s="5" t="s">
        <v>21</v>
      </c>
    </row>
    <row r="620" spans="1:14" x14ac:dyDescent="0.25">
      <c r="A620">
        <v>8619</v>
      </c>
      <c r="B620" s="1">
        <v>45192</v>
      </c>
      <c r="C620" s="2">
        <v>0.32777777777777778</v>
      </c>
      <c r="D620" s="4">
        <v>2</v>
      </c>
      <c r="E620" s="5" t="s">
        <v>28</v>
      </c>
      <c r="F620" s="5" t="s">
        <v>29</v>
      </c>
      <c r="G620" s="5" t="s">
        <v>30</v>
      </c>
      <c r="H620" t="s">
        <v>31</v>
      </c>
      <c r="I620" s="5" t="s">
        <v>48</v>
      </c>
      <c r="J620" s="4">
        <v>80</v>
      </c>
      <c r="K620" s="4">
        <v>48</v>
      </c>
      <c r="L620" s="5" t="s">
        <v>33</v>
      </c>
      <c r="M620" s="5" t="s">
        <v>44</v>
      </c>
      <c r="N620" s="5" t="s">
        <v>49</v>
      </c>
    </row>
    <row r="621" spans="1:14" x14ac:dyDescent="0.25">
      <c r="A621">
        <v>8620</v>
      </c>
      <c r="B621" s="1">
        <v>45162</v>
      </c>
      <c r="C621" s="2">
        <v>0.32013888888888892</v>
      </c>
      <c r="D621" s="4">
        <v>4</v>
      </c>
      <c r="E621" s="5" t="s">
        <v>28</v>
      </c>
      <c r="F621" s="5" t="s">
        <v>29</v>
      </c>
      <c r="G621" s="5" t="s">
        <v>30</v>
      </c>
      <c r="H621" t="s">
        <v>31</v>
      </c>
      <c r="I621" s="5" t="s">
        <v>40</v>
      </c>
      <c r="J621" s="4">
        <v>50</v>
      </c>
      <c r="K621" s="4">
        <v>30</v>
      </c>
      <c r="L621" s="5" t="s">
        <v>19</v>
      </c>
      <c r="M621" s="5" t="s">
        <v>41</v>
      </c>
      <c r="N621" s="5" t="s">
        <v>42</v>
      </c>
    </row>
    <row r="622" spans="1:14" x14ac:dyDescent="0.25">
      <c r="A622">
        <v>8621</v>
      </c>
      <c r="B622" s="1">
        <v>45952</v>
      </c>
      <c r="C622" s="2">
        <v>0.52361111111111114</v>
      </c>
      <c r="D622" s="4">
        <v>1</v>
      </c>
      <c r="E622" s="5" t="s">
        <v>22</v>
      </c>
      <c r="F622" s="5" t="s">
        <v>23</v>
      </c>
      <c r="G622" s="5" t="s">
        <v>24</v>
      </c>
      <c r="H622" t="s">
        <v>25</v>
      </c>
      <c r="I622" s="5" t="s">
        <v>40</v>
      </c>
      <c r="J622" s="4">
        <v>50</v>
      </c>
      <c r="K622" s="4">
        <v>30</v>
      </c>
      <c r="L622" s="5" t="s">
        <v>19</v>
      </c>
      <c r="M622" s="5" t="s">
        <v>41</v>
      </c>
      <c r="N622" s="5" t="s">
        <v>42</v>
      </c>
    </row>
    <row r="623" spans="1:14" x14ac:dyDescent="0.25">
      <c r="A623">
        <v>8622</v>
      </c>
      <c r="B623" s="1">
        <v>44692</v>
      </c>
      <c r="C623" s="2">
        <v>0.48194444444444451</v>
      </c>
      <c r="D623" s="4">
        <v>4</v>
      </c>
      <c r="E623" s="5" t="s">
        <v>28</v>
      </c>
      <c r="F623" s="5" t="s">
        <v>29</v>
      </c>
      <c r="G623" s="5" t="s">
        <v>30</v>
      </c>
      <c r="H623" t="s">
        <v>31</v>
      </c>
      <c r="I623" s="5" t="s">
        <v>48</v>
      </c>
      <c r="J623" s="4">
        <v>80</v>
      </c>
      <c r="K623" s="4">
        <v>48</v>
      </c>
      <c r="L623" s="5" t="s">
        <v>33</v>
      </c>
      <c r="M623" s="5" t="s">
        <v>44</v>
      </c>
      <c r="N623" s="5" t="s">
        <v>49</v>
      </c>
    </row>
    <row r="624" spans="1:14" x14ac:dyDescent="0.25">
      <c r="A624">
        <v>8623</v>
      </c>
      <c r="B624" s="1">
        <v>45072</v>
      </c>
      <c r="C624" s="2">
        <v>0.67083333333333328</v>
      </c>
      <c r="D624" s="4">
        <v>2</v>
      </c>
      <c r="E624" s="5" t="s">
        <v>36</v>
      </c>
      <c r="F624" s="5" t="s">
        <v>37</v>
      </c>
      <c r="G624" s="5" t="s">
        <v>38</v>
      </c>
      <c r="H624" t="s">
        <v>39</v>
      </c>
      <c r="I624" s="5" t="s">
        <v>43</v>
      </c>
      <c r="J624" s="4">
        <v>75</v>
      </c>
      <c r="K624" s="4">
        <v>45</v>
      </c>
      <c r="L624" s="5" t="s">
        <v>33</v>
      </c>
      <c r="M624" s="5" t="s">
        <v>44</v>
      </c>
      <c r="N624" s="5" t="s">
        <v>45</v>
      </c>
    </row>
    <row r="625" spans="1:14" x14ac:dyDescent="0.25">
      <c r="A625">
        <v>8624</v>
      </c>
      <c r="B625" s="1">
        <v>44835</v>
      </c>
      <c r="C625" s="2">
        <v>0.84166666666666667</v>
      </c>
      <c r="D625" s="4">
        <v>1</v>
      </c>
      <c r="E625" s="5" t="s">
        <v>14</v>
      </c>
      <c r="F625" s="5" t="s">
        <v>15</v>
      </c>
      <c r="G625" s="5" t="s">
        <v>16</v>
      </c>
      <c r="H625" t="s">
        <v>17</v>
      </c>
      <c r="I625" s="5" t="s">
        <v>32</v>
      </c>
      <c r="J625" s="4">
        <v>85</v>
      </c>
      <c r="K625" s="4">
        <v>50</v>
      </c>
      <c r="L625" s="5" t="s">
        <v>33</v>
      </c>
      <c r="M625" s="5" t="s">
        <v>34</v>
      </c>
      <c r="N625" s="5" t="s">
        <v>35</v>
      </c>
    </row>
    <row r="626" spans="1:14" x14ac:dyDescent="0.25">
      <c r="A626">
        <v>8625</v>
      </c>
      <c r="B626" s="1">
        <v>45960</v>
      </c>
      <c r="C626" s="2">
        <v>0.38750000000000001</v>
      </c>
      <c r="D626" s="4">
        <v>4</v>
      </c>
      <c r="E626" s="5" t="s">
        <v>28</v>
      </c>
      <c r="F626" s="5" t="s">
        <v>29</v>
      </c>
      <c r="G626" s="5" t="s">
        <v>30</v>
      </c>
      <c r="H626" t="s">
        <v>31</v>
      </c>
      <c r="I626" s="5" t="s">
        <v>46</v>
      </c>
      <c r="J626" s="4">
        <v>90</v>
      </c>
      <c r="K626" s="4">
        <v>55</v>
      </c>
      <c r="L626" s="5" t="s">
        <v>33</v>
      </c>
      <c r="M626" s="5" t="s">
        <v>34</v>
      </c>
      <c r="N626" s="5" t="s">
        <v>47</v>
      </c>
    </row>
    <row r="627" spans="1:14" x14ac:dyDescent="0.25">
      <c r="A627">
        <v>8626</v>
      </c>
      <c r="B627" s="1">
        <v>45241</v>
      </c>
      <c r="C627" s="2">
        <v>0.4375</v>
      </c>
      <c r="D627" s="4">
        <v>1</v>
      </c>
      <c r="E627" s="5" t="s">
        <v>36</v>
      </c>
      <c r="F627" s="5" t="s">
        <v>37</v>
      </c>
      <c r="G627" s="5" t="s">
        <v>38</v>
      </c>
      <c r="H627" t="s">
        <v>39</v>
      </c>
      <c r="I627" s="5" t="s">
        <v>32</v>
      </c>
      <c r="J627" s="4">
        <v>85</v>
      </c>
      <c r="K627" s="4">
        <v>50</v>
      </c>
      <c r="L627" s="5" t="s">
        <v>33</v>
      </c>
      <c r="M627" s="5" t="s">
        <v>34</v>
      </c>
      <c r="N627" s="5" t="s">
        <v>35</v>
      </c>
    </row>
    <row r="628" spans="1:14" x14ac:dyDescent="0.25">
      <c r="A628">
        <v>8627</v>
      </c>
      <c r="B628" s="1">
        <v>44586</v>
      </c>
      <c r="C628" s="2">
        <v>0.49236111111111108</v>
      </c>
      <c r="D628" s="4">
        <v>2</v>
      </c>
      <c r="E628" s="5" t="s">
        <v>22</v>
      </c>
      <c r="F628" s="5" t="s">
        <v>23</v>
      </c>
      <c r="G628" s="5" t="s">
        <v>24</v>
      </c>
      <c r="H628" t="s">
        <v>25</v>
      </c>
      <c r="I628" s="5" t="s">
        <v>40</v>
      </c>
      <c r="J628" s="4">
        <v>50</v>
      </c>
      <c r="K628" s="4">
        <v>30</v>
      </c>
      <c r="L628" s="5" t="s">
        <v>19</v>
      </c>
      <c r="M628" s="5" t="s">
        <v>41</v>
      </c>
      <c r="N628" s="5" t="s">
        <v>42</v>
      </c>
    </row>
    <row r="629" spans="1:14" x14ac:dyDescent="0.25">
      <c r="A629">
        <v>8628</v>
      </c>
      <c r="B629" s="1">
        <v>45208</v>
      </c>
      <c r="C629" s="2">
        <v>0.71666666666666667</v>
      </c>
      <c r="D629" s="4">
        <v>4</v>
      </c>
      <c r="E629" s="5" t="s">
        <v>36</v>
      </c>
      <c r="F629" s="5" t="s">
        <v>37</v>
      </c>
      <c r="G629" s="5" t="s">
        <v>38</v>
      </c>
      <c r="H629" t="s">
        <v>39</v>
      </c>
      <c r="I629" s="5" t="s">
        <v>40</v>
      </c>
      <c r="J629" s="4">
        <v>50</v>
      </c>
      <c r="K629" s="4">
        <v>30</v>
      </c>
      <c r="L629" s="5" t="s">
        <v>19</v>
      </c>
      <c r="M629" s="5" t="s">
        <v>41</v>
      </c>
      <c r="N629" s="5" t="s">
        <v>42</v>
      </c>
    </row>
    <row r="630" spans="1:14" x14ac:dyDescent="0.25">
      <c r="A630">
        <v>8629</v>
      </c>
      <c r="B630" s="1">
        <v>45534</v>
      </c>
      <c r="C630" s="2">
        <v>0.34236111111111112</v>
      </c>
      <c r="D630" s="4">
        <v>3</v>
      </c>
      <c r="E630" s="5" t="s">
        <v>22</v>
      </c>
      <c r="F630" s="5" t="s">
        <v>23</v>
      </c>
      <c r="G630" s="5" t="s">
        <v>24</v>
      </c>
      <c r="H630" t="s">
        <v>25</v>
      </c>
      <c r="I630" s="5" t="s">
        <v>50</v>
      </c>
      <c r="J630" s="4">
        <v>70</v>
      </c>
      <c r="K630" s="4">
        <v>40</v>
      </c>
      <c r="L630" s="5" t="s">
        <v>33</v>
      </c>
      <c r="M630" s="5" t="s">
        <v>44</v>
      </c>
      <c r="N630" s="5" t="s">
        <v>51</v>
      </c>
    </row>
    <row r="631" spans="1:14" x14ac:dyDescent="0.25">
      <c r="A631">
        <v>8630</v>
      </c>
      <c r="B631" s="1">
        <v>45268</v>
      </c>
      <c r="C631" s="2">
        <v>0.56458333333333333</v>
      </c>
      <c r="D631" s="4">
        <v>4</v>
      </c>
      <c r="E631" s="5" t="s">
        <v>36</v>
      </c>
      <c r="F631" s="5" t="s">
        <v>37</v>
      </c>
      <c r="G631" s="5" t="s">
        <v>38</v>
      </c>
      <c r="H631" t="s">
        <v>39</v>
      </c>
      <c r="I631" s="5" t="s">
        <v>43</v>
      </c>
      <c r="J631" s="4">
        <v>75</v>
      </c>
      <c r="K631" s="4">
        <v>45</v>
      </c>
      <c r="L631" s="5" t="s">
        <v>33</v>
      </c>
      <c r="M631" s="5" t="s">
        <v>44</v>
      </c>
      <c r="N631" s="5" t="s">
        <v>45</v>
      </c>
    </row>
    <row r="632" spans="1:14" x14ac:dyDescent="0.25">
      <c r="A632">
        <v>8631</v>
      </c>
      <c r="B632" s="1">
        <v>45574</v>
      </c>
      <c r="C632" s="2">
        <v>0.39583333333333331</v>
      </c>
      <c r="D632" s="4">
        <v>2</v>
      </c>
      <c r="E632" s="5" t="s">
        <v>14</v>
      </c>
      <c r="F632" s="5" t="s">
        <v>15</v>
      </c>
      <c r="G632" s="5" t="s">
        <v>16</v>
      </c>
      <c r="H632" t="s">
        <v>17</v>
      </c>
      <c r="I632" s="5" t="s">
        <v>26</v>
      </c>
      <c r="J632" s="4">
        <v>40</v>
      </c>
      <c r="K632" s="4">
        <v>22</v>
      </c>
      <c r="L632" s="5" t="s">
        <v>19</v>
      </c>
      <c r="M632" s="5" t="s">
        <v>20</v>
      </c>
      <c r="N632" s="5" t="s">
        <v>27</v>
      </c>
    </row>
    <row r="633" spans="1:14" x14ac:dyDescent="0.25">
      <c r="A633">
        <v>8632</v>
      </c>
      <c r="B633" s="1">
        <v>44618</v>
      </c>
      <c r="C633" s="2">
        <v>0.84305555555555556</v>
      </c>
      <c r="D633" s="4">
        <v>3</v>
      </c>
      <c r="E633" s="5" t="s">
        <v>14</v>
      </c>
      <c r="F633" s="5" t="s">
        <v>15</v>
      </c>
      <c r="G633" s="5" t="s">
        <v>16</v>
      </c>
      <c r="H633" t="s">
        <v>17</v>
      </c>
      <c r="I633" s="5" t="s">
        <v>43</v>
      </c>
      <c r="J633" s="4">
        <v>75</v>
      </c>
      <c r="K633" s="4">
        <v>45</v>
      </c>
      <c r="L633" s="5" t="s">
        <v>33</v>
      </c>
      <c r="M633" s="5" t="s">
        <v>44</v>
      </c>
      <c r="N633" s="5" t="s">
        <v>45</v>
      </c>
    </row>
    <row r="634" spans="1:14" x14ac:dyDescent="0.25">
      <c r="A634">
        <v>8633</v>
      </c>
      <c r="B634" s="1">
        <v>45546</v>
      </c>
      <c r="C634" s="2">
        <v>0.71250000000000002</v>
      </c>
      <c r="D634" s="4">
        <v>2</v>
      </c>
      <c r="E634" s="5" t="s">
        <v>28</v>
      </c>
      <c r="F634" s="5" t="s">
        <v>29</v>
      </c>
      <c r="G634" s="5" t="s">
        <v>30</v>
      </c>
      <c r="H634" t="s">
        <v>31</v>
      </c>
      <c r="I634" s="5" t="s">
        <v>43</v>
      </c>
      <c r="J634" s="4">
        <v>75</v>
      </c>
      <c r="K634" s="4">
        <v>45</v>
      </c>
      <c r="L634" s="5" t="s">
        <v>33</v>
      </c>
      <c r="M634" s="5" t="s">
        <v>44</v>
      </c>
      <c r="N634" s="5" t="s">
        <v>45</v>
      </c>
    </row>
    <row r="635" spans="1:14" x14ac:dyDescent="0.25">
      <c r="A635">
        <v>8634</v>
      </c>
      <c r="B635" s="1">
        <v>45148</v>
      </c>
      <c r="C635" s="2">
        <v>0.42291666666666672</v>
      </c>
      <c r="D635" s="4">
        <v>4</v>
      </c>
      <c r="E635" s="5" t="s">
        <v>28</v>
      </c>
      <c r="F635" s="5" t="s">
        <v>29</v>
      </c>
      <c r="G635" s="5" t="s">
        <v>30</v>
      </c>
      <c r="H635" t="s">
        <v>31</v>
      </c>
      <c r="I635" s="5" t="s">
        <v>43</v>
      </c>
      <c r="J635" s="4">
        <v>75</v>
      </c>
      <c r="K635" s="4">
        <v>45</v>
      </c>
      <c r="L635" s="5" t="s">
        <v>33</v>
      </c>
      <c r="M635" s="5" t="s">
        <v>44</v>
      </c>
      <c r="N635" s="5" t="s">
        <v>45</v>
      </c>
    </row>
    <row r="636" spans="1:14" x14ac:dyDescent="0.25">
      <c r="A636">
        <v>8635</v>
      </c>
      <c r="B636" s="1">
        <v>44687</v>
      </c>
      <c r="C636" s="2">
        <v>0.85486111111111107</v>
      </c>
      <c r="D636" s="4">
        <v>2</v>
      </c>
      <c r="E636" s="5" t="s">
        <v>22</v>
      </c>
      <c r="F636" s="5" t="s">
        <v>23</v>
      </c>
      <c r="G636" s="5" t="s">
        <v>24</v>
      </c>
      <c r="H636" t="s">
        <v>25</v>
      </c>
      <c r="I636" s="5" t="s">
        <v>18</v>
      </c>
      <c r="J636" s="4">
        <v>45</v>
      </c>
      <c r="K636" s="4">
        <v>25</v>
      </c>
      <c r="L636" s="5" t="s">
        <v>19</v>
      </c>
      <c r="M636" s="5" t="s">
        <v>20</v>
      </c>
      <c r="N636" s="5" t="s">
        <v>21</v>
      </c>
    </row>
    <row r="637" spans="1:14" x14ac:dyDescent="0.25">
      <c r="A637">
        <v>8636</v>
      </c>
      <c r="B637" s="1">
        <v>45235</v>
      </c>
      <c r="C637" s="2">
        <v>0.40208333333333329</v>
      </c>
      <c r="D637" s="4">
        <v>3</v>
      </c>
      <c r="E637" s="5" t="s">
        <v>22</v>
      </c>
      <c r="F637" s="5" t="s">
        <v>23</v>
      </c>
      <c r="G637" s="5" t="s">
        <v>24</v>
      </c>
      <c r="H637" t="s">
        <v>25</v>
      </c>
      <c r="I637" s="5" t="s">
        <v>43</v>
      </c>
      <c r="J637" s="4">
        <v>75</v>
      </c>
      <c r="K637" s="4">
        <v>45</v>
      </c>
      <c r="L637" s="5" t="s">
        <v>33</v>
      </c>
      <c r="M637" s="5" t="s">
        <v>44</v>
      </c>
      <c r="N637" s="5" t="s">
        <v>45</v>
      </c>
    </row>
    <row r="638" spans="1:14" x14ac:dyDescent="0.25">
      <c r="A638">
        <v>8637</v>
      </c>
      <c r="B638" s="1">
        <v>44744</v>
      </c>
      <c r="C638" s="2">
        <v>0.59652777777777777</v>
      </c>
      <c r="D638" s="4">
        <v>3</v>
      </c>
      <c r="E638" s="5" t="s">
        <v>22</v>
      </c>
      <c r="F638" s="5" t="s">
        <v>23</v>
      </c>
      <c r="G638" s="5" t="s">
        <v>24</v>
      </c>
      <c r="H638" t="s">
        <v>25</v>
      </c>
      <c r="I638" s="5" t="s">
        <v>18</v>
      </c>
      <c r="J638" s="4">
        <v>45</v>
      </c>
      <c r="K638" s="4">
        <v>25</v>
      </c>
      <c r="L638" s="5" t="s">
        <v>19</v>
      </c>
      <c r="M638" s="5" t="s">
        <v>20</v>
      </c>
      <c r="N638" s="5" t="s">
        <v>21</v>
      </c>
    </row>
    <row r="639" spans="1:14" x14ac:dyDescent="0.25">
      <c r="A639">
        <v>8638</v>
      </c>
      <c r="B639" s="1">
        <v>45363</v>
      </c>
      <c r="C639" s="2">
        <v>0.81180555555555556</v>
      </c>
      <c r="D639" s="4">
        <v>4</v>
      </c>
      <c r="E639" s="5" t="s">
        <v>22</v>
      </c>
      <c r="F639" s="5" t="s">
        <v>23</v>
      </c>
      <c r="G639" s="5" t="s">
        <v>24</v>
      </c>
      <c r="H639" t="s">
        <v>25</v>
      </c>
      <c r="I639" s="5" t="s">
        <v>50</v>
      </c>
      <c r="J639" s="4">
        <v>70</v>
      </c>
      <c r="K639" s="4">
        <v>40</v>
      </c>
      <c r="L639" s="5" t="s">
        <v>33</v>
      </c>
      <c r="M639" s="5" t="s">
        <v>44</v>
      </c>
      <c r="N639" s="5" t="s">
        <v>51</v>
      </c>
    </row>
    <row r="640" spans="1:14" x14ac:dyDescent="0.25">
      <c r="A640">
        <v>8639</v>
      </c>
      <c r="B640" s="1">
        <v>45979</v>
      </c>
      <c r="C640" s="2">
        <v>0.83194444444444449</v>
      </c>
      <c r="D640" s="4">
        <v>3</v>
      </c>
      <c r="E640" s="5" t="s">
        <v>14</v>
      </c>
      <c r="F640" s="5" t="s">
        <v>15</v>
      </c>
      <c r="G640" s="5" t="s">
        <v>16</v>
      </c>
      <c r="H640" t="s">
        <v>17</v>
      </c>
      <c r="I640" s="5" t="s">
        <v>43</v>
      </c>
      <c r="J640" s="4">
        <v>75</v>
      </c>
      <c r="K640" s="4">
        <v>45</v>
      </c>
      <c r="L640" s="5" t="s">
        <v>33</v>
      </c>
      <c r="M640" s="5" t="s">
        <v>44</v>
      </c>
      <c r="N640" s="5" t="s">
        <v>45</v>
      </c>
    </row>
    <row r="641" spans="1:14" x14ac:dyDescent="0.25">
      <c r="A641">
        <v>8640</v>
      </c>
      <c r="B641" s="1">
        <v>45261</v>
      </c>
      <c r="C641" s="2">
        <v>0.62708333333333333</v>
      </c>
      <c r="D641" s="4">
        <v>3</v>
      </c>
      <c r="E641" s="5" t="s">
        <v>36</v>
      </c>
      <c r="F641" s="5" t="s">
        <v>37</v>
      </c>
      <c r="G641" s="5" t="s">
        <v>38</v>
      </c>
      <c r="H641" t="s">
        <v>39</v>
      </c>
      <c r="I641" s="5" t="s">
        <v>18</v>
      </c>
      <c r="J641" s="4">
        <v>45</v>
      </c>
      <c r="K641" s="4">
        <v>25</v>
      </c>
      <c r="L641" s="5" t="s">
        <v>19</v>
      </c>
      <c r="M641" s="5" t="s">
        <v>20</v>
      </c>
      <c r="N641" s="5" t="s">
        <v>21</v>
      </c>
    </row>
    <row r="642" spans="1:14" x14ac:dyDescent="0.25">
      <c r="A642">
        <v>8641</v>
      </c>
      <c r="B642" s="1">
        <v>44751</v>
      </c>
      <c r="C642" s="2">
        <v>0.33819444444444452</v>
      </c>
      <c r="D642" s="4">
        <v>4</v>
      </c>
      <c r="E642" s="5" t="s">
        <v>28</v>
      </c>
      <c r="F642" s="5" t="s">
        <v>29</v>
      </c>
      <c r="G642" s="5" t="s">
        <v>30</v>
      </c>
      <c r="H642" t="s">
        <v>31</v>
      </c>
      <c r="I642" s="5" t="s">
        <v>48</v>
      </c>
      <c r="J642" s="4">
        <v>80</v>
      </c>
      <c r="K642" s="4">
        <v>48</v>
      </c>
      <c r="L642" s="5" t="s">
        <v>33</v>
      </c>
      <c r="M642" s="5" t="s">
        <v>44</v>
      </c>
      <c r="N642" s="5" t="s">
        <v>49</v>
      </c>
    </row>
    <row r="643" spans="1:14" x14ac:dyDescent="0.25">
      <c r="A643">
        <v>8642</v>
      </c>
      <c r="B643" s="1">
        <v>45841</v>
      </c>
      <c r="C643" s="2">
        <v>0.79583333333333328</v>
      </c>
      <c r="D643" s="4">
        <v>2</v>
      </c>
      <c r="E643" s="5" t="s">
        <v>36</v>
      </c>
      <c r="F643" s="5" t="s">
        <v>37</v>
      </c>
      <c r="G643" s="5" t="s">
        <v>38</v>
      </c>
      <c r="H643" t="s">
        <v>39</v>
      </c>
      <c r="I643" s="5" t="s">
        <v>32</v>
      </c>
      <c r="J643" s="4">
        <v>85</v>
      </c>
      <c r="K643" s="4">
        <v>50</v>
      </c>
      <c r="L643" s="5" t="s">
        <v>33</v>
      </c>
      <c r="M643" s="5" t="s">
        <v>34</v>
      </c>
      <c r="N643" s="5" t="s">
        <v>35</v>
      </c>
    </row>
    <row r="644" spans="1:14" x14ac:dyDescent="0.25">
      <c r="A644">
        <v>8643</v>
      </c>
      <c r="B644" s="1">
        <v>44928</v>
      </c>
      <c r="C644" s="2">
        <v>0.4777777777777778</v>
      </c>
      <c r="D644" s="4">
        <v>1</v>
      </c>
      <c r="E644" s="5" t="s">
        <v>22</v>
      </c>
      <c r="F644" s="5" t="s">
        <v>23</v>
      </c>
      <c r="G644" s="5" t="s">
        <v>24</v>
      </c>
      <c r="H644" t="s">
        <v>25</v>
      </c>
      <c r="I644" s="5" t="s">
        <v>26</v>
      </c>
      <c r="J644" s="4">
        <v>40</v>
      </c>
      <c r="K644" s="4">
        <v>22</v>
      </c>
      <c r="L644" s="5" t="s">
        <v>19</v>
      </c>
      <c r="M644" s="5" t="s">
        <v>20</v>
      </c>
      <c r="N644" s="5" t="s">
        <v>27</v>
      </c>
    </row>
    <row r="645" spans="1:14" x14ac:dyDescent="0.25">
      <c r="A645">
        <v>8644</v>
      </c>
      <c r="B645" s="1">
        <v>45920</v>
      </c>
      <c r="C645" s="2">
        <v>0.30555555555555558</v>
      </c>
      <c r="D645" s="4">
        <v>3</v>
      </c>
      <c r="E645" s="5" t="s">
        <v>36</v>
      </c>
      <c r="F645" s="5" t="s">
        <v>37</v>
      </c>
      <c r="G645" s="5" t="s">
        <v>38</v>
      </c>
      <c r="H645" t="s">
        <v>39</v>
      </c>
      <c r="I645" s="5" t="s">
        <v>43</v>
      </c>
      <c r="J645" s="4">
        <v>75</v>
      </c>
      <c r="K645" s="4">
        <v>45</v>
      </c>
      <c r="L645" s="5" t="s">
        <v>33</v>
      </c>
      <c r="M645" s="5" t="s">
        <v>44</v>
      </c>
      <c r="N645" s="5" t="s">
        <v>45</v>
      </c>
    </row>
    <row r="646" spans="1:14" x14ac:dyDescent="0.25">
      <c r="A646">
        <v>8645</v>
      </c>
      <c r="B646" s="1">
        <v>44976</v>
      </c>
      <c r="C646" s="2">
        <v>0.7631944444444444</v>
      </c>
      <c r="D646" s="4">
        <v>2</v>
      </c>
      <c r="E646" s="5" t="s">
        <v>36</v>
      </c>
      <c r="F646" s="5" t="s">
        <v>37</v>
      </c>
      <c r="G646" s="5" t="s">
        <v>38</v>
      </c>
      <c r="H646" t="s">
        <v>39</v>
      </c>
      <c r="I646" s="5" t="s">
        <v>48</v>
      </c>
      <c r="J646" s="4">
        <v>80</v>
      </c>
      <c r="K646" s="4">
        <v>48</v>
      </c>
      <c r="L646" s="5" t="s">
        <v>33</v>
      </c>
      <c r="M646" s="5" t="s">
        <v>44</v>
      </c>
      <c r="N646" s="5" t="s">
        <v>49</v>
      </c>
    </row>
    <row r="647" spans="1:14" x14ac:dyDescent="0.25">
      <c r="A647">
        <v>8646</v>
      </c>
      <c r="B647" s="1">
        <v>45229</v>
      </c>
      <c r="C647" s="2">
        <v>0.6479166666666667</v>
      </c>
      <c r="D647" s="4">
        <v>4</v>
      </c>
      <c r="E647" s="5" t="s">
        <v>28</v>
      </c>
      <c r="F647" s="5" t="s">
        <v>29</v>
      </c>
      <c r="G647" s="5" t="s">
        <v>30</v>
      </c>
      <c r="H647" t="s">
        <v>31</v>
      </c>
      <c r="I647" s="5" t="s">
        <v>50</v>
      </c>
      <c r="J647" s="4">
        <v>70</v>
      </c>
      <c r="K647" s="4">
        <v>40</v>
      </c>
      <c r="L647" s="5" t="s">
        <v>33</v>
      </c>
      <c r="M647" s="5" t="s">
        <v>44</v>
      </c>
      <c r="N647" s="5" t="s">
        <v>51</v>
      </c>
    </row>
    <row r="648" spans="1:14" x14ac:dyDescent="0.25">
      <c r="A648">
        <v>8647</v>
      </c>
      <c r="B648" s="1">
        <v>45630</v>
      </c>
      <c r="C648" s="2">
        <v>0.50694444444444442</v>
      </c>
      <c r="D648" s="4">
        <v>1</v>
      </c>
      <c r="E648" s="5" t="s">
        <v>36</v>
      </c>
      <c r="F648" s="5" t="s">
        <v>37</v>
      </c>
      <c r="G648" s="5" t="s">
        <v>38</v>
      </c>
      <c r="H648" t="s">
        <v>39</v>
      </c>
      <c r="I648" s="5" t="s">
        <v>32</v>
      </c>
      <c r="J648" s="4">
        <v>85</v>
      </c>
      <c r="K648" s="4">
        <v>50</v>
      </c>
      <c r="L648" s="5" t="s">
        <v>33</v>
      </c>
      <c r="M648" s="5" t="s">
        <v>34</v>
      </c>
      <c r="N648" s="5" t="s">
        <v>35</v>
      </c>
    </row>
    <row r="649" spans="1:14" x14ac:dyDescent="0.25">
      <c r="A649">
        <v>8648</v>
      </c>
      <c r="B649" s="1">
        <v>45721</v>
      </c>
      <c r="C649" s="2">
        <v>0.71388888888888891</v>
      </c>
      <c r="D649" s="4">
        <v>4</v>
      </c>
      <c r="E649" s="5" t="s">
        <v>22</v>
      </c>
      <c r="F649" s="5" t="s">
        <v>23</v>
      </c>
      <c r="G649" s="5" t="s">
        <v>24</v>
      </c>
      <c r="H649" t="s">
        <v>25</v>
      </c>
      <c r="I649" s="5" t="s">
        <v>48</v>
      </c>
      <c r="J649" s="4">
        <v>80</v>
      </c>
      <c r="K649" s="4">
        <v>48</v>
      </c>
      <c r="L649" s="5" t="s">
        <v>33</v>
      </c>
      <c r="M649" s="5" t="s">
        <v>44</v>
      </c>
      <c r="N649" s="5" t="s">
        <v>49</v>
      </c>
    </row>
    <row r="650" spans="1:14" x14ac:dyDescent="0.25">
      <c r="A650">
        <v>8649</v>
      </c>
      <c r="B650" s="1">
        <v>45523</v>
      </c>
      <c r="C650" s="2">
        <v>0.79305555555555551</v>
      </c>
      <c r="D650" s="4">
        <v>4</v>
      </c>
      <c r="E650" s="5" t="s">
        <v>14</v>
      </c>
      <c r="F650" s="5" t="s">
        <v>15</v>
      </c>
      <c r="G650" s="5" t="s">
        <v>16</v>
      </c>
      <c r="H650" t="s">
        <v>17</v>
      </c>
      <c r="I650" s="5" t="s">
        <v>48</v>
      </c>
      <c r="J650" s="4">
        <v>80</v>
      </c>
      <c r="K650" s="4">
        <v>48</v>
      </c>
      <c r="L650" s="5" t="s">
        <v>33</v>
      </c>
      <c r="M650" s="5" t="s">
        <v>44</v>
      </c>
      <c r="N650" s="5" t="s">
        <v>49</v>
      </c>
    </row>
    <row r="651" spans="1:14" x14ac:dyDescent="0.25">
      <c r="A651">
        <v>8650</v>
      </c>
      <c r="B651" s="1">
        <v>45627</v>
      </c>
      <c r="C651" s="2">
        <v>0.62222222222222223</v>
      </c>
      <c r="D651" s="4">
        <v>2</v>
      </c>
      <c r="E651" s="5" t="s">
        <v>22</v>
      </c>
      <c r="F651" s="5" t="s">
        <v>23</v>
      </c>
      <c r="G651" s="5" t="s">
        <v>24</v>
      </c>
      <c r="H651" t="s">
        <v>25</v>
      </c>
      <c r="I651" s="5" t="s">
        <v>43</v>
      </c>
      <c r="J651" s="4">
        <v>75</v>
      </c>
      <c r="K651" s="4">
        <v>45</v>
      </c>
      <c r="L651" s="5" t="s">
        <v>33</v>
      </c>
      <c r="M651" s="5" t="s">
        <v>44</v>
      </c>
      <c r="N651" s="5" t="s">
        <v>45</v>
      </c>
    </row>
    <row r="652" spans="1:14" x14ac:dyDescent="0.25">
      <c r="A652">
        <v>8651</v>
      </c>
      <c r="B652" s="1">
        <v>45125</v>
      </c>
      <c r="C652" s="2">
        <v>0.45763888888888887</v>
      </c>
      <c r="D652" s="4">
        <v>3</v>
      </c>
      <c r="E652" s="5" t="s">
        <v>36</v>
      </c>
      <c r="F652" s="5" t="s">
        <v>37</v>
      </c>
      <c r="G652" s="5" t="s">
        <v>38</v>
      </c>
      <c r="H652" t="s">
        <v>39</v>
      </c>
      <c r="I652" s="5" t="s">
        <v>40</v>
      </c>
      <c r="J652" s="4">
        <v>50</v>
      </c>
      <c r="K652" s="4">
        <v>30</v>
      </c>
      <c r="L652" s="5" t="s">
        <v>19</v>
      </c>
      <c r="M652" s="5" t="s">
        <v>41</v>
      </c>
      <c r="N652" s="5" t="s">
        <v>42</v>
      </c>
    </row>
    <row r="653" spans="1:14" x14ac:dyDescent="0.25">
      <c r="A653">
        <v>8652</v>
      </c>
      <c r="B653" s="1">
        <v>45409</v>
      </c>
      <c r="C653" s="2">
        <v>0.78194444444444444</v>
      </c>
      <c r="D653" s="4">
        <v>3</v>
      </c>
      <c r="E653" s="5" t="s">
        <v>14</v>
      </c>
      <c r="F653" s="5" t="s">
        <v>15</v>
      </c>
      <c r="G653" s="5" t="s">
        <v>16</v>
      </c>
      <c r="H653" t="s">
        <v>17</v>
      </c>
      <c r="I653" s="5" t="s">
        <v>43</v>
      </c>
      <c r="J653" s="4">
        <v>75</v>
      </c>
      <c r="K653" s="4">
        <v>45</v>
      </c>
      <c r="L653" s="5" t="s">
        <v>33</v>
      </c>
      <c r="M653" s="5" t="s">
        <v>44</v>
      </c>
      <c r="N653" s="5" t="s">
        <v>45</v>
      </c>
    </row>
    <row r="654" spans="1:14" x14ac:dyDescent="0.25">
      <c r="A654">
        <v>8653</v>
      </c>
      <c r="B654" s="1">
        <v>45012</v>
      </c>
      <c r="C654" s="2">
        <v>0.31736111111111109</v>
      </c>
      <c r="D654" s="4">
        <v>3</v>
      </c>
      <c r="E654" s="5" t="s">
        <v>36</v>
      </c>
      <c r="F654" s="5" t="s">
        <v>37</v>
      </c>
      <c r="G654" s="5" t="s">
        <v>38</v>
      </c>
      <c r="H654" t="s">
        <v>39</v>
      </c>
      <c r="I654" s="5" t="s">
        <v>50</v>
      </c>
      <c r="J654" s="4">
        <v>70</v>
      </c>
      <c r="K654" s="4">
        <v>40</v>
      </c>
      <c r="L654" s="5" t="s">
        <v>33</v>
      </c>
      <c r="M654" s="5" t="s">
        <v>44</v>
      </c>
      <c r="N654" s="5" t="s">
        <v>51</v>
      </c>
    </row>
    <row r="655" spans="1:14" x14ac:dyDescent="0.25">
      <c r="A655">
        <v>8654</v>
      </c>
      <c r="B655" s="1">
        <v>44965</v>
      </c>
      <c r="C655" s="2">
        <v>0.30486111111111108</v>
      </c>
      <c r="D655" s="4">
        <v>4</v>
      </c>
      <c r="E655" s="5" t="s">
        <v>28</v>
      </c>
      <c r="F655" s="5" t="s">
        <v>29</v>
      </c>
      <c r="G655" s="5" t="s">
        <v>30</v>
      </c>
      <c r="H655" t="s">
        <v>31</v>
      </c>
      <c r="I655" s="5" t="s">
        <v>32</v>
      </c>
      <c r="J655" s="4">
        <v>85</v>
      </c>
      <c r="K655" s="4">
        <v>50</v>
      </c>
      <c r="L655" s="5" t="s">
        <v>33</v>
      </c>
      <c r="M655" s="5" t="s">
        <v>34</v>
      </c>
      <c r="N655" s="5" t="s">
        <v>35</v>
      </c>
    </row>
    <row r="656" spans="1:14" x14ac:dyDescent="0.25">
      <c r="A656">
        <v>8655</v>
      </c>
      <c r="B656" s="1">
        <v>44872</v>
      </c>
      <c r="C656" s="2">
        <v>0.4284722222222222</v>
      </c>
      <c r="D656" s="4">
        <v>2</v>
      </c>
      <c r="E656" s="5" t="s">
        <v>22</v>
      </c>
      <c r="F656" s="5" t="s">
        <v>23</v>
      </c>
      <c r="G656" s="5" t="s">
        <v>24</v>
      </c>
      <c r="H656" t="s">
        <v>25</v>
      </c>
      <c r="I656" s="5" t="s">
        <v>26</v>
      </c>
      <c r="J656" s="4">
        <v>40</v>
      </c>
      <c r="K656" s="4">
        <v>22</v>
      </c>
      <c r="L656" s="5" t="s">
        <v>19</v>
      </c>
      <c r="M656" s="5" t="s">
        <v>20</v>
      </c>
      <c r="N656" s="5" t="s">
        <v>27</v>
      </c>
    </row>
    <row r="657" spans="1:14" x14ac:dyDescent="0.25">
      <c r="A657">
        <v>8656</v>
      </c>
      <c r="B657" s="1">
        <v>45676</v>
      </c>
      <c r="C657" s="2">
        <v>0.81319444444444444</v>
      </c>
      <c r="D657" s="4">
        <v>1</v>
      </c>
      <c r="E657" s="5" t="s">
        <v>28</v>
      </c>
      <c r="F657" s="5" t="s">
        <v>29</v>
      </c>
      <c r="G657" s="5" t="s">
        <v>30</v>
      </c>
      <c r="H657" t="s">
        <v>31</v>
      </c>
      <c r="I657" s="5" t="s">
        <v>26</v>
      </c>
      <c r="J657" s="4">
        <v>40</v>
      </c>
      <c r="K657" s="4">
        <v>22</v>
      </c>
      <c r="L657" s="5" t="s">
        <v>19</v>
      </c>
      <c r="M657" s="5" t="s">
        <v>20</v>
      </c>
      <c r="N657" s="5" t="s">
        <v>27</v>
      </c>
    </row>
    <row r="658" spans="1:14" x14ac:dyDescent="0.25">
      <c r="A658">
        <v>8657</v>
      </c>
      <c r="B658" s="1">
        <v>44699</v>
      </c>
      <c r="C658" s="2">
        <v>0.51736111111111116</v>
      </c>
      <c r="D658" s="4">
        <v>2</v>
      </c>
      <c r="E658" s="5" t="s">
        <v>22</v>
      </c>
      <c r="F658" s="5" t="s">
        <v>23</v>
      </c>
      <c r="G658" s="5" t="s">
        <v>24</v>
      </c>
      <c r="H658" t="s">
        <v>25</v>
      </c>
      <c r="I658" s="5" t="s">
        <v>43</v>
      </c>
      <c r="J658" s="4">
        <v>75</v>
      </c>
      <c r="K658" s="4">
        <v>45</v>
      </c>
      <c r="L658" s="5" t="s">
        <v>33</v>
      </c>
      <c r="M658" s="5" t="s">
        <v>44</v>
      </c>
      <c r="N658" s="5" t="s">
        <v>45</v>
      </c>
    </row>
    <row r="659" spans="1:14" x14ac:dyDescent="0.25">
      <c r="A659">
        <v>8658</v>
      </c>
      <c r="B659" s="1">
        <v>45652</v>
      </c>
      <c r="C659" s="2">
        <v>0.48194444444444451</v>
      </c>
      <c r="D659" s="4">
        <v>1</v>
      </c>
      <c r="E659" s="5" t="s">
        <v>36</v>
      </c>
      <c r="F659" s="5" t="s">
        <v>37</v>
      </c>
      <c r="G659" s="5" t="s">
        <v>38</v>
      </c>
      <c r="H659" t="s">
        <v>39</v>
      </c>
      <c r="I659" s="5" t="s">
        <v>46</v>
      </c>
      <c r="J659" s="4">
        <v>90</v>
      </c>
      <c r="K659" s="4">
        <v>55</v>
      </c>
      <c r="L659" s="5" t="s">
        <v>33</v>
      </c>
      <c r="M659" s="5" t="s">
        <v>34</v>
      </c>
      <c r="N659" s="5" t="s">
        <v>47</v>
      </c>
    </row>
    <row r="660" spans="1:14" x14ac:dyDescent="0.25">
      <c r="A660">
        <v>8659</v>
      </c>
      <c r="B660" s="1">
        <v>45964</v>
      </c>
      <c r="C660" s="2">
        <v>0.90208333333333335</v>
      </c>
      <c r="D660" s="4">
        <v>2</v>
      </c>
      <c r="E660" s="5" t="s">
        <v>36</v>
      </c>
      <c r="F660" s="5" t="s">
        <v>37</v>
      </c>
      <c r="G660" s="5" t="s">
        <v>38</v>
      </c>
      <c r="H660" t="s">
        <v>39</v>
      </c>
      <c r="I660" s="5" t="s">
        <v>32</v>
      </c>
      <c r="J660" s="4">
        <v>85</v>
      </c>
      <c r="K660" s="4">
        <v>50</v>
      </c>
      <c r="L660" s="5" t="s">
        <v>33</v>
      </c>
      <c r="M660" s="5" t="s">
        <v>34</v>
      </c>
      <c r="N660" s="5" t="s">
        <v>35</v>
      </c>
    </row>
    <row r="661" spans="1:14" x14ac:dyDescent="0.25">
      <c r="A661">
        <v>8660</v>
      </c>
      <c r="B661" s="1">
        <v>44859</v>
      </c>
      <c r="C661" s="2">
        <v>0.59097222222222223</v>
      </c>
      <c r="D661" s="4">
        <v>4</v>
      </c>
      <c r="E661" s="5" t="s">
        <v>36</v>
      </c>
      <c r="F661" s="5" t="s">
        <v>37</v>
      </c>
      <c r="G661" s="5" t="s">
        <v>38</v>
      </c>
      <c r="H661" t="s">
        <v>39</v>
      </c>
      <c r="I661" s="5" t="s">
        <v>40</v>
      </c>
      <c r="J661" s="4">
        <v>50</v>
      </c>
      <c r="K661" s="4">
        <v>30</v>
      </c>
      <c r="L661" s="5" t="s">
        <v>19</v>
      </c>
      <c r="M661" s="5" t="s">
        <v>41</v>
      </c>
      <c r="N661" s="5" t="s">
        <v>42</v>
      </c>
    </row>
    <row r="662" spans="1:14" x14ac:dyDescent="0.25">
      <c r="A662">
        <v>8661</v>
      </c>
      <c r="B662" s="1">
        <v>44786</v>
      </c>
      <c r="C662" s="2">
        <v>0.4465277777777778</v>
      </c>
      <c r="D662" s="4">
        <v>2</v>
      </c>
      <c r="E662" s="5" t="s">
        <v>36</v>
      </c>
      <c r="F662" s="5" t="s">
        <v>37</v>
      </c>
      <c r="G662" s="5" t="s">
        <v>38</v>
      </c>
      <c r="H662" t="s">
        <v>39</v>
      </c>
      <c r="I662" s="5" t="s">
        <v>46</v>
      </c>
      <c r="J662" s="4">
        <v>90</v>
      </c>
      <c r="K662" s="4">
        <v>55</v>
      </c>
      <c r="L662" s="5" t="s">
        <v>33</v>
      </c>
      <c r="M662" s="5" t="s">
        <v>34</v>
      </c>
      <c r="N662" s="5" t="s">
        <v>47</v>
      </c>
    </row>
    <row r="663" spans="1:14" x14ac:dyDescent="0.25">
      <c r="A663">
        <v>8662</v>
      </c>
      <c r="B663" s="1">
        <v>45591</v>
      </c>
      <c r="C663" s="2">
        <v>0.63888888888888884</v>
      </c>
      <c r="D663" s="4">
        <v>2</v>
      </c>
      <c r="E663" s="5" t="s">
        <v>14</v>
      </c>
      <c r="F663" s="5" t="s">
        <v>15</v>
      </c>
      <c r="G663" s="5" t="s">
        <v>16</v>
      </c>
      <c r="H663" t="s">
        <v>17</v>
      </c>
      <c r="I663" s="5" t="s">
        <v>46</v>
      </c>
      <c r="J663" s="4">
        <v>90</v>
      </c>
      <c r="K663" s="4">
        <v>55</v>
      </c>
      <c r="L663" s="5" t="s">
        <v>33</v>
      </c>
      <c r="M663" s="5" t="s">
        <v>34</v>
      </c>
      <c r="N663" s="5" t="s">
        <v>47</v>
      </c>
    </row>
    <row r="664" spans="1:14" x14ac:dyDescent="0.25">
      <c r="A664">
        <v>8663</v>
      </c>
      <c r="B664" s="1">
        <v>44883</v>
      </c>
      <c r="C664" s="2">
        <v>0.31319444444444439</v>
      </c>
      <c r="D664" s="4">
        <v>3</v>
      </c>
      <c r="E664" s="5" t="s">
        <v>36</v>
      </c>
      <c r="F664" s="5" t="s">
        <v>37</v>
      </c>
      <c r="G664" s="5" t="s">
        <v>38</v>
      </c>
      <c r="H664" t="s">
        <v>39</v>
      </c>
      <c r="I664" s="5" t="s">
        <v>26</v>
      </c>
      <c r="J664" s="4">
        <v>40</v>
      </c>
      <c r="K664" s="4">
        <v>22</v>
      </c>
      <c r="L664" s="5" t="s">
        <v>19</v>
      </c>
      <c r="M664" s="5" t="s">
        <v>20</v>
      </c>
      <c r="N664" s="5" t="s">
        <v>27</v>
      </c>
    </row>
    <row r="665" spans="1:14" x14ac:dyDescent="0.25">
      <c r="A665">
        <v>8664</v>
      </c>
      <c r="B665" s="1">
        <v>45671</v>
      </c>
      <c r="C665" s="2">
        <v>0.36388888888888887</v>
      </c>
      <c r="D665" s="4">
        <v>2</v>
      </c>
      <c r="E665" s="5" t="s">
        <v>22</v>
      </c>
      <c r="F665" s="5" t="s">
        <v>23</v>
      </c>
      <c r="G665" s="5" t="s">
        <v>24</v>
      </c>
      <c r="H665" t="s">
        <v>25</v>
      </c>
      <c r="I665" s="5" t="s">
        <v>26</v>
      </c>
      <c r="J665" s="4">
        <v>40</v>
      </c>
      <c r="K665" s="4">
        <v>22</v>
      </c>
      <c r="L665" s="5" t="s">
        <v>19</v>
      </c>
      <c r="M665" s="5" t="s">
        <v>20</v>
      </c>
      <c r="N665" s="5" t="s">
        <v>27</v>
      </c>
    </row>
    <row r="666" spans="1:14" x14ac:dyDescent="0.25">
      <c r="A666">
        <v>8665</v>
      </c>
      <c r="B666" s="1">
        <v>45968</v>
      </c>
      <c r="C666" s="2">
        <v>0.86319444444444449</v>
      </c>
      <c r="D666" s="4">
        <v>3</v>
      </c>
      <c r="E666" s="5" t="s">
        <v>14</v>
      </c>
      <c r="F666" s="5" t="s">
        <v>15</v>
      </c>
      <c r="G666" s="5" t="s">
        <v>16</v>
      </c>
      <c r="H666" t="s">
        <v>17</v>
      </c>
      <c r="I666" s="5" t="s">
        <v>43</v>
      </c>
      <c r="J666" s="4">
        <v>75</v>
      </c>
      <c r="K666" s="4">
        <v>45</v>
      </c>
      <c r="L666" s="5" t="s">
        <v>33</v>
      </c>
      <c r="M666" s="5" t="s">
        <v>44</v>
      </c>
      <c r="N666" s="5" t="s">
        <v>45</v>
      </c>
    </row>
    <row r="667" spans="1:14" x14ac:dyDescent="0.25">
      <c r="A667">
        <v>8666</v>
      </c>
      <c r="B667" s="1">
        <v>45595</v>
      </c>
      <c r="C667" s="2">
        <v>0.79583333333333328</v>
      </c>
      <c r="D667" s="4">
        <v>3</v>
      </c>
      <c r="E667" s="5" t="s">
        <v>22</v>
      </c>
      <c r="F667" s="5" t="s">
        <v>23</v>
      </c>
      <c r="G667" s="5" t="s">
        <v>24</v>
      </c>
      <c r="H667" t="s">
        <v>25</v>
      </c>
      <c r="I667" s="5" t="s">
        <v>32</v>
      </c>
      <c r="J667" s="4">
        <v>85</v>
      </c>
      <c r="K667" s="4">
        <v>50</v>
      </c>
      <c r="L667" s="5" t="s">
        <v>33</v>
      </c>
      <c r="M667" s="5" t="s">
        <v>34</v>
      </c>
      <c r="N667" s="5" t="s">
        <v>35</v>
      </c>
    </row>
    <row r="668" spans="1:14" x14ac:dyDescent="0.25">
      <c r="A668">
        <v>8667</v>
      </c>
      <c r="B668" s="1">
        <v>44855</v>
      </c>
      <c r="C668" s="2">
        <v>0.74444444444444446</v>
      </c>
      <c r="D668" s="4">
        <v>1</v>
      </c>
      <c r="E668" s="5" t="s">
        <v>14</v>
      </c>
      <c r="F668" s="5" t="s">
        <v>15</v>
      </c>
      <c r="G668" s="5" t="s">
        <v>16</v>
      </c>
      <c r="H668" t="s">
        <v>17</v>
      </c>
      <c r="I668" s="5" t="s">
        <v>50</v>
      </c>
      <c r="J668" s="4">
        <v>70</v>
      </c>
      <c r="K668" s="4">
        <v>40</v>
      </c>
      <c r="L668" s="5" t="s">
        <v>33</v>
      </c>
      <c r="M668" s="5" t="s">
        <v>44</v>
      </c>
      <c r="N668" s="5" t="s">
        <v>51</v>
      </c>
    </row>
    <row r="669" spans="1:14" x14ac:dyDescent="0.25">
      <c r="A669">
        <v>8668</v>
      </c>
      <c r="B669" s="1">
        <v>45519</v>
      </c>
      <c r="C669" s="2">
        <v>0.84236111111111112</v>
      </c>
      <c r="D669" s="4">
        <v>4</v>
      </c>
      <c r="E669" s="5" t="s">
        <v>36</v>
      </c>
      <c r="F669" s="5" t="s">
        <v>37</v>
      </c>
      <c r="G669" s="5" t="s">
        <v>38</v>
      </c>
      <c r="H669" t="s">
        <v>39</v>
      </c>
      <c r="I669" s="5" t="s">
        <v>18</v>
      </c>
      <c r="J669" s="4">
        <v>45</v>
      </c>
      <c r="K669" s="4">
        <v>25</v>
      </c>
      <c r="L669" s="5" t="s">
        <v>19</v>
      </c>
      <c r="M669" s="5" t="s">
        <v>20</v>
      </c>
      <c r="N669" s="5" t="s">
        <v>21</v>
      </c>
    </row>
    <row r="670" spans="1:14" x14ac:dyDescent="0.25">
      <c r="A670">
        <v>8669</v>
      </c>
      <c r="B670" s="1">
        <v>45871</v>
      </c>
      <c r="C670" s="2">
        <v>0.66111111111111109</v>
      </c>
      <c r="D670" s="4">
        <v>4</v>
      </c>
      <c r="E670" s="5" t="s">
        <v>14</v>
      </c>
      <c r="F670" s="5" t="s">
        <v>15</v>
      </c>
      <c r="G670" s="5" t="s">
        <v>16</v>
      </c>
      <c r="H670" t="s">
        <v>17</v>
      </c>
      <c r="I670" s="5" t="s">
        <v>50</v>
      </c>
      <c r="J670" s="4">
        <v>70</v>
      </c>
      <c r="K670" s="4">
        <v>40</v>
      </c>
      <c r="L670" s="5" t="s">
        <v>33</v>
      </c>
      <c r="M670" s="5" t="s">
        <v>44</v>
      </c>
      <c r="N670" s="5" t="s">
        <v>51</v>
      </c>
    </row>
    <row r="671" spans="1:14" x14ac:dyDescent="0.25">
      <c r="A671">
        <v>8670</v>
      </c>
      <c r="B671" s="1">
        <v>44952</v>
      </c>
      <c r="C671" s="2">
        <v>0.2951388888888889</v>
      </c>
      <c r="D671" s="4">
        <v>4</v>
      </c>
      <c r="E671" s="5" t="s">
        <v>22</v>
      </c>
      <c r="F671" s="5" t="s">
        <v>23</v>
      </c>
      <c r="G671" s="5" t="s">
        <v>24</v>
      </c>
      <c r="H671" t="s">
        <v>25</v>
      </c>
      <c r="I671" s="5" t="s">
        <v>40</v>
      </c>
      <c r="J671" s="4">
        <v>50</v>
      </c>
      <c r="K671" s="4">
        <v>30</v>
      </c>
      <c r="L671" s="5" t="s">
        <v>19</v>
      </c>
      <c r="M671" s="5" t="s">
        <v>41</v>
      </c>
      <c r="N671" s="5" t="s">
        <v>42</v>
      </c>
    </row>
    <row r="672" spans="1:14" x14ac:dyDescent="0.25">
      <c r="A672">
        <v>8671</v>
      </c>
      <c r="B672" s="1">
        <v>45529</v>
      </c>
      <c r="C672" s="2">
        <v>0.67013888888888884</v>
      </c>
      <c r="D672" s="4">
        <v>1</v>
      </c>
      <c r="E672" s="5" t="s">
        <v>22</v>
      </c>
      <c r="F672" s="5" t="s">
        <v>23</v>
      </c>
      <c r="G672" s="5" t="s">
        <v>24</v>
      </c>
      <c r="H672" t="s">
        <v>25</v>
      </c>
      <c r="I672" s="5" t="s">
        <v>50</v>
      </c>
      <c r="J672" s="4">
        <v>70</v>
      </c>
      <c r="K672" s="4">
        <v>40</v>
      </c>
      <c r="L672" s="5" t="s">
        <v>33</v>
      </c>
      <c r="M672" s="5" t="s">
        <v>44</v>
      </c>
      <c r="N672" s="5" t="s">
        <v>51</v>
      </c>
    </row>
    <row r="673" spans="1:14" x14ac:dyDescent="0.25">
      <c r="A673">
        <v>8672</v>
      </c>
      <c r="B673" s="1">
        <v>45029</v>
      </c>
      <c r="C673" s="2">
        <v>0.42152777777777778</v>
      </c>
      <c r="D673" s="4">
        <v>2</v>
      </c>
      <c r="E673" s="5" t="s">
        <v>14</v>
      </c>
      <c r="F673" s="5" t="s">
        <v>15</v>
      </c>
      <c r="G673" s="5" t="s">
        <v>16</v>
      </c>
      <c r="H673" t="s">
        <v>17</v>
      </c>
      <c r="I673" s="5" t="s">
        <v>50</v>
      </c>
      <c r="J673" s="4">
        <v>70</v>
      </c>
      <c r="K673" s="4">
        <v>40</v>
      </c>
      <c r="L673" s="5" t="s">
        <v>33</v>
      </c>
      <c r="M673" s="5" t="s">
        <v>44</v>
      </c>
      <c r="N673" s="5" t="s">
        <v>51</v>
      </c>
    </row>
    <row r="674" spans="1:14" x14ac:dyDescent="0.25">
      <c r="A674">
        <v>8673</v>
      </c>
      <c r="B674" s="1">
        <v>45768</v>
      </c>
      <c r="C674" s="2">
        <v>0.44305555555555548</v>
      </c>
      <c r="D674" s="4">
        <v>3</v>
      </c>
      <c r="E674" s="5" t="s">
        <v>28</v>
      </c>
      <c r="F674" s="5" t="s">
        <v>29</v>
      </c>
      <c r="G674" s="5" t="s">
        <v>30</v>
      </c>
      <c r="H674" t="s">
        <v>31</v>
      </c>
      <c r="I674" s="5" t="s">
        <v>26</v>
      </c>
      <c r="J674" s="4">
        <v>40</v>
      </c>
      <c r="K674" s="4">
        <v>22</v>
      </c>
      <c r="L674" s="5" t="s">
        <v>19</v>
      </c>
      <c r="M674" s="5" t="s">
        <v>20</v>
      </c>
      <c r="N674" s="5" t="s">
        <v>27</v>
      </c>
    </row>
    <row r="675" spans="1:14" x14ac:dyDescent="0.25">
      <c r="A675">
        <v>8674</v>
      </c>
      <c r="B675" s="1">
        <v>45370</v>
      </c>
      <c r="C675" s="2">
        <v>0.49722222222222218</v>
      </c>
      <c r="D675" s="4">
        <v>3</v>
      </c>
      <c r="E675" s="5" t="s">
        <v>36</v>
      </c>
      <c r="F675" s="5" t="s">
        <v>37</v>
      </c>
      <c r="G675" s="5" t="s">
        <v>38</v>
      </c>
      <c r="H675" t="s">
        <v>39</v>
      </c>
      <c r="I675" s="5" t="s">
        <v>48</v>
      </c>
      <c r="J675" s="4">
        <v>80</v>
      </c>
      <c r="K675" s="4">
        <v>48</v>
      </c>
      <c r="L675" s="5" t="s">
        <v>33</v>
      </c>
      <c r="M675" s="5" t="s">
        <v>44</v>
      </c>
      <c r="N675" s="5" t="s">
        <v>49</v>
      </c>
    </row>
    <row r="676" spans="1:14" x14ac:dyDescent="0.25">
      <c r="A676">
        <v>8675</v>
      </c>
      <c r="B676" s="1">
        <v>45211</v>
      </c>
      <c r="C676" s="2">
        <v>0.7319444444444444</v>
      </c>
      <c r="D676" s="4">
        <v>1</v>
      </c>
      <c r="E676" s="5" t="s">
        <v>22</v>
      </c>
      <c r="F676" s="5" t="s">
        <v>23</v>
      </c>
      <c r="G676" s="5" t="s">
        <v>24</v>
      </c>
      <c r="H676" t="s">
        <v>25</v>
      </c>
      <c r="I676" s="5" t="s">
        <v>18</v>
      </c>
      <c r="J676" s="4">
        <v>45</v>
      </c>
      <c r="K676" s="4">
        <v>25</v>
      </c>
      <c r="L676" s="5" t="s">
        <v>19</v>
      </c>
      <c r="M676" s="5" t="s">
        <v>20</v>
      </c>
      <c r="N676" s="5" t="s">
        <v>21</v>
      </c>
    </row>
    <row r="677" spans="1:14" x14ac:dyDescent="0.25">
      <c r="A677">
        <v>8676</v>
      </c>
      <c r="B677" s="1">
        <v>45605</v>
      </c>
      <c r="C677" s="2">
        <v>0.78263888888888888</v>
      </c>
      <c r="D677" s="4">
        <v>3</v>
      </c>
      <c r="E677" s="5" t="s">
        <v>36</v>
      </c>
      <c r="F677" s="5" t="s">
        <v>37</v>
      </c>
      <c r="G677" s="5" t="s">
        <v>38</v>
      </c>
      <c r="H677" t="s">
        <v>39</v>
      </c>
      <c r="I677" s="5" t="s">
        <v>18</v>
      </c>
      <c r="J677" s="4">
        <v>45</v>
      </c>
      <c r="K677" s="4">
        <v>25</v>
      </c>
      <c r="L677" s="5" t="s">
        <v>19</v>
      </c>
      <c r="M677" s="5" t="s">
        <v>20</v>
      </c>
      <c r="N677" s="5" t="s">
        <v>21</v>
      </c>
    </row>
    <row r="678" spans="1:14" x14ac:dyDescent="0.25">
      <c r="A678">
        <v>8677</v>
      </c>
      <c r="B678" s="1">
        <v>44731</v>
      </c>
      <c r="C678" s="2">
        <v>0.36249999999999999</v>
      </c>
      <c r="D678" s="4">
        <v>1</v>
      </c>
      <c r="E678" s="5" t="s">
        <v>28</v>
      </c>
      <c r="F678" s="5" t="s">
        <v>29</v>
      </c>
      <c r="G678" s="5" t="s">
        <v>30</v>
      </c>
      <c r="H678" t="s">
        <v>31</v>
      </c>
      <c r="I678" s="5" t="s">
        <v>26</v>
      </c>
      <c r="J678" s="4">
        <v>40</v>
      </c>
      <c r="K678" s="4">
        <v>22</v>
      </c>
      <c r="L678" s="5" t="s">
        <v>19</v>
      </c>
      <c r="M678" s="5" t="s">
        <v>20</v>
      </c>
      <c r="N678" s="5" t="s">
        <v>27</v>
      </c>
    </row>
    <row r="679" spans="1:14" x14ac:dyDescent="0.25">
      <c r="A679">
        <v>8678</v>
      </c>
      <c r="B679" s="1">
        <v>45415</v>
      </c>
      <c r="C679" s="2">
        <v>0.61111111111111116</v>
      </c>
      <c r="D679" s="4">
        <v>3</v>
      </c>
      <c r="E679" s="5" t="s">
        <v>36</v>
      </c>
      <c r="F679" s="5" t="s">
        <v>37</v>
      </c>
      <c r="G679" s="5" t="s">
        <v>38</v>
      </c>
      <c r="H679" t="s">
        <v>39</v>
      </c>
      <c r="I679" s="5" t="s">
        <v>32</v>
      </c>
      <c r="J679" s="4">
        <v>85</v>
      </c>
      <c r="K679" s="4">
        <v>50</v>
      </c>
      <c r="L679" s="5" t="s">
        <v>33</v>
      </c>
      <c r="M679" s="5" t="s">
        <v>34</v>
      </c>
      <c r="N679" s="5" t="s">
        <v>35</v>
      </c>
    </row>
    <row r="680" spans="1:14" x14ac:dyDescent="0.25">
      <c r="A680">
        <v>8679</v>
      </c>
      <c r="B680" s="1">
        <v>45484</v>
      </c>
      <c r="C680" s="2">
        <v>0.4597222222222222</v>
      </c>
      <c r="D680" s="4">
        <v>4</v>
      </c>
      <c r="E680" s="5" t="s">
        <v>36</v>
      </c>
      <c r="F680" s="5" t="s">
        <v>37</v>
      </c>
      <c r="G680" s="5" t="s">
        <v>38</v>
      </c>
      <c r="H680" t="s">
        <v>39</v>
      </c>
      <c r="I680" s="5" t="s">
        <v>40</v>
      </c>
      <c r="J680" s="4">
        <v>50</v>
      </c>
      <c r="K680" s="4">
        <v>30</v>
      </c>
      <c r="L680" s="5" t="s">
        <v>19</v>
      </c>
      <c r="M680" s="5" t="s">
        <v>41</v>
      </c>
      <c r="N680" s="5" t="s">
        <v>42</v>
      </c>
    </row>
    <row r="681" spans="1:14" x14ac:dyDescent="0.25">
      <c r="A681">
        <v>8680</v>
      </c>
      <c r="B681" s="1">
        <v>45050</v>
      </c>
      <c r="C681" s="2">
        <v>0.65694444444444444</v>
      </c>
      <c r="D681" s="4">
        <v>1</v>
      </c>
      <c r="E681" s="5" t="s">
        <v>14</v>
      </c>
      <c r="F681" s="5" t="s">
        <v>15</v>
      </c>
      <c r="G681" s="5" t="s">
        <v>16</v>
      </c>
      <c r="H681" t="s">
        <v>17</v>
      </c>
      <c r="I681" s="5" t="s">
        <v>40</v>
      </c>
      <c r="J681" s="4">
        <v>50</v>
      </c>
      <c r="K681" s="4">
        <v>30</v>
      </c>
      <c r="L681" s="5" t="s">
        <v>19</v>
      </c>
      <c r="M681" s="5" t="s">
        <v>41</v>
      </c>
      <c r="N681" s="5" t="s">
        <v>42</v>
      </c>
    </row>
    <row r="682" spans="1:14" x14ac:dyDescent="0.25">
      <c r="A682">
        <v>8681</v>
      </c>
      <c r="B682" s="1">
        <v>44740</v>
      </c>
      <c r="C682" s="2">
        <v>0.66111111111111109</v>
      </c>
      <c r="D682" s="4">
        <v>1</v>
      </c>
      <c r="E682" s="5" t="s">
        <v>28</v>
      </c>
      <c r="F682" s="5" t="s">
        <v>29</v>
      </c>
      <c r="G682" s="5" t="s">
        <v>30</v>
      </c>
      <c r="H682" t="s">
        <v>31</v>
      </c>
      <c r="I682" s="5" t="s">
        <v>48</v>
      </c>
      <c r="J682" s="4">
        <v>80</v>
      </c>
      <c r="K682" s="4">
        <v>48</v>
      </c>
      <c r="L682" s="5" t="s">
        <v>33</v>
      </c>
      <c r="M682" s="5" t="s">
        <v>44</v>
      </c>
      <c r="N682" s="5" t="s">
        <v>49</v>
      </c>
    </row>
    <row r="683" spans="1:14" x14ac:dyDescent="0.25">
      <c r="A683">
        <v>8682</v>
      </c>
      <c r="B683" s="1">
        <v>45742</v>
      </c>
      <c r="C683" s="2">
        <v>0.37638888888888888</v>
      </c>
      <c r="D683" s="4">
        <v>3</v>
      </c>
      <c r="E683" s="5" t="s">
        <v>14</v>
      </c>
      <c r="F683" s="5" t="s">
        <v>15</v>
      </c>
      <c r="G683" s="5" t="s">
        <v>16</v>
      </c>
      <c r="H683" t="s">
        <v>17</v>
      </c>
      <c r="I683" s="5" t="s">
        <v>48</v>
      </c>
      <c r="J683" s="4">
        <v>80</v>
      </c>
      <c r="K683" s="4">
        <v>48</v>
      </c>
      <c r="L683" s="5" t="s">
        <v>33</v>
      </c>
      <c r="M683" s="5" t="s">
        <v>44</v>
      </c>
      <c r="N683" s="5" t="s">
        <v>49</v>
      </c>
    </row>
    <row r="684" spans="1:14" x14ac:dyDescent="0.25">
      <c r="A684">
        <v>8683</v>
      </c>
      <c r="B684" s="1">
        <v>45570</v>
      </c>
      <c r="C684" s="2">
        <v>0.45277777777777778</v>
      </c>
      <c r="D684" s="4">
        <v>1</v>
      </c>
      <c r="E684" s="5" t="s">
        <v>14</v>
      </c>
      <c r="F684" s="5" t="s">
        <v>15</v>
      </c>
      <c r="G684" s="5" t="s">
        <v>16</v>
      </c>
      <c r="H684" t="s">
        <v>17</v>
      </c>
      <c r="I684" s="5" t="s">
        <v>40</v>
      </c>
      <c r="J684" s="4">
        <v>50</v>
      </c>
      <c r="K684" s="4">
        <v>30</v>
      </c>
      <c r="L684" s="5" t="s">
        <v>19</v>
      </c>
      <c r="M684" s="5" t="s">
        <v>41</v>
      </c>
      <c r="N684" s="5" t="s">
        <v>42</v>
      </c>
    </row>
    <row r="685" spans="1:14" x14ac:dyDescent="0.25">
      <c r="A685">
        <v>8684</v>
      </c>
      <c r="B685" s="1">
        <v>44668</v>
      </c>
      <c r="C685" s="2">
        <v>0.61458333333333337</v>
      </c>
      <c r="D685" s="4">
        <v>4</v>
      </c>
      <c r="E685" s="5" t="s">
        <v>14</v>
      </c>
      <c r="F685" s="5" t="s">
        <v>15</v>
      </c>
      <c r="G685" s="5" t="s">
        <v>16</v>
      </c>
      <c r="H685" t="s">
        <v>17</v>
      </c>
      <c r="I685" s="5" t="s">
        <v>26</v>
      </c>
      <c r="J685" s="4">
        <v>40</v>
      </c>
      <c r="K685" s="4">
        <v>22</v>
      </c>
      <c r="L685" s="5" t="s">
        <v>19</v>
      </c>
      <c r="M685" s="5" t="s">
        <v>20</v>
      </c>
      <c r="N685" s="5" t="s">
        <v>27</v>
      </c>
    </row>
    <row r="686" spans="1:14" x14ac:dyDescent="0.25">
      <c r="A686">
        <v>8685</v>
      </c>
      <c r="B686" s="1">
        <v>44601</v>
      </c>
      <c r="C686" s="2">
        <v>0.72291666666666665</v>
      </c>
      <c r="D686" s="4">
        <v>2</v>
      </c>
      <c r="E686" s="5" t="s">
        <v>28</v>
      </c>
      <c r="F686" s="5" t="s">
        <v>29</v>
      </c>
      <c r="G686" s="5" t="s">
        <v>30</v>
      </c>
      <c r="H686" t="s">
        <v>31</v>
      </c>
      <c r="I686" s="5" t="s">
        <v>48</v>
      </c>
      <c r="J686" s="4">
        <v>80</v>
      </c>
      <c r="K686" s="4">
        <v>48</v>
      </c>
      <c r="L686" s="5" t="s">
        <v>33</v>
      </c>
      <c r="M686" s="5" t="s">
        <v>44</v>
      </c>
      <c r="N686" s="5" t="s">
        <v>49</v>
      </c>
    </row>
    <row r="687" spans="1:14" x14ac:dyDescent="0.25">
      <c r="A687">
        <v>8686</v>
      </c>
      <c r="B687" s="1">
        <v>45805</v>
      </c>
      <c r="C687" s="2">
        <v>0.75208333333333333</v>
      </c>
      <c r="D687" s="4">
        <v>4</v>
      </c>
      <c r="E687" s="5" t="s">
        <v>14</v>
      </c>
      <c r="F687" s="5" t="s">
        <v>15</v>
      </c>
      <c r="G687" s="5" t="s">
        <v>16</v>
      </c>
      <c r="H687" t="s">
        <v>17</v>
      </c>
      <c r="I687" s="5" t="s">
        <v>46</v>
      </c>
      <c r="J687" s="4">
        <v>90</v>
      </c>
      <c r="K687" s="4">
        <v>55</v>
      </c>
      <c r="L687" s="5" t="s">
        <v>33</v>
      </c>
      <c r="M687" s="5" t="s">
        <v>34</v>
      </c>
      <c r="N687" s="5" t="s">
        <v>47</v>
      </c>
    </row>
    <row r="688" spans="1:14" x14ac:dyDescent="0.25">
      <c r="A688">
        <v>8687</v>
      </c>
      <c r="B688" s="1">
        <v>45425</v>
      </c>
      <c r="C688" s="2">
        <v>0.40555555555555561</v>
      </c>
      <c r="D688" s="4">
        <v>2</v>
      </c>
      <c r="E688" s="5" t="s">
        <v>14</v>
      </c>
      <c r="F688" s="5" t="s">
        <v>15</v>
      </c>
      <c r="G688" s="5" t="s">
        <v>16</v>
      </c>
      <c r="H688" t="s">
        <v>17</v>
      </c>
      <c r="I688" s="5" t="s">
        <v>32</v>
      </c>
      <c r="J688" s="4">
        <v>85</v>
      </c>
      <c r="K688" s="4">
        <v>50</v>
      </c>
      <c r="L688" s="5" t="s">
        <v>33</v>
      </c>
      <c r="M688" s="5" t="s">
        <v>34</v>
      </c>
      <c r="N688" s="5" t="s">
        <v>35</v>
      </c>
    </row>
    <row r="689" spans="1:14" x14ac:dyDescent="0.25">
      <c r="A689">
        <v>8688</v>
      </c>
      <c r="B689" s="1">
        <v>46018</v>
      </c>
      <c r="C689" s="2">
        <v>0.74652777777777779</v>
      </c>
      <c r="D689" s="4">
        <v>3</v>
      </c>
      <c r="E689" s="5" t="s">
        <v>36</v>
      </c>
      <c r="F689" s="5" t="s">
        <v>37</v>
      </c>
      <c r="G689" s="5" t="s">
        <v>38</v>
      </c>
      <c r="H689" t="s">
        <v>39</v>
      </c>
      <c r="I689" s="5" t="s">
        <v>46</v>
      </c>
      <c r="J689" s="4">
        <v>90</v>
      </c>
      <c r="K689" s="4">
        <v>55</v>
      </c>
      <c r="L689" s="5" t="s">
        <v>33</v>
      </c>
      <c r="M689" s="5" t="s">
        <v>34</v>
      </c>
      <c r="N689" s="5" t="s">
        <v>47</v>
      </c>
    </row>
    <row r="690" spans="1:14" x14ac:dyDescent="0.25">
      <c r="A690">
        <v>8689</v>
      </c>
      <c r="B690" s="1">
        <v>44945</v>
      </c>
      <c r="C690" s="2">
        <v>0.70625000000000004</v>
      </c>
      <c r="D690" s="4">
        <v>2</v>
      </c>
      <c r="E690" s="5" t="s">
        <v>28</v>
      </c>
      <c r="F690" s="5" t="s">
        <v>29</v>
      </c>
      <c r="G690" s="5" t="s">
        <v>30</v>
      </c>
      <c r="H690" t="s">
        <v>31</v>
      </c>
      <c r="I690" s="5" t="s">
        <v>18</v>
      </c>
      <c r="J690" s="4">
        <v>45</v>
      </c>
      <c r="K690" s="4">
        <v>25</v>
      </c>
      <c r="L690" s="5" t="s">
        <v>19</v>
      </c>
      <c r="M690" s="5" t="s">
        <v>20</v>
      </c>
      <c r="N690" s="5" t="s">
        <v>21</v>
      </c>
    </row>
    <row r="691" spans="1:14" x14ac:dyDescent="0.25">
      <c r="A691">
        <v>8690</v>
      </c>
      <c r="B691" s="1">
        <v>45775</v>
      </c>
      <c r="C691" s="2">
        <v>0.42152777777777778</v>
      </c>
      <c r="D691" s="4">
        <v>2</v>
      </c>
      <c r="E691" s="5" t="s">
        <v>14</v>
      </c>
      <c r="F691" s="5" t="s">
        <v>15</v>
      </c>
      <c r="G691" s="5" t="s">
        <v>16</v>
      </c>
      <c r="H691" t="s">
        <v>17</v>
      </c>
      <c r="I691" s="5" t="s">
        <v>40</v>
      </c>
      <c r="J691" s="4">
        <v>50</v>
      </c>
      <c r="K691" s="4">
        <v>30</v>
      </c>
      <c r="L691" s="5" t="s">
        <v>19</v>
      </c>
      <c r="M691" s="5" t="s">
        <v>41</v>
      </c>
      <c r="N691" s="5" t="s">
        <v>42</v>
      </c>
    </row>
    <row r="692" spans="1:14" x14ac:dyDescent="0.25">
      <c r="A692">
        <v>8691</v>
      </c>
      <c r="B692" s="1">
        <v>45587</v>
      </c>
      <c r="C692" s="2">
        <v>0.76041666666666663</v>
      </c>
      <c r="D692" s="4">
        <v>2</v>
      </c>
      <c r="E692" s="5" t="s">
        <v>22</v>
      </c>
      <c r="F692" s="5" t="s">
        <v>23</v>
      </c>
      <c r="G692" s="5" t="s">
        <v>24</v>
      </c>
      <c r="H692" t="s">
        <v>25</v>
      </c>
      <c r="I692" s="5" t="s">
        <v>32</v>
      </c>
      <c r="J692" s="4">
        <v>85</v>
      </c>
      <c r="K692" s="4">
        <v>50</v>
      </c>
      <c r="L692" s="5" t="s">
        <v>33</v>
      </c>
      <c r="M692" s="5" t="s">
        <v>34</v>
      </c>
      <c r="N692" s="5" t="s">
        <v>35</v>
      </c>
    </row>
    <row r="693" spans="1:14" x14ac:dyDescent="0.25">
      <c r="A693">
        <v>8692</v>
      </c>
      <c r="B693" s="1">
        <v>45711</v>
      </c>
      <c r="C693" s="2">
        <v>0.35347222222222219</v>
      </c>
      <c r="D693" s="4">
        <v>3</v>
      </c>
      <c r="E693" s="5" t="s">
        <v>28</v>
      </c>
      <c r="F693" s="5" t="s">
        <v>29</v>
      </c>
      <c r="G693" s="5" t="s">
        <v>30</v>
      </c>
      <c r="H693" t="s">
        <v>31</v>
      </c>
      <c r="I693" s="5" t="s">
        <v>32</v>
      </c>
      <c r="J693" s="4">
        <v>85</v>
      </c>
      <c r="K693" s="4">
        <v>50</v>
      </c>
      <c r="L693" s="5" t="s">
        <v>33</v>
      </c>
      <c r="M693" s="5" t="s">
        <v>34</v>
      </c>
      <c r="N693" s="5" t="s">
        <v>35</v>
      </c>
    </row>
    <row r="694" spans="1:14" x14ac:dyDescent="0.25">
      <c r="A694">
        <v>8693</v>
      </c>
      <c r="B694" s="1">
        <v>45082</v>
      </c>
      <c r="C694" s="2">
        <v>0.73055555555555551</v>
      </c>
      <c r="D694" s="4">
        <v>3</v>
      </c>
      <c r="E694" s="5" t="s">
        <v>22</v>
      </c>
      <c r="F694" s="5" t="s">
        <v>23</v>
      </c>
      <c r="G694" s="5" t="s">
        <v>24</v>
      </c>
      <c r="H694" t="s">
        <v>25</v>
      </c>
      <c r="I694" s="5" t="s">
        <v>40</v>
      </c>
      <c r="J694" s="4">
        <v>50</v>
      </c>
      <c r="K694" s="4">
        <v>30</v>
      </c>
      <c r="L694" s="5" t="s">
        <v>19</v>
      </c>
      <c r="M694" s="5" t="s">
        <v>41</v>
      </c>
      <c r="N694" s="5" t="s">
        <v>42</v>
      </c>
    </row>
    <row r="695" spans="1:14" x14ac:dyDescent="0.25">
      <c r="A695">
        <v>8694</v>
      </c>
      <c r="B695" s="1">
        <v>45648</v>
      </c>
      <c r="C695" s="2">
        <v>0.87083333333333335</v>
      </c>
      <c r="D695" s="4">
        <v>3</v>
      </c>
      <c r="E695" s="5" t="s">
        <v>14</v>
      </c>
      <c r="F695" s="5" t="s">
        <v>15</v>
      </c>
      <c r="G695" s="5" t="s">
        <v>16</v>
      </c>
      <c r="H695" t="s">
        <v>17</v>
      </c>
      <c r="I695" s="5" t="s">
        <v>18</v>
      </c>
      <c r="J695" s="4">
        <v>45</v>
      </c>
      <c r="K695" s="4">
        <v>25</v>
      </c>
      <c r="L695" s="5" t="s">
        <v>19</v>
      </c>
      <c r="M695" s="5" t="s">
        <v>20</v>
      </c>
      <c r="N695" s="5" t="s">
        <v>21</v>
      </c>
    </row>
    <row r="696" spans="1:14" x14ac:dyDescent="0.25">
      <c r="A696">
        <v>8695</v>
      </c>
      <c r="B696" s="1">
        <v>45112</v>
      </c>
      <c r="C696" s="2">
        <v>0.3</v>
      </c>
      <c r="D696" s="4">
        <v>3</v>
      </c>
      <c r="E696" s="5" t="s">
        <v>22</v>
      </c>
      <c r="F696" s="5" t="s">
        <v>23</v>
      </c>
      <c r="G696" s="5" t="s">
        <v>24</v>
      </c>
      <c r="H696" t="s">
        <v>25</v>
      </c>
      <c r="I696" s="5" t="s">
        <v>48</v>
      </c>
      <c r="J696" s="4">
        <v>80</v>
      </c>
      <c r="K696" s="4">
        <v>48</v>
      </c>
      <c r="L696" s="5" t="s">
        <v>33</v>
      </c>
      <c r="M696" s="5" t="s">
        <v>44</v>
      </c>
      <c r="N696" s="5" t="s">
        <v>49</v>
      </c>
    </row>
    <row r="697" spans="1:14" x14ac:dyDescent="0.25">
      <c r="A697">
        <v>8696</v>
      </c>
      <c r="B697" s="1">
        <v>45618</v>
      </c>
      <c r="C697" s="2">
        <v>0.65902777777777777</v>
      </c>
      <c r="D697" s="4">
        <v>1</v>
      </c>
      <c r="E697" s="5" t="s">
        <v>28</v>
      </c>
      <c r="F697" s="5" t="s">
        <v>29</v>
      </c>
      <c r="G697" s="5" t="s">
        <v>30</v>
      </c>
      <c r="H697" t="s">
        <v>31</v>
      </c>
      <c r="I697" s="5" t="s">
        <v>18</v>
      </c>
      <c r="J697" s="4">
        <v>45</v>
      </c>
      <c r="K697" s="4">
        <v>25</v>
      </c>
      <c r="L697" s="5" t="s">
        <v>19</v>
      </c>
      <c r="M697" s="5" t="s">
        <v>20</v>
      </c>
      <c r="N697" s="5" t="s">
        <v>21</v>
      </c>
    </row>
    <row r="698" spans="1:14" x14ac:dyDescent="0.25">
      <c r="A698">
        <v>8697</v>
      </c>
      <c r="B698" s="1">
        <v>45478</v>
      </c>
      <c r="C698" s="2">
        <v>0.89444444444444449</v>
      </c>
      <c r="D698" s="4">
        <v>2</v>
      </c>
      <c r="E698" s="5" t="s">
        <v>14</v>
      </c>
      <c r="F698" s="5" t="s">
        <v>15</v>
      </c>
      <c r="G698" s="5" t="s">
        <v>16</v>
      </c>
      <c r="H698" t="s">
        <v>17</v>
      </c>
      <c r="I698" s="5" t="s">
        <v>46</v>
      </c>
      <c r="J698" s="4">
        <v>90</v>
      </c>
      <c r="K698" s="4">
        <v>55</v>
      </c>
      <c r="L698" s="5" t="s">
        <v>33</v>
      </c>
      <c r="M698" s="5" t="s">
        <v>34</v>
      </c>
      <c r="N698" s="5" t="s">
        <v>47</v>
      </c>
    </row>
    <row r="699" spans="1:14" x14ac:dyDescent="0.25">
      <c r="A699">
        <v>8698</v>
      </c>
      <c r="B699" s="1">
        <v>44972</v>
      </c>
      <c r="C699" s="2">
        <v>0.49513888888888891</v>
      </c>
      <c r="D699" s="4">
        <v>3</v>
      </c>
      <c r="E699" s="5" t="s">
        <v>14</v>
      </c>
      <c r="F699" s="5" t="s">
        <v>15</v>
      </c>
      <c r="G699" s="5" t="s">
        <v>16</v>
      </c>
      <c r="H699" t="s">
        <v>17</v>
      </c>
      <c r="I699" s="5" t="s">
        <v>32</v>
      </c>
      <c r="J699" s="4">
        <v>85</v>
      </c>
      <c r="K699" s="4">
        <v>50</v>
      </c>
      <c r="L699" s="5" t="s">
        <v>33</v>
      </c>
      <c r="M699" s="5" t="s">
        <v>34</v>
      </c>
      <c r="N699" s="5" t="s">
        <v>35</v>
      </c>
    </row>
    <row r="700" spans="1:14" x14ac:dyDescent="0.25">
      <c r="A700">
        <v>8699</v>
      </c>
      <c r="B700" s="1">
        <v>45471</v>
      </c>
      <c r="C700" s="2">
        <v>0.31874999999999998</v>
      </c>
      <c r="D700" s="4">
        <v>1</v>
      </c>
      <c r="E700" s="5" t="s">
        <v>14</v>
      </c>
      <c r="F700" s="5" t="s">
        <v>15</v>
      </c>
      <c r="G700" s="5" t="s">
        <v>16</v>
      </c>
      <c r="H700" t="s">
        <v>17</v>
      </c>
      <c r="I700" s="5" t="s">
        <v>46</v>
      </c>
      <c r="J700" s="4">
        <v>90</v>
      </c>
      <c r="K700" s="4">
        <v>55</v>
      </c>
      <c r="L700" s="5" t="s">
        <v>33</v>
      </c>
      <c r="M700" s="5" t="s">
        <v>34</v>
      </c>
      <c r="N700" s="5" t="s">
        <v>47</v>
      </c>
    </row>
    <row r="701" spans="1:14" x14ac:dyDescent="0.25">
      <c r="A701">
        <v>8700</v>
      </c>
      <c r="B701" s="1">
        <v>45528</v>
      </c>
      <c r="C701" s="2">
        <v>0.42986111111111108</v>
      </c>
      <c r="D701" s="4">
        <v>1</v>
      </c>
      <c r="E701" s="5" t="s">
        <v>36</v>
      </c>
      <c r="F701" s="5" t="s">
        <v>37</v>
      </c>
      <c r="G701" s="5" t="s">
        <v>38</v>
      </c>
      <c r="H701" t="s">
        <v>39</v>
      </c>
      <c r="I701" s="5" t="s">
        <v>18</v>
      </c>
      <c r="J701" s="4">
        <v>45</v>
      </c>
      <c r="K701" s="4">
        <v>25</v>
      </c>
      <c r="L701" s="5" t="s">
        <v>19</v>
      </c>
      <c r="M701" s="5" t="s">
        <v>20</v>
      </c>
      <c r="N701" s="5" t="s">
        <v>21</v>
      </c>
    </row>
    <row r="702" spans="1:14" x14ac:dyDescent="0.25">
      <c r="A702">
        <v>8701</v>
      </c>
      <c r="B702" s="1">
        <v>44986</v>
      </c>
      <c r="C702" s="2">
        <v>0.68055555555555558</v>
      </c>
      <c r="D702" s="4">
        <v>3</v>
      </c>
      <c r="E702" s="5" t="s">
        <v>28</v>
      </c>
      <c r="F702" s="5" t="s">
        <v>29</v>
      </c>
      <c r="G702" s="5" t="s">
        <v>30</v>
      </c>
      <c r="H702" t="s">
        <v>31</v>
      </c>
      <c r="I702" s="5" t="s">
        <v>43</v>
      </c>
      <c r="J702" s="4">
        <v>75</v>
      </c>
      <c r="K702" s="4">
        <v>45</v>
      </c>
      <c r="L702" s="5" t="s">
        <v>33</v>
      </c>
      <c r="M702" s="5" t="s">
        <v>44</v>
      </c>
      <c r="N702" s="5" t="s">
        <v>45</v>
      </c>
    </row>
    <row r="703" spans="1:14" x14ac:dyDescent="0.25">
      <c r="A703">
        <v>8702</v>
      </c>
      <c r="B703" s="1">
        <v>45396</v>
      </c>
      <c r="C703" s="2">
        <v>0.45208333333333328</v>
      </c>
      <c r="D703" s="4">
        <v>3</v>
      </c>
      <c r="E703" s="5" t="s">
        <v>28</v>
      </c>
      <c r="F703" s="5" t="s">
        <v>29</v>
      </c>
      <c r="G703" s="5" t="s">
        <v>30</v>
      </c>
      <c r="H703" t="s">
        <v>31</v>
      </c>
      <c r="I703" s="5" t="s">
        <v>48</v>
      </c>
      <c r="J703" s="4">
        <v>80</v>
      </c>
      <c r="K703" s="4">
        <v>48</v>
      </c>
      <c r="L703" s="5" t="s">
        <v>33</v>
      </c>
      <c r="M703" s="5" t="s">
        <v>44</v>
      </c>
      <c r="N703" s="5" t="s">
        <v>49</v>
      </c>
    </row>
    <row r="704" spans="1:14" x14ac:dyDescent="0.25">
      <c r="A704">
        <v>8703</v>
      </c>
      <c r="B704" s="1">
        <v>44646</v>
      </c>
      <c r="C704" s="2">
        <v>0.8881944444444444</v>
      </c>
      <c r="D704" s="4">
        <v>2</v>
      </c>
      <c r="E704" s="5" t="s">
        <v>28</v>
      </c>
      <c r="F704" s="5" t="s">
        <v>29</v>
      </c>
      <c r="G704" s="5" t="s">
        <v>30</v>
      </c>
      <c r="H704" t="s">
        <v>31</v>
      </c>
      <c r="I704" s="5" t="s">
        <v>18</v>
      </c>
      <c r="J704" s="4">
        <v>45</v>
      </c>
      <c r="K704" s="4">
        <v>25</v>
      </c>
      <c r="L704" s="5" t="s">
        <v>19</v>
      </c>
      <c r="M704" s="5" t="s">
        <v>20</v>
      </c>
      <c r="N704" s="5" t="s">
        <v>21</v>
      </c>
    </row>
    <row r="705" spans="1:14" x14ac:dyDescent="0.25">
      <c r="A705">
        <v>8704</v>
      </c>
      <c r="B705" s="1">
        <v>44617</v>
      </c>
      <c r="C705" s="2">
        <v>0.86736111111111114</v>
      </c>
      <c r="D705" s="4">
        <v>1</v>
      </c>
      <c r="E705" s="5" t="s">
        <v>22</v>
      </c>
      <c r="F705" s="5" t="s">
        <v>23</v>
      </c>
      <c r="G705" s="5" t="s">
        <v>24</v>
      </c>
      <c r="H705" t="s">
        <v>25</v>
      </c>
      <c r="I705" s="5" t="s">
        <v>50</v>
      </c>
      <c r="J705" s="4">
        <v>70</v>
      </c>
      <c r="K705" s="4">
        <v>40</v>
      </c>
      <c r="L705" s="5" t="s">
        <v>33</v>
      </c>
      <c r="M705" s="5" t="s">
        <v>44</v>
      </c>
      <c r="N705" s="5" t="s">
        <v>51</v>
      </c>
    </row>
    <row r="706" spans="1:14" x14ac:dyDescent="0.25">
      <c r="A706">
        <v>8705</v>
      </c>
      <c r="B706" s="1">
        <v>45324</v>
      </c>
      <c r="C706" s="2">
        <v>0.63749999999999996</v>
      </c>
      <c r="D706" s="4">
        <v>3</v>
      </c>
      <c r="E706" s="5" t="s">
        <v>22</v>
      </c>
      <c r="F706" s="5" t="s">
        <v>23</v>
      </c>
      <c r="G706" s="5" t="s">
        <v>24</v>
      </c>
      <c r="H706" t="s">
        <v>25</v>
      </c>
      <c r="I706" s="5" t="s">
        <v>40</v>
      </c>
      <c r="J706" s="4">
        <v>50</v>
      </c>
      <c r="K706" s="4">
        <v>30</v>
      </c>
      <c r="L706" s="5" t="s">
        <v>19</v>
      </c>
      <c r="M706" s="5" t="s">
        <v>41</v>
      </c>
      <c r="N706" s="5" t="s">
        <v>42</v>
      </c>
    </row>
    <row r="707" spans="1:14" x14ac:dyDescent="0.25">
      <c r="A707">
        <v>8706</v>
      </c>
      <c r="B707" s="1">
        <v>44763</v>
      </c>
      <c r="C707" s="2">
        <v>0.39444444444444438</v>
      </c>
      <c r="D707" s="4">
        <v>3</v>
      </c>
      <c r="E707" s="5" t="s">
        <v>22</v>
      </c>
      <c r="F707" s="5" t="s">
        <v>23</v>
      </c>
      <c r="G707" s="5" t="s">
        <v>24</v>
      </c>
      <c r="H707" t="s">
        <v>25</v>
      </c>
      <c r="I707" s="5" t="s">
        <v>26</v>
      </c>
      <c r="J707" s="4">
        <v>40</v>
      </c>
      <c r="K707" s="4">
        <v>22</v>
      </c>
      <c r="L707" s="5" t="s">
        <v>19</v>
      </c>
      <c r="M707" s="5" t="s">
        <v>20</v>
      </c>
      <c r="N707" s="5" t="s">
        <v>27</v>
      </c>
    </row>
    <row r="708" spans="1:14" x14ac:dyDescent="0.25">
      <c r="A708">
        <v>8707</v>
      </c>
      <c r="B708" s="1">
        <v>45018</v>
      </c>
      <c r="C708" s="2">
        <v>0.63680555555555551</v>
      </c>
      <c r="D708" s="4">
        <v>4</v>
      </c>
      <c r="E708" s="5" t="s">
        <v>28</v>
      </c>
      <c r="F708" s="5" t="s">
        <v>29</v>
      </c>
      <c r="G708" s="5" t="s">
        <v>30</v>
      </c>
      <c r="H708" t="s">
        <v>31</v>
      </c>
      <c r="I708" s="5" t="s">
        <v>48</v>
      </c>
      <c r="J708" s="4">
        <v>80</v>
      </c>
      <c r="K708" s="4">
        <v>48</v>
      </c>
      <c r="L708" s="5" t="s">
        <v>33</v>
      </c>
      <c r="M708" s="5" t="s">
        <v>44</v>
      </c>
      <c r="N708" s="5" t="s">
        <v>49</v>
      </c>
    </row>
    <row r="709" spans="1:14" x14ac:dyDescent="0.25">
      <c r="A709">
        <v>8708</v>
      </c>
      <c r="B709" s="1">
        <v>44593</v>
      </c>
      <c r="C709" s="2">
        <v>0.41944444444444451</v>
      </c>
      <c r="D709" s="4">
        <v>1</v>
      </c>
      <c r="E709" s="5" t="s">
        <v>36</v>
      </c>
      <c r="F709" s="5" t="s">
        <v>37</v>
      </c>
      <c r="G709" s="5" t="s">
        <v>38</v>
      </c>
      <c r="H709" t="s">
        <v>39</v>
      </c>
      <c r="I709" s="5" t="s">
        <v>43</v>
      </c>
      <c r="J709" s="4">
        <v>75</v>
      </c>
      <c r="K709" s="4">
        <v>45</v>
      </c>
      <c r="L709" s="5" t="s">
        <v>33</v>
      </c>
      <c r="M709" s="5" t="s">
        <v>44</v>
      </c>
      <c r="N709" s="5" t="s">
        <v>45</v>
      </c>
    </row>
    <row r="710" spans="1:14" x14ac:dyDescent="0.25">
      <c r="A710">
        <v>8709</v>
      </c>
      <c r="B710" s="1">
        <v>45482</v>
      </c>
      <c r="C710" s="2">
        <v>0.54097222222222219</v>
      </c>
      <c r="D710" s="4">
        <v>3</v>
      </c>
      <c r="E710" s="5" t="s">
        <v>36</v>
      </c>
      <c r="F710" s="5" t="s">
        <v>37</v>
      </c>
      <c r="G710" s="5" t="s">
        <v>38</v>
      </c>
      <c r="H710" t="s">
        <v>39</v>
      </c>
      <c r="I710" s="5" t="s">
        <v>50</v>
      </c>
      <c r="J710" s="4">
        <v>70</v>
      </c>
      <c r="K710" s="4">
        <v>40</v>
      </c>
      <c r="L710" s="5" t="s">
        <v>33</v>
      </c>
      <c r="M710" s="5" t="s">
        <v>44</v>
      </c>
      <c r="N710" s="5" t="s">
        <v>51</v>
      </c>
    </row>
    <row r="711" spans="1:14" x14ac:dyDescent="0.25">
      <c r="A711">
        <v>8710</v>
      </c>
      <c r="B711" s="1">
        <v>45266</v>
      </c>
      <c r="C711" s="2">
        <v>0.82847222222222228</v>
      </c>
      <c r="D711" s="4">
        <v>4</v>
      </c>
      <c r="E711" s="5" t="s">
        <v>22</v>
      </c>
      <c r="F711" s="5" t="s">
        <v>23</v>
      </c>
      <c r="G711" s="5" t="s">
        <v>24</v>
      </c>
      <c r="H711" t="s">
        <v>25</v>
      </c>
      <c r="I711" s="5" t="s">
        <v>46</v>
      </c>
      <c r="J711" s="4">
        <v>90</v>
      </c>
      <c r="K711" s="4">
        <v>55</v>
      </c>
      <c r="L711" s="5" t="s">
        <v>33</v>
      </c>
      <c r="M711" s="5" t="s">
        <v>34</v>
      </c>
      <c r="N711" s="5" t="s">
        <v>47</v>
      </c>
    </row>
    <row r="712" spans="1:14" x14ac:dyDescent="0.25">
      <c r="A712">
        <v>8711</v>
      </c>
      <c r="B712" s="1">
        <v>45649</v>
      </c>
      <c r="C712" s="2">
        <v>0.46041666666666659</v>
      </c>
      <c r="D712" s="4">
        <v>2</v>
      </c>
      <c r="E712" s="5" t="s">
        <v>36</v>
      </c>
      <c r="F712" s="5" t="s">
        <v>37</v>
      </c>
      <c r="G712" s="5" t="s">
        <v>38</v>
      </c>
      <c r="H712" t="s">
        <v>39</v>
      </c>
      <c r="I712" s="5" t="s">
        <v>46</v>
      </c>
      <c r="J712" s="4">
        <v>90</v>
      </c>
      <c r="K712" s="4">
        <v>55</v>
      </c>
      <c r="L712" s="5" t="s">
        <v>33</v>
      </c>
      <c r="M712" s="5" t="s">
        <v>34</v>
      </c>
      <c r="N712" s="5" t="s">
        <v>47</v>
      </c>
    </row>
    <row r="713" spans="1:14" x14ac:dyDescent="0.25">
      <c r="A713">
        <v>8712</v>
      </c>
      <c r="B713" s="1">
        <v>45220</v>
      </c>
      <c r="C713" s="2">
        <v>0.49444444444444452</v>
      </c>
      <c r="D713" s="4">
        <v>2</v>
      </c>
      <c r="E713" s="5" t="s">
        <v>22</v>
      </c>
      <c r="F713" s="5" t="s">
        <v>23</v>
      </c>
      <c r="G713" s="5" t="s">
        <v>24</v>
      </c>
      <c r="H713" t="s">
        <v>25</v>
      </c>
      <c r="I713" s="5" t="s">
        <v>50</v>
      </c>
      <c r="J713" s="4">
        <v>70</v>
      </c>
      <c r="K713" s="4">
        <v>40</v>
      </c>
      <c r="L713" s="5" t="s">
        <v>33</v>
      </c>
      <c r="M713" s="5" t="s">
        <v>44</v>
      </c>
      <c r="N713" s="5" t="s">
        <v>51</v>
      </c>
    </row>
    <row r="714" spans="1:14" x14ac:dyDescent="0.25">
      <c r="A714">
        <v>8713</v>
      </c>
      <c r="B714" s="1">
        <v>45933</v>
      </c>
      <c r="C714" s="2">
        <v>0.36249999999999999</v>
      </c>
      <c r="D714" s="4">
        <v>1</v>
      </c>
      <c r="E714" s="5" t="s">
        <v>22</v>
      </c>
      <c r="F714" s="5" t="s">
        <v>23</v>
      </c>
      <c r="G714" s="5" t="s">
        <v>24</v>
      </c>
      <c r="H714" t="s">
        <v>25</v>
      </c>
      <c r="I714" s="5" t="s">
        <v>43</v>
      </c>
      <c r="J714" s="4">
        <v>75</v>
      </c>
      <c r="K714" s="4">
        <v>45</v>
      </c>
      <c r="L714" s="5" t="s">
        <v>33</v>
      </c>
      <c r="M714" s="5" t="s">
        <v>44</v>
      </c>
      <c r="N714" s="5" t="s">
        <v>45</v>
      </c>
    </row>
    <row r="715" spans="1:14" x14ac:dyDescent="0.25">
      <c r="A715">
        <v>8714</v>
      </c>
      <c r="B715" s="1">
        <v>45450</v>
      </c>
      <c r="C715" s="2">
        <v>0.59375</v>
      </c>
      <c r="D715" s="4">
        <v>4</v>
      </c>
      <c r="E715" s="5" t="s">
        <v>14</v>
      </c>
      <c r="F715" s="5" t="s">
        <v>15</v>
      </c>
      <c r="G715" s="5" t="s">
        <v>16</v>
      </c>
      <c r="H715" t="s">
        <v>17</v>
      </c>
      <c r="I715" s="5" t="s">
        <v>48</v>
      </c>
      <c r="J715" s="4">
        <v>80</v>
      </c>
      <c r="K715" s="4">
        <v>48</v>
      </c>
      <c r="L715" s="5" t="s">
        <v>33</v>
      </c>
      <c r="M715" s="5" t="s">
        <v>44</v>
      </c>
      <c r="N715" s="5" t="s">
        <v>49</v>
      </c>
    </row>
    <row r="716" spans="1:14" x14ac:dyDescent="0.25">
      <c r="A716">
        <v>8715</v>
      </c>
      <c r="B716" s="1">
        <v>45898</v>
      </c>
      <c r="C716" s="2">
        <v>0.57361111111111107</v>
      </c>
      <c r="D716" s="4">
        <v>3</v>
      </c>
      <c r="E716" s="5" t="s">
        <v>22</v>
      </c>
      <c r="F716" s="5" t="s">
        <v>23</v>
      </c>
      <c r="G716" s="5" t="s">
        <v>24</v>
      </c>
      <c r="H716" t="s">
        <v>25</v>
      </c>
      <c r="I716" s="5" t="s">
        <v>18</v>
      </c>
      <c r="J716" s="4">
        <v>45</v>
      </c>
      <c r="K716" s="4">
        <v>25</v>
      </c>
      <c r="L716" s="5" t="s">
        <v>19</v>
      </c>
      <c r="M716" s="5" t="s">
        <v>20</v>
      </c>
      <c r="N716" s="5" t="s">
        <v>21</v>
      </c>
    </row>
    <row r="717" spans="1:14" x14ac:dyDescent="0.25">
      <c r="A717">
        <v>8716</v>
      </c>
      <c r="B717" s="1">
        <v>45459</v>
      </c>
      <c r="C717" s="2">
        <v>0.30625000000000002</v>
      </c>
      <c r="D717" s="4">
        <v>4</v>
      </c>
      <c r="E717" s="5" t="s">
        <v>14</v>
      </c>
      <c r="F717" s="5" t="s">
        <v>15</v>
      </c>
      <c r="G717" s="5" t="s">
        <v>16</v>
      </c>
      <c r="H717" t="s">
        <v>17</v>
      </c>
      <c r="I717" s="5" t="s">
        <v>46</v>
      </c>
      <c r="J717" s="4">
        <v>90</v>
      </c>
      <c r="K717" s="4">
        <v>55</v>
      </c>
      <c r="L717" s="5" t="s">
        <v>33</v>
      </c>
      <c r="M717" s="5" t="s">
        <v>34</v>
      </c>
      <c r="N717" s="5" t="s">
        <v>47</v>
      </c>
    </row>
    <row r="718" spans="1:14" x14ac:dyDescent="0.25">
      <c r="A718">
        <v>8717</v>
      </c>
      <c r="B718" s="1">
        <v>45841</v>
      </c>
      <c r="C718" s="2">
        <v>0.75763888888888886</v>
      </c>
      <c r="D718" s="4">
        <v>4</v>
      </c>
      <c r="E718" s="5" t="s">
        <v>36</v>
      </c>
      <c r="F718" s="5" t="s">
        <v>37</v>
      </c>
      <c r="G718" s="5" t="s">
        <v>38</v>
      </c>
      <c r="H718" t="s">
        <v>39</v>
      </c>
      <c r="I718" s="5" t="s">
        <v>48</v>
      </c>
      <c r="J718" s="4">
        <v>80</v>
      </c>
      <c r="K718" s="4">
        <v>48</v>
      </c>
      <c r="L718" s="5" t="s">
        <v>33</v>
      </c>
      <c r="M718" s="5" t="s">
        <v>44</v>
      </c>
      <c r="N718" s="5" t="s">
        <v>49</v>
      </c>
    </row>
    <row r="719" spans="1:14" x14ac:dyDescent="0.25">
      <c r="A719">
        <v>8718</v>
      </c>
      <c r="B719" s="1">
        <v>45098</v>
      </c>
      <c r="C719" s="2">
        <v>0.31874999999999998</v>
      </c>
      <c r="D719" s="4">
        <v>1</v>
      </c>
      <c r="E719" s="5" t="s">
        <v>28</v>
      </c>
      <c r="F719" s="5" t="s">
        <v>29</v>
      </c>
      <c r="G719" s="5" t="s">
        <v>30</v>
      </c>
      <c r="H719" t="s">
        <v>31</v>
      </c>
      <c r="I719" s="5" t="s">
        <v>43</v>
      </c>
      <c r="J719" s="4">
        <v>75</v>
      </c>
      <c r="K719" s="4">
        <v>45</v>
      </c>
      <c r="L719" s="5" t="s">
        <v>33</v>
      </c>
      <c r="M719" s="5" t="s">
        <v>44</v>
      </c>
      <c r="N719" s="5" t="s">
        <v>45</v>
      </c>
    </row>
    <row r="720" spans="1:14" x14ac:dyDescent="0.25">
      <c r="A720">
        <v>8719</v>
      </c>
      <c r="B720" s="1">
        <v>44802</v>
      </c>
      <c r="C720" s="2">
        <v>0.54374999999999996</v>
      </c>
      <c r="D720" s="4">
        <v>2</v>
      </c>
      <c r="E720" s="5" t="s">
        <v>28</v>
      </c>
      <c r="F720" s="5" t="s">
        <v>29</v>
      </c>
      <c r="G720" s="5" t="s">
        <v>30</v>
      </c>
      <c r="H720" t="s">
        <v>31</v>
      </c>
      <c r="I720" s="5" t="s">
        <v>26</v>
      </c>
      <c r="J720" s="4">
        <v>40</v>
      </c>
      <c r="K720" s="4">
        <v>22</v>
      </c>
      <c r="L720" s="5" t="s">
        <v>19</v>
      </c>
      <c r="M720" s="5" t="s">
        <v>20</v>
      </c>
      <c r="N720" s="5" t="s">
        <v>27</v>
      </c>
    </row>
    <row r="721" spans="1:14" x14ac:dyDescent="0.25">
      <c r="A721">
        <v>8720</v>
      </c>
      <c r="B721" s="1">
        <v>45861</v>
      </c>
      <c r="C721" s="2">
        <v>0.57013888888888886</v>
      </c>
      <c r="D721" s="4">
        <v>4</v>
      </c>
      <c r="E721" s="5" t="s">
        <v>28</v>
      </c>
      <c r="F721" s="5" t="s">
        <v>29</v>
      </c>
      <c r="G721" s="5" t="s">
        <v>30</v>
      </c>
      <c r="H721" t="s">
        <v>31</v>
      </c>
      <c r="I721" s="5" t="s">
        <v>18</v>
      </c>
      <c r="J721" s="4">
        <v>45</v>
      </c>
      <c r="K721" s="4">
        <v>25</v>
      </c>
      <c r="L721" s="5" t="s">
        <v>19</v>
      </c>
      <c r="M721" s="5" t="s">
        <v>20</v>
      </c>
      <c r="N721" s="5" t="s">
        <v>21</v>
      </c>
    </row>
    <row r="722" spans="1:14" x14ac:dyDescent="0.25">
      <c r="A722">
        <v>8721</v>
      </c>
      <c r="B722" s="1">
        <v>45589</v>
      </c>
      <c r="C722" s="2">
        <v>0.78680555555555554</v>
      </c>
      <c r="D722" s="4">
        <v>3</v>
      </c>
      <c r="E722" s="5" t="s">
        <v>36</v>
      </c>
      <c r="F722" s="5" t="s">
        <v>37</v>
      </c>
      <c r="G722" s="5" t="s">
        <v>38</v>
      </c>
      <c r="H722" t="s">
        <v>39</v>
      </c>
      <c r="I722" s="5" t="s">
        <v>46</v>
      </c>
      <c r="J722" s="4">
        <v>90</v>
      </c>
      <c r="K722" s="4">
        <v>55</v>
      </c>
      <c r="L722" s="5" t="s">
        <v>33</v>
      </c>
      <c r="M722" s="5" t="s">
        <v>34</v>
      </c>
      <c r="N722" s="5" t="s">
        <v>47</v>
      </c>
    </row>
    <row r="723" spans="1:14" x14ac:dyDescent="0.25">
      <c r="A723">
        <v>8722</v>
      </c>
      <c r="B723" s="1">
        <v>45987</v>
      </c>
      <c r="C723" s="2">
        <v>0.60972222222222228</v>
      </c>
      <c r="D723" s="4">
        <v>2</v>
      </c>
      <c r="E723" s="5" t="s">
        <v>28</v>
      </c>
      <c r="F723" s="5" t="s">
        <v>29</v>
      </c>
      <c r="G723" s="5" t="s">
        <v>30</v>
      </c>
      <c r="H723" t="s">
        <v>31</v>
      </c>
      <c r="I723" s="5" t="s">
        <v>48</v>
      </c>
      <c r="J723" s="4">
        <v>80</v>
      </c>
      <c r="K723" s="4">
        <v>48</v>
      </c>
      <c r="L723" s="5" t="s">
        <v>33</v>
      </c>
      <c r="M723" s="5" t="s">
        <v>44</v>
      </c>
      <c r="N723" s="5" t="s">
        <v>49</v>
      </c>
    </row>
    <row r="724" spans="1:14" x14ac:dyDescent="0.25">
      <c r="A724">
        <v>8723</v>
      </c>
      <c r="B724" s="1">
        <v>45349</v>
      </c>
      <c r="C724" s="2">
        <v>0.35</v>
      </c>
      <c r="D724" s="4">
        <v>3</v>
      </c>
      <c r="E724" s="5" t="s">
        <v>14</v>
      </c>
      <c r="F724" s="5" t="s">
        <v>15</v>
      </c>
      <c r="G724" s="5" t="s">
        <v>16</v>
      </c>
      <c r="H724" t="s">
        <v>17</v>
      </c>
      <c r="I724" s="5" t="s">
        <v>43</v>
      </c>
      <c r="J724" s="4">
        <v>75</v>
      </c>
      <c r="K724" s="4">
        <v>45</v>
      </c>
      <c r="L724" s="5" t="s">
        <v>33</v>
      </c>
      <c r="M724" s="5" t="s">
        <v>44</v>
      </c>
      <c r="N724" s="5" t="s">
        <v>45</v>
      </c>
    </row>
    <row r="725" spans="1:14" x14ac:dyDescent="0.25">
      <c r="A725">
        <v>8724</v>
      </c>
      <c r="B725" s="1">
        <v>45052</v>
      </c>
      <c r="C725" s="2">
        <v>0.52430555555555558</v>
      </c>
      <c r="D725" s="4">
        <v>1</v>
      </c>
      <c r="E725" s="5" t="s">
        <v>14</v>
      </c>
      <c r="F725" s="5" t="s">
        <v>15</v>
      </c>
      <c r="G725" s="5" t="s">
        <v>16</v>
      </c>
      <c r="H725" t="s">
        <v>17</v>
      </c>
      <c r="I725" s="5" t="s">
        <v>48</v>
      </c>
      <c r="J725" s="4">
        <v>80</v>
      </c>
      <c r="K725" s="4">
        <v>48</v>
      </c>
      <c r="L725" s="5" t="s">
        <v>33</v>
      </c>
      <c r="M725" s="5" t="s">
        <v>44</v>
      </c>
      <c r="N725" s="5" t="s">
        <v>49</v>
      </c>
    </row>
    <row r="726" spans="1:14" x14ac:dyDescent="0.25">
      <c r="A726">
        <v>8725</v>
      </c>
      <c r="B726" s="1">
        <v>44925</v>
      </c>
      <c r="C726" s="2">
        <v>0.78819444444444442</v>
      </c>
      <c r="D726" s="4">
        <v>1</v>
      </c>
      <c r="E726" s="5" t="s">
        <v>28</v>
      </c>
      <c r="F726" s="5" t="s">
        <v>29</v>
      </c>
      <c r="G726" s="5" t="s">
        <v>30</v>
      </c>
      <c r="H726" t="s">
        <v>31</v>
      </c>
      <c r="I726" s="5" t="s">
        <v>32</v>
      </c>
      <c r="J726" s="4">
        <v>85</v>
      </c>
      <c r="K726" s="4">
        <v>50</v>
      </c>
      <c r="L726" s="5" t="s">
        <v>33</v>
      </c>
      <c r="M726" s="5" t="s">
        <v>34</v>
      </c>
      <c r="N726" s="5" t="s">
        <v>35</v>
      </c>
    </row>
    <row r="727" spans="1:14" x14ac:dyDescent="0.25">
      <c r="A727">
        <v>8726</v>
      </c>
      <c r="B727" s="1">
        <v>45031</v>
      </c>
      <c r="C727" s="2">
        <v>0.67361111111111116</v>
      </c>
      <c r="D727" s="4">
        <v>2</v>
      </c>
      <c r="E727" s="5" t="s">
        <v>22</v>
      </c>
      <c r="F727" s="5" t="s">
        <v>23</v>
      </c>
      <c r="G727" s="5" t="s">
        <v>24</v>
      </c>
      <c r="H727" t="s">
        <v>25</v>
      </c>
      <c r="I727" s="5" t="s">
        <v>43</v>
      </c>
      <c r="J727" s="4">
        <v>75</v>
      </c>
      <c r="K727" s="4">
        <v>45</v>
      </c>
      <c r="L727" s="5" t="s">
        <v>33</v>
      </c>
      <c r="M727" s="5" t="s">
        <v>44</v>
      </c>
      <c r="N727" s="5" t="s">
        <v>45</v>
      </c>
    </row>
    <row r="728" spans="1:14" x14ac:dyDescent="0.25">
      <c r="A728">
        <v>8727</v>
      </c>
      <c r="B728" s="1">
        <v>45971</v>
      </c>
      <c r="C728" s="2">
        <v>0.74583333333333335</v>
      </c>
      <c r="D728" s="4">
        <v>3</v>
      </c>
      <c r="E728" s="5" t="s">
        <v>36</v>
      </c>
      <c r="F728" s="5" t="s">
        <v>37</v>
      </c>
      <c r="G728" s="5" t="s">
        <v>38</v>
      </c>
      <c r="H728" t="s">
        <v>39</v>
      </c>
      <c r="I728" s="5" t="s">
        <v>40</v>
      </c>
      <c r="J728" s="4">
        <v>50</v>
      </c>
      <c r="K728" s="4">
        <v>30</v>
      </c>
      <c r="L728" s="5" t="s">
        <v>19</v>
      </c>
      <c r="M728" s="5" t="s">
        <v>41</v>
      </c>
      <c r="N728" s="5" t="s">
        <v>42</v>
      </c>
    </row>
    <row r="729" spans="1:14" x14ac:dyDescent="0.25">
      <c r="A729">
        <v>8728</v>
      </c>
      <c r="B729" s="1">
        <v>45549</v>
      </c>
      <c r="C729" s="2">
        <v>0.62708333333333333</v>
      </c>
      <c r="D729" s="4">
        <v>4</v>
      </c>
      <c r="E729" s="5" t="s">
        <v>22</v>
      </c>
      <c r="F729" s="5" t="s">
        <v>23</v>
      </c>
      <c r="G729" s="5" t="s">
        <v>24</v>
      </c>
      <c r="H729" t="s">
        <v>25</v>
      </c>
      <c r="I729" s="5" t="s">
        <v>50</v>
      </c>
      <c r="J729" s="4">
        <v>70</v>
      </c>
      <c r="K729" s="4">
        <v>40</v>
      </c>
      <c r="L729" s="5" t="s">
        <v>33</v>
      </c>
      <c r="M729" s="5" t="s">
        <v>44</v>
      </c>
      <c r="N729" s="5" t="s">
        <v>51</v>
      </c>
    </row>
    <row r="730" spans="1:14" x14ac:dyDescent="0.25">
      <c r="A730">
        <v>8729</v>
      </c>
      <c r="B730" s="1">
        <v>44949</v>
      </c>
      <c r="C730" s="2">
        <v>0.76527777777777772</v>
      </c>
      <c r="D730" s="4">
        <v>1</v>
      </c>
      <c r="E730" s="5" t="s">
        <v>14</v>
      </c>
      <c r="F730" s="5" t="s">
        <v>15</v>
      </c>
      <c r="G730" s="5" t="s">
        <v>16</v>
      </c>
      <c r="H730" t="s">
        <v>17</v>
      </c>
      <c r="I730" s="5" t="s">
        <v>32</v>
      </c>
      <c r="J730" s="4">
        <v>85</v>
      </c>
      <c r="K730" s="4">
        <v>50</v>
      </c>
      <c r="L730" s="5" t="s">
        <v>33</v>
      </c>
      <c r="M730" s="5" t="s">
        <v>34</v>
      </c>
      <c r="N730" s="5" t="s">
        <v>35</v>
      </c>
    </row>
    <row r="731" spans="1:14" x14ac:dyDescent="0.25">
      <c r="A731">
        <v>8730</v>
      </c>
      <c r="B731" s="1">
        <v>45766</v>
      </c>
      <c r="C731" s="2">
        <v>0.6479166666666667</v>
      </c>
      <c r="D731" s="4">
        <v>3</v>
      </c>
      <c r="E731" s="5" t="s">
        <v>22</v>
      </c>
      <c r="F731" s="5" t="s">
        <v>23</v>
      </c>
      <c r="G731" s="5" t="s">
        <v>24</v>
      </c>
      <c r="H731" t="s">
        <v>25</v>
      </c>
      <c r="I731" s="5" t="s">
        <v>48</v>
      </c>
      <c r="J731" s="4">
        <v>80</v>
      </c>
      <c r="K731" s="4">
        <v>48</v>
      </c>
      <c r="L731" s="5" t="s">
        <v>33</v>
      </c>
      <c r="M731" s="5" t="s">
        <v>44</v>
      </c>
      <c r="N731" s="5" t="s">
        <v>49</v>
      </c>
    </row>
    <row r="732" spans="1:14" x14ac:dyDescent="0.25">
      <c r="A732">
        <v>8731</v>
      </c>
      <c r="B732" s="1">
        <v>45634</v>
      </c>
      <c r="C732" s="2">
        <v>0.6118055555555556</v>
      </c>
      <c r="D732" s="4">
        <v>3</v>
      </c>
      <c r="E732" s="5" t="s">
        <v>22</v>
      </c>
      <c r="F732" s="5" t="s">
        <v>23</v>
      </c>
      <c r="G732" s="5" t="s">
        <v>24</v>
      </c>
      <c r="H732" t="s">
        <v>25</v>
      </c>
      <c r="I732" s="5" t="s">
        <v>18</v>
      </c>
      <c r="J732" s="4">
        <v>45</v>
      </c>
      <c r="K732" s="4">
        <v>25</v>
      </c>
      <c r="L732" s="5" t="s">
        <v>19</v>
      </c>
      <c r="M732" s="5" t="s">
        <v>20</v>
      </c>
      <c r="N732" s="5" t="s">
        <v>21</v>
      </c>
    </row>
    <row r="733" spans="1:14" x14ac:dyDescent="0.25">
      <c r="A733">
        <v>8732</v>
      </c>
      <c r="B733" s="1">
        <v>44840</v>
      </c>
      <c r="C733" s="2">
        <v>0.87291666666666667</v>
      </c>
      <c r="D733" s="4">
        <v>1</v>
      </c>
      <c r="E733" s="5" t="s">
        <v>36</v>
      </c>
      <c r="F733" s="5" t="s">
        <v>37</v>
      </c>
      <c r="G733" s="5" t="s">
        <v>38</v>
      </c>
      <c r="H733" t="s">
        <v>39</v>
      </c>
      <c r="I733" s="5" t="s">
        <v>43</v>
      </c>
      <c r="J733" s="4">
        <v>75</v>
      </c>
      <c r="K733" s="4">
        <v>45</v>
      </c>
      <c r="L733" s="5" t="s">
        <v>33</v>
      </c>
      <c r="M733" s="5" t="s">
        <v>44</v>
      </c>
      <c r="N733" s="5" t="s">
        <v>45</v>
      </c>
    </row>
    <row r="734" spans="1:14" x14ac:dyDescent="0.25">
      <c r="A734">
        <v>8733</v>
      </c>
      <c r="B734" s="1">
        <v>45787</v>
      </c>
      <c r="C734" s="2">
        <v>0.81597222222222221</v>
      </c>
      <c r="D734" s="4">
        <v>1</v>
      </c>
      <c r="E734" s="5" t="s">
        <v>14</v>
      </c>
      <c r="F734" s="5" t="s">
        <v>15</v>
      </c>
      <c r="G734" s="5" t="s">
        <v>16</v>
      </c>
      <c r="H734" t="s">
        <v>17</v>
      </c>
      <c r="I734" s="5" t="s">
        <v>43</v>
      </c>
      <c r="J734" s="4">
        <v>75</v>
      </c>
      <c r="K734" s="4">
        <v>45</v>
      </c>
      <c r="L734" s="5" t="s">
        <v>33</v>
      </c>
      <c r="M734" s="5" t="s">
        <v>44</v>
      </c>
      <c r="N734" s="5" t="s">
        <v>45</v>
      </c>
    </row>
    <row r="735" spans="1:14" x14ac:dyDescent="0.25">
      <c r="A735">
        <v>8734</v>
      </c>
      <c r="B735" s="1">
        <v>45052</v>
      </c>
      <c r="C735" s="2">
        <v>0.4201388888888889</v>
      </c>
      <c r="D735" s="4">
        <v>4</v>
      </c>
      <c r="E735" s="5" t="s">
        <v>14</v>
      </c>
      <c r="F735" s="5" t="s">
        <v>15</v>
      </c>
      <c r="G735" s="5" t="s">
        <v>16</v>
      </c>
      <c r="H735" t="s">
        <v>17</v>
      </c>
      <c r="I735" s="5" t="s">
        <v>32</v>
      </c>
      <c r="J735" s="4">
        <v>85</v>
      </c>
      <c r="K735" s="4">
        <v>50</v>
      </c>
      <c r="L735" s="5" t="s">
        <v>33</v>
      </c>
      <c r="M735" s="5" t="s">
        <v>34</v>
      </c>
      <c r="N735" s="5" t="s">
        <v>35</v>
      </c>
    </row>
    <row r="736" spans="1:14" x14ac:dyDescent="0.25">
      <c r="A736">
        <v>8735</v>
      </c>
      <c r="B736" s="1">
        <v>44912</v>
      </c>
      <c r="C736" s="2">
        <v>0.55000000000000004</v>
      </c>
      <c r="D736" s="4">
        <v>3</v>
      </c>
      <c r="E736" s="5" t="s">
        <v>36</v>
      </c>
      <c r="F736" s="5" t="s">
        <v>37</v>
      </c>
      <c r="G736" s="5" t="s">
        <v>38</v>
      </c>
      <c r="H736" t="s">
        <v>39</v>
      </c>
      <c r="I736" s="5" t="s">
        <v>26</v>
      </c>
      <c r="J736" s="4">
        <v>40</v>
      </c>
      <c r="K736" s="4">
        <v>22</v>
      </c>
      <c r="L736" s="5" t="s">
        <v>19</v>
      </c>
      <c r="M736" s="5" t="s">
        <v>20</v>
      </c>
      <c r="N736" s="5" t="s">
        <v>27</v>
      </c>
    </row>
    <row r="737" spans="1:14" x14ac:dyDescent="0.25">
      <c r="A737">
        <v>8736</v>
      </c>
      <c r="B737" s="1">
        <v>45610</v>
      </c>
      <c r="C737" s="2">
        <v>0.91111111111111109</v>
      </c>
      <c r="D737" s="4">
        <v>2</v>
      </c>
      <c r="E737" s="5" t="s">
        <v>14</v>
      </c>
      <c r="F737" s="5" t="s">
        <v>15</v>
      </c>
      <c r="G737" s="5" t="s">
        <v>16</v>
      </c>
      <c r="H737" t="s">
        <v>17</v>
      </c>
      <c r="I737" s="5" t="s">
        <v>32</v>
      </c>
      <c r="J737" s="4">
        <v>85</v>
      </c>
      <c r="K737" s="4">
        <v>50</v>
      </c>
      <c r="L737" s="5" t="s">
        <v>33</v>
      </c>
      <c r="M737" s="5" t="s">
        <v>34</v>
      </c>
      <c r="N737" s="5" t="s">
        <v>35</v>
      </c>
    </row>
    <row r="738" spans="1:14" x14ac:dyDescent="0.25">
      <c r="A738">
        <v>8737</v>
      </c>
      <c r="B738" s="1">
        <v>45702</v>
      </c>
      <c r="C738" s="2">
        <v>0.69861111111111107</v>
      </c>
      <c r="D738" s="4">
        <v>1</v>
      </c>
      <c r="E738" s="5" t="s">
        <v>36</v>
      </c>
      <c r="F738" s="5" t="s">
        <v>37</v>
      </c>
      <c r="G738" s="5" t="s">
        <v>38</v>
      </c>
      <c r="H738" t="s">
        <v>39</v>
      </c>
      <c r="I738" s="5" t="s">
        <v>40</v>
      </c>
      <c r="J738" s="4">
        <v>50</v>
      </c>
      <c r="K738" s="4">
        <v>30</v>
      </c>
      <c r="L738" s="5" t="s">
        <v>19</v>
      </c>
      <c r="M738" s="5" t="s">
        <v>41</v>
      </c>
      <c r="N738" s="5" t="s">
        <v>42</v>
      </c>
    </row>
    <row r="739" spans="1:14" x14ac:dyDescent="0.25">
      <c r="A739">
        <v>8738</v>
      </c>
      <c r="B739" s="1">
        <v>44748</v>
      </c>
      <c r="C739" s="2">
        <v>0.8</v>
      </c>
      <c r="D739" s="4">
        <v>2</v>
      </c>
      <c r="E739" s="5" t="s">
        <v>28</v>
      </c>
      <c r="F739" s="5" t="s">
        <v>29</v>
      </c>
      <c r="G739" s="5" t="s">
        <v>30</v>
      </c>
      <c r="H739" t="s">
        <v>31</v>
      </c>
      <c r="I739" s="5" t="s">
        <v>18</v>
      </c>
      <c r="J739" s="4">
        <v>45</v>
      </c>
      <c r="K739" s="4">
        <v>25</v>
      </c>
      <c r="L739" s="5" t="s">
        <v>19</v>
      </c>
      <c r="M739" s="5" t="s">
        <v>20</v>
      </c>
      <c r="N739" s="5" t="s">
        <v>21</v>
      </c>
    </row>
    <row r="740" spans="1:14" x14ac:dyDescent="0.25">
      <c r="A740">
        <v>8739</v>
      </c>
      <c r="B740" s="1">
        <v>44717</v>
      </c>
      <c r="C740" s="2">
        <v>0.32013888888888892</v>
      </c>
      <c r="D740" s="4">
        <v>3</v>
      </c>
      <c r="E740" s="5" t="s">
        <v>28</v>
      </c>
      <c r="F740" s="5" t="s">
        <v>29</v>
      </c>
      <c r="G740" s="5" t="s">
        <v>30</v>
      </c>
      <c r="H740" t="s">
        <v>31</v>
      </c>
      <c r="I740" s="5" t="s">
        <v>32</v>
      </c>
      <c r="J740" s="4">
        <v>85</v>
      </c>
      <c r="K740" s="4">
        <v>50</v>
      </c>
      <c r="L740" s="5" t="s">
        <v>33</v>
      </c>
      <c r="M740" s="5" t="s">
        <v>34</v>
      </c>
      <c r="N740" s="5" t="s">
        <v>35</v>
      </c>
    </row>
    <row r="741" spans="1:14" x14ac:dyDescent="0.25">
      <c r="A741">
        <v>8740</v>
      </c>
      <c r="B741" s="1">
        <v>45904</v>
      </c>
      <c r="C741" s="2">
        <v>0.66736111111111107</v>
      </c>
      <c r="D741" s="4">
        <v>1</v>
      </c>
      <c r="E741" s="5" t="s">
        <v>22</v>
      </c>
      <c r="F741" s="5" t="s">
        <v>23</v>
      </c>
      <c r="G741" s="5" t="s">
        <v>24</v>
      </c>
      <c r="H741" t="s">
        <v>25</v>
      </c>
      <c r="I741" s="5" t="s">
        <v>18</v>
      </c>
      <c r="J741" s="4">
        <v>45</v>
      </c>
      <c r="K741" s="4">
        <v>25</v>
      </c>
      <c r="L741" s="5" t="s">
        <v>19</v>
      </c>
      <c r="M741" s="5" t="s">
        <v>20</v>
      </c>
      <c r="N741" s="5" t="s">
        <v>21</v>
      </c>
    </row>
    <row r="742" spans="1:14" x14ac:dyDescent="0.25">
      <c r="A742">
        <v>8741</v>
      </c>
      <c r="B742" s="1">
        <v>45769</v>
      </c>
      <c r="C742" s="2">
        <v>0.88402777777777775</v>
      </c>
      <c r="D742" s="4">
        <v>2</v>
      </c>
      <c r="E742" s="5" t="s">
        <v>22</v>
      </c>
      <c r="F742" s="5" t="s">
        <v>23</v>
      </c>
      <c r="G742" s="5" t="s">
        <v>24</v>
      </c>
      <c r="H742" t="s">
        <v>25</v>
      </c>
      <c r="I742" s="5" t="s">
        <v>40</v>
      </c>
      <c r="J742" s="4">
        <v>50</v>
      </c>
      <c r="K742" s="4">
        <v>30</v>
      </c>
      <c r="L742" s="5" t="s">
        <v>19</v>
      </c>
      <c r="M742" s="5" t="s">
        <v>41</v>
      </c>
      <c r="N742" s="5" t="s">
        <v>42</v>
      </c>
    </row>
    <row r="743" spans="1:14" x14ac:dyDescent="0.25">
      <c r="A743">
        <v>8742</v>
      </c>
      <c r="B743" s="1">
        <v>44931</v>
      </c>
      <c r="C743" s="2">
        <v>0.90486111111111112</v>
      </c>
      <c r="D743" s="4">
        <v>1</v>
      </c>
      <c r="E743" s="5" t="s">
        <v>14</v>
      </c>
      <c r="F743" s="5" t="s">
        <v>15</v>
      </c>
      <c r="G743" s="5" t="s">
        <v>16</v>
      </c>
      <c r="H743" t="s">
        <v>17</v>
      </c>
      <c r="I743" s="5" t="s">
        <v>50</v>
      </c>
      <c r="J743" s="4">
        <v>70</v>
      </c>
      <c r="K743" s="4">
        <v>40</v>
      </c>
      <c r="L743" s="5" t="s">
        <v>33</v>
      </c>
      <c r="M743" s="5" t="s">
        <v>44</v>
      </c>
      <c r="N743" s="5" t="s">
        <v>51</v>
      </c>
    </row>
    <row r="744" spans="1:14" x14ac:dyDescent="0.25">
      <c r="A744">
        <v>8743</v>
      </c>
      <c r="B744" s="1">
        <v>44944</v>
      </c>
      <c r="C744" s="2">
        <v>0.41805555555555562</v>
      </c>
      <c r="D744" s="4">
        <v>1</v>
      </c>
      <c r="E744" s="5" t="s">
        <v>36</v>
      </c>
      <c r="F744" s="5" t="s">
        <v>37</v>
      </c>
      <c r="G744" s="5" t="s">
        <v>38</v>
      </c>
      <c r="H744" t="s">
        <v>39</v>
      </c>
      <c r="I744" s="5" t="s">
        <v>48</v>
      </c>
      <c r="J744" s="4">
        <v>80</v>
      </c>
      <c r="K744" s="4">
        <v>48</v>
      </c>
      <c r="L744" s="5" t="s">
        <v>33</v>
      </c>
      <c r="M744" s="5" t="s">
        <v>44</v>
      </c>
      <c r="N744" s="5" t="s">
        <v>49</v>
      </c>
    </row>
    <row r="745" spans="1:14" x14ac:dyDescent="0.25">
      <c r="A745">
        <v>8744</v>
      </c>
      <c r="B745" s="1">
        <v>45438</v>
      </c>
      <c r="C745" s="2">
        <v>0.62361111111111112</v>
      </c>
      <c r="D745" s="4">
        <v>2</v>
      </c>
      <c r="E745" s="5" t="s">
        <v>22</v>
      </c>
      <c r="F745" s="5" t="s">
        <v>23</v>
      </c>
      <c r="G745" s="5" t="s">
        <v>24</v>
      </c>
      <c r="H745" t="s">
        <v>25</v>
      </c>
      <c r="I745" s="5" t="s">
        <v>32</v>
      </c>
      <c r="J745" s="4">
        <v>85</v>
      </c>
      <c r="K745" s="4">
        <v>50</v>
      </c>
      <c r="L745" s="5" t="s">
        <v>33</v>
      </c>
      <c r="M745" s="5" t="s">
        <v>34</v>
      </c>
      <c r="N745" s="5" t="s">
        <v>35</v>
      </c>
    </row>
    <row r="746" spans="1:14" x14ac:dyDescent="0.25">
      <c r="A746">
        <v>8745</v>
      </c>
      <c r="B746" s="1">
        <v>45393</v>
      </c>
      <c r="C746" s="2">
        <v>0.60069444444444442</v>
      </c>
      <c r="D746" s="4">
        <v>2</v>
      </c>
      <c r="E746" s="5" t="s">
        <v>22</v>
      </c>
      <c r="F746" s="5" t="s">
        <v>23</v>
      </c>
      <c r="G746" s="5" t="s">
        <v>24</v>
      </c>
      <c r="H746" t="s">
        <v>25</v>
      </c>
      <c r="I746" s="5" t="s">
        <v>26</v>
      </c>
      <c r="J746" s="4">
        <v>40</v>
      </c>
      <c r="K746" s="4">
        <v>22</v>
      </c>
      <c r="L746" s="5" t="s">
        <v>19</v>
      </c>
      <c r="M746" s="5" t="s">
        <v>20</v>
      </c>
      <c r="N746" s="5" t="s">
        <v>27</v>
      </c>
    </row>
    <row r="747" spans="1:14" x14ac:dyDescent="0.25">
      <c r="A747">
        <v>8746</v>
      </c>
      <c r="B747" s="1">
        <v>44626</v>
      </c>
      <c r="C747" s="2">
        <v>0.46111111111111108</v>
      </c>
      <c r="D747" s="4">
        <v>1</v>
      </c>
      <c r="E747" s="5" t="s">
        <v>36</v>
      </c>
      <c r="F747" s="5" t="s">
        <v>37</v>
      </c>
      <c r="G747" s="5" t="s">
        <v>38</v>
      </c>
      <c r="H747" t="s">
        <v>39</v>
      </c>
      <c r="I747" s="5" t="s">
        <v>50</v>
      </c>
      <c r="J747" s="4">
        <v>70</v>
      </c>
      <c r="K747" s="4">
        <v>40</v>
      </c>
      <c r="L747" s="5" t="s">
        <v>33</v>
      </c>
      <c r="M747" s="5" t="s">
        <v>44</v>
      </c>
      <c r="N747" s="5" t="s">
        <v>51</v>
      </c>
    </row>
    <row r="748" spans="1:14" x14ac:dyDescent="0.25">
      <c r="A748">
        <v>8747</v>
      </c>
      <c r="B748" s="1">
        <v>45055</v>
      </c>
      <c r="C748" s="2">
        <v>0.49861111111111112</v>
      </c>
      <c r="D748" s="4">
        <v>2</v>
      </c>
      <c r="E748" s="5" t="s">
        <v>36</v>
      </c>
      <c r="F748" s="5" t="s">
        <v>37</v>
      </c>
      <c r="G748" s="5" t="s">
        <v>38</v>
      </c>
      <c r="H748" t="s">
        <v>39</v>
      </c>
      <c r="I748" s="5" t="s">
        <v>50</v>
      </c>
      <c r="J748" s="4">
        <v>70</v>
      </c>
      <c r="K748" s="4">
        <v>40</v>
      </c>
      <c r="L748" s="5" t="s">
        <v>33</v>
      </c>
      <c r="M748" s="5" t="s">
        <v>44</v>
      </c>
      <c r="N748" s="5" t="s">
        <v>51</v>
      </c>
    </row>
    <row r="749" spans="1:14" x14ac:dyDescent="0.25">
      <c r="A749">
        <v>8748</v>
      </c>
      <c r="B749" s="1">
        <v>45337</v>
      </c>
      <c r="C749" s="2">
        <v>0.60624999999999996</v>
      </c>
      <c r="D749" s="4">
        <v>2</v>
      </c>
      <c r="E749" s="5" t="s">
        <v>22</v>
      </c>
      <c r="F749" s="5" t="s">
        <v>23</v>
      </c>
      <c r="G749" s="5" t="s">
        <v>24</v>
      </c>
      <c r="H749" t="s">
        <v>25</v>
      </c>
      <c r="I749" s="5" t="s">
        <v>48</v>
      </c>
      <c r="J749" s="4">
        <v>80</v>
      </c>
      <c r="K749" s="4">
        <v>48</v>
      </c>
      <c r="L749" s="5" t="s">
        <v>33</v>
      </c>
      <c r="M749" s="5" t="s">
        <v>44</v>
      </c>
      <c r="N749" s="5" t="s">
        <v>49</v>
      </c>
    </row>
    <row r="750" spans="1:14" x14ac:dyDescent="0.25">
      <c r="A750">
        <v>8749</v>
      </c>
      <c r="B750" s="1">
        <v>44752</v>
      </c>
      <c r="C750" s="2">
        <v>0.66597222222222219</v>
      </c>
      <c r="D750" s="4">
        <v>2</v>
      </c>
      <c r="E750" s="5" t="s">
        <v>22</v>
      </c>
      <c r="F750" s="5" t="s">
        <v>23</v>
      </c>
      <c r="G750" s="5" t="s">
        <v>24</v>
      </c>
      <c r="H750" t="s">
        <v>25</v>
      </c>
      <c r="I750" s="5" t="s">
        <v>48</v>
      </c>
      <c r="J750" s="4">
        <v>80</v>
      </c>
      <c r="K750" s="4">
        <v>48</v>
      </c>
      <c r="L750" s="5" t="s">
        <v>33</v>
      </c>
      <c r="M750" s="5" t="s">
        <v>44</v>
      </c>
      <c r="N750" s="5" t="s">
        <v>49</v>
      </c>
    </row>
    <row r="751" spans="1:14" x14ac:dyDescent="0.25">
      <c r="A751">
        <v>8750</v>
      </c>
      <c r="B751" s="1">
        <v>44819</v>
      </c>
      <c r="C751" s="2">
        <v>0.87291666666666667</v>
      </c>
      <c r="D751" s="4">
        <v>3</v>
      </c>
      <c r="E751" s="5" t="s">
        <v>14</v>
      </c>
      <c r="F751" s="5" t="s">
        <v>15</v>
      </c>
      <c r="G751" s="5" t="s">
        <v>16</v>
      </c>
      <c r="H751" t="s">
        <v>17</v>
      </c>
      <c r="I751" s="5" t="s">
        <v>26</v>
      </c>
      <c r="J751" s="4">
        <v>40</v>
      </c>
      <c r="K751" s="4">
        <v>22</v>
      </c>
      <c r="L751" s="5" t="s">
        <v>19</v>
      </c>
      <c r="M751" s="5" t="s">
        <v>20</v>
      </c>
      <c r="N751" s="5" t="s">
        <v>27</v>
      </c>
    </row>
    <row r="752" spans="1:14" x14ac:dyDescent="0.25">
      <c r="A752">
        <v>8751</v>
      </c>
      <c r="B752" s="1">
        <v>45470</v>
      </c>
      <c r="C752" s="2">
        <v>0.37638888888888888</v>
      </c>
      <c r="D752" s="4">
        <v>4</v>
      </c>
      <c r="E752" s="5" t="s">
        <v>36</v>
      </c>
      <c r="F752" s="5" t="s">
        <v>37</v>
      </c>
      <c r="G752" s="5" t="s">
        <v>38</v>
      </c>
      <c r="H752" t="s">
        <v>39</v>
      </c>
      <c r="I752" s="5" t="s">
        <v>40</v>
      </c>
      <c r="J752" s="4">
        <v>50</v>
      </c>
      <c r="K752" s="4">
        <v>30</v>
      </c>
      <c r="L752" s="5" t="s">
        <v>19</v>
      </c>
      <c r="M752" s="5" t="s">
        <v>41</v>
      </c>
      <c r="N752" s="5" t="s">
        <v>42</v>
      </c>
    </row>
    <row r="753" spans="1:14" x14ac:dyDescent="0.25">
      <c r="A753">
        <v>8752</v>
      </c>
      <c r="B753" s="1">
        <v>45366</v>
      </c>
      <c r="C753" s="2">
        <v>0.40208333333333329</v>
      </c>
      <c r="D753" s="4">
        <v>1</v>
      </c>
      <c r="E753" s="5" t="s">
        <v>14</v>
      </c>
      <c r="F753" s="5" t="s">
        <v>15</v>
      </c>
      <c r="G753" s="5" t="s">
        <v>16</v>
      </c>
      <c r="H753" t="s">
        <v>17</v>
      </c>
      <c r="I753" s="5" t="s">
        <v>26</v>
      </c>
      <c r="J753" s="4">
        <v>40</v>
      </c>
      <c r="K753" s="4">
        <v>22</v>
      </c>
      <c r="L753" s="5" t="s">
        <v>19</v>
      </c>
      <c r="M753" s="5" t="s">
        <v>20</v>
      </c>
      <c r="N753" s="5" t="s">
        <v>27</v>
      </c>
    </row>
    <row r="754" spans="1:14" x14ac:dyDescent="0.25">
      <c r="A754">
        <v>8753</v>
      </c>
      <c r="B754" s="1">
        <v>44989</v>
      </c>
      <c r="C754" s="2">
        <v>0.39861111111111108</v>
      </c>
      <c r="D754" s="4">
        <v>3</v>
      </c>
      <c r="E754" s="5" t="s">
        <v>14</v>
      </c>
      <c r="F754" s="5" t="s">
        <v>15</v>
      </c>
      <c r="G754" s="5" t="s">
        <v>16</v>
      </c>
      <c r="H754" t="s">
        <v>17</v>
      </c>
      <c r="I754" s="5" t="s">
        <v>48</v>
      </c>
      <c r="J754" s="4">
        <v>80</v>
      </c>
      <c r="K754" s="4">
        <v>48</v>
      </c>
      <c r="L754" s="5" t="s">
        <v>33</v>
      </c>
      <c r="M754" s="5" t="s">
        <v>44</v>
      </c>
      <c r="N754" s="5" t="s">
        <v>49</v>
      </c>
    </row>
    <row r="755" spans="1:14" x14ac:dyDescent="0.25">
      <c r="A755">
        <v>8754</v>
      </c>
      <c r="B755" s="1">
        <v>44874</v>
      </c>
      <c r="C755" s="2">
        <v>0.30763888888888891</v>
      </c>
      <c r="D755" s="4">
        <v>3</v>
      </c>
      <c r="E755" s="5" t="s">
        <v>22</v>
      </c>
      <c r="F755" s="5" t="s">
        <v>23</v>
      </c>
      <c r="G755" s="5" t="s">
        <v>24</v>
      </c>
      <c r="H755" t="s">
        <v>25</v>
      </c>
      <c r="I755" s="5" t="s">
        <v>26</v>
      </c>
      <c r="J755" s="4">
        <v>40</v>
      </c>
      <c r="K755" s="4">
        <v>22</v>
      </c>
      <c r="L755" s="5" t="s">
        <v>19</v>
      </c>
      <c r="M755" s="5" t="s">
        <v>20</v>
      </c>
      <c r="N755" s="5" t="s">
        <v>27</v>
      </c>
    </row>
    <row r="756" spans="1:14" x14ac:dyDescent="0.25">
      <c r="A756">
        <v>8755</v>
      </c>
      <c r="B756" s="1">
        <v>45172</v>
      </c>
      <c r="C756" s="2">
        <v>0.5229166666666667</v>
      </c>
      <c r="D756" s="4">
        <v>4</v>
      </c>
      <c r="E756" s="5" t="s">
        <v>22</v>
      </c>
      <c r="F756" s="5" t="s">
        <v>23</v>
      </c>
      <c r="G756" s="5" t="s">
        <v>24</v>
      </c>
      <c r="H756" t="s">
        <v>25</v>
      </c>
      <c r="I756" s="5" t="s">
        <v>48</v>
      </c>
      <c r="J756" s="4">
        <v>80</v>
      </c>
      <c r="K756" s="4">
        <v>48</v>
      </c>
      <c r="L756" s="5" t="s">
        <v>33</v>
      </c>
      <c r="M756" s="5" t="s">
        <v>44</v>
      </c>
      <c r="N756" s="5" t="s">
        <v>49</v>
      </c>
    </row>
    <row r="757" spans="1:14" x14ac:dyDescent="0.25">
      <c r="A757">
        <v>8756</v>
      </c>
      <c r="B757" s="1">
        <v>44932</v>
      </c>
      <c r="C757" s="2">
        <v>0.89444444444444449</v>
      </c>
      <c r="D757" s="4">
        <v>4</v>
      </c>
      <c r="E757" s="5" t="s">
        <v>28</v>
      </c>
      <c r="F757" s="5" t="s">
        <v>29</v>
      </c>
      <c r="G757" s="5" t="s">
        <v>30</v>
      </c>
      <c r="H757" t="s">
        <v>31</v>
      </c>
      <c r="I757" s="5" t="s">
        <v>32</v>
      </c>
      <c r="J757" s="4">
        <v>85</v>
      </c>
      <c r="K757" s="4">
        <v>50</v>
      </c>
      <c r="L757" s="5" t="s">
        <v>33</v>
      </c>
      <c r="M757" s="5" t="s">
        <v>34</v>
      </c>
      <c r="N757" s="5" t="s">
        <v>35</v>
      </c>
    </row>
    <row r="758" spans="1:14" x14ac:dyDescent="0.25">
      <c r="A758">
        <v>8757</v>
      </c>
      <c r="B758" s="1">
        <v>45295</v>
      </c>
      <c r="C758" s="2">
        <v>0.8305555555555556</v>
      </c>
      <c r="D758" s="4">
        <v>1</v>
      </c>
      <c r="E758" s="5" t="s">
        <v>28</v>
      </c>
      <c r="F758" s="5" t="s">
        <v>29</v>
      </c>
      <c r="G758" s="5" t="s">
        <v>30</v>
      </c>
      <c r="H758" t="s">
        <v>31</v>
      </c>
      <c r="I758" s="5" t="s">
        <v>32</v>
      </c>
      <c r="J758" s="4">
        <v>85</v>
      </c>
      <c r="K758" s="4">
        <v>50</v>
      </c>
      <c r="L758" s="5" t="s">
        <v>33</v>
      </c>
      <c r="M758" s="5" t="s">
        <v>34</v>
      </c>
      <c r="N758" s="5" t="s">
        <v>35</v>
      </c>
    </row>
    <row r="759" spans="1:14" x14ac:dyDescent="0.25">
      <c r="A759">
        <v>8758</v>
      </c>
      <c r="B759" s="1">
        <v>45536</v>
      </c>
      <c r="C759" s="2">
        <v>0.84652777777777777</v>
      </c>
      <c r="D759" s="4">
        <v>2</v>
      </c>
      <c r="E759" s="5" t="s">
        <v>22</v>
      </c>
      <c r="F759" s="5" t="s">
        <v>23</v>
      </c>
      <c r="G759" s="5" t="s">
        <v>24</v>
      </c>
      <c r="H759" t="s">
        <v>25</v>
      </c>
      <c r="I759" s="5" t="s">
        <v>32</v>
      </c>
      <c r="J759" s="4">
        <v>85</v>
      </c>
      <c r="K759" s="4">
        <v>50</v>
      </c>
      <c r="L759" s="5" t="s">
        <v>33</v>
      </c>
      <c r="M759" s="5" t="s">
        <v>34</v>
      </c>
      <c r="N759" s="5" t="s">
        <v>35</v>
      </c>
    </row>
    <row r="760" spans="1:14" x14ac:dyDescent="0.25">
      <c r="A760">
        <v>8759</v>
      </c>
      <c r="B760" s="1">
        <v>44652</v>
      </c>
      <c r="C760" s="2">
        <v>0.40763888888888888</v>
      </c>
      <c r="D760" s="4">
        <v>2</v>
      </c>
      <c r="E760" s="5" t="s">
        <v>36</v>
      </c>
      <c r="F760" s="5" t="s">
        <v>37</v>
      </c>
      <c r="G760" s="5" t="s">
        <v>38</v>
      </c>
      <c r="H760" t="s">
        <v>39</v>
      </c>
      <c r="I760" s="5" t="s">
        <v>43</v>
      </c>
      <c r="J760" s="4">
        <v>75</v>
      </c>
      <c r="K760" s="4">
        <v>45</v>
      </c>
      <c r="L760" s="5" t="s">
        <v>33</v>
      </c>
      <c r="M760" s="5" t="s">
        <v>44</v>
      </c>
      <c r="N760" s="5" t="s">
        <v>45</v>
      </c>
    </row>
    <row r="761" spans="1:14" x14ac:dyDescent="0.25">
      <c r="A761">
        <v>8760</v>
      </c>
      <c r="B761" s="1">
        <v>45565</v>
      </c>
      <c r="C761" s="2">
        <v>0.75347222222222221</v>
      </c>
      <c r="D761" s="4">
        <v>1</v>
      </c>
      <c r="E761" s="5" t="s">
        <v>22</v>
      </c>
      <c r="F761" s="5" t="s">
        <v>23</v>
      </c>
      <c r="G761" s="5" t="s">
        <v>24</v>
      </c>
      <c r="H761" t="s">
        <v>25</v>
      </c>
      <c r="I761" s="5" t="s">
        <v>18</v>
      </c>
      <c r="J761" s="4">
        <v>45</v>
      </c>
      <c r="K761" s="4">
        <v>25</v>
      </c>
      <c r="L761" s="5" t="s">
        <v>19</v>
      </c>
      <c r="M761" s="5" t="s">
        <v>20</v>
      </c>
      <c r="N761" s="5" t="s">
        <v>21</v>
      </c>
    </row>
    <row r="762" spans="1:14" x14ac:dyDescent="0.25">
      <c r="A762">
        <v>8761</v>
      </c>
      <c r="B762" s="1">
        <v>45395</v>
      </c>
      <c r="C762" s="2">
        <v>0.53194444444444444</v>
      </c>
      <c r="D762" s="4">
        <v>3</v>
      </c>
      <c r="E762" s="5" t="s">
        <v>36</v>
      </c>
      <c r="F762" s="5" t="s">
        <v>37</v>
      </c>
      <c r="G762" s="5" t="s">
        <v>38</v>
      </c>
      <c r="H762" t="s">
        <v>39</v>
      </c>
      <c r="I762" s="5" t="s">
        <v>40</v>
      </c>
      <c r="J762" s="4">
        <v>50</v>
      </c>
      <c r="K762" s="4">
        <v>30</v>
      </c>
      <c r="L762" s="5" t="s">
        <v>19</v>
      </c>
      <c r="M762" s="5" t="s">
        <v>41</v>
      </c>
      <c r="N762" s="5" t="s">
        <v>42</v>
      </c>
    </row>
    <row r="763" spans="1:14" x14ac:dyDescent="0.25">
      <c r="A763">
        <v>8762</v>
      </c>
      <c r="B763" s="1">
        <v>45065</v>
      </c>
      <c r="C763" s="2">
        <v>0.88055555555555554</v>
      </c>
      <c r="D763" s="4">
        <v>3</v>
      </c>
      <c r="E763" s="5" t="s">
        <v>36</v>
      </c>
      <c r="F763" s="5" t="s">
        <v>37</v>
      </c>
      <c r="G763" s="5" t="s">
        <v>38</v>
      </c>
      <c r="H763" t="s">
        <v>39</v>
      </c>
      <c r="I763" s="5" t="s">
        <v>40</v>
      </c>
      <c r="J763" s="4">
        <v>50</v>
      </c>
      <c r="K763" s="4">
        <v>30</v>
      </c>
      <c r="L763" s="5" t="s">
        <v>19</v>
      </c>
      <c r="M763" s="5" t="s">
        <v>41</v>
      </c>
      <c r="N763" s="5" t="s">
        <v>42</v>
      </c>
    </row>
    <row r="764" spans="1:14" x14ac:dyDescent="0.25">
      <c r="A764">
        <v>8763</v>
      </c>
      <c r="B764" s="1">
        <v>45818</v>
      </c>
      <c r="C764" s="2">
        <v>0.48333333333333328</v>
      </c>
      <c r="D764" s="4">
        <v>2</v>
      </c>
      <c r="E764" s="5" t="s">
        <v>22</v>
      </c>
      <c r="F764" s="5" t="s">
        <v>23</v>
      </c>
      <c r="G764" s="5" t="s">
        <v>24</v>
      </c>
      <c r="H764" t="s">
        <v>25</v>
      </c>
      <c r="I764" s="5" t="s">
        <v>40</v>
      </c>
      <c r="J764" s="4">
        <v>50</v>
      </c>
      <c r="K764" s="4">
        <v>30</v>
      </c>
      <c r="L764" s="5" t="s">
        <v>19</v>
      </c>
      <c r="M764" s="5" t="s">
        <v>41</v>
      </c>
      <c r="N764" s="5" t="s">
        <v>42</v>
      </c>
    </row>
    <row r="765" spans="1:14" x14ac:dyDescent="0.25">
      <c r="A765">
        <v>8764</v>
      </c>
      <c r="B765" s="1">
        <v>45155</v>
      </c>
      <c r="C765" s="2">
        <v>0.68541666666666667</v>
      </c>
      <c r="D765" s="4">
        <v>1</v>
      </c>
      <c r="E765" s="5" t="s">
        <v>36</v>
      </c>
      <c r="F765" s="5" t="s">
        <v>37</v>
      </c>
      <c r="G765" s="5" t="s">
        <v>38</v>
      </c>
      <c r="H765" t="s">
        <v>39</v>
      </c>
      <c r="I765" s="5" t="s">
        <v>50</v>
      </c>
      <c r="J765" s="4">
        <v>70</v>
      </c>
      <c r="K765" s="4">
        <v>40</v>
      </c>
      <c r="L765" s="5" t="s">
        <v>33</v>
      </c>
      <c r="M765" s="5" t="s">
        <v>44</v>
      </c>
      <c r="N765" s="5" t="s">
        <v>51</v>
      </c>
    </row>
    <row r="766" spans="1:14" x14ac:dyDescent="0.25">
      <c r="A766">
        <v>8765</v>
      </c>
      <c r="B766" s="1">
        <v>44956</v>
      </c>
      <c r="C766" s="2">
        <v>0.72361111111111109</v>
      </c>
      <c r="D766" s="4">
        <v>4</v>
      </c>
      <c r="E766" s="5" t="s">
        <v>14</v>
      </c>
      <c r="F766" s="5" t="s">
        <v>15</v>
      </c>
      <c r="G766" s="5" t="s">
        <v>16</v>
      </c>
      <c r="H766" t="s">
        <v>17</v>
      </c>
      <c r="I766" s="5" t="s">
        <v>18</v>
      </c>
      <c r="J766" s="4">
        <v>45</v>
      </c>
      <c r="K766" s="4">
        <v>25</v>
      </c>
      <c r="L766" s="5" t="s">
        <v>19</v>
      </c>
      <c r="M766" s="5" t="s">
        <v>20</v>
      </c>
      <c r="N766" s="5" t="s">
        <v>21</v>
      </c>
    </row>
    <row r="767" spans="1:14" x14ac:dyDescent="0.25">
      <c r="A767">
        <v>8766</v>
      </c>
      <c r="B767" s="1">
        <v>45691</v>
      </c>
      <c r="C767" s="2">
        <v>0.4861111111111111</v>
      </c>
      <c r="D767" s="4">
        <v>2</v>
      </c>
      <c r="E767" s="5" t="s">
        <v>22</v>
      </c>
      <c r="F767" s="5" t="s">
        <v>23</v>
      </c>
      <c r="G767" s="5" t="s">
        <v>24</v>
      </c>
      <c r="H767" t="s">
        <v>25</v>
      </c>
      <c r="I767" s="5" t="s">
        <v>48</v>
      </c>
      <c r="J767" s="4">
        <v>80</v>
      </c>
      <c r="K767" s="4">
        <v>48</v>
      </c>
      <c r="L767" s="5" t="s">
        <v>33</v>
      </c>
      <c r="M767" s="5" t="s">
        <v>44</v>
      </c>
      <c r="N767" s="5" t="s">
        <v>49</v>
      </c>
    </row>
    <row r="768" spans="1:14" x14ac:dyDescent="0.25">
      <c r="A768">
        <v>8767</v>
      </c>
      <c r="B768" s="1">
        <v>45819</v>
      </c>
      <c r="C768" s="2">
        <v>0.6166666666666667</v>
      </c>
      <c r="D768" s="4">
        <v>2</v>
      </c>
      <c r="E768" s="5" t="s">
        <v>14</v>
      </c>
      <c r="F768" s="5" t="s">
        <v>15</v>
      </c>
      <c r="G768" s="5" t="s">
        <v>16</v>
      </c>
      <c r="H768" t="s">
        <v>17</v>
      </c>
      <c r="I768" s="5" t="s">
        <v>48</v>
      </c>
      <c r="J768" s="4">
        <v>80</v>
      </c>
      <c r="K768" s="4">
        <v>48</v>
      </c>
      <c r="L768" s="5" t="s">
        <v>33</v>
      </c>
      <c r="M768" s="5" t="s">
        <v>44</v>
      </c>
      <c r="N768" s="5" t="s">
        <v>49</v>
      </c>
    </row>
    <row r="769" spans="1:14" x14ac:dyDescent="0.25">
      <c r="A769">
        <v>8768</v>
      </c>
      <c r="B769" s="1">
        <v>44596</v>
      </c>
      <c r="C769" s="2">
        <v>0.70277777777777772</v>
      </c>
      <c r="D769" s="4">
        <v>2</v>
      </c>
      <c r="E769" s="5" t="s">
        <v>22</v>
      </c>
      <c r="F769" s="5" t="s">
        <v>23</v>
      </c>
      <c r="G769" s="5" t="s">
        <v>24</v>
      </c>
      <c r="H769" t="s">
        <v>25</v>
      </c>
      <c r="I769" s="5" t="s">
        <v>32</v>
      </c>
      <c r="J769" s="4">
        <v>85</v>
      </c>
      <c r="K769" s="4">
        <v>50</v>
      </c>
      <c r="L769" s="5" t="s">
        <v>33</v>
      </c>
      <c r="M769" s="5" t="s">
        <v>34</v>
      </c>
      <c r="N769" s="5" t="s">
        <v>35</v>
      </c>
    </row>
    <row r="770" spans="1:14" x14ac:dyDescent="0.25">
      <c r="A770">
        <v>8769</v>
      </c>
      <c r="B770" s="1">
        <v>45894</v>
      </c>
      <c r="C770" s="2">
        <v>0.40694444444444439</v>
      </c>
      <c r="D770" s="4">
        <v>2</v>
      </c>
      <c r="E770" s="5" t="s">
        <v>22</v>
      </c>
      <c r="F770" s="5" t="s">
        <v>23</v>
      </c>
      <c r="G770" s="5" t="s">
        <v>24</v>
      </c>
      <c r="H770" t="s">
        <v>25</v>
      </c>
      <c r="I770" s="5" t="s">
        <v>48</v>
      </c>
      <c r="J770" s="4">
        <v>80</v>
      </c>
      <c r="K770" s="4">
        <v>48</v>
      </c>
      <c r="L770" s="5" t="s">
        <v>33</v>
      </c>
      <c r="M770" s="5" t="s">
        <v>44</v>
      </c>
      <c r="N770" s="5" t="s">
        <v>49</v>
      </c>
    </row>
    <row r="771" spans="1:14" x14ac:dyDescent="0.25">
      <c r="A771">
        <v>8770</v>
      </c>
      <c r="B771" s="1">
        <v>45934</v>
      </c>
      <c r="C771" s="2">
        <v>0.53888888888888886</v>
      </c>
      <c r="D771" s="4">
        <v>3</v>
      </c>
      <c r="E771" s="5" t="s">
        <v>22</v>
      </c>
      <c r="F771" s="5" t="s">
        <v>23</v>
      </c>
      <c r="G771" s="5" t="s">
        <v>24</v>
      </c>
      <c r="H771" t="s">
        <v>25</v>
      </c>
      <c r="I771" s="5" t="s">
        <v>18</v>
      </c>
      <c r="J771" s="4">
        <v>45</v>
      </c>
      <c r="K771" s="4">
        <v>25</v>
      </c>
      <c r="L771" s="5" t="s">
        <v>19</v>
      </c>
      <c r="M771" s="5" t="s">
        <v>20</v>
      </c>
      <c r="N771" s="5" t="s">
        <v>21</v>
      </c>
    </row>
    <row r="772" spans="1:14" x14ac:dyDescent="0.25">
      <c r="A772">
        <v>8771</v>
      </c>
      <c r="B772" s="1">
        <v>44793</v>
      </c>
      <c r="C772" s="2">
        <v>0.36180555555555549</v>
      </c>
      <c r="D772" s="4">
        <v>2</v>
      </c>
      <c r="E772" s="5" t="s">
        <v>14</v>
      </c>
      <c r="F772" s="5" t="s">
        <v>15</v>
      </c>
      <c r="G772" s="5" t="s">
        <v>16</v>
      </c>
      <c r="H772" t="s">
        <v>17</v>
      </c>
      <c r="I772" s="5" t="s">
        <v>40</v>
      </c>
      <c r="J772" s="4">
        <v>50</v>
      </c>
      <c r="K772" s="4">
        <v>30</v>
      </c>
      <c r="L772" s="5" t="s">
        <v>19</v>
      </c>
      <c r="M772" s="5" t="s">
        <v>41</v>
      </c>
      <c r="N772" s="5" t="s">
        <v>42</v>
      </c>
    </row>
    <row r="773" spans="1:14" x14ac:dyDescent="0.25">
      <c r="A773">
        <v>8772</v>
      </c>
      <c r="B773" s="1">
        <v>45799</v>
      </c>
      <c r="C773" s="2">
        <v>0.6430555555555556</v>
      </c>
      <c r="D773" s="4">
        <v>3</v>
      </c>
      <c r="E773" s="5" t="s">
        <v>28</v>
      </c>
      <c r="F773" s="5" t="s">
        <v>29</v>
      </c>
      <c r="G773" s="5" t="s">
        <v>30</v>
      </c>
      <c r="H773" t="s">
        <v>31</v>
      </c>
      <c r="I773" s="5" t="s">
        <v>48</v>
      </c>
      <c r="J773" s="4">
        <v>80</v>
      </c>
      <c r="K773" s="4">
        <v>48</v>
      </c>
      <c r="L773" s="5" t="s">
        <v>33</v>
      </c>
      <c r="M773" s="5" t="s">
        <v>44</v>
      </c>
      <c r="N773" s="5" t="s">
        <v>49</v>
      </c>
    </row>
    <row r="774" spans="1:14" x14ac:dyDescent="0.25">
      <c r="A774">
        <v>8773</v>
      </c>
      <c r="B774" s="1">
        <v>44767</v>
      </c>
      <c r="C774" s="2">
        <v>0.55277777777777781</v>
      </c>
      <c r="D774" s="4">
        <v>1</v>
      </c>
      <c r="E774" s="5" t="s">
        <v>14</v>
      </c>
      <c r="F774" s="5" t="s">
        <v>15</v>
      </c>
      <c r="G774" s="5" t="s">
        <v>16</v>
      </c>
      <c r="H774" t="s">
        <v>17</v>
      </c>
      <c r="I774" s="5" t="s">
        <v>26</v>
      </c>
      <c r="J774" s="4">
        <v>40</v>
      </c>
      <c r="K774" s="4">
        <v>22</v>
      </c>
      <c r="L774" s="5" t="s">
        <v>19</v>
      </c>
      <c r="M774" s="5" t="s">
        <v>20</v>
      </c>
      <c r="N774" s="5" t="s">
        <v>27</v>
      </c>
    </row>
    <row r="775" spans="1:14" x14ac:dyDescent="0.25">
      <c r="A775">
        <v>8774</v>
      </c>
      <c r="B775" s="1">
        <v>45203</v>
      </c>
      <c r="C775" s="2">
        <v>0.82222222222222219</v>
      </c>
      <c r="D775" s="4">
        <v>3</v>
      </c>
      <c r="E775" s="5" t="s">
        <v>22</v>
      </c>
      <c r="F775" s="5" t="s">
        <v>23</v>
      </c>
      <c r="G775" s="5" t="s">
        <v>24</v>
      </c>
      <c r="H775" t="s">
        <v>25</v>
      </c>
      <c r="I775" s="5" t="s">
        <v>40</v>
      </c>
      <c r="J775" s="4">
        <v>50</v>
      </c>
      <c r="K775" s="4">
        <v>30</v>
      </c>
      <c r="L775" s="5" t="s">
        <v>19</v>
      </c>
      <c r="M775" s="5" t="s">
        <v>41</v>
      </c>
      <c r="N775" s="5" t="s">
        <v>42</v>
      </c>
    </row>
    <row r="776" spans="1:14" x14ac:dyDescent="0.25">
      <c r="A776">
        <v>8775</v>
      </c>
      <c r="B776" s="1">
        <v>44959</v>
      </c>
      <c r="C776" s="2">
        <v>0.8979166666666667</v>
      </c>
      <c r="D776" s="4">
        <v>2</v>
      </c>
      <c r="E776" s="5" t="s">
        <v>14</v>
      </c>
      <c r="F776" s="5" t="s">
        <v>15</v>
      </c>
      <c r="G776" s="5" t="s">
        <v>16</v>
      </c>
      <c r="H776" t="s">
        <v>17</v>
      </c>
      <c r="I776" s="5" t="s">
        <v>32</v>
      </c>
      <c r="J776" s="4">
        <v>85</v>
      </c>
      <c r="K776" s="4">
        <v>50</v>
      </c>
      <c r="L776" s="5" t="s">
        <v>33</v>
      </c>
      <c r="M776" s="5" t="s">
        <v>34</v>
      </c>
      <c r="N776" s="5" t="s">
        <v>35</v>
      </c>
    </row>
    <row r="777" spans="1:14" x14ac:dyDescent="0.25">
      <c r="A777">
        <v>8776</v>
      </c>
      <c r="B777" s="1">
        <v>45711</v>
      </c>
      <c r="C777" s="2">
        <v>0.53680555555555554</v>
      </c>
      <c r="D777" s="4">
        <v>4</v>
      </c>
      <c r="E777" s="5" t="s">
        <v>22</v>
      </c>
      <c r="F777" s="5" t="s">
        <v>23</v>
      </c>
      <c r="G777" s="5" t="s">
        <v>24</v>
      </c>
      <c r="H777" t="s">
        <v>25</v>
      </c>
      <c r="I777" s="5" t="s">
        <v>48</v>
      </c>
      <c r="J777" s="4">
        <v>80</v>
      </c>
      <c r="K777" s="4">
        <v>48</v>
      </c>
      <c r="L777" s="5" t="s">
        <v>33</v>
      </c>
      <c r="M777" s="5" t="s">
        <v>44</v>
      </c>
      <c r="N777" s="5" t="s">
        <v>49</v>
      </c>
    </row>
    <row r="778" spans="1:14" x14ac:dyDescent="0.25">
      <c r="A778">
        <v>8777</v>
      </c>
      <c r="B778" s="1">
        <v>45933</v>
      </c>
      <c r="C778" s="2">
        <v>0.44861111111111113</v>
      </c>
      <c r="D778" s="4">
        <v>3</v>
      </c>
      <c r="E778" s="5" t="s">
        <v>28</v>
      </c>
      <c r="F778" s="5" t="s">
        <v>29</v>
      </c>
      <c r="G778" s="5" t="s">
        <v>30</v>
      </c>
      <c r="H778" t="s">
        <v>31</v>
      </c>
      <c r="I778" s="5" t="s">
        <v>18</v>
      </c>
      <c r="J778" s="4">
        <v>45</v>
      </c>
      <c r="K778" s="4">
        <v>25</v>
      </c>
      <c r="L778" s="5" t="s">
        <v>19</v>
      </c>
      <c r="M778" s="5" t="s">
        <v>20</v>
      </c>
      <c r="N778" s="5" t="s">
        <v>21</v>
      </c>
    </row>
    <row r="779" spans="1:14" x14ac:dyDescent="0.25">
      <c r="A779">
        <v>8778</v>
      </c>
      <c r="B779" s="1">
        <v>44703</v>
      </c>
      <c r="C779" s="2">
        <v>0.81666666666666665</v>
      </c>
      <c r="D779" s="4">
        <v>2</v>
      </c>
      <c r="E779" s="5" t="s">
        <v>36</v>
      </c>
      <c r="F779" s="5" t="s">
        <v>37</v>
      </c>
      <c r="G779" s="5" t="s">
        <v>38</v>
      </c>
      <c r="H779" t="s">
        <v>39</v>
      </c>
      <c r="I779" s="5" t="s">
        <v>46</v>
      </c>
      <c r="J779" s="4">
        <v>90</v>
      </c>
      <c r="K779" s="4">
        <v>55</v>
      </c>
      <c r="L779" s="5" t="s">
        <v>33</v>
      </c>
      <c r="M779" s="5" t="s">
        <v>34</v>
      </c>
      <c r="N779" s="5" t="s">
        <v>47</v>
      </c>
    </row>
    <row r="780" spans="1:14" x14ac:dyDescent="0.25">
      <c r="A780">
        <v>8779</v>
      </c>
      <c r="B780" s="1">
        <v>45003</v>
      </c>
      <c r="C780" s="2">
        <v>0.7006944444444444</v>
      </c>
      <c r="D780" s="4">
        <v>2</v>
      </c>
      <c r="E780" s="5" t="s">
        <v>36</v>
      </c>
      <c r="F780" s="5" t="s">
        <v>37</v>
      </c>
      <c r="G780" s="5" t="s">
        <v>38</v>
      </c>
      <c r="H780" t="s">
        <v>39</v>
      </c>
      <c r="I780" s="5" t="s">
        <v>26</v>
      </c>
      <c r="J780" s="4">
        <v>40</v>
      </c>
      <c r="K780" s="4">
        <v>22</v>
      </c>
      <c r="L780" s="5" t="s">
        <v>19</v>
      </c>
      <c r="M780" s="5" t="s">
        <v>20</v>
      </c>
      <c r="N780" s="5" t="s">
        <v>27</v>
      </c>
    </row>
    <row r="781" spans="1:14" x14ac:dyDescent="0.25">
      <c r="A781">
        <v>8780</v>
      </c>
      <c r="B781" s="1">
        <v>45774</v>
      </c>
      <c r="C781" s="2">
        <v>0.69930555555555551</v>
      </c>
      <c r="D781" s="4">
        <v>2</v>
      </c>
      <c r="E781" s="5" t="s">
        <v>22</v>
      </c>
      <c r="F781" s="5" t="s">
        <v>23</v>
      </c>
      <c r="G781" s="5" t="s">
        <v>24</v>
      </c>
      <c r="H781" t="s">
        <v>25</v>
      </c>
      <c r="I781" s="5" t="s">
        <v>48</v>
      </c>
      <c r="J781" s="4">
        <v>80</v>
      </c>
      <c r="K781" s="4">
        <v>48</v>
      </c>
      <c r="L781" s="5" t="s">
        <v>33</v>
      </c>
      <c r="M781" s="5" t="s">
        <v>44</v>
      </c>
      <c r="N781" s="5" t="s">
        <v>49</v>
      </c>
    </row>
    <row r="782" spans="1:14" x14ac:dyDescent="0.25">
      <c r="A782">
        <v>8781</v>
      </c>
      <c r="B782" s="1">
        <v>45600</v>
      </c>
      <c r="C782" s="2">
        <v>0.66041666666666665</v>
      </c>
      <c r="D782" s="4">
        <v>3</v>
      </c>
      <c r="E782" s="5" t="s">
        <v>36</v>
      </c>
      <c r="F782" s="5" t="s">
        <v>37</v>
      </c>
      <c r="G782" s="5" t="s">
        <v>38</v>
      </c>
      <c r="H782" t="s">
        <v>39</v>
      </c>
      <c r="I782" s="5" t="s">
        <v>43</v>
      </c>
      <c r="J782" s="4">
        <v>75</v>
      </c>
      <c r="K782" s="4">
        <v>45</v>
      </c>
      <c r="L782" s="5" t="s">
        <v>33</v>
      </c>
      <c r="M782" s="5" t="s">
        <v>44</v>
      </c>
      <c r="N782" s="5" t="s">
        <v>45</v>
      </c>
    </row>
    <row r="783" spans="1:14" x14ac:dyDescent="0.25">
      <c r="A783">
        <v>8782</v>
      </c>
      <c r="B783" s="1">
        <v>45569</v>
      </c>
      <c r="C783" s="2">
        <v>0.66736111111111107</v>
      </c>
      <c r="D783" s="4">
        <v>4</v>
      </c>
      <c r="E783" s="5" t="s">
        <v>22</v>
      </c>
      <c r="F783" s="5" t="s">
        <v>23</v>
      </c>
      <c r="G783" s="5" t="s">
        <v>24</v>
      </c>
      <c r="H783" t="s">
        <v>25</v>
      </c>
      <c r="I783" s="5" t="s">
        <v>40</v>
      </c>
      <c r="J783" s="4">
        <v>50</v>
      </c>
      <c r="K783" s="4">
        <v>30</v>
      </c>
      <c r="L783" s="5" t="s">
        <v>19</v>
      </c>
      <c r="M783" s="5" t="s">
        <v>41</v>
      </c>
      <c r="N783" s="5" t="s">
        <v>42</v>
      </c>
    </row>
    <row r="784" spans="1:14" x14ac:dyDescent="0.25">
      <c r="A784">
        <v>8783</v>
      </c>
      <c r="B784" s="1">
        <v>45839</v>
      </c>
      <c r="C784" s="2">
        <v>0.75347222222222221</v>
      </c>
      <c r="D784" s="4">
        <v>2</v>
      </c>
      <c r="E784" s="5" t="s">
        <v>36</v>
      </c>
      <c r="F784" s="5" t="s">
        <v>37</v>
      </c>
      <c r="G784" s="5" t="s">
        <v>38</v>
      </c>
      <c r="H784" t="s">
        <v>39</v>
      </c>
      <c r="I784" s="5" t="s">
        <v>46</v>
      </c>
      <c r="J784" s="4">
        <v>90</v>
      </c>
      <c r="K784" s="4">
        <v>55</v>
      </c>
      <c r="L784" s="5" t="s">
        <v>33</v>
      </c>
      <c r="M784" s="5" t="s">
        <v>34</v>
      </c>
      <c r="N784" s="5" t="s">
        <v>47</v>
      </c>
    </row>
    <row r="785" spans="1:14" x14ac:dyDescent="0.25">
      <c r="A785">
        <v>8784</v>
      </c>
      <c r="B785" s="1">
        <v>45184</v>
      </c>
      <c r="C785" s="2">
        <v>0.44583333333333341</v>
      </c>
      <c r="D785" s="4">
        <v>1</v>
      </c>
      <c r="E785" s="5" t="s">
        <v>22</v>
      </c>
      <c r="F785" s="5" t="s">
        <v>23</v>
      </c>
      <c r="G785" s="5" t="s">
        <v>24</v>
      </c>
      <c r="H785" t="s">
        <v>25</v>
      </c>
      <c r="I785" s="5" t="s">
        <v>32</v>
      </c>
      <c r="J785" s="4">
        <v>85</v>
      </c>
      <c r="K785" s="4">
        <v>50</v>
      </c>
      <c r="L785" s="5" t="s">
        <v>33</v>
      </c>
      <c r="M785" s="5" t="s">
        <v>34</v>
      </c>
      <c r="N785" s="5" t="s">
        <v>35</v>
      </c>
    </row>
    <row r="786" spans="1:14" x14ac:dyDescent="0.25">
      <c r="A786">
        <v>8785</v>
      </c>
      <c r="B786" s="1">
        <v>45598</v>
      </c>
      <c r="C786" s="2">
        <v>0.45624999999999999</v>
      </c>
      <c r="D786" s="4">
        <v>1</v>
      </c>
      <c r="E786" s="5" t="s">
        <v>28</v>
      </c>
      <c r="F786" s="5" t="s">
        <v>29</v>
      </c>
      <c r="G786" s="5" t="s">
        <v>30</v>
      </c>
      <c r="H786" t="s">
        <v>31</v>
      </c>
      <c r="I786" s="5" t="s">
        <v>18</v>
      </c>
      <c r="J786" s="4">
        <v>45</v>
      </c>
      <c r="K786" s="4">
        <v>25</v>
      </c>
      <c r="L786" s="5" t="s">
        <v>19</v>
      </c>
      <c r="M786" s="5" t="s">
        <v>20</v>
      </c>
      <c r="N786" s="5" t="s">
        <v>21</v>
      </c>
    </row>
    <row r="787" spans="1:14" x14ac:dyDescent="0.25">
      <c r="A787">
        <v>8786</v>
      </c>
      <c r="B787" s="1">
        <v>45491</v>
      </c>
      <c r="C787" s="2">
        <v>0.77083333333333337</v>
      </c>
      <c r="D787" s="4">
        <v>2</v>
      </c>
      <c r="E787" s="5" t="s">
        <v>22</v>
      </c>
      <c r="F787" s="5" t="s">
        <v>23</v>
      </c>
      <c r="G787" s="5" t="s">
        <v>24</v>
      </c>
      <c r="H787" t="s">
        <v>25</v>
      </c>
      <c r="I787" s="5" t="s">
        <v>18</v>
      </c>
      <c r="J787" s="4">
        <v>45</v>
      </c>
      <c r="K787" s="4">
        <v>25</v>
      </c>
      <c r="L787" s="5" t="s">
        <v>19</v>
      </c>
      <c r="M787" s="5" t="s">
        <v>20</v>
      </c>
      <c r="N787" s="5" t="s">
        <v>21</v>
      </c>
    </row>
    <row r="788" spans="1:14" x14ac:dyDescent="0.25">
      <c r="A788">
        <v>8787</v>
      </c>
      <c r="B788" s="1">
        <v>44747</v>
      </c>
      <c r="C788" s="2">
        <v>0.4375</v>
      </c>
      <c r="D788" s="4">
        <v>3</v>
      </c>
      <c r="E788" s="5" t="s">
        <v>28</v>
      </c>
      <c r="F788" s="5" t="s">
        <v>29</v>
      </c>
      <c r="G788" s="5" t="s">
        <v>30</v>
      </c>
      <c r="H788" t="s">
        <v>31</v>
      </c>
      <c r="I788" s="5" t="s">
        <v>43</v>
      </c>
      <c r="J788" s="4">
        <v>75</v>
      </c>
      <c r="K788" s="4">
        <v>45</v>
      </c>
      <c r="L788" s="5" t="s">
        <v>33</v>
      </c>
      <c r="M788" s="5" t="s">
        <v>44</v>
      </c>
      <c r="N788" s="5" t="s">
        <v>45</v>
      </c>
    </row>
    <row r="789" spans="1:14" x14ac:dyDescent="0.25">
      <c r="A789">
        <v>8788</v>
      </c>
      <c r="B789" s="1">
        <v>45012</v>
      </c>
      <c r="C789" s="2">
        <v>0.62152777777777779</v>
      </c>
      <c r="D789" s="4">
        <v>4</v>
      </c>
      <c r="E789" s="5" t="s">
        <v>14</v>
      </c>
      <c r="F789" s="5" t="s">
        <v>15</v>
      </c>
      <c r="G789" s="5" t="s">
        <v>16</v>
      </c>
      <c r="H789" t="s">
        <v>17</v>
      </c>
      <c r="I789" s="5" t="s">
        <v>48</v>
      </c>
      <c r="J789" s="4">
        <v>80</v>
      </c>
      <c r="K789" s="4">
        <v>48</v>
      </c>
      <c r="L789" s="5" t="s">
        <v>33</v>
      </c>
      <c r="M789" s="5" t="s">
        <v>44</v>
      </c>
      <c r="N789" s="5" t="s">
        <v>49</v>
      </c>
    </row>
    <row r="790" spans="1:14" x14ac:dyDescent="0.25">
      <c r="A790">
        <v>8789</v>
      </c>
      <c r="B790" s="1">
        <v>45852</v>
      </c>
      <c r="C790" s="2">
        <v>0.52777777777777779</v>
      </c>
      <c r="D790" s="4">
        <v>4</v>
      </c>
      <c r="E790" s="5" t="s">
        <v>36</v>
      </c>
      <c r="F790" s="5" t="s">
        <v>37</v>
      </c>
      <c r="G790" s="5" t="s">
        <v>38</v>
      </c>
      <c r="H790" t="s">
        <v>39</v>
      </c>
      <c r="I790" s="5" t="s">
        <v>46</v>
      </c>
      <c r="J790" s="4">
        <v>90</v>
      </c>
      <c r="K790" s="4">
        <v>55</v>
      </c>
      <c r="L790" s="5" t="s">
        <v>33</v>
      </c>
      <c r="M790" s="5" t="s">
        <v>34</v>
      </c>
      <c r="N790" s="5" t="s">
        <v>47</v>
      </c>
    </row>
    <row r="791" spans="1:14" x14ac:dyDescent="0.25">
      <c r="A791">
        <v>8790</v>
      </c>
      <c r="B791" s="1">
        <v>45118</v>
      </c>
      <c r="C791" s="2">
        <v>0.72361111111111109</v>
      </c>
      <c r="D791" s="4">
        <v>3</v>
      </c>
      <c r="E791" s="5" t="s">
        <v>14</v>
      </c>
      <c r="F791" s="5" t="s">
        <v>15</v>
      </c>
      <c r="G791" s="5" t="s">
        <v>16</v>
      </c>
      <c r="H791" t="s">
        <v>17</v>
      </c>
      <c r="I791" s="5" t="s">
        <v>46</v>
      </c>
      <c r="J791" s="4">
        <v>90</v>
      </c>
      <c r="K791" s="4">
        <v>55</v>
      </c>
      <c r="L791" s="5" t="s">
        <v>33</v>
      </c>
      <c r="M791" s="5" t="s">
        <v>34</v>
      </c>
      <c r="N791" s="5" t="s">
        <v>47</v>
      </c>
    </row>
    <row r="792" spans="1:14" x14ac:dyDescent="0.25">
      <c r="A792">
        <v>8791</v>
      </c>
      <c r="B792" s="1">
        <v>45168</v>
      </c>
      <c r="C792" s="2">
        <v>0.41458333333333341</v>
      </c>
      <c r="D792" s="4">
        <v>2</v>
      </c>
      <c r="E792" s="5" t="s">
        <v>28</v>
      </c>
      <c r="F792" s="5" t="s">
        <v>29</v>
      </c>
      <c r="G792" s="5" t="s">
        <v>30</v>
      </c>
      <c r="H792" t="s">
        <v>31</v>
      </c>
      <c r="I792" s="5" t="s">
        <v>40</v>
      </c>
      <c r="J792" s="4">
        <v>50</v>
      </c>
      <c r="K792" s="4">
        <v>30</v>
      </c>
      <c r="L792" s="5" t="s">
        <v>19</v>
      </c>
      <c r="M792" s="5" t="s">
        <v>41</v>
      </c>
      <c r="N792" s="5" t="s">
        <v>42</v>
      </c>
    </row>
    <row r="793" spans="1:14" x14ac:dyDescent="0.25">
      <c r="A793">
        <v>8792</v>
      </c>
      <c r="B793" s="1">
        <v>45283</v>
      </c>
      <c r="C793" s="2">
        <v>0.4909722222222222</v>
      </c>
      <c r="D793" s="4">
        <v>3</v>
      </c>
      <c r="E793" s="5" t="s">
        <v>22</v>
      </c>
      <c r="F793" s="5" t="s">
        <v>23</v>
      </c>
      <c r="G793" s="5" t="s">
        <v>24</v>
      </c>
      <c r="H793" t="s">
        <v>25</v>
      </c>
      <c r="I793" s="5" t="s">
        <v>26</v>
      </c>
      <c r="J793" s="4">
        <v>40</v>
      </c>
      <c r="K793" s="4">
        <v>22</v>
      </c>
      <c r="L793" s="5" t="s">
        <v>19</v>
      </c>
      <c r="M793" s="5" t="s">
        <v>20</v>
      </c>
      <c r="N793" s="5" t="s">
        <v>27</v>
      </c>
    </row>
    <row r="794" spans="1:14" x14ac:dyDescent="0.25">
      <c r="A794">
        <v>8793</v>
      </c>
      <c r="B794" s="1">
        <v>45976</v>
      </c>
      <c r="C794" s="2">
        <v>0.73611111111111116</v>
      </c>
      <c r="D794" s="4">
        <v>2</v>
      </c>
      <c r="E794" s="5" t="s">
        <v>14</v>
      </c>
      <c r="F794" s="5" t="s">
        <v>15</v>
      </c>
      <c r="G794" s="5" t="s">
        <v>16</v>
      </c>
      <c r="H794" t="s">
        <v>17</v>
      </c>
      <c r="I794" s="5" t="s">
        <v>46</v>
      </c>
      <c r="J794" s="4">
        <v>90</v>
      </c>
      <c r="K794" s="4">
        <v>55</v>
      </c>
      <c r="L794" s="5" t="s">
        <v>33</v>
      </c>
      <c r="M794" s="5" t="s">
        <v>34</v>
      </c>
      <c r="N794" s="5" t="s">
        <v>47</v>
      </c>
    </row>
    <row r="795" spans="1:14" x14ac:dyDescent="0.25">
      <c r="A795">
        <v>8794</v>
      </c>
      <c r="B795" s="1">
        <v>45674</v>
      </c>
      <c r="C795" s="2">
        <v>0.53194444444444444</v>
      </c>
      <c r="D795" s="4">
        <v>3</v>
      </c>
      <c r="E795" s="5" t="s">
        <v>28</v>
      </c>
      <c r="F795" s="5" t="s">
        <v>29</v>
      </c>
      <c r="G795" s="5" t="s">
        <v>30</v>
      </c>
      <c r="H795" t="s">
        <v>31</v>
      </c>
      <c r="I795" s="5" t="s">
        <v>46</v>
      </c>
      <c r="J795" s="4">
        <v>90</v>
      </c>
      <c r="K795" s="4">
        <v>55</v>
      </c>
      <c r="L795" s="5" t="s">
        <v>33</v>
      </c>
      <c r="M795" s="5" t="s">
        <v>34</v>
      </c>
      <c r="N795" s="5" t="s">
        <v>47</v>
      </c>
    </row>
    <row r="796" spans="1:14" x14ac:dyDescent="0.25">
      <c r="A796">
        <v>8795</v>
      </c>
      <c r="B796" s="1">
        <v>45689</v>
      </c>
      <c r="C796" s="2">
        <v>0.75694444444444442</v>
      </c>
      <c r="D796" s="4">
        <v>4</v>
      </c>
      <c r="E796" s="5" t="s">
        <v>36</v>
      </c>
      <c r="F796" s="5" t="s">
        <v>37</v>
      </c>
      <c r="G796" s="5" t="s">
        <v>38</v>
      </c>
      <c r="H796" t="s">
        <v>39</v>
      </c>
      <c r="I796" s="5" t="s">
        <v>50</v>
      </c>
      <c r="J796" s="4">
        <v>70</v>
      </c>
      <c r="K796" s="4">
        <v>40</v>
      </c>
      <c r="L796" s="5" t="s">
        <v>33</v>
      </c>
      <c r="M796" s="5" t="s">
        <v>44</v>
      </c>
      <c r="N796" s="5" t="s">
        <v>51</v>
      </c>
    </row>
    <row r="797" spans="1:14" x14ac:dyDescent="0.25">
      <c r="A797">
        <v>8796</v>
      </c>
      <c r="B797" s="1">
        <v>45561</v>
      </c>
      <c r="C797" s="2">
        <v>0.54791666666666672</v>
      </c>
      <c r="D797" s="4">
        <v>4</v>
      </c>
      <c r="E797" s="5" t="s">
        <v>22</v>
      </c>
      <c r="F797" s="5" t="s">
        <v>23</v>
      </c>
      <c r="G797" s="5" t="s">
        <v>24</v>
      </c>
      <c r="H797" t="s">
        <v>25</v>
      </c>
      <c r="I797" s="5" t="s">
        <v>18</v>
      </c>
      <c r="J797" s="4">
        <v>45</v>
      </c>
      <c r="K797" s="4">
        <v>25</v>
      </c>
      <c r="L797" s="5" t="s">
        <v>19</v>
      </c>
      <c r="M797" s="5" t="s">
        <v>20</v>
      </c>
      <c r="N797" s="5" t="s">
        <v>21</v>
      </c>
    </row>
    <row r="798" spans="1:14" x14ac:dyDescent="0.25">
      <c r="A798">
        <v>8797</v>
      </c>
      <c r="B798" s="1">
        <v>44732</v>
      </c>
      <c r="C798" s="2">
        <v>0.91527777777777775</v>
      </c>
      <c r="D798" s="4">
        <v>1</v>
      </c>
      <c r="E798" s="5" t="s">
        <v>14</v>
      </c>
      <c r="F798" s="5" t="s">
        <v>15</v>
      </c>
      <c r="G798" s="5" t="s">
        <v>16</v>
      </c>
      <c r="H798" t="s">
        <v>17</v>
      </c>
      <c r="I798" s="5" t="s">
        <v>48</v>
      </c>
      <c r="J798" s="4">
        <v>80</v>
      </c>
      <c r="K798" s="4">
        <v>48</v>
      </c>
      <c r="L798" s="5" t="s">
        <v>33</v>
      </c>
      <c r="M798" s="5" t="s">
        <v>44</v>
      </c>
      <c r="N798" s="5" t="s">
        <v>49</v>
      </c>
    </row>
    <row r="799" spans="1:14" x14ac:dyDescent="0.25">
      <c r="A799">
        <v>8798</v>
      </c>
      <c r="B799" s="1">
        <v>45870</v>
      </c>
      <c r="C799" s="2">
        <v>0.68055555555555558</v>
      </c>
      <c r="D799" s="4">
        <v>1</v>
      </c>
      <c r="E799" s="5" t="s">
        <v>28</v>
      </c>
      <c r="F799" s="5" t="s">
        <v>29</v>
      </c>
      <c r="G799" s="5" t="s">
        <v>30</v>
      </c>
      <c r="H799" t="s">
        <v>31</v>
      </c>
      <c r="I799" s="5" t="s">
        <v>32</v>
      </c>
      <c r="J799" s="4">
        <v>85</v>
      </c>
      <c r="K799" s="4">
        <v>50</v>
      </c>
      <c r="L799" s="5" t="s">
        <v>33</v>
      </c>
      <c r="M799" s="5" t="s">
        <v>34</v>
      </c>
      <c r="N799" s="5" t="s">
        <v>35</v>
      </c>
    </row>
    <row r="800" spans="1:14" x14ac:dyDescent="0.25">
      <c r="A800">
        <v>8799</v>
      </c>
      <c r="B800" s="1">
        <v>45734</v>
      </c>
      <c r="C800" s="2">
        <v>0.4826388888888889</v>
      </c>
      <c r="D800" s="4">
        <v>4</v>
      </c>
      <c r="E800" s="5" t="s">
        <v>36</v>
      </c>
      <c r="F800" s="5" t="s">
        <v>37</v>
      </c>
      <c r="G800" s="5" t="s">
        <v>38</v>
      </c>
      <c r="H800" t="s">
        <v>39</v>
      </c>
      <c r="I800" s="5" t="s">
        <v>46</v>
      </c>
      <c r="J800" s="4">
        <v>90</v>
      </c>
      <c r="K800" s="4">
        <v>55</v>
      </c>
      <c r="L800" s="5" t="s">
        <v>33</v>
      </c>
      <c r="M800" s="5" t="s">
        <v>34</v>
      </c>
      <c r="N800" s="5" t="s">
        <v>47</v>
      </c>
    </row>
    <row r="801" spans="1:14" x14ac:dyDescent="0.25">
      <c r="A801">
        <v>8800</v>
      </c>
      <c r="B801" s="1">
        <v>44843</v>
      </c>
      <c r="C801" s="2">
        <v>0.48958333333333331</v>
      </c>
      <c r="D801" s="4">
        <v>1</v>
      </c>
      <c r="E801" s="5" t="s">
        <v>14</v>
      </c>
      <c r="F801" s="5" t="s">
        <v>15</v>
      </c>
      <c r="G801" s="5" t="s">
        <v>16</v>
      </c>
      <c r="H801" t="s">
        <v>17</v>
      </c>
      <c r="I801" s="5" t="s">
        <v>48</v>
      </c>
      <c r="J801" s="4">
        <v>80</v>
      </c>
      <c r="K801" s="4">
        <v>48</v>
      </c>
      <c r="L801" s="5" t="s">
        <v>33</v>
      </c>
      <c r="M801" s="5" t="s">
        <v>44</v>
      </c>
      <c r="N801" s="5" t="s">
        <v>49</v>
      </c>
    </row>
    <row r="802" spans="1:14" x14ac:dyDescent="0.25">
      <c r="A802">
        <v>8801</v>
      </c>
      <c r="B802" s="1">
        <v>45065</v>
      </c>
      <c r="C802" s="2">
        <v>0.8833333333333333</v>
      </c>
      <c r="D802" s="4">
        <v>1</v>
      </c>
      <c r="E802" s="5" t="s">
        <v>22</v>
      </c>
      <c r="F802" s="5" t="s">
        <v>23</v>
      </c>
      <c r="G802" s="5" t="s">
        <v>24</v>
      </c>
      <c r="H802" t="s">
        <v>25</v>
      </c>
      <c r="I802" s="5" t="s">
        <v>26</v>
      </c>
      <c r="J802" s="4">
        <v>40</v>
      </c>
      <c r="K802" s="4">
        <v>22</v>
      </c>
      <c r="L802" s="5" t="s">
        <v>19</v>
      </c>
      <c r="M802" s="5" t="s">
        <v>20</v>
      </c>
      <c r="N802" s="5" t="s">
        <v>27</v>
      </c>
    </row>
    <row r="803" spans="1:14" x14ac:dyDescent="0.25">
      <c r="A803">
        <v>8802</v>
      </c>
      <c r="B803" s="1">
        <v>45437</v>
      </c>
      <c r="C803" s="2">
        <v>0.44097222222222221</v>
      </c>
      <c r="D803" s="4">
        <v>4</v>
      </c>
      <c r="E803" s="5" t="s">
        <v>22</v>
      </c>
      <c r="F803" s="5" t="s">
        <v>23</v>
      </c>
      <c r="G803" s="5" t="s">
        <v>24</v>
      </c>
      <c r="H803" t="s">
        <v>25</v>
      </c>
      <c r="I803" s="5" t="s">
        <v>26</v>
      </c>
      <c r="J803" s="4">
        <v>40</v>
      </c>
      <c r="K803" s="4">
        <v>22</v>
      </c>
      <c r="L803" s="5" t="s">
        <v>19</v>
      </c>
      <c r="M803" s="5" t="s">
        <v>20</v>
      </c>
      <c r="N803" s="5" t="s">
        <v>27</v>
      </c>
    </row>
    <row r="804" spans="1:14" x14ac:dyDescent="0.25">
      <c r="A804">
        <v>8803</v>
      </c>
      <c r="B804" s="1">
        <v>44830</v>
      </c>
      <c r="C804" s="2">
        <v>0.72569444444444442</v>
      </c>
      <c r="D804" s="4">
        <v>2</v>
      </c>
      <c r="E804" s="5" t="s">
        <v>36</v>
      </c>
      <c r="F804" s="5" t="s">
        <v>37</v>
      </c>
      <c r="G804" s="5" t="s">
        <v>38</v>
      </c>
      <c r="H804" t="s">
        <v>39</v>
      </c>
      <c r="I804" s="5" t="s">
        <v>32</v>
      </c>
      <c r="J804" s="4">
        <v>85</v>
      </c>
      <c r="K804" s="4">
        <v>50</v>
      </c>
      <c r="L804" s="5" t="s">
        <v>33</v>
      </c>
      <c r="M804" s="5" t="s">
        <v>34</v>
      </c>
      <c r="N804" s="5" t="s">
        <v>35</v>
      </c>
    </row>
    <row r="805" spans="1:14" x14ac:dyDescent="0.25">
      <c r="A805">
        <v>8804</v>
      </c>
      <c r="B805" s="1">
        <v>44576</v>
      </c>
      <c r="C805" s="2">
        <v>0.60277777777777775</v>
      </c>
      <c r="D805" s="4">
        <v>3</v>
      </c>
      <c r="E805" s="5" t="s">
        <v>14</v>
      </c>
      <c r="F805" s="5" t="s">
        <v>15</v>
      </c>
      <c r="G805" s="5" t="s">
        <v>16</v>
      </c>
      <c r="H805" t="s">
        <v>17</v>
      </c>
      <c r="I805" s="5" t="s">
        <v>18</v>
      </c>
      <c r="J805" s="4">
        <v>45</v>
      </c>
      <c r="K805" s="4">
        <v>25</v>
      </c>
      <c r="L805" s="5" t="s">
        <v>19</v>
      </c>
      <c r="M805" s="5" t="s">
        <v>20</v>
      </c>
      <c r="N805" s="5" t="s">
        <v>21</v>
      </c>
    </row>
    <row r="806" spans="1:14" x14ac:dyDescent="0.25">
      <c r="A806">
        <v>8805</v>
      </c>
      <c r="B806" s="1">
        <v>45273</v>
      </c>
      <c r="C806" s="2">
        <v>0.84722222222222221</v>
      </c>
      <c r="D806" s="4">
        <v>2</v>
      </c>
      <c r="E806" s="5" t="s">
        <v>14</v>
      </c>
      <c r="F806" s="5" t="s">
        <v>15</v>
      </c>
      <c r="G806" s="5" t="s">
        <v>16</v>
      </c>
      <c r="H806" t="s">
        <v>17</v>
      </c>
      <c r="I806" s="5" t="s">
        <v>26</v>
      </c>
      <c r="J806" s="4">
        <v>40</v>
      </c>
      <c r="K806" s="4">
        <v>22</v>
      </c>
      <c r="L806" s="5" t="s">
        <v>19</v>
      </c>
      <c r="M806" s="5" t="s">
        <v>20</v>
      </c>
      <c r="N806" s="5" t="s">
        <v>27</v>
      </c>
    </row>
    <row r="807" spans="1:14" x14ac:dyDescent="0.25">
      <c r="A807">
        <v>8806</v>
      </c>
      <c r="B807" s="1">
        <v>44839</v>
      </c>
      <c r="C807" s="2">
        <v>0.77777777777777779</v>
      </c>
      <c r="D807" s="4">
        <v>3</v>
      </c>
      <c r="E807" s="5" t="s">
        <v>36</v>
      </c>
      <c r="F807" s="5" t="s">
        <v>37</v>
      </c>
      <c r="G807" s="5" t="s">
        <v>38</v>
      </c>
      <c r="H807" t="s">
        <v>39</v>
      </c>
      <c r="I807" s="5" t="s">
        <v>50</v>
      </c>
      <c r="J807" s="4">
        <v>70</v>
      </c>
      <c r="K807" s="4">
        <v>40</v>
      </c>
      <c r="L807" s="5" t="s">
        <v>33</v>
      </c>
      <c r="M807" s="5" t="s">
        <v>44</v>
      </c>
      <c r="N807" s="5" t="s">
        <v>51</v>
      </c>
    </row>
    <row r="808" spans="1:14" x14ac:dyDescent="0.25">
      <c r="A808">
        <v>8807</v>
      </c>
      <c r="B808" s="1">
        <v>45611</v>
      </c>
      <c r="C808" s="2">
        <v>0.53402777777777777</v>
      </c>
      <c r="D808" s="4">
        <v>2</v>
      </c>
      <c r="E808" s="5" t="s">
        <v>28</v>
      </c>
      <c r="F808" s="5" t="s">
        <v>29</v>
      </c>
      <c r="G808" s="5" t="s">
        <v>30</v>
      </c>
      <c r="H808" t="s">
        <v>31</v>
      </c>
      <c r="I808" s="5" t="s">
        <v>46</v>
      </c>
      <c r="J808" s="4">
        <v>90</v>
      </c>
      <c r="K808" s="4">
        <v>55</v>
      </c>
      <c r="L808" s="5" t="s">
        <v>33</v>
      </c>
      <c r="M808" s="5" t="s">
        <v>34</v>
      </c>
      <c r="N808" s="5" t="s">
        <v>47</v>
      </c>
    </row>
    <row r="809" spans="1:14" x14ac:dyDescent="0.25">
      <c r="A809">
        <v>8808</v>
      </c>
      <c r="B809" s="1">
        <v>45208</v>
      </c>
      <c r="C809" s="2">
        <v>0.84236111111111112</v>
      </c>
      <c r="D809" s="4">
        <v>4</v>
      </c>
      <c r="E809" s="5" t="s">
        <v>36</v>
      </c>
      <c r="F809" s="5" t="s">
        <v>37</v>
      </c>
      <c r="G809" s="5" t="s">
        <v>38</v>
      </c>
      <c r="H809" t="s">
        <v>39</v>
      </c>
      <c r="I809" s="5" t="s">
        <v>50</v>
      </c>
      <c r="J809" s="4">
        <v>70</v>
      </c>
      <c r="K809" s="4">
        <v>40</v>
      </c>
      <c r="L809" s="5" t="s">
        <v>33</v>
      </c>
      <c r="M809" s="5" t="s">
        <v>44</v>
      </c>
      <c r="N809" s="5" t="s">
        <v>51</v>
      </c>
    </row>
    <row r="810" spans="1:14" x14ac:dyDescent="0.25">
      <c r="A810">
        <v>8809</v>
      </c>
      <c r="B810" s="1">
        <v>44830</v>
      </c>
      <c r="C810" s="2">
        <v>0.7583333333333333</v>
      </c>
      <c r="D810" s="4">
        <v>1</v>
      </c>
      <c r="E810" s="5" t="s">
        <v>36</v>
      </c>
      <c r="F810" s="5" t="s">
        <v>37</v>
      </c>
      <c r="G810" s="5" t="s">
        <v>38</v>
      </c>
      <c r="H810" t="s">
        <v>39</v>
      </c>
      <c r="I810" s="5" t="s">
        <v>43</v>
      </c>
      <c r="J810" s="4">
        <v>75</v>
      </c>
      <c r="K810" s="4">
        <v>45</v>
      </c>
      <c r="L810" s="5" t="s">
        <v>33</v>
      </c>
      <c r="M810" s="5" t="s">
        <v>44</v>
      </c>
      <c r="N810" s="5" t="s">
        <v>45</v>
      </c>
    </row>
    <row r="811" spans="1:14" x14ac:dyDescent="0.25">
      <c r="A811">
        <v>8810</v>
      </c>
      <c r="B811" s="1">
        <v>46007</v>
      </c>
      <c r="C811" s="2">
        <v>0.74930555555555556</v>
      </c>
      <c r="D811" s="4">
        <v>2</v>
      </c>
      <c r="E811" s="5" t="s">
        <v>36</v>
      </c>
      <c r="F811" s="5" t="s">
        <v>37</v>
      </c>
      <c r="G811" s="5" t="s">
        <v>38</v>
      </c>
      <c r="H811" t="s">
        <v>39</v>
      </c>
      <c r="I811" s="5" t="s">
        <v>46</v>
      </c>
      <c r="J811" s="4">
        <v>90</v>
      </c>
      <c r="K811" s="4">
        <v>55</v>
      </c>
      <c r="L811" s="5" t="s">
        <v>33</v>
      </c>
      <c r="M811" s="5" t="s">
        <v>34</v>
      </c>
      <c r="N811" s="5" t="s">
        <v>47</v>
      </c>
    </row>
    <row r="812" spans="1:14" x14ac:dyDescent="0.25">
      <c r="A812">
        <v>8811</v>
      </c>
      <c r="B812" s="1">
        <v>45645</v>
      </c>
      <c r="C812" s="2">
        <v>0.43402777777777779</v>
      </c>
      <c r="D812" s="4">
        <v>3</v>
      </c>
      <c r="E812" s="5" t="s">
        <v>14</v>
      </c>
      <c r="F812" s="5" t="s">
        <v>15</v>
      </c>
      <c r="G812" s="5" t="s">
        <v>16</v>
      </c>
      <c r="H812" t="s">
        <v>17</v>
      </c>
      <c r="I812" s="5" t="s">
        <v>43</v>
      </c>
      <c r="J812" s="4">
        <v>75</v>
      </c>
      <c r="K812" s="4">
        <v>45</v>
      </c>
      <c r="L812" s="5" t="s">
        <v>33</v>
      </c>
      <c r="M812" s="5" t="s">
        <v>44</v>
      </c>
      <c r="N812" s="5" t="s">
        <v>45</v>
      </c>
    </row>
    <row r="813" spans="1:14" x14ac:dyDescent="0.25">
      <c r="A813">
        <v>8812</v>
      </c>
      <c r="B813" s="1">
        <v>44590</v>
      </c>
      <c r="C813" s="2">
        <v>0.59444444444444444</v>
      </c>
      <c r="D813" s="4">
        <v>2</v>
      </c>
      <c r="E813" s="5" t="s">
        <v>22</v>
      </c>
      <c r="F813" s="5" t="s">
        <v>23</v>
      </c>
      <c r="G813" s="5" t="s">
        <v>24</v>
      </c>
      <c r="H813" t="s">
        <v>25</v>
      </c>
      <c r="I813" s="5" t="s">
        <v>18</v>
      </c>
      <c r="J813" s="4">
        <v>45</v>
      </c>
      <c r="K813" s="4">
        <v>25</v>
      </c>
      <c r="L813" s="5" t="s">
        <v>19</v>
      </c>
      <c r="M813" s="5" t="s">
        <v>20</v>
      </c>
      <c r="N813" s="5" t="s">
        <v>21</v>
      </c>
    </row>
    <row r="814" spans="1:14" x14ac:dyDescent="0.25">
      <c r="A814">
        <v>8813</v>
      </c>
      <c r="B814" s="1">
        <v>44645</v>
      </c>
      <c r="C814" s="2">
        <v>0.59166666666666667</v>
      </c>
      <c r="D814" s="4">
        <v>3</v>
      </c>
      <c r="E814" s="5" t="s">
        <v>14</v>
      </c>
      <c r="F814" s="5" t="s">
        <v>15</v>
      </c>
      <c r="G814" s="5" t="s">
        <v>16</v>
      </c>
      <c r="H814" t="s">
        <v>17</v>
      </c>
      <c r="I814" s="5" t="s">
        <v>50</v>
      </c>
      <c r="J814" s="4">
        <v>70</v>
      </c>
      <c r="K814" s="4">
        <v>40</v>
      </c>
      <c r="L814" s="5" t="s">
        <v>33</v>
      </c>
      <c r="M814" s="5" t="s">
        <v>44</v>
      </c>
      <c r="N814" s="5" t="s">
        <v>51</v>
      </c>
    </row>
    <row r="815" spans="1:14" x14ac:dyDescent="0.25">
      <c r="A815">
        <v>8814</v>
      </c>
      <c r="B815" s="1">
        <v>45467</v>
      </c>
      <c r="C815" s="2">
        <v>0.4826388888888889</v>
      </c>
      <c r="D815" s="4">
        <v>3</v>
      </c>
      <c r="E815" s="5" t="s">
        <v>14</v>
      </c>
      <c r="F815" s="5" t="s">
        <v>15</v>
      </c>
      <c r="G815" s="5" t="s">
        <v>16</v>
      </c>
      <c r="H815" t="s">
        <v>17</v>
      </c>
      <c r="I815" s="5" t="s">
        <v>50</v>
      </c>
      <c r="J815" s="4">
        <v>70</v>
      </c>
      <c r="K815" s="4">
        <v>40</v>
      </c>
      <c r="L815" s="5" t="s">
        <v>33</v>
      </c>
      <c r="M815" s="5" t="s">
        <v>44</v>
      </c>
      <c r="N815" s="5" t="s">
        <v>51</v>
      </c>
    </row>
    <row r="816" spans="1:14" x14ac:dyDescent="0.25">
      <c r="A816">
        <v>8815</v>
      </c>
      <c r="B816" s="1">
        <v>44722</v>
      </c>
      <c r="C816" s="2">
        <v>0.55555555555555558</v>
      </c>
      <c r="D816" s="4">
        <v>3</v>
      </c>
      <c r="E816" s="5" t="s">
        <v>28</v>
      </c>
      <c r="F816" s="5" t="s">
        <v>29</v>
      </c>
      <c r="G816" s="5" t="s">
        <v>30</v>
      </c>
      <c r="H816" t="s">
        <v>31</v>
      </c>
      <c r="I816" s="5" t="s">
        <v>18</v>
      </c>
      <c r="J816" s="4">
        <v>45</v>
      </c>
      <c r="K816" s="4">
        <v>25</v>
      </c>
      <c r="L816" s="5" t="s">
        <v>19</v>
      </c>
      <c r="M816" s="5" t="s">
        <v>20</v>
      </c>
      <c r="N816" s="5" t="s">
        <v>21</v>
      </c>
    </row>
    <row r="817" spans="1:14" x14ac:dyDescent="0.25">
      <c r="A817">
        <v>8816</v>
      </c>
      <c r="B817" s="1">
        <v>45620</v>
      </c>
      <c r="C817" s="2">
        <v>0.54374999999999996</v>
      </c>
      <c r="D817" s="4">
        <v>2</v>
      </c>
      <c r="E817" s="5" t="s">
        <v>22</v>
      </c>
      <c r="F817" s="5" t="s">
        <v>23</v>
      </c>
      <c r="G817" s="5" t="s">
        <v>24</v>
      </c>
      <c r="H817" t="s">
        <v>25</v>
      </c>
      <c r="I817" s="5" t="s">
        <v>50</v>
      </c>
      <c r="J817" s="4">
        <v>70</v>
      </c>
      <c r="K817" s="4">
        <v>40</v>
      </c>
      <c r="L817" s="5" t="s">
        <v>33</v>
      </c>
      <c r="M817" s="5" t="s">
        <v>44</v>
      </c>
      <c r="N817" s="5" t="s">
        <v>51</v>
      </c>
    </row>
    <row r="818" spans="1:14" x14ac:dyDescent="0.25">
      <c r="A818">
        <v>8817</v>
      </c>
      <c r="B818" s="1">
        <v>44930</v>
      </c>
      <c r="C818" s="2">
        <v>0.38472222222222219</v>
      </c>
      <c r="D818" s="4">
        <v>3</v>
      </c>
      <c r="E818" s="5" t="s">
        <v>22</v>
      </c>
      <c r="F818" s="5" t="s">
        <v>23</v>
      </c>
      <c r="G818" s="5" t="s">
        <v>24</v>
      </c>
      <c r="H818" t="s">
        <v>25</v>
      </c>
      <c r="I818" s="5" t="s">
        <v>50</v>
      </c>
      <c r="J818" s="4">
        <v>70</v>
      </c>
      <c r="K818" s="4">
        <v>40</v>
      </c>
      <c r="L818" s="5" t="s">
        <v>33</v>
      </c>
      <c r="M818" s="5" t="s">
        <v>44</v>
      </c>
      <c r="N818" s="5" t="s">
        <v>51</v>
      </c>
    </row>
    <row r="819" spans="1:14" x14ac:dyDescent="0.25">
      <c r="A819">
        <v>8818</v>
      </c>
      <c r="B819" s="1">
        <v>44951</v>
      </c>
      <c r="C819" s="2">
        <v>0.89166666666666672</v>
      </c>
      <c r="D819" s="4">
        <v>1</v>
      </c>
      <c r="E819" s="5" t="s">
        <v>28</v>
      </c>
      <c r="F819" s="5" t="s">
        <v>29</v>
      </c>
      <c r="G819" s="5" t="s">
        <v>30</v>
      </c>
      <c r="H819" t="s">
        <v>31</v>
      </c>
      <c r="I819" s="5" t="s">
        <v>50</v>
      </c>
      <c r="J819" s="4">
        <v>70</v>
      </c>
      <c r="K819" s="4">
        <v>40</v>
      </c>
      <c r="L819" s="5" t="s">
        <v>33</v>
      </c>
      <c r="M819" s="5" t="s">
        <v>44</v>
      </c>
      <c r="N819" s="5" t="s">
        <v>51</v>
      </c>
    </row>
    <row r="820" spans="1:14" x14ac:dyDescent="0.25">
      <c r="A820">
        <v>8819</v>
      </c>
      <c r="B820" s="1">
        <v>45268</v>
      </c>
      <c r="C820" s="2">
        <v>0.51458333333333328</v>
      </c>
      <c r="D820" s="4">
        <v>3</v>
      </c>
      <c r="E820" s="5" t="s">
        <v>22</v>
      </c>
      <c r="F820" s="5" t="s">
        <v>23</v>
      </c>
      <c r="G820" s="5" t="s">
        <v>24</v>
      </c>
      <c r="H820" t="s">
        <v>25</v>
      </c>
      <c r="I820" s="5" t="s">
        <v>48</v>
      </c>
      <c r="J820" s="4">
        <v>80</v>
      </c>
      <c r="K820" s="4">
        <v>48</v>
      </c>
      <c r="L820" s="5" t="s">
        <v>33</v>
      </c>
      <c r="M820" s="5" t="s">
        <v>44</v>
      </c>
      <c r="N820" s="5" t="s">
        <v>49</v>
      </c>
    </row>
    <row r="821" spans="1:14" x14ac:dyDescent="0.25">
      <c r="A821">
        <v>8820</v>
      </c>
      <c r="B821" s="1">
        <v>44653</v>
      </c>
      <c r="C821" s="2">
        <v>0.89861111111111114</v>
      </c>
      <c r="D821" s="4">
        <v>2</v>
      </c>
      <c r="E821" s="5" t="s">
        <v>22</v>
      </c>
      <c r="F821" s="5" t="s">
        <v>23</v>
      </c>
      <c r="G821" s="5" t="s">
        <v>24</v>
      </c>
      <c r="H821" t="s">
        <v>25</v>
      </c>
      <c r="I821" s="5" t="s">
        <v>40</v>
      </c>
      <c r="J821" s="4">
        <v>50</v>
      </c>
      <c r="K821" s="4">
        <v>30</v>
      </c>
      <c r="L821" s="5" t="s">
        <v>19</v>
      </c>
      <c r="M821" s="5" t="s">
        <v>41</v>
      </c>
      <c r="N821" s="5" t="s">
        <v>42</v>
      </c>
    </row>
    <row r="822" spans="1:14" x14ac:dyDescent="0.25">
      <c r="A822">
        <v>8821</v>
      </c>
      <c r="B822" s="1">
        <v>45370</v>
      </c>
      <c r="C822" s="2">
        <v>0.6</v>
      </c>
      <c r="D822" s="4">
        <v>4</v>
      </c>
      <c r="E822" s="5" t="s">
        <v>14</v>
      </c>
      <c r="F822" s="5" t="s">
        <v>15</v>
      </c>
      <c r="G822" s="5" t="s">
        <v>16</v>
      </c>
      <c r="H822" t="s">
        <v>17</v>
      </c>
      <c r="I822" s="5" t="s">
        <v>26</v>
      </c>
      <c r="J822" s="4">
        <v>40</v>
      </c>
      <c r="K822" s="4">
        <v>22</v>
      </c>
      <c r="L822" s="5" t="s">
        <v>19</v>
      </c>
      <c r="M822" s="5" t="s">
        <v>20</v>
      </c>
      <c r="N822" s="5" t="s">
        <v>27</v>
      </c>
    </row>
    <row r="823" spans="1:14" x14ac:dyDescent="0.25">
      <c r="A823">
        <v>8822</v>
      </c>
      <c r="B823" s="1">
        <v>46008</v>
      </c>
      <c r="C823" s="2">
        <v>0.50486111111111109</v>
      </c>
      <c r="D823" s="4">
        <v>4</v>
      </c>
      <c r="E823" s="5" t="s">
        <v>14</v>
      </c>
      <c r="F823" s="5" t="s">
        <v>15</v>
      </c>
      <c r="G823" s="5" t="s">
        <v>16</v>
      </c>
      <c r="H823" t="s">
        <v>17</v>
      </c>
      <c r="I823" s="5" t="s">
        <v>50</v>
      </c>
      <c r="J823" s="4">
        <v>70</v>
      </c>
      <c r="K823" s="4">
        <v>40</v>
      </c>
      <c r="L823" s="5" t="s">
        <v>33</v>
      </c>
      <c r="M823" s="5" t="s">
        <v>44</v>
      </c>
      <c r="N823" s="5" t="s">
        <v>51</v>
      </c>
    </row>
    <row r="824" spans="1:14" x14ac:dyDescent="0.25">
      <c r="A824">
        <v>8823</v>
      </c>
      <c r="B824" s="1">
        <v>44726</v>
      </c>
      <c r="C824" s="2">
        <v>0.66666666666666663</v>
      </c>
      <c r="D824" s="4">
        <v>4</v>
      </c>
      <c r="E824" s="5" t="s">
        <v>22</v>
      </c>
      <c r="F824" s="5" t="s">
        <v>23</v>
      </c>
      <c r="G824" s="5" t="s">
        <v>24</v>
      </c>
      <c r="H824" t="s">
        <v>25</v>
      </c>
      <c r="I824" s="5" t="s">
        <v>48</v>
      </c>
      <c r="J824" s="4">
        <v>80</v>
      </c>
      <c r="K824" s="4">
        <v>48</v>
      </c>
      <c r="L824" s="5" t="s">
        <v>33</v>
      </c>
      <c r="M824" s="5" t="s">
        <v>44</v>
      </c>
      <c r="N824" s="5" t="s">
        <v>49</v>
      </c>
    </row>
    <row r="825" spans="1:14" x14ac:dyDescent="0.25">
      <c r="A825">
        <v>8824</v>
      </c>
      <c r="B825" s="1">
        <v>45683</v>
      </c>
      <c r="C825" s="2">
        <v>0.75</v>
      </c>
      <c r="D825" s="4">
        <v>2</v>
      </c>
      <c r="E825" s="5" t="s">
        <v>36</v>
      </c>
      <c r="F825" s="5" t="s">
        <v>37</v>
      </c>
      <c r="G825" s="5" t="s">
        <v>38</v>
      </c>
      <c r="H825" t="s">
        <v>39</v>
      </c>
      <c r="I825" s="5" t="s">
        <v>18</v>
      </c>
      <c r="J825" s="4">
        <v>45</v>
      </c>
      <c r="K825" s="4">
        <v>25</v>
      </c>
      <c r="L825" s="5" t="s">
        <v>19</v>
      </c>
      <c r="M825" s="5" t="s">
        <v>20</v>
      </c>
      <c r="N825" s="5" t="s">
        <v>21</v>
      </c>
    </row>
    <row r="826" spans="1:14" x14ac:dyDescent="0.25">
      <c r="A826">
        <v>8825</v>
      </c>
      <c r="B826" s="1">
        <v>45988</v>
      </c>
      <c r="C826" s="2">
        <v>0.73750000000000004</v>
      </c>
      <c r="D826" s="4">
        <v>3</v>
      </c>
      <c r="E826" s="5" t="s">
        <v>36</v>
      </c>
      <c r="F826" s="5" t="s">
        <v>37</v>
      </c>
      <c r="G826" s="5" t="s">
        <v>38</v>
      </c>
      <c r="H826" t="s">
        <v>39</v>
      </c>
      <c r="I826" s="5" t="s">
        <v>43</v>
      </c>
      <c r="J826" s="4">
        <v>75</v>
      </c>
      <c r="K826" s="4">
        <v>45</v>
      </c>
      <c r="L826" s="5" t="s">
        <v>33</v>
      </c>
      <c r="M826" s="5" t="s">
        <v>44</v>
      </c>
      <c r="N826" s="5" t="s">
        <v>45</v>
      </c>
    </row>
    <row r="827" spans="1:14" x14ac:dyDescent="0.25">
      <c r="A827">
        <v>8826</v>
      </c>
      <c r="B827" s="1">
        <v>45749</v>
      </c>
      <c r="C827" s="2">
        <v>0.70625000000000004</v>
      </c>
      <c r="D827" s="4">
        <v>4</v>
      </c>
      <c r="E827" s="5" t="s">
        <v>22</v>
      </c>
      <c r="F827" s="5" t="s">
        <v>23</v>
      </c>
      <c r="G827" s="5" t="s">
        <v>24</v>
      </c>
      <c r="H827" t="s">
        <v>25</v>
      </c>
      <c r="I827" s="5" t="s">
        <v>32</v>
      </c>
      <c r="J827" s="4">
        <v>85</v>
      </c>
      <c r="K827" s="4">
        <v>50</v>
      </c>
      <c r="L827" s="5" t="s">
        <v>33</v>
      </c>
      <c r="M827" s="5" t="s">
        <v>34</v>
      </c>
      <c r="N827" s="5" t="s">
        <v>35</v>
      </c>
    </row>
    <row r="828" spans="1:14" x14ac:dyDescent="0.25">
      <c r="A828">
        <v>8827</v>
      </c>
      <c r="B828" s="1">
        <v>45704</v>
      </c>
      <c r="C828" s="2">
        <v>0.87013888888888891</v>
      </c>
      <c r="D828" s="4">
        <v>3</v>
      </c>
      <c r="E828" s="5" t="s">
        <v>36</v>
      </c>
      <c r="F828" s="5" t="s">
        <v>37</v>
      </c>
      <c r="G828" s="5" t="s">
        <v>38</v>
      </c>
      <c r="H828" t="s">
        <v>39</v>
      </c>
      <c r="I828" s="5" t="s">
        <v>40</v>
      </c>
      <c r="J828" s="4">
        <v>50</v>
      </c>
      <c r="K828" s="4">
        <v>30</v>
      </c>
      <c r="L828" s="5" t="s">
        <v>19</v>
      </c>
      <c r="M828" s="5" t="s">
        <v>41</v>
      </c>
      <c r="N828" s="5" t="s">
        <v>42</v>
      </c>
    </row>
    <row r="829" spans="1:14" x14ac:dyDescent="0.25">
      <c r="A829">
        <v>8828</v>
      </c>
      <c r="B829" s="1">
        <v>45645</v>
      </c>
      <c r="C829" s="2">
        <v>0.52638888888888891</v>
      </c>
      <c r="D829" s="4">
        <v>4</v>
      </c>
      <c r="E829" s="5" t="s">
        <v>36</v>
      </c>
      <c r="F829" s="5" t="s">
        <v>37</v>
      </c>
      <c r="G829" s="5" t="s">
        <v>38</v>
      </c>
      <c r="H829" t="s">
        <v>39</v>
      </c>
      <c r="I829" s="5" t="s">
        <v>32</v>
      </c>
      <c r="J829" s="4">
        <v>85</v>
      </c>
      <c r="K829" s="4">
        <v>50</v>
      </c>
      <c r="L829" s="5" t="s">
        <v>33</v>
      </c>
      <c r="M829" s="5" t="s">
        <v>34</v>
      </c>
      <c r="N829" s="5" t="s">
        <v>35</v>
      </c>
    </row>
    <row r="830" spans="1:14" x14ac:dyDescent="0.25">
      <c r="A830">
        <v>8829</v>
      </c>
      <c r="B830" s="1">
        <v>45121</v>
      </c>
      <c r="C830" s="2">
        <v>0.65208333333333335</v>
      </c>
      <c r="D830" s="4">
        <v>4</v>
      </c>
      <c r="E830" s="5" t="s">
        <v>22</v>
      </c>
      <c r="F830" s="5" t="s">
        <v>23</v>
      </c>
      <c r="G830" s="5" t="s">
        <v>24</v>
      </c>
      <c r="H830" t="s">
        <v>25</v>
      </c>
      <c r="I830" s="5" t="s">
        <v>43</v>
      </c>
      <c r="J830" s="4">
        <v>75</v>
      </c>
      <c r="K830" s="4">
        <v>45</v>
      </c>
      <c r="L830" s="5" t="s">
        <v>33</v>
      </c>
      <c r="M830" s="5" t="s">
        <v>44</v>
      </c>
      <c r="N830" s="5" t="s">
        <v>45</v>
      </c>
    </row>
    <row r="831" spans="1:14" x14ac:dyDescent="0.25">
      <c r="A831">
        <v>8830</v>
      </c>
      <c r="B831" s="1">
        <v>44569</v>
      </c>
      <c r="C831" s="2">
        <v>0.85972222222222228</v>
      </c>
      <c r="D831" s="4">
        <v>3</v>
      </c>
      <c r="E831" s="5" t="s">
        <v>22</v>
      </c>
      <c r="F831" s="5" t="s">
        <v>23</v>
      </c>
      <c r="G831" s="5" t="s">
        <v>24</v>
      </c>
      <c r="H831" t="s">
        <v>25</v>
      </c>
      <c r="I831" s="5" t="s">
        <v>18</v>
      </c>
      <c r="J831" s="4">
        <v>45</v>
      </c>
      <c r="K831" s="4">
        <v>25</v>
      </c>
      <c r="L831" s="5" t="s">
        <v>19</v>
      </c>
      <c r="M831" s="5" t="s">
        <v>20</v>
      </c>
      <c r="N831" s="5" t="s">
        <v>21</v>
      </c>
    </row>
    <row r="832" spans="1:14" x14ac:dyDescent="0.25">
      <c r="A832">
        <v>8831</v>
      </c>
      <c r="B832" s="1">
        <v>44830</v>
      </c>
      <c r="C832" s="2">
        <v>0.91041666666666665</v>
      </c>
      <c r="D832" s="4">
        <v>2</v>
      </c>
      <c r="E832" s="5" t="s">
        <v>22</v>
      </c>
      <c r="F832" s="5" t="s">
        <v>23</v>
      </c>
      <c r="G832" s="5" t="s">
        <v>24</v>
      </c>
      <c r="H832" t="s">
        <v>25</v>
      </c>
      <c r="I832" s="5" t="s">
        <v>50</v>
      </c>
      <c r="J832" s="4">
        <v>70</v>
      </c>
      <c r="K832" s="4">
        <v>40</v>
      </c>
      <c r="L832" s="5" t="s">
        <v>33</v>
      </c>
      <c r="M832" s="5" t="s">
        <v>44</v>
      </c>
      <c r="N832" s="5" t="s">
        <v>51</v>
      </c>
    </row>
    <row r="833" spans="1:14" x14ac:dyDescent="0.25">
      <c r="A833">
        <v>8832</v>
      </c>
      <c r="B833" s="1">
        <v>45273</v>
      </c>
      <c r="C833" s="2">
        <v>0.77430555555555558</v>
      </c>
      <c r="D833" s="4">
        <v>2</v>
      </c>
      <c r="E833" s="5" t="s">
        <v>28</v>
      </c>
      <c r="F833" s="5" t="s">
        <v>29</v>
      </c>
      <c r="G833" s="5" t="s">
        <v>30</v>
      </c>
      <c r="H833" t="s">
        <v>31</v>
      </c>
      <c r="I833" s="5" t="s">
        <v>32</v>
      </c>
      <c r="J833" s="4">
        <v>85</v>
      </c>
      <c r="K833" s="4">
        <v>50</v>
      </c>
      <c r="L833" s="5" t="s">
        <v>33</v>
      </c>
      <c r="M833" s="5" t="s">
        <v>34</v>
      </c>
      <c r="N833" s="5" t="s">
        <v>35</v>
      </c>
    </row>
    <row r="834" spans="1:14" x14ac:dyDescent="0.25">
      <c r="A834">
        <v>8833</v>
      </c>
      <c r="B834" s="1">
        <v>45647</v>
      </c>
      <c r="C834" s="2">
        <v>0.32500000000000001</v>
      </c>
      <c r="D834" s="4">
        <v>1</v>
      </c>
      <c r="E834" s="5" t="s">
        <v>22</v>
      </c>
      <c r="F834" s="5" t="s">
        <v>23</v>
      </c>
      <c r="G834" s="5" t="s">
        <v>24</v>
      </c>
      <c r="H834" t="s">
        <v>25</v>
      </c>
      <c r="I834" s="5" t="s">
        <v>18</v>
      </c>
      <c r="J834" s="4">
        <v>45</v>
      </c>
      <c r="K834" s="4">
        <v>25</v>
      </c>
      <c r="L834" s="5" t="s">
        <v>19</v>
      </c>
      <c r="M834" s="5" t="s">
        <v>20</v>
      </c>
      <c r="N834" s="5" t="s">
        <v>21</v>
      </c>
    </row>
    <row r="835" spans="1:14" x14ac:dyDescent="0.25">
      <c r="A835">
        <v>8834</v>
      </c>
      <c r="B835" s="1">
        <v>45092</v>
      </c>
      <c r="C835" s="2">
        <v>0.55555555555555558</v>
      </c>
      <c r="D835" s="4">
        <v>3</v>
      </c>
      <c r="E835" s="5" t="s">
        <v>22</v>
      </c>
      <c r="F835" s="5" t="s">
        <v>23</v>
      </c>
      <c r="G835" s="5" t="s">
        <v>24</v>
      </c>
      <c r="H835" t="s">
        <v>25</v>
      </c>
      <c r="I835" s="5" t="s">
        <v>18</v>
      </c>
      <c r="J835" s="4">
        <v>45</v>
      </c>
      <c r="K835" s="4">
        <v>25</v>
      </c>
      <c r="L835" s="5" t="s">
        <v>19</v>
      </c>
      <c r="M835" s="5" t="s">
        <v>20</v>
      </c>
      <c r="N835" s="5" t="s">
        <v>21</v>
      </c>
    </row>
    <row r="836" spans="1:14" x14ac:dyDescent="0.25">
      <c r="A836">
        <v>8835</v>
      </c>
      <c r="B836" s="1">
        <v>45727</v>
      </c>
      <c r="C836" s="2">
        <v>0.71805555555555556</v>
      </c>
      <c r="D836" s="4">
        <v>4</v>
      </c>
      <c r="E836" s="5" t="s">
        <v>22</v>
      </c>
      <c r="F836" s="5" t="s">
        <v>23</v>
      </c>
      <c r="G836" s="5" t="s">
        <v>24</v>
      </c>
      <c r="H836" t="s">
        <v>25</v>
      </c>
      <c r="I836" s="5" t="s">
        <v>18</v>
      </c>
      <c r="J836" s="4">
        <v>45</v>
      </c>
      <c r="K836" s="4">
        <v>25</v>
      </c>
      <c r="L836" s="5" t="s">
        <v>19</v>
      </c>
      <c r="M836" s="5" t="s">
        <v>20</v>
      </c>
      <c r="N836" s="5" t="s">
        <v>21</v>
      </c>
    </row>
    <row r="837" spans="1:14" x14ac:dyDescent="0.25">
      <c r="A837">
        <v>8836</v>
      </c>
      <c r="B837" s="1">
        <v>46011</v>
      </c>
      <c r="C837" s="2">
        <v>0.65972222222222221</v>
      </c>
      <c r="D837" s="4">
        <v>3</v>
      </c>
      <c r="E837" s="5" t="s">
        <v>14</v>
      </c>
      <c r="F837" s="5" t="s">
        <v>15</v>
      </c>
      <c r="G837" s="5" t="s">
        <v>16</v>
      </c>
      <c r="H837" t="s">
        <v>17</v>
      </c>
      <c r="I837" s="5" t="s">
        <v>18</v>
      </c>
      <c r="J837" s="4">
        <v>45</v>
      </c>
      <c r="K837" s="4">
        <v>25</v>
      </c>
      <c r="L837" s="5" t="s">
        <v>19</v>
      </c>
      <c r="M837" s="5" t="s">
        <v>20</v>
      </c>
      <c r="N837" s="5" t="s">
        <v>21</v>
      </c>
    </row>
    <row r="838" spans="1:14" x14ac:dyDescent="0.25">
      <c r="A838">
        <v>8837</v>
      </c>
      <c r="B838" s="1">
        <v>44738</v>
      </c>
      <c r="C838" s="2">
        <v>0.5</v>
      </c>
      <c r="D838" s="4">
        <v>2</v>
      </c>
      <c r="E838" s="5" t="s">
        <v>14</v>
      </c>
      <c r="F838" s="5" t="s">
        <v>15</v>
      </c>
      <c r="G838" s="5" t="s">
        <v>16</v>
      </c>
      <c r="H838" t="s">
        <v>17</v>
      </c>
      <c r="I838" s="5" t="s">
        <v>43</v>
      </c>
      <c r="J838" s="4">
        <v>75</v>
      </c>
      <c r="K838" s="4">
        <v>45</v>
      </c>
      <c r="L838" s="5" t="s">
        <v>33</v>
      </c>
      <c r="M838" s="5" t="s">
        <v>44</v>
      </c>
      <c r="N838" s="5" t="s">
        <v>45</v>
      </c>
    </row>
    <row r="839" spans="1:14" x14ac:dyDescent="0.25">
      <c r="A839">
        <v>8838</v>
      </c>
      <c r="B839" s="1">
        <v>45147</v>
      </c>
      <c r="C839" s="2">
        <v>0.42638888888888887</v>
      </c>
      <c r="D839" s="4">
        <v>2</v>
      </c>
      <c r="E839" s="5" t="s">
        <v>22</v>
      </c>
      <c r="F839" s="5" t="s">
        <v>23</v>
      </c>
      <c r="G839" s="5" t="s">
        <v>24</v>
      </c>
      <c r="H839" t="s">
        <v>25</v>
      </c>
      <c r="I839" s="5" t="s">
        <v>32</v>
      </c>
      <c r="J839" s="4">
        <v>85</v>
      </c>
      <c r="K839" s="4">
        <v>50</v>
      </c>
      <c r="L839" s="5" t="s">
        <v>33</v>
      </c>
      <c r="M839" s="5" t="s">
        <v>34</v>
      </c>
      <c r="N839" s="5" t="s">
        <v>35</v>
      </c>
    </row>
    <row r="840" spans="1:14" x14ac:dyDescent="0.25">
      <c r="A840">
        <v>8839</v>
      </c>
      <c r="B840" s="1">
        <v>44794</v>
      </c>
      <c r="C840" s="2">
        <v>0.58819444444444446</v>
      </c>
      <c r="D840" s="4">
        <v>1</v>
      </c>
      <c r="E840" s="5" t="s">
        <v>28</v>
      </c>
      <c r="F840" s="5" t="s">
        <v>29</v>
      </c>
      <c r="G840" s="5" t="s">
        <v>30</v>
      </c>
      <c r="H840" t="s">
        <v>31</v>
      </c>
      <c r="I840" s="5" t="s">
        <v>18</v>
      </c>
      <c r="J840" s="4">
        <v>45</v>
      </c>
      <c r="K840" s="4">
        <v>25</v>
      </c>
      <c r="L840" s="5" t="s">
        <v>19</v>
      </c>
      <c r="M840" s="5" t="s">
        <v>20</v>
      </c>
      <c r="N840" s="5" t="s">
        <v>21</v>
      </c>
    </row>
    <row r="841" spans="1:14" x14ac:dyDescent="0.25">
      <c r="A841">
        <v>8840</v>
      </c>
      <c r="B841" s="1">
        <v>45680</v>
      </c>
      <c r="C841" s="2">
        <v>0.29305555555555562</v>
      </c>
      <c r="D841" s="4">
        <v>3</v>
      </c>
      <c r="E841" s="5" t="s">
        <v>14</v>
      </c>
      <c r="F841" s="5" t="s">
        <v>15</v>
      </c>
      <c r="G841" s="5" t="s">
        <v>16</v>
      </c>
      <c r="H841" t="s">
        <v>17</v>
      </c>
      <c r="I841" s="5" t="s">
        <v>48</v>
      </c>
      <c r="J841" s="4">
        <v>80</v>
      </c>
      <c r="K841" s="4">
        <v>48</v>
      </c>
      <c r="L841" s="5" t="s">
        <v>33</v>
      </c>
      <c r="M841" s="5" t="s">
        <v>44</v>
      </c>
      <c r="N841" s="5" t="s">
        <v>49</v>
      </c>
    </row>
    <row r="842" spans="1:14" x14ac:dyDescent="0.25">
      <c r="A842">
        <v>8841</v>
      </c>
      <c r="B842" s="1">
        <v>45374</v>
      </c>
      <c r="C842" s="2">
        <v>0.33055555555555549</v>
      </c>
      <c r="D842" s="4">
        <v>3</v>
      </c>
      <c r="E842" s="5" t="s">
        <v>28</v>
      </c>
      <c r="F842" s="5" t="s">
        <v>29</v>
      </c>
      <c r="G842" s="5" t="s">
        <v>30</v>
      </c>
      <c r="H842" t="s">
        <v>31</v>
      </c>
      <c r="I842" s="5" t="s">
        <v>48</v>
      </c>
      <c r="J842" s="4">
        <v>80</v>
      </c>
      <c r="K842" s="4">
        <v>48</v>
      </c>
      <c r="L842" s="5" t="s">
        <v>33</v>
      </c>
      <c r="M842" s="5" t="s">
        <v>44</v>
      </c>
      <c r="N842" s="5" t="s">
        <v>49</v>
      </c>
    </row>
    <row r="843" spans="1:14" x14ac:dyDescent="0.25">
      <c r="A843">
        <v>8842</v>
      </c>
      <c r="B843" s="1">
        <v>45130</v>
      </c>
      <c r="C843" s="2">
        <v>0.62569444444444444</v>
      </c>
      <c r="D843" s="4">
        <v>3</v>
      </c>
      <c r="E843" s="5" t="s">
        <v>36</v>
      </c>
      <c r="F843" s="5" t="s">
        <v>37</v>
      </c>
      <c r="G843" s="5" t="s">
        <v>38</v>
      </c>
      <c r="H843" t="s">
        <v>39</v>
      </c>
      <c r="I843" s="5" t="s">
        <v>26</v>
      </c>
      <c r="J843" s="4">
        <v>40</v>
      </c>
      <c r="K843" s="4">
        <v>22</v>
      </c>
      <c r="L843" s="5" t="s">
        <v>19</v>
      </c>
      <c r="M843" s="5" t="s">
        <v>20</v>
      </c>
      <c r="N843" s="5" t="s">
        <v>27</v>
      </c>
    </row>
    <row r="844" spans="1:14" x14ac:dyDescent="0.25">
      <c r="A844">
        <v>8843</v>
      </c>
      <c r="B844" s="1">
        <v>45488</v>
      </c>
      <c r="C844" s="2">
        <v>0.32500000000000001</v>
      </c>
      <c r="D844" s="4">
        <v>2</v>
      </c>
      <c r="E844" s="5" t="s">
        <v>14</v>
      </c>
      <c r="F844" s="5" t="s">
        <v>15</v>
      </c>
      <c r="G844" s="5" t="s">
        <v>16</v>
      </c>
      <c r="H844" t="s">
        <v>17</v>
      </c>
      <c r="I844" s="5" t="s">
        <v>40</v>
      </c>
      <c r="J844" s="4">
        <v>50</v>
      </c>
      <c r="K844" s="4">
        <v>30</v>
      </c>
      <c r="L844" s="5" t="s">
        <v>19</v>
      </c>
      <c r="M844" s="5" t="s">
        <v>41</v>
      </c>
      <c r="N844" s="5" t="s">
        <v>42</v>
      </c>
    </row>
    <row r="845" spans="1:14" x14ac:dyDescent="0.25">
      <c r="A845">
        <v>8844</v>
      </c>
      <c r="B845" s="1">
        <v>44757</v>
      </c>
      <c r="C845" s="2">
        <v>0.53611111111111109</v>
      </c>
      <c r="D845" s="4">
        <v>3</v>
      </c>
      <c r="E845" s="5" t="s">
        <v>14</v>
      </c>
      <c r="F845" s="5" t="s">
        <v>15</v>
      </c>
      <c r="G845" s="5" t="s">
        <v>16</v>
      </c>
      <c r="H845" t="s">
        <v>17</v>
      </c>
      <c r="I845" s="5" t="s">
        <v>26</v>
      </c>
      <c r="J845" s="4">
        <v>40</v>
      </c>
      <c r="K845" s="4">
        <v>22</v>
      </c>
      <c r="L845" s="5" t="s">
        <v>19</v>
      </c>
      <c r="M845" s="5" t="s">
        <v>20</v>
      </c>
      <c r="N845" s="5" t="s">
        <v>27</v>
      </c>
    </row>
    <row r="846" spans="1:14" x14ac:dyDescent="0.25">
      <c r="A846">
        <v>8845</v>
      </c>
      <c r="B846" s="1">
        <v>45385</v>
      </c>
      <c r="C846" s="2">
        <v>0.85763888888888884</v>
      </c>
      <c r="D846" s="4">
        <v>4</v>
      </c>
      <c r="E846" s="5" t="s">
        <v>36</v>
      </c>
      <c r="F846" s="5" t="s">
        <v>37</v>
      </c>
      <c r="G846" s="5" t="s">
        <v>38</v>
      </c>
      <c r="H846" t="s">
        <v>39</v>
      </c>
      <c r="I846" s="5" t="s">
        <v>46</v>
      </c>
      <c r="J846" s="4">
        <v>90</v>
      </c>
      <c r="K846" s="4">
        <v>55</v>
      </c>
      <c r="L846" s="5" t="s">
        <v>33</v>
      </c>
      <c r="M846" s="5" t="s">
        <v>34</v>
      </c>
      <c r="N846" s="5" t="s">
        <v>47</v>
      </c>
    </row>
    <row r="847" spans="1:14" x14ac:dyDescent="0.25">
      <c r="A847">
        <v>8846</v>
      </c>
      <c r="B847" s="1">
        <v>45294</v>
      </c>
      <c r="C847" s="2">
        <v>0.73333333333333328</v>
      </c>
      <c r="D847" s="4">
        <v>2</v>
      </c>
      <c r="E847" s="5" t="s">
        <v>22</v>
      </c>
      <c r="F847" s="5" t="s">
        <v>23</v>
      </c>
      <c r="G847" s="5" t="s">
        <v>24</v>
      </c>
      <c r="H847" t="s">
        <v>25</v>
      </c>
      <c r="I847" s="5" t="s">
        <v>32</v>
      </c>
      <c r="J847" s="4">
        <v>85</v>
      </c>
      <c r="K847" s="4">
        <v>50</v>
      </c>
      <c r="L847" s="5" t="s">
        <v>33</v>
      </c>
      <c r="M847" s="5" t="s">
        <v>34</v>
      </c>
      <c r="N847" s="5" t="s">
        <v>35</v>
      </c>
    </row>
    <row r="848" spans="1:14" x14ac:dyDescent="0.25">
      <c r="A848">
        <v>8847</v>
      </c>
      <c r="B848" s="1">
        <v>45277</v>
      </c>
      <c r="C848" s="2">
        <v>0.37361111111111112</v>
      </c>
      <c r="D848" s="4">
        <v>3</v>
      </c>
      <c r="E848" s="5" t="s">
        <v>28</v>
      </c>
      <c r="F848" s="5" t="s">
        <v>29</v>
      </c>
      <c r="G848" s="5" t="s">
        <v>30</v>
      </c>
      <c r="H848" t="s">
        <v>31</v>
      </c>
      <c r="I848" s="5" t="s">
        <v>46</v>
      </c>
      <c r="J848" s="4">
        <v>90</v>
      </c>
      <c r="K848" s="4">
        <v>55</v>
      </c>
      <c r="L848" s="5" t="s">
        <v>33</v>
      </c>
      <c r="M848" s="5" t="s">
        <v>34</v>
      </c>
      <c r="N848" s="5" t="s">
        <v>47</v>
      </c>
    </row>
    <row r="849" spans="1:14" x14ac:dyDescent="0.25">
      <c r="A849">
        <v>8848</v>
      </c>
      <c r="B849" s="1">
        <v>45818</v>
      </c>
      <c r="C849" s="2">
        <v>0.42152777777777778</v>
      </c>
      <c r="D849" s="4">
        <v>1</v>
      </c>
      <c r="E849" s="5" t="s">
        <v>14</v>
      </c>
      <c r="F849" s="5" t="s">
        <v>15</v>
      </c>
      <c r="G849" s="5" t="s">
        <v>16</v>
      </c>
      <c r="H849" t="s">
        <v>17</v>
      </c>
      <c r="I849" s="5" t="s">
        <v>50</v>
      </c>
      <c r="J849" s="4">
        <v>70</v>
      </c>
      <c r="K849" s="4">
        <v>40</v>
      </c>
      <c r="L849" s="5" t="s">
        <v>33</v>
      </c>
      <c r="M849" s="5" t="s">
        <v>44</v>
      </c>
      <c r="N849" s="5" t="s">
        <v>51</v>
      </c>
    </row>
    <row r="850" spans="1:14" x14ac:dyDescent="0.25">
      <c r="A850">
        <v>8849</v>
      </c>
      <c r="B850" s="1">
        <v>45513</v>
      </c>
      <c r="C850" s="2">
        <v>0.31111111111111112</v>
      </c>
      <c r="D850" s="4">
        <v>2</v>
      </c>
      <c r="E850" s="5" t="s">
        <v>22</v>
      </c>
      <c r="F850" s="5" t="s">
        <v>23</v>
      </c>
      <c r="G850" s="5" t="s">
        <v>24</v>
      </c>
      <c r="H850" t="s">
        <v>25</v>
      </c>
      <c r="I850" s="5" t="s">
        <v>18</v>
      </c>
      <c r="J850" s="4">
        <v>45</v>
      </c>
      <c r="K850" s="4">
        <v>25</v>
      </c>
      <c r="L850" s="5" t="s">
        <v>19</v>
      </c>
      <c r="M850" s="5" t="s">
        <v>20</v>
      </c>
      <c r="N850" s="5" t="s">
        <v>21</v>
      </c>
    </row>
    <row r="851" spans="1:14" x14ac:dyDescent="0.25">
      <c r="A851">
        <v>8850</v>
      </c>
      <c r="B851" s="1">
        <v>45309</v>
      </c>
      <c r="C851" s="2">
        <v>0.78055555555555556</v>
      </c>
      <c r="D851" s="4">
        <v>1</v>
      </c>
      <c r="E851" s="5" t="s">
        <v>36</v>
      </c>
      <c r="F851" s="5" t="s">
        <v>37</v>
      </c>
      <c r="G851" s="5" t="s">
        <v>38</v>
      </c>
      <c r="H851" t="s">
        <v>39</v>
      </c>
      <c r="I851" s="5" t="s">
        <v>48</v>
      </c>
      <c r="J851" s="4">
        <v>80</v>
      </c>
      <c r="K851" s="4">
        <v>48</v>
      </c>
      <c r="L851" s="5" t="s">
        <v>33</v>
      </c>
      <c r="M851" s="5" t="s">
        <v>44</v>
      </c>
      <c r="N851" s="5" t="s">
        <v>49</v>
      </c>
    </row>
    <row r="852" spans="1:14" x14ac:dyDescent="0.25">
      <c r="A852">
        <v>8851</v>
      </c>
      <c r="B852" s="1">
        <v>45313</v>
      </c>
      <c r="C852" s="2">
        <v>0.74444444444444446</v>
      </c>
      <c r="D852" s="4">
        <v>2</v>
      </c>
      <c r="E852" s="5" t="s">
        <v>14</v>
      </c>
      <c r="F852" s="5" t="s">
        <v>15</v>
      </c>
      <c r="G852" s="5" t="s">
        <v>16</v>
      </c>
      <c r="H852" t="s">
        <v>17</v>
      </c>
      <c r="I852" s="5" t="s">
        <v>46</v>
      </c>
      <c r="J852" s="4">
        <v>90</v>
      </c>
      <c r="K852" s="4">
        <v>55</v>
      </c>
      <c r="L852" s="5" t="s">
        <v>33</v>
      </c>
      <c r="M852" s="5" t="s">
        <v>34</v>
      </c>
      <c r="N852" s="5" t="s">
        <v>47</v>
      </c>
    </row>
    <row r="853" spans="1:14" x14ac:dyDescent="0.25">
      <c r="A853">
        <v>8852</v>
      </c>
      <c r="B853" s="1">
        <v>44758</v>
      </c>
      <c r="C853" s="2">
        <v>0.90555555555555556</v>
      </c>
      <c r="D853" s="4">
        <v>3</v>
      </c>
      <c r="E853" s="5" t="s">
        <v>22</v>
      </c>
      <c r="F853" s="5" t="s">
        <v>23</v>
      </c>
      <c r="G853" s="5" t="s">
        <v>24</v>
      </c>
      <c r="H853" t="s">
        <v>25</v>
      </c>
      <c r="I853" s="5" t="s">
        <v>48</v>
      </c>
      <c r="J853" s="4">
        <v>80</v>
      </c>
      <c r="K853" s="4">
        <v>48</v>
      </c>
      <c r="L853" s="5" t="s">
        <v>33</v>
      </c>
      <c r="M853" s="5" t="s">
        <v>44</v>
      </c>
      <c r="N853" s="5" t="s">
        <v>49</v>
      </c>
    </row>
    <row r="854" spans="1:14" x14ac:dyDescent="0.25">
      <c r="A854">
        <v>8853</v>
      </c>
      <c r="B854" s="1">
        <v>45060</v>
      </c>
      <c r="C854" s="2">
        <v>0.59305555555555556</v>
      </c>
      <c r="D854" s="4">
        <v>1</v>
      </c>
      <c r="E854" s="5" t="s">
        <v>14</v>
      </c>
      <c r="F854" s="5" t="s">
        <v>15</v>
      </c>
      <c r="G854" s="5" t="s">
        <v>16</v>
      </c>
      <c r="H854" t="s">
        <v>17</v>
      </c>
      <c r="I854" s="5" t="s">
        <v>50</v>
      </c>
      <c r="J854" s="4">
        <v>70</v>
      </c>
      <c r="K854" s="4">
        <v>40</v>
      </c>
      <c r="L854" s="5" t="s">
        <v>33</v>
      </c>
      <c r="M854" s="5" t="s">
        <v>44</v>
      </c>
      <c r="N854" s="5" t="s">
        <v>51</v>
      </c>
    </row>
    <row r="855" spans="1:14" x14ac:dyDescent="0.25">
      <c r="A855">
        <v>8854</v>
      </c>
      <c r="B855" s="1">
        <v>45451</v>
      </c>
      <c r="C855" s="2">
        <v>0.70347222222222228</v>
      </c>
      <c r="D855" s="4">
        <v>4</v>
      </c>
      <c r="E855" s="5" t="s">
        <v>28</v>
      </c>
      <c r="F855" s="5" t="s">
        <v>29</v>
      </c>
      <c r="G855" s="5" t="s">
        <v>30</v>
      </c>
      <c r="H855" t="s">
        <v>31</v>
      </c>
      <c r="I855" s="5" t="s">
        <v>26</v>
      </c>
      <c r="J855" s="4">
        <v>40</v>
      </c>
      <c r="K855" s="4">
        <v>22</v>
      </c>
      <c r="L855" s="5" t="s">
        <v>19</v>
      </c>
      <c r="M855" s="5" t="s">
        <v>20</v>
      </c>
      <c r="N855" s="5" t="s">
        <v>27</v>
      </c>
    </row>
    <row r="856" spans="1:14" x14ac:dyDescent="0.25">
      <c r="A856">
        <v>8855</v>
      </c>
      <c r="B856" s="1">
        <v>45665</v>
      </c>
      <c r="C856" s="2">
        <v>0.62916666666666665</v>
      </c>
      <c r="D856" s="4">
        <v>2</v>
      </c>
      <c r="E856" s="5" t="s">
        <v>36</v>
      </c>
      <c r="F856" s="5" t="s">
        <v>37</v>
      </c>
      <c r="G856" s="5" t="s">
        <v>38</v>
      </c>
      <c r="H856" t="s">
        <v>39</v>
      </c>
      <c r="I856" s="5" t="s">
        <v>40</v>
      </c>
      <c r="J856" s="4">
        <v>50</v>
      </c>
      <c r="K856" s="4">
        <v>30</v>
      </c>
      <c r="L856" s="5" t="s">
        <v>19</v>
      </c>
      <c r="M856" s="5" t="s">
        <v>41</v>
      </c>
      <c r="N856" s="5" t="s">
        <v>42</v>
      </c>
    </row>
    <row r="857" spans="1:14" x14ac:dyDescent="0.25">
      <c r="A857">
        <v>8856</v>
      </c>
      <c r="B857" s="1">
        <v>45173</v>
      </c>
      <c r="C857" s="2">
        <v>0.78888888888888886</v>
      </c>
      <c r="D857" s="4">
        <v>4</v>
      </c>
      <c r="E857" s="5" t="s">
        <v>22</v>
      </c>
      <c r="F857" s="5" t="s">
        <v>23</v>
      </c>
      <c r="G857" s="5" t="s">
        <v>24</v>
      </c>
      <c r="H857" t="s">
        <v>25</v>
      </c>
      <c r="I857" s="5" t="s">
        <v>50</v>
      </c>
      <c r="J857" s="4">
        <v>70</v>
      </c>
      <c r="K857" s="4">
        <v>40</v>
      </c>
      <c r="L857" s="5" t="s">
        <v>33</v>
      </c>
      <c r="M857" s="5" t="s">
        <v>44</v>
      </c>
      <c r="N857" s="5" t="s">
        <v>51</v>
      </c>
    </row>
    <row r="858" spans="1:14" x14ac:dyDescent="0.25">
      <c r="A858">
        <v>8857</v>
      </c>
      <c r="B858" s="1">
        <v>44753</v>
      </c>
      <c r="C858" s="2">
        <v>0.62777777777777777</v>
      </c>
      <c r="D858" s="4">
        <v>3</v>
      </c>
      <c r="E858" s="5" t="s">
        <v>22</v>
      </c>
      <c r="F858" s="5" t="s">
        <v>23</v>
      </c>
      <c r="G858" s="5" t="s">
        <v>24</v>
      </c>
      <c r="H858" t="s">
        <v>25</v>
      </c>
      <c r="I858" s="5" t="s">
        <v>48</v>
      </c>
      <c r="J858" s="4">
        <v>80</v>
      </c>
      <c r="K858" s="4">
        <v>48</v>
      </c>
      <c r="L858" s="5" t="s">
        <v>33</v>
      </c>
      <c r="M858" s="5" t="s">
        <v>44</v>
      </c>
      <c r="N858" s="5" t="s">
        <v>49</v>
      </c>
    </row>
    <row r="859" spans="1:14" x14ac:dyDescent="0.25">
      <c r="A859">
        <v>8858</v>
      </c>
      <c r="B859" s="1">
        <v>44689</v>
      </c>
      <c r="C859" s="2">
        <v>0.87152777777777779</v>
      </c>
      <c r="D859" s="4">
        <v>3</v>
      </c>
      <c r="E859" s="5" t="s">
        <v>14</v>
      </c>
      <c r="F859" s="5" t="s">
        <v>15</v>
      </c>
      <c r="G859" s="5" t="s">
        <v>16</v>
      </c>
      <c r="H859" t="s">
        <v>17</v>
      </c>
      <c r="I859" s="5" t="s">
        <v>32</v>
      </c>
      <c r="J859" s="4">
        <v>85</v>
      </c>
      <c r="K859" s="4">
        <v>50</v>
      </c>
      <c r="L859" s="5" t="s">
        <v>33</v>
      </c>
      <c r="M859" s="5" t="s">
        <v>34</v>
      </c>
      <c r="N859" s="5" t="s">
        <v>35</v>
      </c>
    </row>
    <row r="860" spans="1:14" x14ac:dyDescent="0.25">
      <c r="A860">
        <v>8859</v>
      </c>
      <c r="B860" s="1">
        <v>44881</v>
      </c>
      <c r="C860" s="2">
        <v>0.35625000000000001</v>
      </c>
      <c r="D860" s="4">
        <v>1</v>
      </c>
      <c r="E860" s="5" t="s">
        <v>14</v>
      </c>
      <c r="F860" s="5" t="s">
        <v>15</v>
      </c>
      <c r="G860" s="5" t="s">
        <v>16</v>
      </c>
      <c r="H860" t="s">
        <v>17</v>
      </c>
      <c r="I860" s="5" t="s">
        <v>50</v>
      </c>
      <c r="J860" s="4">
        <v>70</v>
      </c>
      <c r="K860" s="4">
        <v>40</v>
      </c>
      <c r="L860" s="5" t="s">
        <v>33</v>
      </c>
      <c r="M860" s="5" t="s">
        <v>44</v>
      </c>
      <c r="N860" s="5" t="s">
        <v>51</v>
      </c>
    </row>
    <row r="861" spans="1:14" x14ac:dyDescent="0.25">
      <c r="A861">
        <v>8860</v>
      </c>
      <c r="B861" s="1">
        <v>44601</v>
      </c>
      <c r="C861" s="2">
        <v>0.60347222222222219</v>
      </c>
      <c r="D861" s="4">
        <v>4</v>
      </c>
      <c r="E861" s="5" t="s">
        <v>22</v>
      </c>
      <c r="F861" s="5" t="s">
        <v>23</v>
      </c>
      <c r="G861" s="5" t="s">
        <v>24</v>
      </c>
      <c r="H861" t="s">
        <v>25</v>
      </c>
      <c r="I861" s="5" t="s">
        <v>43</v>
      </c>
      <c r="J861" s="4">
        <v>75</v>
      </c>
      <c r="K861" s="4">
        <v>45</v>
      </c>
      <c r="L861" s="5" t="s">
        <v>33</v>
      </c>
      <c r="M861" s="5" t="s">
        <v>44</v>
      </c>
      <c r="N861" s="5" t="s">
        <v>45</v>
      </c>
    </row>
    <row r="862" spans="1:14" x14ac:dyDescent="0.25">
      <c r="A862">
        <v>8861</v>
      </c>
      <c r="B862" s="1">
        <v>45211</v>
      </c>
      <c r="C862" s="2">
        <v>0.61944444444444446</v>
      </c>
      <c r="D862" s="4">
        <v>4</v>
      </c>
      <c r="E862" s="5" t="s">
        <v>28</v>
      </c>
      <c r="F862" s="5" t="s">
        <v>29</v>
      </c>
      <c r="G862" s="5" t="s">
        <v>30</v>
      </c>
      <c r="H862" t="s">
        <v>31</v>
      </c>
      <c r="I862" s="5" t="s">
        <v>40</v>
      </c>
      <c r="J862" s="4">
        <v>50</v>
      </c>
      <c r="K862" s="4">
        <v>30</v>
      </c>
      <c r="L862" s="5" t="s">
        <v>19</v>
      </c>
      <c r="M862" s="5" t="s">
        <v>41</v>
      </c>
      <c r="N862" s="5" t="s">
        <v>42</v>
      </c>
    </row>
    <row r="863" spans="1:14" x14ac:dyDescent="0.25">
      <c r="A863">
        <v>8862</v>
      </c>
      <c r="B863" s="1">
        <v>44563</v>
      </c>
      <c r="C863" s="2">
        <v>0.60069444444444442</v>
      </c>
      <c r="D863" s="4">
        <v>2</v>
      </c>
      <c r="E863" s="5" t="s">
        <v>36</v>
      </c>
      <c r="F863" s="5" t="s">
        <v>37</v>
      </c>
      <c r="G863" s="5" t="s">
        <v>38</v>
      </c>
      <c r="H863" t="s">
        <v>39</v>
      </c>
      <c r="I863" s="5" t="s">
        <v>40</v>
      </c>
      <c r="J863" s="4">
        <v>50</v>
      </c>
      <c r="K863" s="4">
        <v>30</v>
      </c>
      <c r="L863" s="5" t="s">
        <v>19</v>
      </c>
      <c r="M863" s="5" t="s">
        <v>41</v>
      </c>
      <c r="N863" s="5" t="s">
        <v>42</v>
      </c>
    </row>
    <row r="864" spans="1:14" x14ac:dyDescent="0.25">
      <c r="A864">
        <v>8863</v>
      </c>
      <c r="B864" s="1">
        <v>45865</v>
      </c>
      <c r="C864" s="2">
        <v>0.58472222222222225</v>
      </c>
      <c r="D864" s="4">
        <v>1</v>
      </c>
      <c r="E864" s="5" t="s">
        <v>22</v>
      </c>
      <c r="F864" s="5" t="s">
        <v>23</v>
      </c>
      <c r="G864" s="5" t="s">
        <v>24</v>
      </c>
      <c r="H864" t="s">
        <v>25</v>
      </c>
      <c r="I864" s="5" t="s">
        <v>46</v>
      </c>
      <c r="J864" s="4">
        <v>90</v>
      </c>
      <c r="K864" s="4">
        <v>55</v>
      </c>
      <c r="L864" s="5" t="s">
        <v>33</v>
      </c>
      <c r="M864" s="5" t="s">
        <v>34</v>
      </c>
      <c r="N864" s="5" t="s">
        <v>47</v>
      </c>
    </row>
    <row r="865" spans="1:14" x14ac:dyDescent="0.25">
      <c r="A865">
        <v>8864</v>
      </c>
      <c r="B865" s="1">
        <v>45748</v>
      </c>
      <c r="C865" s="2">
        <v>0.65138888888888891</v>
      </c>
      <c r="D865" s="4">
        <v>2</v>
      </c>
      <c r="E865" s="5" t="s">
        <v>14</v>
      </c>
      <c r="F865" s="5" t="s">
        <v>15</v>
      </c>
      <c r="G865" s="5" t="s">
        <v>16</v>
      </c>
      <c r="H865" t="s">
        <v>17</v>
      </c>
      <c r="I865" s="5" t="s">
        <v>48</v>
      </c>
      <c r="J865" s="4">
        <v>80</v>
      </c>
      <c r="K865" s="4">
        <v>48</v>
      </c>
      <c r="L865" s="5" t="s">
        <v>33</v>
      </c>
      <c r="M865" s="5" t="s">
        <v>44</v>
      </c>
      <c r="N865" s="5" t="s">
        <v>49</v>
      </c>
    </row>
    <row r="866" spans="1:14" x14ac:dyDescent="0.25">
      <c r="A866">
        <v>8865</v>
      </c>
      <c r="B866" s="1">
        <v>44746</v>
      </c>
      <c r="C866" s="2">
        <v>0.43680555555555561</v>
      </c>
      <c r="D866" s="4">
        <v>3</v>
      </c>
      <c r="E866" s="5" t="s">
        <v>36</v>
      </c>
      <c r="F866" s="5" t="s">
        <v>37</v>
      </c>
      <c r="G866" s="5" t="s">
        <v>38</v>
      </c>
      <c r="H866" t="s">
        <v>39</v>
      </c>
      <c r="I866" s="5" t="s">
        <v>32</v>
      </c>
      <c r="J866" s="4">
        <v>85</v>
      </c>
      <c r="K866" s="4">
        <v>50</v>
      </c>
      <c r="L866" s="5" t="s">
        <v>33</v>
      </c>
      <c r="M866" s="5" t="s">
        <v>34</v>
      </c>
      <c r="N866" s="5" t="s">
        <v>35</v>
      </c>
    </row>
    <row r="867" spans="1:14" x14ac:dyDescent="0.25">
      <c r="A867">
        <v>8866</v>
      </c>
      <c r="B867" s="1">
        <v>45839</v>
      </c>
      <c r="C867" s="2">
        <v>0.62777777777777777</v>
      </c>
      <c r="D867" s="4">
        <v>1</v>
      </c>
      <c r="E867" s="5" t="s">
        <v>36</v>
      </c>
      <c r="F867" s="5" t="s">
        <v>37</v>
      </c>
      <c r="G867" s="5" t="s">
        <v>38</v>
      </c>
      <c r="H867" t="s">
        <v>39</v>
      </c>
      <c r="I867" s="5" t="s">
        <v>50</v>
      </c>
      <c r="J867" s="4">
        <v>70</v>
      </c>
      <c r="K867" s="4">
        <v>40</v>
      </c>
      <c r="L867" s="5" t="s">
        <v>33</v>
      </c>
      <c r="M867" s="5" t="s">
        <v>44</v>
      </c>
      <c r="N867" s="5" t="s">
        <v>51</v>
      </c>
    </row>
    <row r="868" spans="1:14" x14ac:dyDescent="0.25">
      <c r="A868">
        <v>8867</v>
      </c>
      <c r="B868" s="1">
        <v>44611</v>
      </c>
      <c r="C868" s="2">
        <v>0.39930555555555558</v>
      </c>
      <c r="D868" s="4">
        <v>4</v>
      </c>
      <c r="E868" s="5" t="s">
        <v>36</v>
      </c>
      <c r="F868" s="5" t="s">
        <v>37</v>
      </c>
      <c r="G868" s="5" t="s">
        <v>38</v>
      </c>
      <c r="H868" t="s">
        <v>39</v>
      </c>
      <c r="I868" s="5" t="s">
        <v>46</v>
      </c>
      <c r="J868" s="4">
        <v>90</v>
      </c>
      <c r="K868" s="4">
        <v>55</v>
      </c>
      <c r="L868" s="5" t="s">
        <v>33</v>
      </c>
      <c r="M868" s="5" t="s">
        <v>34</v>
      </c>
      <c r="N868" s="5" t="s">
        <v>47</v>
      </c>
    </row>
    <row r="869" spans="1:14" x14ac:dyDescent="0.25">
      <c r="A869">
        <v>8868</v>
      </c>
      <c r="B869" s="1">
        <v>45804</v>
      </c>
      <c r="C869" s="2">
        <v>0.47430555555555548</v>
      </c>
      <c r="D869" s="4">
        <v>3</v>
      </c>
      <c r="E869" s="5" t="s">
        <v>36</v>
      </c>
      <c r="F869" s="5" t="s">
        <v>37</v>
      </c>
      <c r="G869" s="5" t="s">
        <v>38</v>
      </c>
      <c r="H869" t="s">
        <v>39</v>
      </c>
      <c r="I869" s="5" t="s">
        <v>26</v>
      </c>
      <c r="J869" s="4">
        <v>40</v>
      </c>
      <c r="K869" s="4">
        <v>22</v>
      </c>
      <c r="L869" s="5" t="s">
        <v>19</v>
      </c>
      <c r="M869" s="5" t="s">
        <v>20</v>
      </c>
      <c r="N869" s="5" t="s">
        <v>27</v>
      </c>
    </row>
    <row r="870" spans="1:14" x14ac:dyDescent="0.25">
      <c r="A870">
        <v>8869</v>
      </c>
      <c r="B870" s="1">
        <v>44705</v>
      </c>
      <c r="C870" s="2">
        <v>0.44444444444444442</v>
      </c>
      <c r="D870" s="4">
        <v>1</v>
      </c>
      <c r="E870" s="5" t="s">
        <v>14</v>
      </c>
      <c r="F870" s="5" t="s">
        <v>15</v>
      </c>
      <c r="G870" s="5" t="s">
        <v>16</v>
      </c>
      <c r="H870" t="s">
        <v>17</v>
      </c>
      <c r="I870" s="5" t="s">
        <v>50</v>
      </c>
      <c r="J870" s="4">
        <v>70</v>
      </c>
      <c r="K870" s="4">
        <v>40</v>
      </c>
      <c r="L870" s="5" t="s">
        <v>33</v>
      </c>
      <c r="M870" s="5" t="s">
        <v>44</v>
      </c>
      <c r="N870" s="5" t="s">
        <v>51</v>
      </c>
    </row>
    <row r="871" spans="1:14" x14ac:dyDescent="0.25">
      <c r="A871">
        <v>8870</v>
      </c>
      <c r="B871" s="1">
        <v>44598</v>
      </c>
      <c r="C871" s="2">
        <v>0.78194444444444444</v>
      </c>
      <c r="D871" s="4">
        <v>3</v>
      </c>
      <c r="E871" s="5" t="s">
        <v>14</v>
      </c>
      <c r="F871" s="5" t="s">
        <v>15</v>
      </c>
      <c r="G871" s="5" t="s">
        <v>16</v>
      </c>
      <c r="H871" t="s">
        <v>17</v>
      </c>
      <c r="I871" s="5" t="s">
        <v>48</v>
      </c>
      <c r="J871" s="4">
        <v>80</v>
      </c>
      <c r="K871" s="4">
        <v>48</v>
      </c>
      <c r="L871" s="5" t="s">
        <v>33</v>
      </c>
      <c r="M871" s="5" t="s">
        <v>44</v>
      </c>
      <c r="N871" s="5" t="s">
        <v>49</v>
      </c>
    </row>
    <row r="872" spans="1:14" x14ac:dyDescent="0.25">
      <c r="A872">
        <v>8871</v>
      </c>
      <c r="B872" s="1">
        <v>45145</v>
      </c>
      <c r="C872" s="2">
        <v>0.65416666666666667</v>
      </c>
      <c r="D872" s="4">
        <v>4</v>
      </c>
      <c r="E872" s="5" t="s">
        <v>14</v>
      </c>
      <c r="F872" s="5" t="s">
        <v>15</v>
      </c>
      <c r="G872" s="5" t="s">
        <v>16</v>
      </c>
      <c r="H872" t="s">
        <v>17</v>
      </c>
      <c r="I872" s="5" t="s">
        <v>26</v>
      </c>
      <c r="J872" s="4">
        <v>40</v>
      </c>
      <c r="K872" s="4">
        <v>22</v>
      </c>
      <c r="L872" s="5" t="s">
        <v>19</v>
      </c>
      <c r="M872" s="5" t="s">
        <v>20</v>
      </c>
      <c r="N872" s="5" t="s">
        <v>27</v>
      </c>
    </row>
    <row r="873" spans="1:14" x14ac:dyDescent="0.25">
      <c r="A873">
        <v>8872</v>
      </c>
      <c r="B873" s="1">
        <v>45369</v>
      </c>
      <c r="C873" s="2">
        <v>0.86250000000000004</v>
      </c>
      <c r="D873" s="4">
        <v>1</v>
      </c>
      <c r="E873" s="5" t="s">
        <v>22</v>
      </c>
      <c r="F873" s="5" t="s">
        <v>23</v>
      </c>
      <c r="G873" s="5" t="s">
        <v>24</v>
      </c>
      <c r="H873" t="s">
        <v>25</v>
      </c>
      <c r="I873" s="5" t="s">
        <v>50</v>
      </c>
      <c r="J873" s="4">
        <v>70</v>
      </c>
      <c r="K873" s="4">
        <v>40</v>
      </c>
      <c r="L873" s="5" t="s">
        <v>33</v>
      </c>
      <c r="M873" s="5" t="s">
        <v>44</v>
      </c>
      <c r="N873" s="5" t="s">
        <v>51</v>
      </c>
    </row>
    <row r="874" spans="1:14" x14ac:dyDescent="0.25">
      <c r="A874">
        <v>8873</v>
      </c>
      <c r="B874" s="1">
        <v>44803</v>
      </c>
      <c r="C874" s="2">
        <v>0.37708333333333333</v>
      </c>
      <c r="D874" s="4">
        <v>4</v>
      </c>
      <c r="E874" s="5" t="s">
        <v>36</v>
      </c>
      <c r="F874" s="5" t="s">
        <v>37</v>
      </c>
      <c r="G874" s="5" t="s">
        <v>38</v>
      </c>
      <c r="H874" t="s">
        <v>39</v>
      </c>
      <c r="I874" s="5" t="s">
        <v>50</v>
      </c>
      <c r="J874" s="4">
        <v>70</v>
      </c>
      <c r="K874" s="4">
        <v>40</v>
      </c>
      <c r="L874" s="5" t="s">
        <v>33</v>
      </c>
      <c r="M874" s="5" t="s">
        <v>44</v>
      </c>
      <c r="N874" s="5" t="s">
        <v>51</v>
      </c>
    </row>
    <row r="875" spans="1:14" x14ac:dyDescent="0.25">
      <c r="A875">
        <v>8874</v>
      </c>
      <c r="B875" s="1">
        <v>44696</v>
      </c>
      <c r="C875" s="2">
        <v>0.75416666666666665</v>
      </c>
      <c r="D875" s="4">
        <v>2</v>
      </c>
      <c r="E875" s="5" t="s">
        <v>14</v>
      </c>
      <c r="F875" s="5" t="s">
        <v>15</v>
      </c>
      <c r="G875" s="5" t="s">
        <v>16</v>
      </c>
      <c r="H875" t="s">
        <v>17</v>
      </c>
      <c r="I875" s="5" t="s">
        <v>50</v>
      </c>
      <c r="J875" s="4">
        <v>70</v>
      </c>
      <c r="K875" s="4">
        <v>40</v>
      </c>
      <c r="L875" s="5" t="s">
        <v>33</v>
      </c>
      <c r="M875" s="5" t="s">
        <v>44</v>
      </c>
      <c r="N875" s="5" t="s">
        <v>51</v>
      </c>
    </row>
    <row r="876" spans="1:14" x14ac:dyDescent="0.25">
      <c r="A876">
        <v>8875</v>
      </c>
      <c r="B876" s="1">
        <v>44878</v>
      </c>
      <c r="C876" s="2">
        <v>0.31388888888888888</v>
      </c>
      <c r="D876" s="4">
        <v>2</v>
      </c>
      <c r="E876" s="5" t="s">
        <v>22</v>
      </c>
      <c r="F876" s="5" t="s">
        <v>23</v>
      </c>
      <c r="G876" s="5" t="s">
        <v>24</v>
      </c>
      <c r="H876" t="s">
        <v>25</v>
      </c>
      <c r="I876" s="5" t="s">
        <v>40</v>
      </c>
      <c r="J876" s="4">
        <v>50</v>
      </c>
      <c r="K876" s="4">
        <v>30</v>
      </c>
      <c r="L876" s="5" t="s">
        <v>19</v>
      </c>
      <c r="M876" s="5" t="s">
        <v>41</v>
      </c>
      <c r="N876" s="5" t="s">
        <v>42</v>
      </c>
    </row>
    <row r="877" spans="1:14" x14ac:dyDescent="0.25">
      <c r="A877">
        <v>8876</v>
      </c>
      <c r="B877" s="1">
        <v>44956</v>
      </c>
      <c r="C877" s="2">
        <v>0.87361111111111112</v>
      </c>
      <c r="D877" s="4">
        <v>1</v>
      </c>
      <c r="E877" s="5" t="s">
        <v>14</v>
      </c>
      <c r="F877" s="5" t="s">
        <v>15</v>
      </c>
      <c r="G877" s="5" t="s">
        <v>16</v>
      </c>
      <c r="H877" t="s">
        <v>17</v>
      </c>
      <c r="I877" s="5" t="s">
        <v>43</v>
      </c>
      <c r="J877" s="4">
        <v>75</v>
      </c>
      <c r="K877" s="4">
        <v>45</v>
      </c>
      <c r="L877" s="5" t="s">
        <v>33</v>
      </c>
      <c r="M877" s="5" t="s">
        <v>44</v>
      </c>
      <c r="N877" s="5" t="s">
        <v>45</v>
      </c>
    </row>
    <row r="878" spans="1:14" x14ac:dyDescent="0.25">
      <c r="A878">
        <v>8877</v>
      </c>
      <c r="B878" s="1">
        <v>45821</v>
      </c>
      <c r="C878" s="2">
        <v>0.43888888888888888</v>
      </c>
      <c r="D878" s="4">
        <v>4</v>
      </c>
      <c r="E878" s="5" t="s">
        <v>22</v>
      </c>
      <c r="F878" s="5" t="s">
        <v>23</v>
      </c>
      <c r="G878" s="5" t="s">
        <v>24</v>
      </c>
      <c r="H878" t="s">
        <v>25</v>
      </c>
      <c r="I878" s="5" t="s">
        <v>48</v>
      </c>
      <c r="J878" s="4">
        <v>80</v>
      </c>
      <c r="K878" s="4">
        <v>48</v>
      </c>
      <c r="L878" s="5" t="s">
        <v>33</v>
      </c>
      <c r="M878" s="5" t="s">
        <v>44</v>
      </c>
      <c r="N878" s="5" t="s">
        <v>49</v>
      </c>
    </row>
    <row r="879" spans="1:14" x14ac:dyDescent="0.25">
      <c r="A879">
        <v>8878</v>
      </c>
      <c r="B879" s="1">
        <v>45558</v>
      </c>
      <c r="C879" s="2">
        <v>0.65069444444444446</v>
      </c>
      <c r="D879" s="4">
        <v>2</v>
      </c>
      <c r="E879" s="5" t="s">
        <v>22</v>
      </c>
      <c r="F879" s="5" t="s">
        <v>23</v>
      </c>
      <c r="G879" s="5" t="s">
        <v>24</v>
      </c>
      <c r="H879" t="s">
        <v>25</v>
      </c>
      <c r="I879" s="5" t="s">
        <v>18</v>
      </c>
      <c r="J879" s="4">
        <v>45</v>
      </c>
      <c r="K879" s="4">
        <v>25</v>
      </c>
      <c r="L879" s="5" t="s">
        <v>19</v>
      </c>
      <c r="M879" s="5" t="s">
        <v>20</v>
      </c>
      <c r="N879" s="5" t="s">
        <v>21</v>
      </c>
    </row>
    <row r="880" spans="1:14" x14ac:dyDescent="0.25">
      <c r="A880">
        <v>8879</v>
      </c>
      <c r="B880" s="1">
        <v>45867</v>
      </c>
      <c r="C880" s="2">
        <v>0.33194444444444438</v>
      </c>
      <c r="D880" s="4">
        <v>2</v>
      </c>
      <c r="E880" s="5" t="s">
        <v>14</v>
      </c>
      <c r="F880" s="5" t="s">
        <v>15</v>
      </c>
      <c r="G880" s="5" t="s">
        <v>16</v>
      </c>
      <c r="H880" t="s">
        <v>17</v>
      </c>
      <c r="I880" s="5" t="s">
        <v>26</v>
      </c>
      <c r="J880" s="4">
        <v>40</v>
      </c>
      <c r="K880" s="4">
        <v>22</v>
      </c>
      <c r="L880" s="5" t="s">
        <v>19</v>
      </c>
      <c r="M880" s="5" t="s">
        <v>20</v>
      </c>
      <c r="N880" s="5" t="s">
        <v>27</v>
      </c>
    </row>
    <row r="881" spans="1:14" x14ac:dyDescent="0.25">
      <c r="A881">
        <v>8880</v>
      </c>
      <c r="B881" s="1">
        <v>45687</v>
      </c>
      <c r="C881" s="2">
        <v>0.75694444444444442</v>
      </c>
      <c r="D881" s="4">
        <v>2</v>
      </c>
      <c r="E881" s="5" t="s">
        <v>36</v>
      </c>
      <c r="F881" s="5" t="s">
        <v>37</v>
      </c>
      <c r="G881" s="5" t="s">
        <v>38</v>
      </c>
      <c r="H881" t="s">
        <v>39</v>
      </c>
      <c r="I881" s="5" t="s">
        <v>32</v>
      </c>
      <c r="J881" s="4">
        <v>85</v>
      </c>
      <c r="K881" s="4">
        <v>50</v>
      </c>
      <c r="L881" s="5" t="s">
        <v>33</v>
      </c>
      <c r="M881" s="5" t="s">
        <v>34</v>
      </c>
      <c r="N881" s="5" t="s">
        <v>35</v>
      </c>
    </row>
    <row r="882" spans="1:14" x14ac:dyDescent="0.25">
      <c r="A882">
        <v>8881</v>
      </c>
      <c r="B882" s="1">
        <v>45617</v>
      </c>
      <c r="C882" s="2">
        <v>0.59375</v>
      </c>
      <c r="D882" s="4">
        <v>2</v>
      </c>
      <c r="E882" s="5" t="s">
        <v>22</v>
      </c>
      <c r="F882" s="5" t="s">
        <v>23</v>
      </c>
      <c r="G882" s="5" t="s">
        <v>24</v>
      </c>
      <c r="H882" t="s">
        <v>25</v>
      </c>
      <c r="I882" s="5" t="s">
        <v>18</v>
      </c>
      <c r="J882" s="4">
        <v>45</v>
      </c>
      <c r="K882" s="4">
        <v>25</v>
      </c>
      <c r="L882" s="5" t="s">
        <v>19</v>
      </c>
      <c r="M882" s="5" t="s">
        <v>20</v>
      </c>
      <c r="N882" s="5" t="s">
        <v>21</v>
      </c>
    </row>
    <row r="883" spans="1:14" x14ac:dyDescent="0.25">
      <c r="A883">
        <v>8882</v>
      </c>
      <c r="B883" s="1">
        <v>44723</v>
      </c>
      <c r="C883" s="2">
        <v>0.50694444444444442</v>
      </c>
      <c r="D883" s="4">
        <v>2</v>
      </c>
      <c r="E883" s="5" t="s">
        <v>14</v>
      </c>
      <c r="F883" s="5" t="s">
        <v>15</v>
      </c>
      <c r="G883" s="5" t="s">
        <v>16</v>
      </c>
      <c r="H883" t="s">
        <v>17</v>
      </c>
      <c r="I883" s="5" t="s">
        <v>26</v>
      </c>
      <c r="J883" s="4">
        <v>40</v>
      </c>
      <c r="K883" s="4">
        <v>22</v>
      </c>
      <c r="L883" s="5" t="s">
        <v>19</v>
      </c>
      <c r="M883" s="5" t="s">
        <v>20</v>
      </c>
      <c r="N883" s="5" t="s">
        <v>27</v>
      </c>
    </row>
    <row r="884" spans="1:14" x14ac:dyDescent="0.25">
      <c r="A884">
        <v>8883</v>
      </c>
      <c r="B884" s="1">
        <v>45593</v>
      </c>
      <c r="C884" s="2">
        <v>0.86944444444444446</v>
      </c>
      <c r="D884" s="4">
        <v>3</v>
      </c>
      <c r="E884" s="5" t="s">
        <v>28</v>
      </c>
      <c r="F884" s="5" t="s">
        <v>29</v>
      </c>
      <c r="G884" s="5" t="s">
        <v>30</v>
      </c>
      <c r="H884" t="s">
        <v>31</v>
      </c>
      <c r="I884" s="5" t="s">
        <v>32</v>
      </c>
      <c r="J884" s="4">
        <v>85</v>
      </c>
      <c r="K884" s="4">
        <v>50</v>
      </c>
      <c r="L884" s="5" t="s">
        <v>33</v>
      </c>
      <c r="M884" s="5" t="s">
        <v>34</v>
      </c>
      <c r="N884" s="5" t="s">
        <v>35</v>
      </c>
    </row>
    <row r="885" spans="1:14" x14ac:dyDescent="0.25">
      <c r="A885">
        <v>8884</v>
      </c>
      <c r="B885" s="1">
        <v>45130</v>
      </c>
      <c r="C885" s="2">
        <v>0.78472222222222221</v>
      </c>
      <c r="D885" s="4">
        <v>4</v>
      </c>
      <c r="E885" s="5" t="s">
        <v>28</v>
      </c>
      <c r="F885" s="5" t="s">
        <v>29</v>
      </c>
      <c r="G885" s="5" t="s">
        <v>30</v>
      </c>
      <c r="H885" t="s">
        <v>31</v>
      </c>
      <c r="I885" s="5" t="s">
        <v>32</v>
      </c>
      <c r="J885" s="4">
        <v>85</v>
      </c>
      <c r="K885" s="4">
        <v>50</v>
      </c>
      <c r="L885" s="5" t="s">
        <v>33</v>
      </c>
      <c r="M885" s="5" t="s">
        <v>34</v>
      </c>
      <c r="N885" s="5" t="s">
        <v>35</v>
      </c>
    </row>
    <row r="886" spans="1:14" x14ac:dyDescent="0.25">
      <c r="A886">
        <v>8885</v>
      </c>
      <c r="B886" s="1">
        <v>45204</v>
      </c>
      <c r="C886" s="2">
        <v>0.89861111111111114</v>
      </c>
      <c r="D886" s="4">
        <v>1</v>
      </c>
      <c r="E886" s="5" t="s">
        <v>14</v>
      </c>
      <c r="F886" s="5" t="s">
        <v>15</v>
      </c>
      <c r="G886" s="5" t="s">
        <v>16</v>
      </c>
      <c r="H886" t="s">
        <v>17</v>
      </c>
      <c r="I886" s="5" t="s">
        <v>43</v>
      </c>
      <c r="J886" s="4">
        <v>75</v>
      </c>
      <c r="K886" s="4">
        <v>45</v>
      </c>
      <c r="L886" s="5" t="s">
        <v>33</v>
      </c>
      <c r="M886" s="5" t="s">
        <v>44</v>
      </c>
      <c r="N886" s="5" t="s">
        <v>45</v>
      </c>
    </row>
    <row r="887" spans="1:14" x14ac:dyDescent="0.25">
      <c r="A887">
        <v>8886</v>
      </c>
      <c r="B887" s="1">
        <v>45249</v>
      </c>
      <c r="C887" s="2">
        <v>0.59930555555555554</v>
      </c>
      <c r="D887" s="4">
        <v>4</v>
      </c>
      <c r="E887" s="5" t="s">
        <v>14</v>
      </c>
      <c r="F887" s="5" t="s">
        <v>15</v>
      </c>
      <c r="G887" s="5" t="s">
        <v>16</v>
      </c>
      <c r="H887" t="s">
        <v>17</v>
      </c>
      <c r="I887" s="5" t="s">
        <v>48</v>
      </c>
      <c r="J887" s="4">
        <v>80</v>
      </c>
      <c r="K887" s="4">
        <v>48</v>
      </c>
      <c r="L887" s="5" t="s">
        <v>33</v>
      </c>
      <c r="M887" s="5" t="s">
        <v>44</v>
      </c>
      <c r="N887" s="5" t="s">
        <v>49</v>
      </c>
    </row>
    <row r="888" spans="1:14" x14ac:dyDescent="0.25">
      <c r="A888">
        <v>8887</v>
      </c>
      <c r="B888" s="1">
        <v>44930</v>
      </c>
      <c r="C888" s="2">
        <v>0.74375000000000002</v>
      </c>
      <c r="D888" s="4">
        <v>1</v>
      </c>
      <c r="E888" s="5" t="s">
        <v>28</v>
      </c>
      <c r="F888" s="5" t="s">
        <v>29</v>
      </c>
      <c r="G888" s="5" t="s">
        <v>30</v>
      </c>
      <c r="H888" t="s">
        <v>31</v>
      </c>
      <c r="I888" s="5" t="s">
        <v>32</v>
      </c>
      <c r="J888" s="4">
        <v>85</v>
      </c>
      <c r="K888" s="4">
        <v>50</v>
      </c>
      <c r="L888" s="5" t="s">
        <v>33</v>
      </c>
      <c r="M888" s="5" t="s">
        <v>34</v>
      </c>
      <c r="N888" s="5" t="s">
        <v>35</v>
      </c>
    </row>
    <row r="889" spans="1:14" x14ac:dyDescent="0.25">
      <c r="A889">
        <v>8888</v>
      </c>
      <c r="B889" s="1">
        <v>45538</v>
      </c>
      <c r="C889" s="2">
        <v>0.49652777777777779</v>
      </c>
      <c r="D889" s="4">
        <v>2</v>
      </c>
      <c r="E889" s="5" t="s">
        <v>28</v>
      </c>
      <c r="F889" s="5" t="s">
        <v>29</v>
      </c>
      <c r="G889" s="5" t="s">
        <v>30</v>
      </c>
      <c r="H889" t="s">
        <v>31</v>
      </c>
      <c r="I889" s="5" t="s">
        <v>43</v>
      </c>
      <c r="J889" s="4">
        <v>75</v>
      </c>
      <c r="K889" s="4">
        <v>45</v>
      </c>
      <c r="L889" s="5" t="s">
        <v>33</v>
      </c>
      <c r="M889" s="5" t="s">
        <v>44</v>
      </c>
      <c r="N889" s="5" t="s">
        <v>45</v>
      </c>
    </row>
    <row r="890" spans="1:14" x14ac:dyDescent="0.25">
      <c r="A890">
        <v>8889</v>
      </c>
      <c r="B890" s="1">
        <v>45744</v>
      </c>
      <c r="C890" s="2">
        <v>0.40486111111111112</v>
      </c>
      <c r="D890" s="4">
        <v>2</v>
      </c>
      <c r="E890" s="5" t="s">
        <v>28</v>
      </c>
      <c r="F890" s="5" t="s">
        <v>29</v>
      </c>
      <c r="G890" s="5" t="s">
        <v>30</v>
      </c>
      <c r="H890" t="s">
        <v>31</v>
      </c>
      <c r="I890" s="5" t="s">
        <v>50</v>
      </c>
      <c r="J890" s="4">
        <v>70</v>
      </c>
      <c r="K890" s="4">
        <v>40</v>
      </c>
      <c r="L890" s="5" t="s">
        <v>33</v>
      </c>
      <c r="M890" s="5" t="s">
        <v>44</v>
      </c>
      <c r="N890" s="5" t="s">
        <v>51</v>
      </c>
    </row>
    <row r="891" spans="1:14" x14ac:dyDescent="0.25">
      <c r="A891">
        <v>8890</v>
      </c>
      <c r="B891" s="1">
        <v>44813</v>
      </c>
      <c r="C891" s="2">
        <v>0.78472222222222221</v>
      </c>
      <c r="D891" s="4">
        <v>1</v>
      </c>
      <c r="E891" s="5" t="s">
        <v>28</v>
      </c>
      <c r="F891" s="5" t="s">
        <v>29</v>
      </c>
      <c r="G891" s="5" t="s">
        <v>30</v>
      </c>
      <c r="H891" t="s">
        <v>31</v>
      </c>
      <c r="I891" s="5" t="s">
        <v>50</v>
      </c>
      <c r="J891" s="4">
        <v>70</v>
      </c>
      <c r="K891" s="4">
        <v>40</v>
      </c>
      <c r="L891" s="5" t="s">
        <v>33</v>
      </c>
      <c r="M891" s="5" t="s">
        <v>44</v>
      </c>
      <c r="N891" s="5" t="s">
        <v>51</v>
      </c>
    </row>
    <row r="892" spans="1:14" x14ac:dyDescent="0.25">
      <c r="A892">
        <v>8891</v>
      </c>
      <c r="B892" s="1">
        <v>44919</v>
      </c>
      <c r="C892" s="2">
        <v>0.34027777777777779</v>
      </c>
      <c r="D892" s="4">
        <v>2</v>
      </c>
      <c r="E892" s="5" t="s">
        <v>28</v>
      </c>
      <c r="F892" s="5" t="s">
        <v>29</v>
      </c>
      <c r="G892" s="5" t="s">
        <v>30</v>
      </c>
      <c r="H892" t="s">
        <v>31</v>
      </c>
      <c r="I892" s="5" t="s">
        <v>43</v>
      </c>
      <c r="J892" s="4">
        <v>75</v>
      </c>
      <c r="K892" s="4">
        <v>45</v>
      </c>
      <c r="L892" s="5" t="s">
        <v>33</v>
      </c>
      <c r="M892" s="5" t="s">
        <v>44</v>
      </c>
      <c r="N892" s="5" t="s">
        <v>45</v>
      </c>
    </row>
    <row r="893" spans="1:14" x14ac:dyDescent="0.25">
      <c r="A893">
        <v>8892</v>
      </c>
      <c r="B893" s="1">
        <v>44830</v>
      </c>
      <c r="C893" s="2">
        <v>0.56527777777777777</v>
      </c>
      <c r="D893" s="4">
        <v>3</v>
      </c>
      <c r="E893" s="5" t="s">
        <v>22</v>
      </c>
      <c r="F893" s="5" t="s">
        <v>23</v>
      </c>
      <c r="G893" s="5" t="s">
        <v>24</v>
      </c>
      <c r="H893" t="s">
        <v>25</v>
      </c>
      <c r="I893" s="5" t="s">
        <v>18</v>
      </c>
      <c r="J893" s="4">
        <v>45</v>
      </c>
      <c r="K893" s="4">
        <v>25</v>
      </c>
      <c r="L893" s="5" t="s">
        <v>19</v>
      </c>
      <c r="M893" s="5" t="s">
        <v>20</v>
      </c>
      <c r="N893" s="5" t="s">
        <v>21</v>
      </c>
    </row>
    <row r="894" spans="1:14" x14ac:dyDescent="0.25">
      <c r="A894">
        <v>8893</v>
      </c>
      <c r="B894" s="1">
        <v>45605</v>
      </c>
      <c r="C894" s="2">
        <v>0.88263888888888886</v>
      </c>
      <c r="D894" s="4">
        <v>1</v>
      </c>
      <c r="E894" s="5" t="s">
        <v>22</v>
      </c>
      <c r="F894" s="5" t="s">
        <v>23</v>
      </c>
      <c r="G894" s="5" t="s">
        <v>24</v>
      </c>
      <c r="H894" t="s">
        <v>25</v>
      </c>
      <c r="I894" s="5" t="s">
        <v>26</v>
      </c>
      <c r="J894" s="4">
        <v>40</v>
      </c>
      <c r="K894" s="4">
        <v>22</v>
      </c>
      <c r="L894" s="5" t="s">
        <v>19</v>
      </c>
      <c r="M894" s="5" t="s">
        <v>20</v>
      </c>
      <c r="N894" s="5" t="s">
        <v>27</v>
      </c>
    </row>
    <row r="895" spans="1:14" x14ac:dyDescent="0.25">
      <c r="A895">
        <v>8894</v>
      </c>
      <c r="B895" s="1">
        <v>45791</v>
      </c>
      <c r="C895" s="2">
        <v>0.72777777777777775</v>
      </c>
      <c r="D895" s="4">
        <v>4</v>
      </c>
      <c r="E895" s="5" t="s">
        <v>22</v>
      </c>
      <c r="F895" s="5" t="s">
        <v>23</v>
      </c>
      <c r="G895" s="5" t="s">
        <v>24</v>
      </c>
      <c r="H895" t="s">
        <v>25</v>
      </c>
      <c r="I895" s="5" t="s">
        <v>50</v>
      </c>
      <c r="J895" s="4">
        <v>70</v>
      </c>
      <c r="K895" s="4">
        <v>40</v>
      </c>
      <c r="L895" s="5" t="s">
        <v>33</v>
      </c>
      <c r="M895" s="5" t="s">
        <v>44</v>
      </c>
      <c r="N895" s="5" t="s">
        <v>51</v>
      </c>
    </row>
    <row r="896" spans="1:14" x14ac:dyDescent="0.25">
      <c r="A896">
        <v>8895</v>
      </c>
      <c r="B896" s="1">
        <v>44705</v>
      </c>
      <c r="C896" s="2">
        <v>0.3298611111111111</v>
      </c>
      <c r="D896" s="4">
        <v>3</v>
      </c>
      <c r="E896" s="5" t="s">
        <v>28</v>
      </c>
      <c r="F896" s="5" t="s">
        <v>29</v>
      </c>
      <c r="G896" s="5" t="s">
        <v>30</v>
      </c>
      <c r="H896" t="s">
        <v>31</v>
      </c>
      <c r="I896" s="5" t="s">
        <v>26</v>
      </c>
      <c r="J896" s="4">
        <v>40</v>
      </c>
      <c r="K896" s="4">
        <v>22</v>
      </c>
      <c r="L896" s="5" t="s">
        <v>19</v>
      </c>
      <c r="M896" s="5" t="s">
        <v>20</v>
      </c>
      <c r="N896" s="5" t="s">
        <v>27</v>
      </c>
    </row>
    <row r="897" spans="1:14" x14ac:dyDescent="0.25">
      <c r="A897">
        <v>8896</v>
      </c>
      <c r="B897" s="1">
        <v>45465</v>
      </c>
      <c r="C897" s="2">
        <v>0.84652777777777777</v>
      </c>
      <c r="D897" s="4">
        <v>1</v>
      </c>
      <c r="E897" s="5" t="s">
        <v>14</v>
      </c>
      <c r="F897" s="5" t="s">
        <v>15</v>
      </c>
      <c r="G897" s="5" t="s">
        <v>16</v>
      </c>
      <c r="H897" t="s">
        <v>17</v>
      </c>
      <c r="I897" s="5" t="s">
        <v>40</v>
      </c>
      <c r="J897" s="4">
        <v>50</v>
      </c>
      <c r="K897" s="4">
        <v>30</v>
      </c>
      <c r="L897" s="5" t="s">
        <v>19</v>
      </c>
      <c r="M897" s="5" t="s">
        <v>41</v>
      </c>
      <c r="N897" s="5" t="s">
        <v>42</v>
      </c>
    </row>
    <row r="898" spans="1:14" x14ac:dyDescent="0.25">
      <c r="A898">
        <v>8897</v>
      </c>
      <c r="B898" s="1">
        <v>45974</v>
      </c>
      <c r="C898" s="2">
        <v>0.84722222222222221</v>
      </c>
      <c r="D898" s="4">
        <v>2</v>
      </c>
      <c r="E898" s="5" t="s">
        <v>28</v>
      </c>
      <c r="F898" s="5" t="s">
        <v>29</v>
      </c>
      <c r="G898" s="5" t="s">
        <v>30</v>
      </c>
      <c r="H898" t="s">
        <v>31</v>
      </c>
      <c r="I898" s="5" t="s">
        <v>18</v>
      </c>
      <c r="J898" s="4">
        <v>45</v>
      </c>
      <c r="K898" s="4">
        <v>25</v>
      </c>
      <c r="L898" s="5" t="s">
        <v>19</v>
      </c>
      <c r="M898" s="5" t="s">
        <v>20</v>
      </c>
      <c r="N898" s="5" t="s">
        <v>21</v>
      </c>
    </row>
    <row r="899" spans="1:14" x14ac:dyDescent="0.25">
      <c r="A899">
        <v>8898</v>
      </c>
      <c r="B899" s="1">
        <v>44959</v>
      </c>
      <c r="C899" s="2">
        <v>0.86388888888888893</v>
      </c>
      <c r="D899" s="4">
        <v>3</v>
      </c>
      <c r="E899" s="5" t="s">
        <v>36</v>
      </c>
      <c r="F899" s="5" t="s">
        <v>37</v>
      </c>
      <c r="G899" s="5" t="s">
        <v>38</v>
      </c>
      <c r="H899" t="s">
        <v>39</v>
      </c>
      <c r="I899" s="5" t="s">
        <v>26</v>
      </c>
      <c r="J899" s="4">
        <v>40</v>
      </c>
      <c r="K899" s="4">
        <v>22</v>
      </c>
      <c r="L899" s="5" t="s">
        <v>19</v>
      </c>
      <c r="M899" s="5" t="s">
        <v>20</v>
      </c>
      <c r="N899" s="5" t="s">
        <v>27</v>
      </c>
    </row>
    <row r="900" spans="1:14" x14ac:dyDescent="0.25">
      <c r="A900">
        <v>8899</v>
      </c>
      <c r="B900" s="1">
        <v>44938</v>
      </c>
      <c r="C900" s="2">
        <v>0.47430555555555548</v>
      </c>
      <c r="D900" s="4">
        <v>4</v>
      </c>
      <c r="E900" s="5" t="s">
        <v>22</v>
      </c>
      <c r="F900" s="5" t="s">
        <v>23</v>
      </c>
      <c r="G900" s="5" t="s">
        <v>24</v>
      </c>
      <c r="H900" t="s">
        <v>25</v>
      </c>
      <c r="I900" s="5" t="s">
        <v>40</v>
      </c>
      <c r="J900" s="4">
        <v>50</v>
      </c>
      <c r="K900" s="4">
        <v>30</v>
      </c>
      <c r="L900" s="5" t="s">
        <v>19</v>
      </c>
      <c r="M900" s="5" t="s">
        <v>41</v>
      </c>
      <c r="N900" s="5" t="s">
        <v>42</v>
      </c>
    </row>
    <row r="901" spans="1:14" x14ac:dyDescent="0.25">
      <c r="A901">
        <v>8900</v>
      </c>
      <c r="B901" s="1">
        <v>45943</v>
      </c>
      <c r="C901" s="2">
        <v>0.59444444444444444</v>
      </c>
      <c r="D901" s="4">
        <v>1</v>
      </c>
      <c r="E901" s="5" t="s">
        <v>36</v>
      </c>
      <c r="F901" s="5" t="s">
        <v>37</v>
      </c>
      <c r="G901" s="5" t="s">
        <v>38</v>
      </c>
      <c r="H901" t="s">
        <v>39</v>
      </c>
      <c r="I901" s="5" t="s">
        <v>48</v>
      </c>
      <c r="J901" s="4">
        <v>80</v>
      </c>
      <c r="K901" s="4">
        <v>48</v>
      </c>
      <c r="L901" s="5" t="s">
        <v>33</v>
      </c>
      <c r="M901" s="5" t="s">
        <v>44</v>
      </c>
      <c r="N901" s="5" t="s">
        <v>49</v>
      </c>
    </row>
    <row r="902" spans="1:14" x14ac:dyDescent="0.25">
      <c r="A902">
        <v>8901</v>
      </c>
      <c r="B902" s="1">
        <v>44992</v>
      </c>
      <c r="C902" s="2">
        <v>0.91180555555555554</v>
      </c>
      <c r="D902" s="4">
        <v>2</v>
      </c>
      <c r="E902" s="5" t="s">
        <v>36</v>
      </c>
      <c r="F902" s="5" t="s">
        <v>37</v>
      </c>
      <c r="G902" s="5" t="s">
        <v>38</v>
      </c>
      <c r="H902" t="s">
        <v>39</v>
      </c>
      <c r="I902" s="5" t="s">
        <v>43</v>
      </c>
      <c r="J902" s="4">
        <v>75</v>
      </c>
      <c r="K902" s="4">
        <v>45</v>
      </c>
      <c r="L902" s="5" t="s">
        <v>33</v>
      </c>
      <c r="M902" s="5" t="s">
        <v>44</v>
      </c>
      <c r="N902" s="5" t="s">
        <v>45</v>
      </c>
    </row>
    <row r="903" spans="1:14" x14ac:dyDescent="0.25">
      <c r="A903">
        <v>8902</v>
      </c>
      <c r="B903" s="1">
        <v>45210</v>
      </c>
      <c r="C903" s="2">
        <v>0.31111111111111112</v>
      </c>
      <c r="D903" s="4">
        <v>4</v>
      </c>
      <c r="E903" s="5" t="s">
        <v>28</v>
      </c>
      <c r="F903" s="5" t="s">
        <v>29</v>
      </c>
      <c r="G903" s="5" t="s">
        <v>30</v>
      </c>
      <c r="H903" t="s">
        <v>31</v>
      </c>
      <c r="I903" s="5" t="s">
        <v>26</v>
      </c>
      <c r="J903" s="4">
        <v>40</v>
      </c>
      <c r="K903" s="4">
        <v>22</v>
      </c>
      <c r="L903" s="5" t="s">
        <v>19</v>
      </c>
      <c r="M903" s="5" t="s">
        <v>20</v>
      </c>
      <c r="N903" s="5" t="s">
        <v>27</v>
      </c>
    </row>
    <row r="904" spans="1:14" x14ac:dyDescent="0.25">
      <c r="A904">
        <v>8903</v>
      </c>
      <c r="B904" s="1">
        <v>45642</v>
      </c>
      <c r="C904" s="2">
        <v>0.68958333333333333</v>
      </c>
      <c r="D904" s="4">
        <v>3</v>
      </c>
      <c r="E904" s="5" t="s">
        <v>22</v>
      </c>
      <c r="F904" s="5" t="s">
        <v>23</v>
      </c>
      <c r="G904" s="5" t="s">
        <v>24</v>
      </c>
      <c r="H904" t="s">
        <v>25</v>
      </c>
      <c r="I904" s="5" t="s">
        <v>40</v>
      </c>
      <c r="J904" s="4">
        <v>50</v>
      </c>
      <c r="K904" s="4">
        <v>30</v>
      </c>
      <c r="L904" s="5" t="s">
        <v>19</v>
      </c>
      <c r="M904" s="5" t="s">
        <v>41</v>
      </c>
      <c r="N904" s="5" t="s">
        <v>42</v>
      </c>
    </row>
    <row r="905" spans="1:14" x14ac:dyDescent="0.25">
      <c r="A905">
        <v>8904</v>
      </c>
      <c r="B905" s="1">
        <v>45526</v>
      </c>
      <c r="C905" s="2">
        <v>0.89861111111111114</v>
      </c>
      <c r="D905" s="4">
        <v>4</v>
      </c>
      <c r="E905" s="5" t="s">
        <v>36</v>
      </c>
      <c r="F905" s="5" t="s">
        <v>37</v>
      </c>
      <c r="G905" s="5" t="s">
        <v>38</v>
      </c>
      <c r="H905" t="s">
        <v>39</v>
      </c>
      <c r="I905" s="5" t="s">
        <v>46</v>
      </c>
      <c r="J905" s="4">
        <v>90</v>
      </c>
      <c r="K905" s="4">
        <v>55</v>
      </c>
      <c r="L905" s="5" t="s">
        <v>33</v>
      </c>
      <c r="M905" s="5" t="s">
        <v>34</v>
      </c>
      <c r="N905" s="5" t="s">
        <v>47</v>
      </c>
    </row>
    <row r="906" spans="1:14" x14ac:dyDescent="0.25">
      <c r="A906">
        <v>8905</v>
      </c>
      <c r="B906" s="1">
        <v>44852</v>
      </c>
      <c r="C906" s="2">
        <v>0.68402777777777779</v>
      </c>
      <c r="D906" s="4">
        <v>3</v>
      </c>
      <c r="E906" s="5" t="s">
        <v>22</v>
      </c>
      <c r="F906" s="5" t="s">
        <v>23</v>
      </c>
      <c r="G906" s="5" t="s">
        <v>24</v>
      </c>
      <c r="H906" t="s">
        <v>25</v>
      </c>
      <c r="I906" s="5" t="s">
        <v>46</v>
      </c>
      <c r="J906" s="4">
        <v>90</v>
      </c>
      <c r="K906" s="4">
        <v>55</v>
      </c>
      <c r="L906" s="5" t="s">
        <v>33</v>
      </c>
      <c r="M906" s="5" t="s">
        <v>34</v>
      </c>
      <c r="N906" s="5" t="s">
        <v>47</v>
      </c>
    </row>
    <row r="907" spans="1:14" x14ac:dyDescent="0.25">
      <c r="A907">
        <v>8906</v>
      </c>
      <c r="B907" s="1">
        <v>45612</v>
      </c>
      <c r="C907" s="2">
        <v>0.76180555555555551</v>
      </c>
      <c r="D907" s="4">
        <v>3</v>
      </c>
      <c r="E907" s="5" t="s">
        <v>28</v>
      </c>
      <c r="F907" s="5" t="s">
        <v>29</v>
      </c>
      <c r="G907" s="5" t="s">
        <v>30</v>
      </c>
      <c r="H907" t="s">
        <v>31</v>
      </c>
      <c r="I907" s="5" t="s">
        <v>50</v>
      </c>
      <c r="J907" s="4">
        <v>70</v>
      </c>
      <c r="K907" s="4">
        <v>40</v>
      </c>
      <c r="L907" s="5" t="s">
        <v>33</v>
      </c>
      <c r="M907" s="5" t="s">
        <v>44</v>
      </c>
      <c r="N907" s="5" t="s">
        <v>51</v>
      </c>
    </row>
    <row r="908" spans="1:14" x14ac:dyDescent="0.25">
      <c r="A908">
        <v>8907</v>
      </c>
      <c r="B908" s="1">
        <v>45589</v>
      </c>
      <c r="C908" s="2">
        <v>0.40416666666666667</v>
      </c>
      <c r="D908" s="4">
        <v>2</v>
      </c>
      <c r="E908" s="5" t="s">
        <v>28</v>
      </c>
      <c r="F908" s="5" t="s">
        <v>29</v>
      </c>
      <c r="G908" s="5" t="s">
        <v>30</v>
      </c>
      <c r="H908" t="s">
        <v>31</v>
      </c>
      <c r="I908" s="5" t="s">
        <v>18</v>
      </c>
      <c r="J908" s="4">
        <v>45</v>
      </c>
      <c r="K908" s="4">
        <v>25</v>
      </c>
      <c r="L908" s="5" t="s">
        <v>19</v>
      </c>
      <c r="M908" s="5" t="s">
        <v>20</v>
      </c>
      <c r="N908" s="5" t="s">
        <v>21</v>
      </c>
    </row>
    <row r="909" spans="1:14" x14ac:dyDescent="0.25">
      <c r="A909">
        <v>8908</v>
      </c>
      <c r="B909" s="1">
        <v>45029</v>
      </c>
      <c r="C909" s="2">
        <v>0.43819444444444439</v>
      </c>
      <c r="D909" s="4">
        <v>1</v>
      </c>
      <c r="E909" s="5" t="s">
        <v>36</v>
      </c>
      <c r="F909" s="5" t="s">
        <v>37</v>
      </c>
      <c r="G909" s="5" t="s">
        <v>38</v>
      </c>
      <c r="H909" t="s">
        <v>39</v>
      </c>
      <c r="I909" s="5" t="s">
        <v>43</v>
      </c>
      <c r="J909" s="4">
        <v>75</v>
      </c>
      <c r="K909" s="4">
        <v>45</v>
      </c>
      <c r="L909" s="5" t="s">
        <v>33</v>
      </c>
      <c r="M909" s="5" t="s">
        <v>44</v>
      </c>
      <c r="N909" s="5" t="s">
        <v>45</v>
      </c>
    </row>
    <row r="910" spans="1:14" x14ac:dyDescent="0.25">
      <c r="A910">
        <v>8909</v>
      </c>
      <c r="B910" s="1">
        <v>46015</v>
      </c>
      <c r="C910" s="2">
        <v>0.46944444444444439</v>
      </c>
      <c r="D910" s="4">
        <v>4</v>
      </c>
      <c r="E910" s="5" t="s">
        <v>28</v>
      </c>
      <c r="F910" s="5" t="s">
        <v>29</v>
      </c>
      <c r="G910" s="5" t="s">
        <v>30</v>
      </c>
      <c r="H910" t="s">
        <v>31</v>
      </c>
      <c r="I910" s="5" t="s">
        <v>26</v>
      </c>
      <c r="J910" s="4">
        <v>40</v>
      </c>
      <c r="K910" s="4">
        <v>22</v>
      </c>
      <c r="L910" s="5" t="s">
        <v>19</v>
      </c>
      <c r="M910" s="5" t="s">
        <v>20</v>
      </c>
      <c r="N910" s="5" t="s">
        <v>27</v>
      </c>
    </row>
    <row r="911" spans="1:14" x14ac:dyDescent="0.25">
      <c r="A911">
        <v>8910</v>
      </c>
      <c r="B911" s="1">
        <v>45412</v>
      </c>
      <c r="C911" s="2">
        <v>0.65833333333333333</v>
      </c>
      <c r="D911" s="4">
        <v>4</v>
      </c>
      <c r="E911" s="5" t="s">
        <v>28</v>
      </c>
      <c r="F911" s="5" t="s">
        <v>29</v>
      </c>
      <c r="G911" s="5" t="s">
        <v>30</v>
      </c>
      <c r="H911" t="s">
        <v>31</v>
      </c>
      <c r="I911" s="5" t="s">
        <v>18</v>
      </c>
      <c r="J911" s="4">
        <v>45</v>
      </c>
      <c r="K911" s="4">
        <v>25</v>
      </c>
      <c r="L911" s="5" t="s">
        <v>19</v>
      </c>
      <c r="M911" s="5" t="s">
        <v>20</v>
      </c>
      <c r="N911" s="5" t="s">
        <v>21</v>
      </c>
    </row>
    <row r="912" spans="1:14" x14ac:dyDescent="0.25">
      <c r="A912">
        <v>8911</v>
      </c>
      <c r="B912" s="1">
        <v>45764</v>
      </c>
      <c r="C912" s="2">
        <v>0.65138888888888891</v>
      </c>
      <c r="D912" s="4">
        <v>1</v>
      </c>
      <c r="E912" s="5" t="s">
        <v>22</v>
      </c>
      <c r="F912" s="5" t="s">
        <v>23</v>
      </c>
      <c r="G912" s="5" t="s">
        <v>24</v>
      </c>
      <c r="H912" t="s">
        <v>25</v>
      </c>
      <c r="I912" s="5" t="s">
        <v>43</v>
      </c>
      <c r="J912" s="4">
        <v>75</v>
      </c>
      <c r="K912" s="4">
        <v>45</v>
      </c>
      <c r="L912" s="5" t="s">
        <v>33</v>
      </c>
      <c r="M912" s="5" t="s">
        <v>44</v>
      </c>
      <c r="N912" s="5" t="s">
        <v>45</v>
      </c>
    </row>
    <row r="913" spans="1:14" x14ac:dyDescent="0.25">
      <c r="A913">
        <v>8912</v>
      </c>
      <c r="B913" s="1">
        <v>44867</v>
      </c>
      <c r="C913" s="2">
        <v>0.43958333333333333</v>
      </c>
      <c r="D913" s="4">
        <v>4</v>
      </c>
      <c r="E913" s="5" t="s">
        <v>14</v>
      </c>
      <c r="F913" s="5" t="s">
        <v>15</v>
      </c>
      <c r="G913" s="5" t="s">
        <v>16</v>
      </c>
      <c r="H913" t="s">
        <v>17</v>
      </c>
      <c r="I913" s="5" t="s">
        <v>32</v>
      </c>
      <c r="J913" s="4">
        <v>85</v>
      </c>
      <c r="K913" s="4">
        <v>50</v>
      </c>
      <c r="L913" s="5" t="s">
        <v>33</v>
      </c>
      <c r="M913" s="5" t="s">
        <v>34</v>
      </c>
      <c r="N913" s="5" t="s">
        <v>35</v>
      </c>
    </row>
    <row r="914" spans="1:14" x14ac:dyDescent="0.25">
      <c r="A914">
        <v>8913</v>
      </c>
      <c r="B914" s="1">
        <v>44764</v>
      </c>
      <c r="C914" s="2">
        <v>0.82986111111111116</v>
      </c>
      <c r="D914" s="4">
        <v>4</v>
      </c>
      <c r="E914" s="5" t="s">
        <v>36</v>
      </c>
      <c r="F914" s="5" t="s">
        <v>37</v>
      </c>
      <c r="G914" s="5" t="s">
        <v>38</v>
      </c>
      <c r="H914" t="s">
        <v>39</v>
      </c>
      <c r="I914" s="5" t="s">
        <v>40</v>
      </c>
      <c r="J914" s="4">
        <v>50</v>
      </c>
      <c r="K914" s="4">
        <v>30</v>
      </c>
      <c r="L914" s="5" t="s">
        <v>19</v>
      </c>
      <c r="M914" s="5" t="s">
        <v>41</v>
      </c>
      <c r="N914" s="5" t="s">
        <v>42</v>
      </c>
    </row>
    <row r="915" spans="1:14" x14ac:dyDescent="0.25">
      <c r="A915">
        <v>8914</v>
      </c>
      <c r="B915" s="1">
        <v>45703</v>
      </c>
      <c r="C915" s="2">
        <v>0.76736111111111116</v>
      </c>
      <c r="D915" s="4">
        <v>3</v>
      </c>
      <c r="E915" s="5" t="s">
        <v>36</v>
      </c>
      <c r="F915" s="5" t="s">
        <v>37</v>
      </c>
      <c r="G915" s="5" t="s">
        <v>38</v>
      </c>
      <c r="H915" t="s">
        <v>39</v>
      </c>
      <c r="I915" s="5" t="s">
        <v>48</v>
      </c>
      <c r="J915" s="4">
        <v>80</v>
      </c>
      <c r="K915" s="4">
        <v>48</v>
      </c>
      <c r="L915" s="5" t="s">
        <v>33</v>
      </c>
      <c r="M915" s="5" t="s">
        <v>44</v>
      </c>
      <c r="N915" s="5" t="s">
        <v>49</v>
      </c>
    </row>
    <row r="916" spans="1:14" x14ac:dyDescent="0.25">
      <c r="A916">
        <v>8915</v>
      </c>
      <c r="B916" s="1">
        <v>45334</v>
      </c>
      <c r="C916" s="2">
        <v>0.47083333333333333</v>
      </c>
      <c r="D916" s="4">
        <v>3</v>
      </c>
      <c r="E916" s="5" t="s">
        <v>14</v>
      </c>
      <c r="F916" s="5" t="s">
        <v>15</v>
      </c>
      <c r="G916" s="5" t="s">
        <v>16</v>
      </c>
      <c r="H916" t="s">
        <v>17</v>
      </c>
      <c r="I916" s="5" t="s">
        <v>26</v>
      </c>
      <c r="J916" s="4">
        <v>40</v>
      </c>
      <c r="K916" s="4">
        <v>22</v>
      </c>
      <c r="L916" s="5" t="s">
        <v>19</v>
      </c>
      <c r="M916" s="5" t="s">
        <v>20</v>
      </c>
      <c r="N916" s="5" t="s">
        <v>27</v>
      </c>
    </row>
    <row r="917" spans="1:14" x14ac:dyDescent="0.25">
      <c r="A917">
        <v>8916</v>
      </c>
      <c r="B917" s="1">
        <v>44819</v>
      </c>
      <c r="C917" s="2">
        <v>0.3347222222222222</v>
      </c>
      <c r="D917" s="4">
        <v>2</v>
      </c>
      <c r="E917" s="5" t="s">
        <v>28</v>
      </c>
      <c r="F917" s="5" t="s">
        <v>29</v>
      </c>
      <c r="G917" s="5" t="s">
        <v>30</v>
      </c>
      <c r="H917" t="s">
        <v>31</v>
      </c>
      <c r="I917" s="5" t="s">
        <v>32</v>
      </c>
      <c r="J917" s="4">
        <v>85</v>
      </c>
      <c r="K917" s="4">
        <v>50</v>
      </c>
      <c r="L917" s="5" t="s">
        <v>33</v>
      </c>
      <c r="M917" s="5" t="s">
        <v>34</v>
      </c>
      <c r="N917" s="5" t="s">
        <v>35</v>
      </c>
    </row>
    <row r="918" spans="1:14" x14ac:dyDescent="0.25">
      <c r="A918">
        <v>8917</v>
      </c>
      <c r="B918" s="1">
        <v>44768</v>
      </c>
      <c r="C918" s="2">
        <v>0.35694444444444451</v>
      </c>
      <c r="D918" s="4">
        <v>1</v>
      </c>
      <c r="E918" s="5" t="s">
        <v>22</v>
      </c>
      <c r="F918" s="5" t="s">
        <v>23</v>
      </c>
      <c r="G918" s="5" t="s">
        <v>24</v>
      </c>
      <c r="H918" t="s">
        <v>25</v>
      </c>
      <c r="I918" s="5" t="s">
        <v>48</v>
      </c>
      <c r="J918" s="4">
        <v>80</v>
      </c>
      <c r="K918" s="4">
        <v>48</v>
      </c>
      <c r="L918" s="5" t="s">
        <v>33</v>
      </c>
      <c r="M918" s="5" t="s">
        <v>44</v>
      </c>
      <c r="N918" s="5" t="s">
        <v>49</v>
      </c>
    </row>
    <row r="919" spans="1:14" x14ac:dyDescent="0.25">
      <c r="A919">
        <v>8918</v>
      </c>
      <c r="B919" s="1">
        <v>45050</v>
      </c>
      <c r="C919" s="2">
        <v>0.78611111111111109</v>
      </c>
      <c r="D919" s="4">
        <v>2</v>
      </c>
      <c r="E919" s="5" t="s">
        <v>14</v>
      </c>
      <c r="F919" s="5" t="s">
        <v>15</v>
      </c>
      <c r="G919" s="5" t="s">
        <v>16</v>
      </c>
      <c r="H919" t="s">
        <v>17</v>
      </c>
      <c r="I919" s="5" t="s">
        <v>26</v>
      </c>
      <c r="J919" s="4">
        <v>40</v>
      </c>
      <c r="K919" s="4">
        <v>22</v>
      </c>
      <c r="L919" s="5" t="s">
        <v>19</v>
      </c>
      <c r="M919" s="5" t="s">
        <v>20</v>
      </c>
      <c r="N919" s="5" t="s">
        <v>27</v>
      </c>
    </row>
    <row r="920" spans="1:14" x14ac:dyDescent="0.25">
      <c r="A920">
        <v>8919</v>
      </c>
      <c r="B920" s="1">
        <v>45100</v>
      </c>
      <c r="C920" s="2">
        <v>0.86041666666666672</v>
      </c>
      <c r="D920" s="4">
        <v>4</v>
      </c>
      <c r="E920" s="5" t="s">
        <v>28</v>
      </c>
      <c r="F920" s="5" t="s">
        <v>29</v>
      </c>
      <c r="G920" s="5" t="s">
        <v>30</v>
      </c>
      <c r="H920" t="s">
        <v>31</v>
      </c>
      <c r="I920" s="5" t="s">
        <v>50</v>
      </c>
      <c r="J920" s="4">
        <v>70</v>
      </c>
      <c r="K920" s="4">
        <v>40</v>
      </c>
      <c r="L920" s="5" t="s">
        <v>33</v>
      </c>
      <c r="M920" s="5" t="s">
        <v>44</v>
      </c>
      <c r="N920" s="5" t="s">
        <v>51</v>
      </c>
    </row>
    <row r="921" spans="1:14" x14ac:dyDescent="0.25">
      <c r="A921">
        <v>8920</v>
      </c>
      <c r="B921" s="1">
        <v>45268</v>
      </c>
      <c r="C921" s="2">
        <v>0.47291666666666671</v>
      </c>
      <c r="D921" s="4">
        <v>4</v>
      </c>
      <c r="E921" s="5" t="s">
        <v>28</v>
      </c>
      <c r="F921" s="5" t="s">
        <v>29</v>
      </c>
      <c r="G921" s="5" t="s">
        <v>30</v>
      </c>
      <c r="H921" t="s">
        <v>31</v>
      </c>
      <c r="I921" s="5" t="s">
        <v>18</v>
      </c>
      <c r="J921" s="4">
        <v>45</v>
      </c>
      <c r="K921" s="4">
        <v>25</v>
      </c>
      <c r="L921" s="5" t="s">
        <v>19</v>
      </c>
      <c r="M921" s="5" t="s">
        <v>20</v>
      </c>
      <c r="N921" s="5" t="s">
        <v>21</v>
      </c>
    </row>
    <row r="922" spans="1:14" x14ac:dyDescent="0.25">
      <c r="A922">
        <v>8921</v>
      </c>
      <c r="B922" s="1">
        <v>45272</v>
      </c>
      <c r="C922" s="2">
        <v>0.4284722222222222</v>
      </c>
      <c r="D922" s="4">
        <v>4</v>
      </c>
      <c r="E922" s="5" t="s">
        <v>28</v>
      </c>
      <c r="F922" s="5" t="s">
        <v>29</v>
      </c>
      <c r="G922" s="5" t="s">
        <v>30</v>
      </c>
      <c r="H922" t="s">
        <v>31</v>
      </c>
      <c r="I922" s="5" t="s">
        <v>40</v>
      </c>
      <c r="J922" s="4">
        <v>50</v>
      </c>
      <c r="K922" s="4">
        <v>30</v>
      </c>
      <c r="L922" s="5" t="s">
        <v>19</v>
      </c>
      <c r="M922" s="5" t="s">
        <v>41</v>
      </c>
      <c r="N922" s="5" t="s">
        <v>42</v>
      </c>
    </row>
    <row r="923" spans="1:14" x14ac:dyDescent="0.25">
      <c r="A923">
        <v>8922</v>
      </c>
      <c r="B923" s="1">
        <v>45918</v>
      </c>
      <c r="C923" s="2">
        <v>0.29305555555555562</v>
      </c>
      <c r="D923" s="4">
        <v>2</v>
      </c>
      <c r="E923" s="5" t="s">
        <v>28</v>
      </c>
      <c r="F923" s="5" t="s">
        <v>29</v>
      </c>
      <c r="G923" s="5" t="s">
        <v>30</v>
      </c>
      <c r="H923" t="s">
        <v>31</v>
      </c>
      <c r="I923" s="5" t="s">
        <v>43</v>
      </c>
      <c r="J923" s="4">
        <v>75</v>
      </c>
      <c r="K923" s="4">
        <v>45</v>
      </c>
      <c r="L923" s="5" t="s">
        <v>33</v>
      </c>
      <c r="M923" s="5" t="s">
        <v>44</v>
      </c>
      <c r="N923" s="5" t="s">
        <v>45</v>
      </c>
    </row>
    <row r="924" spans="1:14" x14ac:dyDescent="0.25">
      <c r="A924">
        <v>8923</v>
      </c>
      <c r="B924" s="1">
        <v>44953</v>
      </c>
      <c r="C924" s="2">
        <v>0.72083333333333333</v>
      </c>
      <c r="D924" s="4">
        <v>4</v>
      </c>
      <c r="E924" s="5" t="s">
        <v>14</v>
      </c>
      <c r="F924" s="5" t="s">
        <v>15</v>
      </c>
      <c r="G924" s="5" t="s">
        <v>16</v>
      </c>
      <c r="H924" t="s">
        <v>17</v>
      </c>
      <c r="I924" s="5" t="s">
        <v>46</v>
      </c>
      <c r="J924" s="4">
        <v>90</v>
      </c>
      <c r="K924" s="4">
        <v>55</v>
      </c>
      <c r="L924" s="5" t="s">
        <v>33</v>
      </c>
      <c r="M924" s="5" t="s">
        <v>34</v>
      </c>
      <c r="N924" s="5" t="s">
        <v>47</v>
      </c>
    </row>
    <row r="925" spans="1:14" x14ac:dyDescent="0.25">
      <c r="A925">
        <v>8924</v>
      </c>
      <c r="B925" s="1">
        <v>45569</v>
      </c>
      <c r="C925" s="2">
        <v>0.42152777777777778</v>
      </c>
      <c r="D925" s="4">
        <v>1</v>
      </c>
      <c r="E925" s="5" t="s">
        <v>36</v>
      </c>
      <c r="F925" s="5" t="s">
        <v>37</v>
      </c>
      <c r="G925" s="5" t="s">
        <v>38</v>
      </c>
      <c r="H925" t="s">
        <v>39</v>
      </c>
      <c r="I925" s="5" t="s">
        <v>50</v>
      </c>
      <c r="J925" s="4">
        <v>70</v>
      </c>
      <c r="K925" s="4">
        <v>40</v>
      </c>
      <c r="L925" s="5" t="s">
        <v>33</v>
      </c>
      <c r="M925" s="5" t="s">
        <v>44</v>
      </c>
      <c r="N925" s="5" t="s">
        <v>51</v>
      </c>
    </row>
    <row r="926" spans="1:14" x14ac:dyDescent="0.25">
      <c r="A926">
        <v>8925</v>
      </c>
      <c r="B926" s="1">
        <v>45867</v>
      </c>
      <c r="C926" s="2">
        <v>0.85138888888888886</v>
      </c>
      <c r="D926" s="4">
        <v>4</v>
      </c>
      <c r="E926" s="5" t="s">
        <v>28</v>
      </c>
      <c r="F926" s="5" t="s">
        <v>29</v>
      </c>
      <c r="G926" s="5" t="s">
        <v>30</v>
      </c>
      <c r="H926" t="s">
        <v>31</v>
      </c>
      <c r="I926" s="5" t="s">
        <v>43</v>
      </c>
      <c r="J926" s="4">
        <v>75</v>
      </c>
      <c r="K926" s="4">
        <v>45</v>
      </c>
      <c r="L926" s="5" t="s">
        <v>33</v>
      </c>
      <c r="M926" s="5" t="s">
        <v>44</v>
      </c>
      <c r="N926" s="5" t="s">
        <v>45</v>
      </c>
    </row>
    <row r="927" spans="1:14" x14ac:dyDescent="0.25">
      <c r="A927">
        <v>8926</v>
      </c>
      <c r="B927" s="1">
        <v>45329</v>
      </c>
      <c r="C927" s="2">
        <v>0.88472222222222219</v>
      </c>
      <c r="D927" s="4">
        <v>3</v>
      </c>
      <c r="E927" s="5" t="s">
        <v>22</v>
      </c>
      <c r="F927" s="5" t="s">
        <v>23</v>
      </c>
      <c r="G927" s="5" t="s">
        <v>24</v>
      </c>
      <c r="H927" t="s">
        <v>25</v>
      </c>
      <c r="I927" s="5" t="s">
        <v>40</v>
      </c>
      <c r="J927" s="4">
        <v>50</v>
      </c>
      <c r="K927" s="4">
        <v>30</v>
      </c>
      <c r="L927" s="5" t="s">
        <v>19</v>
      </c>
      <c r="M927" s="5" t="s">
        <v>41</v>
      </c>
      <c r="N927" s="5" t="s">
        <v>42</v>
      </c>
    </row>
    <row r="928" spans="1:14" x14ac:dyDescent="0.25">
      <c r="A928">
        <v>8927</v>
      </c>
      <c r="B928" s="1">
        <v>45440</v>
      </c>
      <c r="C928" s="2">
        <v>0.52986111111111112</v>
      </c>
      <c r="D928" s="4">
        <v>4</v>
      </c>
      <c r="E928" s="5" t="s">
        <v>28</v>
      </c>
      <c r="F928" s="5" t="s">
        <v>29</v>
      </c>
      <c r="G928" s="5" t="s">
        <v>30</v>
      </c>
      <c r="H928" t="s">
        <v>31</v>
      </c>
      <c r="I928" s="5" t="s">
        <v>43</v>
      </c>
      <c r="J928" s="4">
        <v>75</v>
      </c>
      <c r="K928" s="4">
        <v>45</v>
      </c>
      <c r="L928" s="5" t="s">
        <v>33</v>
      </c>
      <c r="M928" s="5" t="s">
        <v>44</v>
      </c>
      <c r="N928" s="5" t="s">
        <v>45</v>
      </c>
    </row>
    <row r="929" spans="1:14" x14ac:dyDescent="0.25">
      <c r="A929">
        <v>8928</v>
      </c>
      <c r="B929" s="1">
        <v>44923</v>
      </c>
      <c r="C929" s="2">
        <v>0.55625000000000002</v>
      </c>
      <c r="D929" s="4">
        <v>3</v>
      </c>
      <c r="E929" s="5" t="s">
        <v>14</v>
      </c>
      <c r="F929" s="5" t="s">
        <v>15</v>
      </c>
      <c r="G929" s="5" t="s">
        <v>16</v>
      </c>
      <c r="H929" t="s">
        <v>17</v>
      </c>
      <c r="I929" s="5" t="s">
        <v>50</v>
      </c>
      <c r="J929" s="4">
        <v>70</v>
      </c>
      <c r="K929" s="4">
        <v>40</v>
      </c>
      <c r="L929" s="5" t="s">
        <v>33</v>
      </c>
      <c r="M929" s="5" t="s">
        <v>44</v>
      </c>
      <c r="N929" s="5" t="s">
        <v>51</v>
      </c>
    </row>
    <row r="930" spans="1:14" x14ac:dyDescent="0.25">
      <c r="A930">
        <v>8929</v>
      </c>
      <c r="B930" s="1">
        <v>45671</v>
      </c>
      <c r="C930" s="2">
        <v>0.66319444444444442</v>
      </c>
      <c r="D930" s="4">
        <v>3</v>
      </c>
      <c r="E930" s="5" t="s">
        <v>36</v>
      </c>
      <c r="F930" s="5" t="s">
        <v>37</v>
      </c>
      <c r="G930" s="5" t="s">
        <v>38</v>
      </c>
      <c r="H930" t="s">
        <v>39</v>
      </c>
      <c r="I930" s="5" t="s">
        <v>50</v>
      </c>
      <c r="J930" s="4">
        <v>70</v>
      </c>
      <c r="K930" s="4">
        <v>40</v>
      </c>
      <c r="L930" s="5" t="s">
        <v>33</v>
      </c>
      <c r="M930" s="5" t="s">
        <v>44</v>
      </c>
      <c r="N930" s="5" t="s">
        <v>51</v>
      </c>
    </row>
    <row r="931" spans="1:14" x14ac:dyDescent="0.25">
      <c r="A931">
        <v>8930</v>
      </c>
      <c r="B931" s="1">
        <v>44733</v>
      </c>
      <c r="C931" s="2">
        <v>0.29236111111111113</v>
      </c>
      <c r="D931" s="4">
        <v>1</v>
      </c>
      <c r="E931" s="5" t="s">
        <v>28</v>
      </c>
      <c r="F931" s="5" t="s">
        <v>29</v>
      </c>
      <c r="G931" s="5" t="s">
        <v>30</v>
      </c>
      <c r="H931" t="s">
        <v>31</v>
      </c>
      <c r="I931" s="5" t="s">
        <v>50</v>
      </c>
      <c r="J931" s="4">
        <v>70</v>
      </c>
      <c r="K931" s="4">
        <v>40</v>
      </c>
      <c r="L931" s="5" t="s">
        <v>33</v>
      </c>
      <c r="M931" s="5" t="s">
        <v>44</v>
      </c>
      <c r="N931" s="5" t="s">
        <v>51</v>
      </c>
    </row>
    <row r="932" spans="1:14" x14ac:dyDescent="0.25">
      <c r="A932">
        <v>8931</v>
      </c>
      <c r="B932" s="1">
        <v>44626</v>
      </c>
      <c r="C932" s="2">
        <v>0.8881944444444444</v>
      </c>
      <c r="D932" s="4">
        <v>2</v>
      </c>
      <c r="E932" s="5" t="s">
        <v>22</v>
      </c>
      <c r="F932" s="5" t="s">
        <v>23</v>
      </c>
      <c r="G932" s="5" t="s">
        <v>24</v>
      </c>
      <c r="H932" t="s">
        <v>25</v>
      </c>
      <c r="I932" s="5" t="s">
        <v>50</v>
      </c>
      <c r="J932" s="4">
        <v>70</v>
      </c>
      <c r="K932" s="4">
        <v>40</v>
      </c>
      <c r="L932" s="5" t="s">
        <v>33</v>
      </c>
      <c r="M932" s="5" t="s">
        <v>44</v>
      </c>
      <c r="N932" s="5" t="s">
        <v>51</v>
      </c>
    </row>
    <row r="933" spans="1:14" x14ac:dyDescent="0.25">
      <c r="A933">
        <v>8932</v>
      </c>
      <c r="B933" s="1">
        <v>44958</v>
      </c>
      <c r="C933" s="2">
        <v>0.80138888888888893</v>
      </c>
      <c r="D933" s="4">
        <v>1</v>
      </c>
      <c r="E933" s="5" t="s">
        <v>36</v>
      </c>
      <c r="F933" s="5" t="s">
        <v>37</v>
      </c>
      <c r="G933" s="5" t="s">
        <v>38</v>
      </c>
      <c r="H933" t="s">
        <v>39</v>
      </c>
      <c r="I933" s="5" t="s">
        <v>43</v>
      </c>
      <c r="J933" s="4">
        <v>75</v>
      </c>
      <c r="K933" s="4">
        <v>45</v>
      </c>
      <c r="L933" s="5" t="s">
        <v>33</v>
      </c>
      <c r="M933" s="5" t="s">
        <v>44</v>
      </c>
      <c r="N933" s="5" t="s">
        <v>45</v>
      </c>
    </row>
    <row r="934" spans="1:14" x14ac:dyDescent="0.25">
      <c r="A934">
        <v>8933</v>
      </c>
      <c r="B934" s="1">
        <v>45054</v>
      </c>
      <c r="C934" s="2">
        <v>0.68680555555555556</v>
      </c>
      <c r="D934" s="4">
        <v>4</v>
      </c>
      <c r="E934" s="5" t="s">
        <v>14</v>
      </c>
      <c r="F934" s="5" t="s">
        <v>15</v>
      </c>
      <c r="G934" s="5" t="s">
        <v>16</v>
      </c>
      <c r="H934" t="s">
        <v>17</v>
      </c>
      <c r="I934" s="5" t="s">
        <v>50</v>
      </c>
      <c r="J934" s="4">
        <v>70</v>
      </c>
      <c r="K934" s="4">
        <v>40</v>
      </c>
      <c r="L934" s="5" t="s">
        <v>33</v>
      </c>
      <c r="M934" s="5" t="s">
        <v>44</v>
      </c>
      <c r="N934" s="5" t="s">
        <v>51</v>
      </c>
    </row>
    <row r="935" spans="1:14" x14ac:dyDescent="0.25">
      <c r="A935">
        <v>8934</v>
      </c>
      <c r="B935" s="1">
        <v>44641</v>
      </c>
      <c r="C935" s="2">
        <v>0.57499999999999996</v>
      </c>
      <c r="D935" s="4">
        <v>1</v>
      </c>
      <c r="E935" s="5" t="s">
        <v>22</v>
      </c>
      <c r="F935" s="5" t="s">
        <v>23</v>
      </c>
      <c r="G935" s="5" t="s">
        <v>24</v>
      </c>
      <c r="H935" t="s">
        <v>25</v>
      </c>
      <c r="I935" s="5" t="s">
        <v>48</v>
      </c>
      <c r="J935" s="4">
        <v>80</v>
      </c>
      <c r="K935" s="4">
        <v>48</v>
      </c>
      <c r="L935" s="5" t="s">
        <v>33</v>
      </c>
      <c r="M935" s="5" t="s">
        <v>44</v>
      </c>
      <c r="N935" s="5" t="s">
        <v>49</v>
      </c>
    </row>
    <row r="936" spans="1:14" x14ac:dyDescent="0.25">
      <c r="A936">
        <v>8935</v>
      </c>
      <c r="B936" s="1">
        <v>45404</v>
      </c>
      <c r="C936" s="2">
        <v>0.38750000000000001</v>
      </c>
      <c r="D936" s="4">
        <v>1</v>
      </c>
      <c r="E936" s="5" t="s">
        <v>22</v>
      </c>
      <c r="F936" s="5" t="s">
        <v>23</v>
      </c>
      <c r="G936" s="5" t="s">
        <v>24</v>
      </c>
      <c r="H936" t="s">
        <v>25</v>
      </c>
      <c r="I936" s="5" t="s">
        <v>48</v>
      </c>
      <c r="J936" s="4">
        <v>80</v>
      </c>
      <c r="K936" s="4">
        <v>48</v>
      </c>
      <c r="L936" s="5" t="s">
        <v>33</v>
      </c>
      <c r="M936" s="5" t="s">
        <v>44</v>
      </c>
      <c r="N936" s="5" t="s">
        <v>49</v>
      </c>
    </row>
    <row r="937" spans="1:14" x14ac:dyDescent="0.25">
      <c r="A937">
        <v>8936</v>
      </c>
      <c r="B937" s="1">
        <v>45732</v>
      </c>
      <c r="C937" s="2">
        <v>0.90069444444444446</v>
      </c>
      <c r="D937" s="4">
        <v>2</v>
      </c>
      <c r="E937" s="5" t="s">
        <v>28</v>
      </c>
      <c r="F937" s="5" t="s">
        <v>29</v>
      </c>
      <c r="G937" s="5" t="s">
        <v>30</v>
      </c>
      <c r="H937" t="s">
        <v>31</v>
      </c>
      <c r="I937" s="5" t="s">
        <v>26</v>
      </c>
      <c r="J937" s="4">
        <v>40</v>
      </c>
      <c r="K937" s="4">
        <v>22</v>
      </c>
      <c r="L937" s="5" t="s">
        <v>19</v>
      </c>
      <c r="M937" s="5" t="s">
        <v>20</v>
      </c>
      <c r="N937" s="5" t="s">
        <v>27</v>
      </c>
    </row>
    <row r="938" spans="1:14" x14ac:dyDescent="0.25">
      <c r="A938">
        <v>8937</v>
      </c>
      <c r="B938" s="1">
        <v>45642</v>
      </c>
      <c r="C938" s="2">
        <v>0.56041666666666667</v>
      </c>
      <c r="D938" s="4">
        <v>3</v>
      </c>
      <c r="E938" s="5" t="s">
        <v>36</v>
      </c>
      <c r="F938" s="5" t="s">
        <v>37</v>
      </c>
      <c r="G938" s="5" t="s">
        <v>38</v>
      </c>
      <c r="H938" t="s">
        <v>39</v>
      </c>
      <c r="I938" s="5" t="s">
        <v>43</v>
      </c>
      <c r="J938" s="4">
        <v>75</v>
      </c>
      <c r="K938" s="4">
        <v>45</v>
      </c>
      <c r="L938" s="5" t="s">
        <v>33</v>
      </c>
      <c r="M938" s="5" t="s">
        <v>44</v>
      </c>
      <c r="N938" s="5" t="s">
        <v>45</v>
      </c>
    </row>
    <row r="939" spans="1:14" x14ac:dyDescent="0.25">
      <c r="A939">
        <v>8938</v>
      </c>
      <c r="B939" s="1">
        <v>44913</v>
      </c>
      <c r="C939" s="2">
        <v>0.81805555555555554</v>
      </c>
      <c r="D939" s="4">
        <v>4</v>
      </c>
      <c r="E939" s="5" t="s">
        <v>14</v>
      </c>
      <c r="F939" s="5" t="s">
        <v>15</v>
      </c>
      <c r="G939" s="5" t="s">
        <v>16</v>
      </c>
      <c r="H939" t="s">
        <v>17</v>
      </c>
      <c r="I939" s="5" t="s">
        <v>32</v>
      </c>
      <c r="J939" s="4">
        <v>85</v>
      </c>
      <c r="K939" s="4">
        <v>50</v>
      </c>
      <c r="L939" s="5" t="s">
        <v>33</v>
      </c>
      <c r="M939" s="5" t="s">
        <v>34</v>
      </c>
      <c r="N939" s="5" t="s">
        <v>35</v>
      </c>
    </row>
    <row r="940" spans="1:14" x14ac:dyDescent="0.25">
      <c r="A940">
        <v>8939</v>
      </c>
      <c r="B940" s="1">
        <v>44568</v>
      </c>
      <c r="C940" s="2">
        <v>0.34305555555555561</v>
      </c>
      <c r="D940" s="4">
        <v>1</v>
      </c>
      <c r="E940" s="5" t="s">
        <v>22</v>
      </c>
      <c r="F940" s="5" t="s">
        <v>23</v>
      </c>
      <c r="G940" s="5" t="s">
        <v>24</v>
      </c>
      <c r="H940" t="s">
        <v>25</v>
      </c>
      <c r="I940" s="5" t="s">
        <v>48</v>
      </c>
      <c r="J940" s="4">
        <v>80</v>
      </c>
      <c r="K940" s="4">
        <v>48</v>
      </c>
      <c r="L940" s="5" t="s">
        <v>33</v>
      </c>
      <c r="M940" s="5" t="s">
        <v>44</v>
      </c>
      <c r="N940" s="5" t="s">
        <v>49</v>
      </c>
    </row>
    <row r="941" spans="1:14" x14ac:dyDescent="0.25">
      <c r="A941">
        <v>8940</v>
      </c>
      <c r="B941" s="1">
        <v>45420</v>
      </c>
      <c r="C941" s="2">
        <v>0.75902777777777775</v>
      </c>
      <c r="D941" s="4">
        <v>2</v>
      </c>
      <c r="E941" s="5" t="s">
        <v>28</v>
      </c>
      <c r="F941" s="5" t="s">
        <v>29</v>
      </c>
      <c r="G941" s="5" t="s">
        <v>30</v>
      </c>
      <c r="H941" t="s">
        <v>31</v>
      </c>
      <c r="I941" s="5" t="s">
        <v>48</v>
      </c>
      <c r="J941" s="4">
        <v>80</v>
      </c>
      <c r="K941" s="4">
        <v>48</v>
      </c>
      <c r="L941" s="5" t="s">
        <v>33</v>
      </c>
      <c r="M941" s="5" t="s">
        <v>44</v>
      </c>
      <c r="N941" s="5" t="s">
        <v>49</v>
      </c>
    </row>
    <row r="942" spans="1:14" x14ac:dyDescent="0.25">
      <c r="A942">
        <v>8941</v>
      </c>
      <c r="B942" s="1">
        <v>44845</v>
      </c>
      <c r="C942" s="2">
        <v>0.90555555555555556</v>
      </c>
      <c r="D942" s="4">
        <v>4</v>
      </c>
      <c r="E942" s="5" t="s">
        <v>28</v>
      </c>
      <c r="F942" s="5" t="s">
        <v>29</v>
      </c>
      <c r="G942" s="5" t="s">
        <v>30</v>
      </c>
      <c r="H942" t="s">
        <v>31</v>
      </c>
      <c r="I942" s="5" t="s">
        <v>46</v>
      </c>
      <c r="J942" s="4">
        <v>90</v>
      </c>
      <c r="K942" s="4">
        <v>55</v>
      </c>
      <c r="L942" s="5" t="s">
        <v>33</v>
      </c>
      <c r="M942" s="5" t="s">
        <v>34</v>
      </c>
      <c r="N942" s="5" t="s">
        <v>47</v>
      </c>
    </row>
    <row r="943" spans="1:14" x14ac:dyDescent="0.25">
      <c r="A943">
        <v>8942</v>
      </c>
      <c r="B943" s="1">
        <v>45572</v>
      </c>
      <c r="C943" s="2">
        <v>0.67152777777777772</v>
      </c>
      <c r="D943" s="4">
        <v>4</v>
      </c>
      <c r="E943" s="5" t="s">
        <v>22</v>
      </c>
      <c r="F943" s="5" t="s">
        <v>23</v>
      </c>
      <c r="G943" s="5" t="s">
        <v>24</v>
      </c>
      <c r="H943" t="s">
        <v>25</v>
      </c>
      <c r="I943" s="5" t="s">
        <v>26</v>
      </c>
      <c r="J943" s="4">
        <v>40</v>
      </c>
      <c r="K943" s="4">
        <v>22</v>
      </c>
      <c r="L943" s="5" t="s">
        <v>19</v>
      </c>
      <c r="M943" s="5" t="s">
        <v>20</v>
      </c>
      <c r="N943" s="5" t="s">
        <v>27</v>
      </c>
    </row>
    <row r="944" spans="1:14" x14ac:dyDescent="0.25">
      <c r="A944">
        <v>8943</v>
      </c>
      <c r="B944" s="1">
        <v>44985</v>
      </c>
      <c r="C944" s="2">
        <v>0.39097222222222222</v>
      </c>
      <c r="D944" s="4">
        <v>1</v>
      </c>
      <c r="E944" s="5" t="s">
        <v>36</v>
      </c>
      <c r="F944" s="5" t="s">
        <v>37</v>
      </c>
      <c r="G944" s="5" t="s">
        <v>38</v>
      </c>
      <c r="H944" t="s">
        <v>39</v>
      </c>
      <c r="I944" s="5" t="s">
        <v>46</v>
      </c>
      <c r="J944" s="4">
        <v>90</v>
      </c>
      <c r="K944" s="4">
        <v>55</v>
      </c>
      <c r="L944" s="5" t="s">
        <v>33</v>
      </c>
      <c r="M944" s="5" t="s">
        <v>34</v>
      </c>
      <c r="N944" s="5" t="s">
        <v>47</v>
      </c>
    </row>
    <row r="945" spans="1:14" x14ac:dyDescent="0.25">
      <c r="A945">
        <v>8944</v>
      </c>
      <c r="B945" s="1">
        <v>45308</v>
      </c>
      <c r="C945" s="2">
        <v>0.74861111111111112</v>
      </c>
      <c r="D945" s="4">
        <v>3</v>
      </c>
      <c r="E945" s="5" t="s">
        <v>22</v>
      </c>
      <c r="F945" s="5" t="s">
        <v>23</v>
      </c>
      <c r="G945" s="5" t="s">
        <v>24</v>
      </c>
      <c r="H945" t="s">
        <v>25</v>
      </c>
      <c r="I945" s="5" t="s">
        <v>50</v>
      </c>
      <c r="J945" s="4">
        <v>70</v>
      </c>
      <c r="K945" s="4">
        <v>40</v>
      </c>
      <c r="L945" s="5" t="s">
        <v>33</v>
      </c>
      <c r="M945" s="5" t="s">
        <v>44</v>
      </c>
      <c r="N945" s="5" t="s">
        <v>51</v>
      </c>
    </row>
    <row r="946" spans="1:14" x14ac:dyDescent="0.25">
      <c r="A946">
        <v>8945</v>
      </c>
      <c r="B946" s="1">
        <v>45553</v>
      </c>
      <c r="C946" s="2">
        <v>0.7055555555555556</v>
      </c>
      <c r="D946" s="4">
        <v>1</v>
      </c>
      <c r="E946" s="5" t="s">
        <v>28</v>
      </c>
      <c r="F946" s="5" t="s">
        <v>29</v>
      </c>
      <c r="G946" s="5" t="s">
        <v>30</v>
      </c>
      <c r="H946" t="s">
        <v>31</v>
      </c>
      <c r="I946" s="5" t="s">
        <v>48</v>
      </c>
      <c r="J946" s="4">
        <v>80</v>
      </c>
      <c r="K946" s="4">
        <v>48</v>
      </c>
      <c r="L946" s="5" t="s">
        <v>33</v>
      </c>
      <c r="M946" s="5" t="s">
        <v>44</v>
      </c>
      <c r="N946" s="5" t="s">
        <v>49</v>
      </c>
    </row>
    <row r="947" spans="1:14" x14ac:dyDescent="0.25">
      <c r="A947">
        <v>8946</v>
      </c>
      <c r="B947" s="1">
        <v>45871</v>
      </c>
      <c r="C947" s="2">
        <v>0.62430555555555556</v>
      </c>
      <c r="D947" s="4">
        <v>1</v>
      </c>
      <c r="E947" s="5" t="s">
        <v>14</v>
      </c>
      <c r="F947" s="5" t="s">
        <v>15</v>
      </c>
      <c r="G947" s="5" t="s">
        <v>16</v>
      </c>
      <c r="H947" t="s">
        <v>17</v>
      </c>
      <c r="I947" s="5" t="s">
        <v>48</v>
      </c>
      <c r="J947" s="4">
        <v>80</v>
      </c>
      <c r="K947" s="4">
        <v>48</v>
      </c>
      <c r="L947" s="5" t="s">
        <v>33</v>
      </c>
      <c r="M947" s="5" t="s">
        <v>44</v>
      </c>
      <c r="N947" s="5" t="s">
        <v>49</v>
      </c>
    </row>
    <row r="948" spans="1:14" x14ac:dyDescent="0.25">
      <c r="A948">
        <v>8947</v>
      </c>
      <c r="B948" s="1">
        <v>45891</v>
      </c>
      <c r="C948" s="2">
        <v>0.30902777777777779</v>
      </c>
      <c r="D948" s="4">
        <v>4</v>
      </c>
      <c r="E948" s="5" t="s">
        <v>28</v>
      </c>
      <c r="F948" s="5" t="s">
        <v>29</v>
      </c>
      <c r="G948" s="5" t="s">
        <v>30</v>
      </c>
      <c r="H948" t="s">
        <v>31</v>
      </c>
      <c r="I948" s="5" t="s">
        <v>43</v>
      </c>
      <c r="J948" s="4">
        <v>75</v>
      </c>
      <c r="K948" s="4">
        <v>45</v>
      </c>
      <c r="L948" s="5" t="s">
        <v>33</v>
      </c>
      <c r="M948" s="5" t="s">
        <v>44</v>
      </c>
      <c r="N948" s="5" t="s">
        <v>45</v>
      </c>
    </row>
    <row r="949" spans="1:14" x14ac:dyDescent="0.25">
      <c r="A949">
        <v>8948</v>
      </c>
      <c r="B949" s="1">
        <v>45760</v>
      </c>
      <c r="C949" s="2">
        <v>0.53333333333333333</v>
      </c>
      <c r="D949" s="4">
        <v>2</v>
      </c>
      <c r="E949" s="5" t="s">
        <v>36</v>
      </c>
      <c r="F949" s="5" t="s">
        <v>37</v>
      </c>
      <c r="G949" s="5" t="s">
        <v>38</v>
      </c>
      <c r="H949" t="s">
        <v>39</v>
      </c>
      <c r="I949" s="5" t="s">
        <v>18</v>
      </c>
      <c r="J949" s="4">
        <v>45</v>
      </c>
      <c r="K949" s="4">
        <v>25</v>
      </c>
      <c r="L949" s="5" t="s">
        <v>19</v>
      </c>
      <c r="M949" s="5" t="s">
        <v>20</v>
      </c>
      <c r="N949" s="5" t="s">
        <v>21</v>
      </c>
    </row>
    <row r="950" spans="1:14" x14ac:dyDescent="0.25">
      <c r="A950">
        <v>8949</v>
      </c>
      <c r="B950" s="1">
        <v>44807</v>
      </c>
      <c r="C950" s="2">
        <v>0.3263888888888889</v>
      </c>
      <c r="D950" s="4">
        <v>4</v>
      </c>
      <c r="E950" s="5" t="s">
        <v>14</v>
      </c>
      <c r="F950" s="5" t="s">
        <v>15</v>
      </c>
      <c r="G950" s="5" t="s">
        <v>16</v>
      </c>
      <c r="H950" t="s">
        <v>17</v>
      </c>
      <c r="I950" s="5" t="s">
        <v>40</v>
      </c>
      <c r="J950" s="4">
        <v>50</v>
      </c>
      <c r="K950" s="4">
        <v>30</v>
      </c>
      <c r="L950" s="5" t="s">
        <v>19</v>
      </c>
      <c r="M950" s="5" t="s">
        <v>41</v>
      </c>
      <c r="N950" s="5" t="s">
        <v>42</v>
      </c>
    </row>
    <row r="951" spans="1:14" x14ac:dyDescent="0.25">
      <c r="A951">
        <v>8950</v>
      </c>
      <c r="B951" s="1">
        <v>45429</v>
      </c>
      <c r="C951" s="2">
        <v>0.59097222222222223</v>
      </c>
      <c r="D951" s="4">
        <v>4</v>
      </c>
      <c r="E951" s="5" t="s">
        <v>36</v>
      </c>
      <c r="F951" s="5" t="s">
        <v>37</v>
      </c>
      <c r="G951" s="5" t="s">
        <v>38</v>
      </c>
      <c r="H951" t="s">
        <v>39</v>
      </c>
      <c r="I951" s="5" t="s">
        <v>40</v>
      </c>
      <c r="J951" s="4">
        <v>50</v>
      </c>
      <c r="K951" s="4">
        <v>30</v>
      </c>
      <c r="L951" s="5" t="s">
        <v>19</v>
      </c>
      <c r="M951" s="5" t="s">
        <v>41</v>
      </c>
      <c r="N951" s="5" t="s">
        <v>42</v>
      </c>
    </row>
    <row r="952" spans="1:14" x14ac:dyDescent="0.25">
      <c r="A952">
        <v>8951</v>
      </c>
      <c r="B952" s="1">
        <v>44818</v>
      </c>
      <c r="C952" s="2">
        <v>0.36458333333333331</v>
      </c>
      <c r="D952" s="4">
        <v>1</v>
      </c>
      <c r="E952" s="5" t="s">
        <v>36</v>
      </c>
      <c r="F952" s="5" t="s">
        <v>37</v>
      </c>
      <c r="G952" s="5" t="s">
        <v>38</v>
      </c>
      <c r="H952" t="s">
        <v>39</v>
      </c>
      <c r="I952" s="5" t="s">
        <v>26</v>
      </c>
      <c r="J952" s="4">
        <v>40</v>
      </c>
      <c r="K952" s="4">
        <v>22</v>
      </c>
      <c r="L952" s="5" t="s">
        <v>19</v>
      </c>
      <c r="M952" s="5" t="s">
        <v>20</v>
      </c>
      <c r="N952" s="5" t="s">
        <v>27</v>
      </c>
    </row>
    <row r="953" spans="1:14" x14ac:dyDescent="0.25">
      <c r="A953">
        <v>8952</v>
      </c>
      <c r="B953" s="1">
        <v>45956</v>
      </c>
      <c r="C953" s="2">
        <v>0.42152777777777778</v>
      </c>
      <c r="D953" s="4">
        <v>2</v>
      </c>
      <c r="E953" s="5" t="s">
        <v>36</v>
      </c>
      <c r="F953" s="5" t="s">
        <v>37</v>
      </c>
      <c r="G953" s="5" t="s">
        <v>38</v>
      </c>
      <c r="H953" t="s">
        <v>39</v>
      </c>
      <c r="I953" s="5" t="s">
        <v>48</v>
      </c>
      <c r="J953" s="4">
        <v>80</v>
      </c>
      <c r="K953" s="4">
        <v>48</v>
      </c>
      <c r="L953" s="5" t="s">
        <v>33</v>
      </c>
      <c r="M953" s="5" t="s">
        <v>44</v>
      </c>
      <c r="N953" s="5" t="s">
        <v>49</v>
      </c>
    </row>
    <row r="954" spans="1:14" x14ac:dyDescent="0.25">
      <c r="A954">
        <v>8953</v>
      </c>
      <c r="B954" s="1">
        <v>45259</v>
      </c>
      <c r="C954" s="2">
        <v>0.69027777777777777</v>
      </c>
      <c r="D954" s="4">
        <v>3</v>
      </c>
      <c r="E954" s="5" t="s">
        <v>14</v>
      </c>
      <c r="F954" s="5" t="s">
        <v>15</v>
      </c>
      <c r="G954" s="5" t="s">
        <v>16</v>
      </c>
      <c r="H954" t="s">
        <v>17</v>
      </c>
      <c r="I954" s="5" t="s">
        <v>43</v>
      </c>
      <c r="J954" s="4">
        <v>75</v>
      </c>
      <c r="K954" s="4">
        <v>45</v>
      </c>
      <c r="L954" s="5" t="s">
        <v>33</v>
      </c>
      <c r="M954" s="5" t="s">
        <v>44</v>
      </c>
      <c r="N954" s="5" t="s">
        <v>45</v>
      </c>
    </row>
    <row r="955" spans="1:14" x14ac:dyDescent="0.25">
      <c r="A955">
        <v>8954</v>
      </c>
      <c r="B955" s="1">
        <v>45286</v>
      </c>
      <c r="C955" s="2">
        <v>0.47083333333333333</v>
      </c>
      <c r="D955" s="4">
        <v>4</v>
      </c>
      <c r="E955" s="5" t="s">
        <v>36</v>
      </c>
      <c r="F955" s="5" t="s">
        <v>37</v>
      </c>
      <c r="G955" s="5" t="s">
        <v>38</v>
      </c>
      <c r="H955" t="s">
        <v>39</v>
      </c>
      <c r="I955" s="5" t="s">
        <v>40</v>
      </c>
      <c r="J955" s="4">
        <v>50</v>
      </c>
      <c r="K955" s="4">
        <v>30</v>
      </c>
      <c r="L955" s="5" t="s">
        <v>19</v>
      </c>
      <c r="M955" s="5" t="s">
        <v>41</v>
      </c>
      <c r="N955" s="5" t="s">
        <v>42</v>
      </c>
    </row>
    <row r="956" spans="1:14" x14ac:dyDescent="0.25">
      <c r="A956">
        <v>8955</v>
      </c>
      <c r="B956" s="1">
        <v>44788</v>
      </c>
      <c r="C956" s="2">
        <v>0.63263888888888886</v>
      </c>
      <c r="D956" s="4">
        <v>1</v>
      </c>
      <c r="E956" s="5" t="s">
        <v>36</v>
      </c>
      <c r="F956" s="5" t="s">
        <v>37</v>
      </c>
      <c r="G956" s="5" t="s">
        <v>38</v>
      </c>
      <c r="H956" t="s">
        <v>39</v>
      </c>
      <c r="I956" s="5" t="s">
        <v>32</v>
      </c>
      <c r="J956" s="4">
        <v>85</v>
      </c>
      <c r="K956" s="4">
        <v>50</v>
      </c>
      <c r="L956" s="5" t="s">
        <v>33</v>
      </c>
      <c r="M956" s="5" t="s">
        <v>34</v>
      </c>
      <c r="N956" s="5" t="s">
        <v>35</v>
      </c>
    </row>
    <row r="957" spans="1:14" x14ac:dyDescent="0.25">
      <c r="A957">
        <v>8956</v>
      </c>
      <c r="B957" s="1">
        <v>44862</v>
      </c>
      <c r="C957" s="2">
        <v>0.74930555555555556</v>
      </c>
      <c r="D957" s="4">
        <v>1</v>
      </c>
      <c r="E957" s="5" t="s">
        <v>36</v>
      </c>
      <c r="F957" s="5" t="s">
        <v>37</v>
      </c>
      <c r="G957" s="5" t="s">
        <v>38</v>
      </c>
      <c r="H957" t="s">
        <v>39</v>
      </c>
      <c r="I957" s="5" t="s">
        <v>26</v>
      </c>
      <c r="J957" s="4">
        <v>40</v>
      </c>
      <c r="K957" s="4">
        <v>22</v>
      </c>
      <c r="L957" s="5" t="s">
        <v>19</v>
      </c>
      <c r="M957" s="5" t="s">
        <v>20</v>
      </c>
      <c r="N957" s="5" t="s">
        <v>27</v>
      </c>
    </row>
    <row r="958" spans="1:14" x14ac:dyDescent="0.25">
      <c r="A958">
        <v>8957</v>
      </c>
      <c r="B958" s="1">
        <v>44595</v>
      </c>
      <c r="C958" s="2">
        <v>0.35694444444444451</v>
      </c>
      <c r="D958" s="4">
        <v>2</v>
      </c>
      <c r="E958" s="5" t="s">
        <v>36</v>
      </c>
      <c r="F958" s="5" t="s">
        <v>37</v>
      </c>
      <c r="G958" s="5" t="s">
        <v>38</v>
      </c>
      <c r="H958" t="s">
        <v>39</v>
      </c>
      <c r="I958" s="5" t="s">
        <v>48</v>
      </c>
      <c r="J958" s="4">
        <v>80</v>
      </c>
      <c r="K958" s="4">
        <v>48</v>
      </c>
      <c r="L958" s="5" t="s">
        <v>33</v>
      </c>
      <c r="M958" s="5" t="s">
        <v>44</v>
      </c>
      <c r="N958" s="5" t="s">
        <v>49</v>
      </c>
    </row>
    <row r="959" spans="1:14" x14ac:dyDescent="0.25">
      <c r="A959">
        <v>8958</v>
      </c>
      <c r="B959" s="1">
        <v>45941</v>
      </c>
      <c r="C959" s="2">
        <v>0.73750000000000004</v>
      </c>
      <c r="D959" s="4">
        <v>3</v>
      </c>
      <c r="E959" s="5" t="s">
        <v>36</v>
      </c>
      <c r="F959" s="5" t="s">
        <v>37</v>
      </c>
      <c r="G959" s="5" t="s">
        <v>38</v>
      </c>
      <c r="H959" t="s">
        <v>39</v>
      </c>
      <c r="I959" s="5" t="s">
        <v>18</v>
      </c>
      <c r="J959" s="4">
        <v>45</v>
      </c>
      <c r="K959" s="4">
        <v>25</v>
      </c>
      <c r="L959" s="5" t="s">
        <v>19</v>
      </c>
      <c r="M959" s="5" t="s">
        <v>20</v>
      </c>
      <c r="N959" s="5" t="s">
        <v>21</v>
      </c>
    </row>
    <row r="960" spans="1:14" x14ac:dyDescent="0.25">
      <c r="A960">
        <v>8959</v>
      </c>
      <c r="B960" s="1">
        <v>45752</v>
      </c>
      <c r="C960" s="2">
        <v>0.64861111111111114</v>
      </c>
      <c r="D960" s="4">
        <v>2</v>
      </c>
      <c r="E960" s="5" t="s">
        <v>36</v>
      </c>
      <c r="F960" s="5" t="s">
        <v>37</v>
      </c>
      <c r="G960" s="5" t="s">
        <v>38</v>
      </c>
      <c r="H960" t="s">
        <v>39</v>
      </c>
      <c r="I960" s="5" t="s">
        <v>48</v>
      </c>
      <c r="J960" s="4">
        <v>80</v>
      </c>
      <c r="K960" s="4">
        <v>48</v>
      </c>
      <c r="L960" s="5" t="s">
        <v>33</v>
      </c>
      <c r="M960" s="5" t="s">
        <v>44</v>
      </c>
      <c r="N960" s="5" t="s">
        <v>49</v>
      </c>
    </row>
    <row r="961" spans="1:14" x14ac:dyDescent="0.25">
      <c r="A961">
        <v>8960</v>
      </c>
      <c r="B961" s="1">
        <v>44665</v>
      </c>
      <c r="C961" s="2">
        <v>0.41944444444444451</v>
      </c>
      <c r="D961" s="4">
        <v>2</v>
      </c>
      <c r="E961" s="5" t="s">
        <v>36</v>
      </c>
      <c r="F961" s="5" t="s">
        <v>37</v>
      </c>
      <c r="G961" s="5" t="s">
        <v>38</v>
      </c>
      <c r="H961" t="s">
        <v>39</v>
      </c>
      <c r="I961" s="5" t="s">
        <v>40</v>
      </c>
      <c r="J961" s="4">
        <v>50</v>
      </c>
      <c r="K961" s="4">
        <v>30</v>
      </c>
      <c r="L961" s="5" t="s">
        <v>19</v>
      </c>
      <c r="M961" s="5" t="s">
        <v>41</v>
      </c>
      <c r="N961" s="5" t="s">
        <v>42</v>
      </c>
    </row>
    <row r="962" spans="1:14" x14ac:dyDescent="0.25">
      <c r="A962">
        <v>8961</v>
      </c>
      <c r="B962" s="1">
        <v>45511</v>
      </c>
      <c r="C962" s="2">
        <v>0.81597222222222221</v>
      </c>
      <c r="D962" s="4">
        <v>3</v>
      </c>
      <c r="E962" s="5" t="s">
        <v>28</v>
      </c>
      <c r="F962" s="5" t="s">
        <v>29</v>
      </c>
      <c r="G962" s="5" t="s">
        <v>30</v>
      </c>
      <c r="H962" t="s">
        <v>31</v>
      </c>
      <c r="I962" s="5" t="s">
        <v>40</v>
      </c>
      <c r="J962" s="4">
        <v>50</v>
      </c>
      <c r="K962" s="4">
        <v>30</v>
      </c>
      <c r="L962" s="5" t="s">
        <v>19</v>
      </c>
      <c r="M962" s="5" t="s">
        <v>41</v>
      </c>
      <c r="N962" s="5" t="s">
        <v>42</v>
      </c>
    </row>
    <row r="963" spans="1:14" x14ac:dyDescent="0.25">
      <c r="A963">
        <v>8962</v>
      </c>
      <c r="B963" s="1">
        <v>45651</v>
      </c>
      <c r="C963" s="2">
        <v>0.39513888888888887</v>
      </c>
      <c r="D963" s="4">
        <v>1</v>
      </c>
      <c r="E963" s="5" t="s">
        <v>14</v>
      </c>
      <c r="F963" s="5" t="s">
        <v>15</v>
      </c>
      <c r="G963" s="5" t="s">
        <v>16</v>
      </c>
      <c r="H963" t="s">
        <v>17</v>
      </c>
      <c r="I963" s="5" t="s">
        <v>26</v>
      </c>
      <c r="J963" s="4">
        <v>40</v>
      </c>
      <c r="K963" s="4">
        <v>22</v>
      </c>
      <c r="L963" s="5" t="s">
        <v>19</v>
      </c>
      <c r="M963" s="5" t="s">
        <v>20</v>
      </c>
      <c r="N963" s="5" t="s">
        <v>27</v>
      </c>
    </row>
    <row r="964" spans="1:14" x14ac:dyDescent="0.25">
      <c r="A964">
        <v>8963</v>
      </c>
      <c r="B964" s="1">
        <v>45231</v>
      </c>
      <c r="C964" s="2">
        <v>0.75902777777777775</v>
      </c>
      <c r="D964" s="4">
        <v>3</v>
      </c>
      <c r="E964" s="5" t="s">
        <v>22</v>
      </c>
      <c r="F964" s="5" t="s">
        <v>23</v>
      </c>
      <c r="G964" s="5" t="s">
        <v>24</v>
      </c>
      <c r="H964" t="s">
        <v>25</v>
      </c>
      <c r="I964" s="5" t="s">
        <v>43</v>
      </c>
      <c r="J964" s="4">
        <v>75</v>
      </c>
      <c r="K964" s="4">
        <v>45</v>
      </c>
      <c r="L964" s="5" t="s">
        <v>33</v>
      </c>
      <c r="M964" s="5" t="s">
        <v>44</v>
      </c>
      <c r="N964" s="5" t="s">
        <v>45</v>
      </c>
    </row>
    <row r="965" spans="1:14" x14ac:dyDescent="0.25">
      <c r="A965">
        <v>8964</v>
      </c>
      <c r="B965" s="1">
        <v>45925</v>
      </c>
      <c r="C965" s="2">
        <v>0.61527777777777781</v>
      </c>
      <c r="D965" s="4">
        <v>3</v>
      </c>
      <c r="E965" s="5" t="s">
        <v>14</v>
      </c>
      <c r="F965" s="5" t="s">
        <v>15</v>
      </c>
      <c r="G965" s="5" t="s">
        <v>16</v>
      </c>
      <c r="H965" t="s">
        <v>17</v>
      </c>
      <c r="I965" s="5" t="s">
        <v>40</v>
      </c>
      <c r="J965" s="4">
        <v>50</v>
      </c>
      <c r="K965" s="4">
        <v>30</v>
      </c>
      <c r="L965" s="5" t="s">
        <v>19</v>
      </c>
      <c r="M965" s="5" t="s">
        <v>41</v>
      </c>
      <c r="N965" s="5" t="s">
        <v>42</v>
      </c>
    </row>
    <row r="966" spans="1:14" x14ac:dyDescent="0.25">
      <c r="A966">
        <v>8965</v>
      </c>
      <c r="B966" s="1">
        <v>44816</v>
      </c>
      <c r="C966" s="2">
        <v>0.58888888888888891</v>
      </c>
      <c r="D966" s="4">
        <v>4</v>
      </c>
      <c r="E966" s="5" t="s">
        <v>22</v>
      </c>
      <c r="F966" s="5" t="s">
        <v>23</v>
      </c>
      <c r="G966" s="5" t="s">
        <v>24</v>
      </c>
      <c r="H966" t="s">
        <v>25</v>
      </c>
      <c r="I966" s="5" t="s">
        <v>50</v>
      </c>
      <c r="J966" s="4">
        <v>70</v>
      </c>
      <c r="K966" s="4">
        <v>40</v>
      </c>
      <c r="L966" s="5" t="s">
        <v>33</v>
      </c>
      <c r="M966" s="5" t="s">
        <v>44</v>
      </c>
      <c r="N966" s="5" t="s">
        <v>51</v>
      </c>
    </row>
    <row r="967" spans="1:14" x14ac:dyDescent="0.25">
      <c r="A967">
        <v>8966</v>
      </c>
      <c r="B967" s="1">
        <v>44648</v>
      </c>
      <c r="C967" s="2">
        <v>0.53125</v>
      </c>
      <c r="D967" s="4">
        <v>1</v>
      </c>
      <c r="E967" s="5" t="s">
        <v>14</v>
      </c>
      <c r="F967" s="5" t="s">
        <v>15</v>
      </c>
      <c r="G967" s="5" t="s">
        <v>16</v>
      </c>
      <c r="H967" t="s">
        <v>17</v>
      </c>
      <c r="I967" s="5" t="s">
        <v>48</v>
      </c>
      <c r="J967" s="4">
        <v>80</v>
      </c>
      <c r="K967" s="4">
        <v>48</v>
      </c>
      <c r="L967" s="5" t="s">
        <v>33</v>
      </c>
      <c r="M967" s="5" t="s">
        <v>44</v>
      </c>
      <c r="N967" s="5" t="s">
        <v>49</v>
      </c>
    </row>
    <row r="968" spans="1:14" x14ac:dyDescent="0.25">
      <c r="A968">
        <v>8967</v>
      </c>
      <c r="B968" s="1">
        <v>45583</v>
      </c>
      <c r="C968" s="2">
        <v>0.78541666666666665</v>
      </c>
      <c r="D968" s="4">
        <v>3</v>
      </c>
      <c r="E968" s="5" t="s">
        <v>28</v>
      </c>
      <c r="F968" s="5" t="s">
        <v>29</v>
      </c>
      <c r="G968" s="5" t="s">
        <v>30</v>
      </c>
      <c r="H968" t="s">
        <v>31</v>
      </c>
      <c r="I968" s="5" t="s">
        <v>50</v>
      </c>
      <c r="J968" s="4">
        <v>70</v>
      </c>
      <c r="K968" s="4">
        <v>40</v>
      </c>
      <c r="L968" s="5" t="s">
        <v>33</v>
      </c>
      <c r="M968" s="5" t="s">
        <v>44</v>
      </c>
      <c r="N968" s="5" t="s">
        <v>51</v>
      </c>
    </row>
    <row r="969" spans="1:14" x14ac:dyDescent="0.25">
      <c r="A969">
        <v>8968</v>
      </c>
      <c r="B969" s="1">
        <v>45918</v>
      </c>
      <c r="C969" s="2">
        <v>0.42222222222222222</v>
      </c>
      <c r="D969" s="4">
        <v>1</v>
      </c>
      <c r="E969" s="5" t="s">
        <v>28</v>
      </c>
      <c r="F969" s="5" t="s">
        <v>29</v>
      </c>
      <c r="G969" s="5" t="s">
        <v>30</v>
      </c>
      <c r="H969" t="s">
        <v>31</v>
      </c>
      <c r="I969" s="5" t="s">
        <v>18</v>
      </c>
      <c r="J969" s="4">
        <v>45</v>
      </c>
      <c r="K969" s="4">
        <v>25</v>
      </c>
      <c r="L969" s="5" t="s">
        <v>19</v>
      </c>
      <c r="M969" s="5" t="s">
        <v>20</v>
      </c>
      <c r="N969" s="5" t="s">
        <v>21</v>
      </c>
    </row>
    <row r="970" spans="1:14" x14ac:dyDescent="0.25">
      <c r="A970">
        <v>8969</v>
      </c>
      <c r="B970" s="1">
        <v>45676</v>
      </c>
      <c r="C970" s="2">
        <v>0.57777777777777772</v>
      </c>
      <c r="D970" s="4">
        <v>2</v>
      </c>
      <c r="E970" s="5" t="s">
        <v>28</v>
      </c>
      <c r="F970" s="5" t="s">
        <v>29</v>
      </c>
      <c r="G970" s="5" t="s">
        <v>30</v>
      </c>
      <c r="H970" t="s">
        <v>31</v>
      </c>
      <c r="I970" s="5" t="s">
        <v>50</v>
      </c>
      <c r="J970" s="4">
        <v>70</v>
      </c>
      <c r="K970" s="4">
        <v>40</v>
      </c>
      <c r="L970" s="5" t="s">
        <v>33</v>
      </c>
      <c r="M970" s="5" t="s">
        <v>44</v>
      </c>
      <c r="N970" s="5" t="s">
        <v>51</v>
      </c>
    </row>
    <row r="971" spans="1:14" x14ac:dyDescent="0.25">
      <c r="A971">
        <v>8970</v>
      </c>
      <c r="B971" s="1">
        <v>44996</v>
      </c>
      <c r="C971" s="2">
        <v>0.70208333333333328</v>
      </c>
      <c r="D971" s="4">
        <v>2</v>
      </c>
      <c r="E971" s="5" t="s">
        <v>28</v>
      </c>
      <c r="F971" s="5" t="s">
        <v>29</v>
      </c>
      <c r="G971" s="5" t="s">
        <v>30</v>
      </c>
      <c r="H971" t="s">
        <v>31</v>
      </c>
      <c r="I971" s="5" t="s">
        <v>50</v>
      </c>
      <c r="J971" s="4">
        <v>70</v>
      </c>
      <c r="K971" s="4">
        <v>40</v>
      </c>
      <c r="L971" s="5" t="s">
        <v>33</v>
      </c>
      <c r="M971" s="5" t="s">
        <v>44</v>
      </c>
      <c r="N971" s="5" t="s">
        <v>51</v>
      </c>
    </row>
    <row r="972" spans="1:14" x14ac:dyDescent="0.25">
      <c r="A972">
        <v>8971</v>
      </c>
      <c r="B972" s="1">
        <v>45659</v>
      </c>
      <c r="C972" s="2">
        <v>0.3034722222222222</v>
      </c>
      <c r="D972" s="4">
        <v>1</v>
      </c>
      <c r="E972" s="5" t="s">
        <v>36</v>
      </c>
      <c r="F972" s="5" t="s">
        <v>37</v>
      </c>
      <c r="G972" s="5" t="s">
        <v>38</v>
      </c>
      <c r="H972" t="s">
        <v>39</v>
      </c>
      <c r="I972" s="5" t="s">
        <v>18</v>
      </c>
      <c r="J972" s="4">
        <v>45</v>
      </c>
      <c r="K972" s="4">
        <v>25</v>
      </c>
      <c r="L972" s="5" t="s">
        <v>19</v>
      </c>
      <c r="M972" s="5" t="s">
        <v>20</v>
      </c>
      <c r="N972" s="5" t="s">
        <v>21</v>
      </c>
    </row>
    <row r="973" spans="1:14" x14ac:dyDescent="0.25">
      <c r="A973">
        <v>8972</v>
      </c>
      <c r="B973" s="1">
        <v>44652</v>
      </c>
      <c r="C973" s="2">
        <v>0.47916666666666669</v>
      </c>
      <c r="D973" s="4">
        <v>2</v>
      </c>
      <c r="E973" s="5" t="s">
        <v>28</v>
      </c>
      <c r="F973" s="5" t="s">
        <v>29</v>
      </c>
      <c r="G973" s="5" t="s">
        <v>30</v>
      </c>
      <c r="H973" t="s">
        <v>31</v>
      </c>
      <c r="I973" s="5" t="s">
        <v>32</v>
      </c>
      <c r="J973" s="4">
        <v>85</v>
      </c>
      <c r="K973" s="4">
        <v>50</v>
      </c>
      <c r="L973" s="5" t="s">
        <v>33</v>
      </c>
      <c r="M973" s="5" t="s">
        <v>34</v>
      </c>
      <c r="N973" s="5" t="s">
        <v>35</v>
      </c>
    </row>
    <row r="974" spans="1:14" x14ac:dyDescent="0.25">
      <c r="A974">
        <v>8973</v>
      </c>
      <c r="B974" s="1">
        <v>45224</v>
      </c>
      <c r="C974" s="2">
        <v>0.81805555555555554</v>
      </c>
      <c r="D974" s="4">
        <v>2</v>
      </c>
      <c r="E974" s="5" t="s">
        <v>22</v>
      </c>
      <c r="F974" s="5" t="s">
        <v>23</v>
      </c>
      <c r="G974" s="5" t="s">
        <v>24</v>
      </c>
      <c r="H974" t="s">
        <v>25</v>
      </c>
      <c r="I974" s="5" t="s">
        <v>26</v>
      </c>
      <c r="J974" s="4">
        <v>40</v>
      </c>
      <c r="K974" s="4">
        <v>22</v>
      </c>
      <c r="L974" s="5" t="s">
        <v>19</v>
      </c>
      <c r="M974" s="5" t="s">
        <v>20</v>
      </c>
      <c r="N974" s="5" t="s">
        <v>27</v>
      </c>
    </row>
    <row r="975" spans="1:14" x14ac:dyDescent="0.25">
      <c r="A975">
        <v>8974</v>
      </c>
      <c r="B975" s="1">
        <v>44742</v>
      </c>
      <c r="C975" s="2">
        <v>0.50624999999999998</v>
      </c>
      <c r="D975" s="4">
        <v>2</v>
      </c>
      <c r="E975" s="5" t="s">
        <v>14</v>
      </c>
      <c r="F975" s="5" t="s">
        <v>15</v>
      </c>
      <c r="G975" s="5" t="s">
        <v>16</v>
      </c>
      <c r="H975" t="s">
        <v>17</v>
      </c>
      <c r="I975" s="5" t="s">
        <v>50</v>
      </c>
      <c r="J975" s="4">
        <v>70</v>
      </c>
      <c r="K975" s="4">
        <v>40</v>
      </c>
      <c r="L975" s="5" t="s">
        <v>33</v>
      </c>
      <c r="M975" s="5" t="s">
        <v>44</v>
      </c>
      <c r="N975" s="5" t="s">
        <v>51</v>
      </c>
    </row>
    <row r="976" spans="1:14" x14ac:dyDescent="0.25">
      <c r="A976">
        <v>8975</v>
      </c>
      <c r="B976" s="1">
        <v>44796</v>
      </c>
      <c r="C976" s="2">
        <v>0.35972222222222222</v>
      </c>
      <c r="D976" s="4">
        <v>1</v>
      </c>
      <c r="E976" s="5" t="s">
        <v>22</v>
      </c>
      <c r="F976" s="5" t="s">
        <v>23</v>
      </c>
      <c r="G976" s="5" t="s">
        <v>24</v>
      </c>
      <c r="H976" t="s">
        <v>25</v>
      </c>
      <c r="I976" s="5" t="s">
        <v>26</v>
      </c>
      <c r="J976" s="4">
        <v>40</v>
      </c>
      <c r="K976" s="4">
        <v>22</v>
      </c>
      <c r="L976" s="5" t="s">
        <v>19</v>
      </c>
      <c r="M976" s="5" t="s">
        <v>20</v>
      </c>
      <c r="N976" s="5" t="s">
        <v>27</v>
      </c>
    </row>
    <row r="977" spans="1:14" x14ac:dyDescent="0.25">
      <c r="A977">
        <v>8976</v>
      </c>
      <c r="B977" s="1">
        <v>45401</v>
      </c>
      <c r="C977" s="2">
        <v>0.49861111111111112</v>
      </c>
      <c r="D977" s="4">
        <v>1</v>
      </c>
      <c r="E977" s="5" t="s">
        <v>22</v>
      </c>
      <c r="F977" s="5" t="s">
        <v>23</v>
      </c>
      <c r="G977" s="5" t="s">
        <v>24</v>
      </c>
      <c r="H977" t="s">
        <v>25</v>
      </c>
      <c r="I977" s="5" t="s">
        <v>46</v>
      </c>
      <c r="J977" s="4">
        <v>90</v>
      </c>
      <c r="K977" s="4">
        <v>55</v>
      </c>
      <c r="L977" s="5" t="s">
        <v>33</v>
      </c>
      <c r="M977" s="5" t="s">
        <v>34</v>
      </c>
      <c r="N977" s="5" t="s">
        <v>47</v>
      </c>
    </row>
    <row r="978" spans="1:14" x14ac:dyDescent="0.25">
      <c r="A978">
        <v>8977</v>
      </c>
      <c r="B978" s="1">
        <v>44582</v>
      </c>
      <c r="C978" s="2">
        <v>0.62222222222222223</v>
      </c>
      <c r="D978" s="4">
        <v>2</v>
      </c>
      <c r="E978" s="5" t="s">
        <v>22</v>
      </c>
      <c r="F978" s="5" t="s">
        <v>23</v>
      </c>
      <c r="G978" s="5" t="s">
        <v>24</v>
      </c>
      <c r="H978" t="s">
        <v>25</v>
      </c>
      <c r="I978" s="5" t="s">
        <v>32</v>
      </c>
      <c r="J978" s="4">
        <v>85</v>
      </c>
      <c r="K978" s="4">
        <v>50</v>
      </c>
      <c r="L978" s="5" t="s">
        <v>33</v>
      </c>
      <c r="M978" s="5" t="s">
        <v>34</v>
      </c>
      <c r="N978" s="5" t="s">
        <v>35</v>
      </c>
    </row>
    <row r="979" spans="1:14" x14ac:dyDescent="0.25">
      <c r="A979">
        <v>8978</v>
      </c>
      <c r="B979" s="1">
        <v>45246</v>
      </c>
      <c r="C979" s="2">
        <v>0.82916666666666672</v>
      </c>
      <c r="D979" s="4">
        <v>1</v>
      </c>
      <c r="E979" s="5" t="s">
        <v>14</v>
      </c>
      <c r="F979" s="5" t="s">
        <v>15</v>
      </c>
      <c r="G979" s="5" t="s">
        <v>16</v>
      </c>
      <c r="H979" t="s">
        <v>17</v>
      </c>
      <c r="I979" s="5" t="s">
        <v>48</v>
      </c>
      <c r="J979" s="4">
        <v>80</v>
      </c>
      <c r="K979" s="4">
        <v>48</v>
      </c>
      <c r="L979" s="5" t="s">
        <v>33</v>
      </c>
      <c r="M979" s="5" t="s">
        <v>44</v>
      </c>
      <c r="N979" s="5" t="s">
        <v>49</v>
      </c>
    </row>
    <row r="980" spans="1:14" x14ac:dyDescent="0.25">
      <c r="A980">
        <v>8979</v>
      </c>
      <c r="B980" s="1">
        <v>45625</v>
      </c>
      <c r="C980" s="2">
        <v>0.5395833333333333</v>
      </c>
      <c r="D980" s="4">
        <v>3</v>
      </c>
      <c r="E980" s="5" t="s">
        <v>14</v>
      </c>
      <c r="F980" s="5" t="s">
        <v>15</v>
      </c>
      <c r="G980" s="5" t="s">
        <v>16</v>
      </c>
      <c r="H980" t="s">
        <v>17</v>
      </c>
      <c r="I980" s="5" t="s">
        <v>26</v>
      </c>
      <c r="J980" s="4">
        <v>40</v>
      </c>
      <c r="K980" s="4">
        <v>22</v>
      </c>
      <c r="L980" s="5" t="s">
        <v>19</v>
      </c>
      <c r="M980" s="5" t="s">
        <v>20</v>
      </c>
      <c r="N980" s="5" t="s">
        <v>27</v>
      </c>
    </row>
    <row r="981" spans="1:14" x14ac:dyDescent="0.25">
      <c r="A981">
        <v>8980</v>
      </c>
      <c r="B981" s="1">
        <v>44838</v>
      </c>
      <c r="C981" s="2">
        <v>0.63611111111111107</v>
      </c>
      <c r="D981" s="4">
        <v>2</v>
      </c>
      <c r="E981" s="5" t="s">
        <v>14</v>
      </c>
      <c r="F981" s="5" t="s">
        <v>15</v>
      </c>
      <c r="G981" s="5" t="s">
        <v>16</v>
      </c>
      <c r="H981" t="s">
        <v>17</v>
      </c>
      <c r="I981" s="5" t="s">
        <v>32</v>
      </c>
      <c r="J981" s="4">
        <v>85</v>
      </c>
      <c r="K981" s="4">
        <v>50</v>
      </c>
      <c r="L981" s="5" t="s">
        <v>33</v>
      </c>
      <c r="M981" s="5" t="s">
        <v>34</v>
      </c>
      <c r="N981" s="5" t="s">
        <v>35</v>
      </c>
    </row>
    <row r="982" spans="1:14" x14ac:dyDescent="0.25">
      <c r="A982">
        <v>8981</v>
      </c>
      <c r="B982" s="1">
        <v>45653</v>
      </c>
      <c r="C982" s="2">
        <v>0.73402777777777772</v>
      </c>
      <c r="D982" s="4">
        <v>4</v>
      </c>
      <c r="E982" s="5" t="s">
        <v>14</v>
      </c>
      <c r="F982" s="5" t="s">
        <v>15</v>
      </c>
      <c r="G982" s="5" t="s">
        <v>16</v>
      </c>
      <c r="H982" t="s">
        <v>17</v>
      </c>
      <c r="I982" s="5" t="s">
        <v>40</v>
      </c>
      <c r="J982" s="4">
        <v>50</v>
      </c>
      <c r="K982" s="4">
        <v>30</v>
      </c>
      <c r="L982" s="5" t="s">
        <v>19</v>
      </c>
      <c r="M982" s="5" t="s">
        <v>41</v>
      </c>
      <c r="N982" s="5" t="s">
        <v>42</v>
      </c>
    </row>
    <row r="983" spans="1:14" x14ac:dyDescent="0.25">
      <c r="A983">
        <v>8982</v>
      </c>
      <c r="B983" s="1">
        <v>44645</v>
      </c>
      <c r="C983" s="2">
        <v>0.4548611111111111</v>
      </c>
      <c r="D983" s="4">
        <v>3</v>
      </c>
      <c r="E983" s="5" t="s">
        <v>14</v>
      </c>
      <c r="F983" s="5" t="s">
        <v>15</v>
      </c>
      <c r="G983" s="5" t="s">
        <v>16</v>
      </c>
      <c r="H983" t="s">
        <v>17</v>
      </c>
      <c r="I983" s="5" t="s">
        <v>32</v>
      </c>
      <c r="J983" s="4">
        <v>85</v>
      </c>
      <c r="K983" s="4">
        <v>50</v>
      </c>
      <c r="L983" s="5" t="s">
        <v>33</v>
      </c>
      <c r="M983" s="5" t="s">
        <v>34</v>
      </c>
      <c r="N983" s="5" t="s">
        <v>35</v>
      </c>
    </row>
    <row r="984" spans="1:14" x14ac:dyDescent="0.25">
      <c r="A984">
        <v>8983</v>
      </c>
      <c r="B984" s="1">
        <v>45871</v>
      </c>
      <c r="C984" s="2">
        <v>0.47013888888888888</v>
      </c>
      <c r="D984" s="4">
        <v>3</v>
      </c>
      <c r="E984" s="5" t="s">
        <v>22</v>
      </c>
      <c r="F984" s="5" t="s">
        <v>23</v>
      </c>
      <c r="G984" s="5" t="s">
        <v>24</v>
      </c>
      <c r="H984" t="s">
        <v>25</v>
      </c>
      <c r="I984" s="5" t="s">
        <v>32</v>
      </c>
      <c r="J984" s="4">
        <v>85</v>
      </c>
      <c r="K984" s="4">
        <v>50</v>
      </c>
      <c r="L984" s="5" t="s">
        <v>33</v>
      </c>
      <c r="M984" s="5" t="s">
        <v>34</v>
      </c>
      <c r="N984" s="5" t="s">
        <v>35</v>
      </c>
    </row>
    <row r="985" spans="1:14" x14ac:dyDescent="0.25">
      <c r="A985">
        <v>8984</v>
      </c>
      <c r="B985" s="1">
        <v>44989</v>
      </c>
      <c r="C985" s="2">
        <v>0.29791666666666672</v>
      </c>
      <c r="D985" s="4">
        <v>2</v>
      </c>
      <c r="E985" s="5" t="s">
        <v>28</v>
      </c>
      <c r="F985" s="5" t="s">
        <v>29</v>
      </c>
      <c r="G985" s="5" t="s">
        <v>30</v>
      </c>
      <c r="H985" t="s">
        <v>31</v>
      </c>
      <c r="I985" s="5" t="s">
        <v>43</v>
      </c>
      <c r="J985" s="4">
        <v>75</v>
      </c>
      <c r="K985" s="4">
        <v>45</v>
      </c>
      <c r="L985" s="5" t="s">
        <v>33</v>
      </c>
      <c r="M985" s="5" t="s">
        <v>44</v>
      </c>
      <c r="N985" s="5" t="s">
        <v>45</v>
      </c>
    </row>
    <row r="986" spans="1:14" x14ac:dyDescent="0.25">
      <c r="A986">
        <v>8985</v>
      </c>
      <c r="B986" s="1">
        <v>45133</v>
      </c>
      <c r="C986" s="2">
        <v>0.77500000000000002</v>
      </c>
      <c r="D986" s="4">
        <v>2</v>
      </c>
      <c r="E986" s="5" t="s">
        <v>36</v>
      </c>
      <c r="F986" s="5" t="s">
        <v>37</v>
      </c>
      <c r="G986" s="5" t="s">
        <v>38</v>
      </c>
      <c r="H986" t="s">
        <v>39</v>
      </c>
      <c r="I986" s="5" t="s">
        <v>18</v>
      </c>
      <c r="J986" s="4">
        <v>45</v>
      </c>
      <c r="K986" s="4">
        <v>25</v>
      </c>
      <c r="L986" s="5" t="s">
        <v>19</v>
      </c>
      <c r="M986" s="5" t="s">
        <v>20</v>
      </c>
      <c r="N986" s="5" t="s">
        <v>21</v>
      </c>
    </row>
    <row r="987" spans="1:14" x14ac:dyDescent="0.25">
      <c r="A987">
        <v>8986</v>
      </c>
      <c r="B987" s="1">
        <v>45875</v>
      </c>
      <c r="C987" s="2">
        <v>0.69722222222222219</v>
      </c>
      <c r="D987" s="4">
        <v>3</v>
      </c>
      <c r="E987" s="5" t="s">
        <v>14</v>
      </c>
      <c r="F987" s="5" t="s">
        <v>15</v>
      </c>
      <c r="G987" s="5" t="s">
        <v>16</v>
      </c>
      <c r="H987" t="s">
        <v>17</v>
      </c>
      <c r="I987" s="5" t="s">
        <v>32</v>
      </c>
      <c r="J987" s="4">
        <v>85</v>
      </c>
      <c r="K987" s="4">
        <v>50</v>
      </c>
      <c r="L987" s="5" t="s">
        <v>33</v>
      </c>
      <c r="M987" s="5" t="s">
        <v>34</v>
      </c>
      <c r="N987" s="5" t="s">
        <v>35</v>
      </c>
    </row>
    <row r="988" spans="1:14" x14ac:dyDescent="0.25">
      <c r="A988">
        <v>8987</v>
      </c>
      <c r="B988" s="1">
        <v>45542</v>
      </c>
      <c r="C988" s="2">
        <v>0.50277777777777777</v>
      </c>
      <c r="D988" s="4">
        <v>2</v>
      </c>
      <c r="E988" s="5" t="s">
        <v>14</v>
      </c>
      <c r="F988" s="5" t="s">
        <v>15</v>
      </c>
      <c r="G988" s="5" t="s">
        <v>16</v>
      </c>
      <c r="H988" t="s">
        <v>17</v>
      </c>
      <c r="I988" s="5" t="s">
        <v>32</v>
      </c>
      <c r="J988" s="4">
        <v>85</v>
      </c>
      <c r="K988" s="4">
        <v>50</v>
      </c>
      <c r="L988" s="5" t="s">
        <v>33</v>
      </c>
      <c r="M988" s="5" t="s">
        <v>34</v>
      </c>
      <c r="N988" s="5" t="s">
        <v>35</v>
      </c>
    </row>
    <row r="989" spans="1:14" x14ac:dyDescent="0.25">
      <c r="A989">
        <v>8988</v>
      </c>
      <c r="B989" s="1">
        <v>45833</v>
      </c>
      <c r="C989" s="2">
        <v>0.45902777777777781</v>
      </c>
      <c r="D989" s="4">
        <v>1</v>
      </c>
      <c r="E989" s="5" t="s">
        <v>22</v>
      </c>
      <c r="F989" s="5" t="s">
        <v>23</v>
      </c>
      <c r="G989" s="5" t="s">
        <v>24</v>
      </c>
      <c r="H989" t="s">
        <v>25</v>
      </c>
      <c r="I989" s="5" t="s">
        <v>50</v>
      </c>
      <c r="J989" s="4">
        <v>70</v>
      </c>
      <c r="K989" s="4">
        <v>40</v>
      </c>
      <c r="L989" s="5" t="s">
        <v>33</v>
      </c>
      <c r="M989" s="5" t="s">
        <v>44</v>
      </c>
      <c r="N989" s="5" t="s">
        <v>51</v>
      </c>
    </row>
    <row r="990" spans="1:14" x14ac:dyDescent="0.25">
      <c r="A990">
        <v>8989</v>
      </c>
      <c r="B990" s="1">
        <v>45147</v>
      </c>
      <c r="C990" s="2">
        <v>0.58194444444444449</v>
      </c>
      <c r="D990" s="4">
        <v>1</v>
      </c>
      <c r="E990" s="5" t="s">
        <v>36</v>
      </c>
      <c r="F990" s="5" t="s">
        <v>37</v>
      </c>
      <c r="G990" s="5" t="s">
        <v>38</v>
      </c>
      <c r="H990" t="s">
        <v>39</v>
      </c>
      <c r="I990" s="5" t="s">
        <v>46</v>
      </c>
      <c r="J990" s="4">
        <v>90</v>
      </c>
      <c r="K990" s="4">
        <v>55</v>
      </c>
      <c r="L990" s="5" t="s">
        <v>33</v>
      </c>
      <c r="M990" s="5" t="s">
        <v>34</v>
      </c>
      <c r="N990" s="5" t="s">
        <v>47</v>
      </c>
    </row>
    <row r="991" spans="1:14" x14ac:dyDescent="0.25">
      <c r="A991">
        <v>8990</v>
      </c>
      <c r="B991" s="1">
        <v>45546</v>
      </c>
      <c r="C991" s="2">
        <v>0.61736111111111114</v>
      </c>
      <c r="D991" s="4">
        <v>4</v>
      </c>
      <c r="E991" s="5" t="s">
        <v>14</v>
      </c>
      <c r="F991" s="5" t="s">
        <v>15</v>
      </c>
      <c r="G991" s="5" t="s">
        <v>16</v>
      </c>
      <c r="H991" t="s">
        <v>17</v>
      </c>
      <c r="I991" s="5" t="s">
        <v>43</v>
      </c>
      <c r="J991" s="4">
        <v>75</v>
      </c>
      <c r="K991" s="4">
        <v>45</v>
      </c>
      <c r="L991" s="5" t="s">
        <v>33</v>
      </c>
      <c r="M991" s="5" t="s">
        <v>44</v>
      </c>
      <c r="N991" s="5" t="s">
        <v>45</v>
      </c>
    </row>
    <row r="992" spans="1:14" x14ac:dyDescent="0.25">
      <c r="A992">
        <v>8991</v>
      </c>
      <c r="B992" s="1">
        <v>44787</v>
      </c>
      <c r="C992" s="2">
        <v>0.32847222222222222</v>
      </c>
      <c r="D992" s="4">
        <v>1</v>
      </c>
      <c r="E992" s="5" t="s">
        <v>36</v>
      </c>
      <c r="F992" s="5" t="s">
        <v>37</v>
      </c>
      <c r="G992" s="5" t="s">
        <v>38</v>
      </c>
      <c r="H992" t="s">
        <v>39</v>
      </c>
      <c r="I992" s="5" t="s">
        <v>50</v>
      </c>
      <c r="J992" s="4">
        <v>70</v>
      </c>
      <c r="K992" s="4">
        <v>40</v>
      </c>
      <c r="L992" s="5" t="s">
        <v>33</v>
      </c>
      <c r="M992" s="5" t="s">
        <v>44</v>
      </c>
      <c r="N992" s="5" t="s">
        <v>51</v>
      </c>
    </row>
    <row r="993" spans="1:14" x14ac:dyDescent="0.25">
      <c r="A993">
        <v>8992</v>
      </c>
      <c r="B993" s="1">
        <v>45978</v>
      </c>
      <c r="C993" s="2">
        <v>0.74583333333333335</v>
      </c>
      <c r="D993" s="4">
        <v>2</v>
      </c>
      <c r="E993" s="5" t="s">
        <v>22</v>
      </c>
      <c r="F993" s="5" t="s">
        <v>23</v>
      </c>
      <c r="G993" s="5" t="s">
        <v>24</v>
      </c>
      <c r="H993" t="s">
        <v>25</v>
      </c>
      <c r="I993" s="5" t="s">
        <v>48</v>
      </c>
      <c r="J993" s="4">
        <v>80</v>
      </c>
      <c r="K993" s="4">
        <v>48</v>
      </c>
      <c r="L993" s="5" t="s">
        <v>33</v>
      </c>
      <c r="M993" s="5" t="s">
        <v>44</v>
      </c>
      <c r="N993" s="5" t="s">
        <v>49</v>
      </c>
    </row>
    <row r="994" spans="1:14" x14ac:dyDescent="0.25">
      <c r="A994">
        <v>8993</v>
      </c>
      <c r="B994" s="1">
        <v>45458</v>
      </c>
      <c r="C994" s="2">
        <v>0.53402777777777777</v>
      </c>
      <c r="D994" s="4">
        <v>2</v>
      </c>
      <c r="E994" s="5" t="s">
        <v>36</v>
      </c>
      <c r="F994" s="5" t="s">
        <v>37</v>
      </c>
      <c r="G994" s="5" t="s">
        <v>38</v>
      </c>
      <c r="H994" t="s">
        <v>39</v>
      </c>
      <c r="I994" s="5" t="s">
        <v>48</v>
      </c>
      <c r="J994" s="4">
        <v>80</v>
      </c>
      <c r="K994" s="4">
        <v>48</v>
      </c>
      <c r="L994" s="5" t="s">
        <v>33</v>
      </c>
      <c r="M994" s="5" t="s">
        <v>44</v>
      </c>
      <c r="N994" s="5" t="s">
        <v>49</v>
      </c>
    </row>
    <row r="995" spans="1:14" x14ac:dyDescent="0.25">
      <c r="A995">
        <v>8994</v>
      </c>
      <c r="B995" s="1">
        <v>45661</v>
      </c>
      <c r="C995" s="2">
        <v>0.71319444444444446</v>
      </c>
      <c r="D995" s="4">
        <v>3</v>
      </c>
      <c r="E995" s="5" t="s">
        <v>22</v>
      </c>
      <c r="F995" s="5" t="s">
        <v>23</v>
      </c>
      <c r="G995" s="5" t="s">
        <v>24</v>
      </c>
      <c r="H995" t="s">
        <v>25</v>
      </c>
      <c r="I995" s="5" t="s">
        <v>32</v>
      </c>
      <c r="J995" s="4">
        <v>85</v>
      </c>
      <c r="K995" s="4">
        <v>50</v>
      </c>
      <c r="L995" s="5" t="s">
        <v>33</v>
      </c>
      <c r="M995" s="5" t="s">
        <v>34</v>
      </c>
      <c r="N995" s="5" t="s">
        <v>35</v>
      </c>
    </row>
    <row r="996" spans="1:14" x14ac:dyDescent="0.25">
      <c r="A996">
        <v>8995</v>
      </c>
      <c r="B996" s="1">
        <v>45946</v>
      </c>
      <c r="C996" s="2">
        <v>0.65972222222222221</v>
      </c>
      <c r="D996" s="4">
        <v>3</v>
      </c>
      <c r="E996" s="5" t="s">
        <v>22</v>
      </c>
      <c r="F996" s="5" t="s">
        <v>23</v>
      </c>
      <c r="G996" s="5" t="s">
        <v>24</v>
      </c>
      <c r="H996" t="s">
        <v>25</v>
      </c>
      <c r="I996" s="5" t="s">
        <v>18</v>
      </c>
      <c r="J996" s="4">
        <v>45</v>
      </c>
      <c r="K996" s="4">
        <v>25</v>
      </c>
      <c r="L996" s="5" t="s">
        <v>19</v>
      </c>
      <c r="M996" s="5" t="s">
        <v>20</v>
      </c>
      <c r="N996" s="5" t="s">
        <v>21</v>
      </c>
    </row>
    <row r="997" spans="1:14" x14ac:dyDescent="0.25">
      <c r="A997">
        <v>8996</v>
      </c>
      <c r="B997" s="1">
        <v>45220</v>
      </c>
      <c r="C997" s="2">
        <v>0.79791666666666672</v>
      </c>
      <c r="D997" s="4">
        <v>4</v>
      </c>
      <c r="E997" s="5" t="s">
        <v>36</v>
      </c>
      <c r="F997" s="5" t="s">
        <v>37</v>
      </c>
      <c r="G997" s="5" t="s">
        <v>38</v>
      </c>
      <c r="H997" t="s">
        <v>39</v>
      </c>
      <c r="I997" s="5" t="s">
        <v>26</v>
      </c>
      <c r="J997" s="4">
        <v>40</v>
      </c>
      <c r="K997" s="4">
        <v>22</v>
      </c>
      <c r="L997" s="5" t="s">
        <v>19</v>
      </c>
      <c r="M997" s="5" t="s">
        <v>20</v>
      </c>
      <c r="N997" s="5" t="s">
        <v>27</v>
      </c>
    </row>
    <row r="998" spans="1:14" x14ac:dyDescent="0.25">
      <c r="A998">
        <v>8997</v>
      </c>
      <c r="B998" s="1">
        <v>45075</v>
      </c>
      <c r="C998" s="2">
        <v>0.49583333333333329</v>
      </c>
      <c r="D998" s="4">
        <v>3</v>
      </c>
      <c r="E998" s="5" t="s">
        <v>14</v>
      </c>
      <c r="F998" s="5" t="s">
        <v>15</v>
      </c>
      <c r="G998" s="5" t="s">
        <v>16</v>
      </c>
      <c r="H998" t="s">
        <v>17</v>
      </c>
      <c r="I998" s="5" t="s">
        <v>43</v>
      </c>
      <c r="J998" s="4">
        <v>75</v>
      </c>
      <c r="K998" s="4">
        <v>45</v>
      </c>
      <c r="L998" s="5" t="s">
        <v>33</v>
      </c>
      <c r="M998" s="5" t="s">
        <v>44</v>
      </c>
      <c r="N998" s="5" t="s">
        <v>45</v>
      </c>
    </row>
    <row r="999" spans="1:14" x14ac:dyDescent="0.25">
      <c r="A999">
        <v>8998</v>
      </c>
      <c r="B999" s="1">
        <v>45998</v>
      </c>
      <c r="C999" s="2">
        <v>0.39374999999999999</v>
      </c>
      <c r="D999" s="4">
        <v>2</v>
      </c>
      <c r="E999" s="5" t="s">
        <v>14</v>
      </c>
      <c r="F999" s="5" t="s">
        <v>15</v>
      </c>
      <c r="G999" s="5" t="s">
        <v>16</v>
      </c>
      <c r="H999" t="s">
        <v>17</v>
      </c>
      <c r="I999" s="5" t="s">
        <v>50</v>
      </c>
      <c r="J999" s="4">
        <v>70</v>
      </c>
      <c r="K999" s="4">
        <v>40</v>
      </c>
      <c r="L999" s="5" t="s">
        <v>33</v>
      </c>
      <c r="M999" s="5" t="s">
        <v>44</v>
      </c>
      <c r="N999" s="5" t="s">
        <v>51</v>
      </c>
    </row>
    <row r="1000" spans="1:14" x14ac:dyDescent="0.25">
      <c r="A1000">
        <v>8999</v>
      </c>
      <c r="B1000" s="1">
        <v>44618</v>
      </c>
      <c r="C1000" s="2">
        <v>0.42708333333333331</v>
      </c>
      <c r="D1000" s="4">
        <v>2</v>
      </c>
      <c r="E1000" s="5" t="s">
        <v>14</v>
      </c>
      <c r="F1000" s="5" t="s">
        <v>15</v>
      </c>
      <c r="G1000" s="5" t="s">
        <v>16</v>
      </c>
      <c r="H1000" t="s">
        <v>17</v>
      </c>
      <c r="I1000" s="5" t="s">
        <v>40</v>
      </c>
      <c r="J1000" s="4">
        <v>50</v>
      </c>
      <c r="K1000" s="4">
        <v>30</v>
      </c>
      <c r="L1000" s="5" t="s">
        <v>19</v>
      </c>
      <c r="M1000" s="5" t="s">
        <v>41</v>
      </c>
      <c r="N1000" s="5" t="s">
        <v>42</v>
      </c>
    </row>
    <row r="1001" spans="1:14" x14ac:dyDescent="0.25">
      <c r="A1001">
        <v>9000</v>
      </c>
      <c r="B1001" s="1">
        <v>45601</v>
      </c>
      <c r="C1001" s="2">
        <v>0.68888888888888888</v>
      </c>
      <c r="D1001" s="4">
        <v>3</v>
      </c>
      <c r="E1001" s="5" t="s">
        <v>22</v>
      </c>
      <c r="F1001" s="5" t="s">
        <v>23</v>
      </c>
      <c r="G1001" s="5" t="s">
        <v>24</v>
      </c>
      <c r="H1001" t="s">
        <v>25</v>
      </c>
      <c r="I1001" s="5" t="s">
        <v>40</v>
      </c>
      <c r="J1001" s="4">
        <v>50</v>
      </c>
      <c r="K1001" s="4">
        <v>30</v>
      </c>
      <c r="L1001" s="5" t="s">
        <v>19</v>
      </c>
      <c r="M1001" s="5" t="s">
        <v>41</v>
      </c>
      <c r="N1001" s="5" t="s">
        <v>42</v>
      </c>
    </row>
    <row r="1002" spans="1:14" x14ac:dyDescent="0.25">
      <c r="A1002">
        <v>9001</v>
      </c>
      <c r="B1002" s="1">
        <v>45240</v>
      </c>
      <c r="C1002" s="2">
        <v>0.7944444444444444</v>
      </c>
      <c r="D1002" s="4">
        <v>1</v>
      </c>
      <c r="E1002" s="5" t="s">
        <v>28</v>
      </c>
      <c r="F1002" s="5" t="s">
        <v>29</v>
      </c>
      <c r="G1002" s="5" t="s">
        <v>30</v>
      </c>
      <c r="H1002" t="s">
        <v>31</v>
      </c>
      <c r="I1002" s="5" t="s">
        <v>26</v>
      </c>
      <c r="J1002" s="4">
        <v>40</v>
      </c>
      <c r="K1002" s="4">
        <v>22</v>
      </c>
      <c r="L1002" s="5" t="s">
        <v>19</v>
      </c>
      <c r="M1002" s="5" t="s">
        <v>20</v>
      </c>
      <c r="N1002" s="5" t="s">
        <v>27</v>
      </c>
    </row>
    <row r="1003" spans="1:14" x14ac:dyDescent="0.25">
      <c r="A1003">
        <v>9002</v>
      </c>
      <c r="B1003" s="1">
        <v>45558</v>
      </c>
      <c r="C1003" s="2">
        <v>0.74097222222222225</v>
      </c>
      <c r="D1003" s="4">
        <v>1</v>
      </c>
      <c r="E1003" s="5" t="s">
        <v>36</v>
      </c>
      <c r="F1003" s="5" t="s">
        <v>37</v>
      </c>
      <c r="G1003" s="5" t="s">
        <v>38</v>
      </c>
      <c r="H1003" t="s">
        <v>39</v>
      </c>
      <c r="I1003" s="5" t="s">
        <v>32</v>
      </c>
      <c r="J1003" s="4">
        <v>85</v>
      </c>
      <c r="K1003" s="4">
        <v>50</v>
      </c>
      <c r="L1003" s="5" t="s">
        <v>33</v>
      </c>
      <c r="M1003" s="5" t="s">
        <v>34</v>
      </c>
      <c r="N1003" s="5" t="s">
        <v>35</v>
      </c>
    </row>
    <row r="1004" spans="1:14" x14ac:dyDescent="0.25">
      <c r="A1004">
        <v>9003</v>
      </c>
      <c r="B1004" s="1">
        <v>45390</v>
      </c>
      <c r="C1004" s="2">
        <v>0.78333333333333333</v>
      </c>
      <c r="D1004" s="4">
        <v>1</v>
      </c>
      <c r="E1004" s="5" t="s">
        <v>22</v>
      </c>
      <c r="F1004" s="5" t="s">
        <v>23</v>
      </c>
      <c r="G1004" s="5" t="s">
        <v>24</v>
      </c>
      <c r="H1004" t="s">
        <v>25</v>
      </c>
      <c r="I1004" s="5" t="s">
        <v>18</v>
      </c>
      <c r="J1004" s="4">
        <v>45</v>
      </c>
      <c r="K1004" s="4">
        <v>25</v>
      </c>
      <c r="L1004" s="5" t="s">
        <v>19</v>
      </c>
      <c r="M1004" s="5" t="s">
        <v>20</v>
      </c>
      <c r="N1004" s="5" t="s">
        <v>21</v>
      </c>
    </row>
    <row r="1005" spans="1:14" x14ac:dyDescent="0.25">
      <c r="A1005">
        <v>9004</v>
      </c>
      <c r="B1005" s="1">
        <v>44970</v>
      </c>
      <c r="C1005" s="2">
        <v>0.58125000000000004</v>
      </c>
      <c r="D1005" s="4">
        <v>1</v>
      </c>
      <c r="E1005" s="5" t="s">
        <v>36</v>
      </c>
      <c r="F1005" s="5" t="s">
        <v>37</v>
      </c>
      <c r="G1005" s="5" t="s">
        <v>38</v>
      </c>
      <c r="H1005" t="s">
        <v>39</v>
      </c>
      <c r="I1005" s="5" t="s">
        <v>26</v>
      </c>
      <c r="J1005" s="4">
        <v>40</v>
      </c>
      <c r="K1005" s="4">
        <v>22</v>
      </c>
      <c r="L1005" s="5" t="s">
        <v>19</v>
      </c>
      <c r="M1005" s="5" t="s">
        <v>20</v>
      </c>
      <c r="N1005" s="5" t="s">
        <v>27</v>
      </c>
    </row>
    <row r="1006" spans="1:14" x14ac:dyDescent="0.25">
      <c r="A1006">
        <v>9005</v>
      </c>
      <c r="B1006" s="1">
        <v>45839</v>
      </c>
      <c r="C1006" s="2">
        <v>0.39930555555555558</v>
      </c>
      <c r="D1006" s="4">
        <v>4</v>
      </c>
      <c r="E1006" s="5" t="s">
        <v>22</v>
      </c>
      <c r="F1006" s="5" t="s">
        <v>23</v>
      </c>
      <c r="G1006" s="5" t="s">
        <v>24</v>
      </c>
      <c r="H1006" t="s">
        <v>25</v>
      </c>
      <c r="I1006" s="5" t="s">
        <v>18</v>
      </c>
      <c r="J1006" s="4">
        <v>45</v>
      </c>
      <c r="K1006" s="4">
        <v>25</v>
      </c>
      <c r="L1006" s="5" t="s">
        <v>19</v>
      </c>
      <c r="M1006" s="5" t="s">
        <v>20</v>
      </c>
      <c r="N1006" s="5" t="s">
        <v>21</v>
      </c>
    </row>
    <row r="1007" spans="1:14" x14ac:dyDescent="0.25">
      <c r="A1007">
        <v>9006</v>
      </c>
      <c r="B1007" s="1">
        <v>44912</v>
      </c>
      <c r="C1007" s="2">
        <v>0.66666666666666663</v>
      </c>
      <c r="D1007" s="4">
        <v>3</v>
      </c>
      <c r="E1007" s="5" t="s">
        <v>28</v>
      </c>
      <c r="F1007" s="5" t="s">
        <v>29</v>
      </c>
      <c r="G1007" s="5" t="s">
        <v>30</v>
      </c>
      <c r="H1007" t="s">
        <v>31</v>
      </c>
      <c r="I1007" s="5" t="s">
        <v>50</v>
      </c>
      <c r="J1007" s="4">
        <v>70</v>
      </c>
      <c r="K1007" s="4">
        <v>40</v>
      </c>
      <c r="L1007" s="5" t="s">
        <v>33</v>
      </c>
      <c r="M1007" s="5" t="s">
        <v>44</v>
      </c>
      <c r="N1007" s="5" t="s">
        <v>51</v>
      </c>
    </row>
    <row r="1008" spans="1:14" x14ac:dyDescent="0.25">
      <c r="A1008">
        <v>9007</v>
      </c>
      <c r="B1008" s="1">
        <v>44882</v>
      </c>
      <c r="C1008" s="2">
        <v>0.49513888888888891</v>
      </c>
      <c r="D1008" s="4">
        <v>1</v>
      </c>
      <c r="E1008" s="5" t="s">
        <v>36</v>
      </c>
      <c r="F1008" s="5" t="s">
        <v>37</v>
      </c>
      <c r="G1008" s="5" t="s">
        <v>38</v>
      </c>
      <c r="H1008" t="s">
        <v>39</v>
      </c>
      <c r="I1008" s="5" t="s">
        <v>46</v>
      </c>
      <c r="J1008" s="4">
        <v>90</v>
      </c>
      <c r="K1008" s="4">
        <v>55</v>
      </c>
      <c r="L1008" s="5" t="s">
        <v>33</v>
      </c>
      <c r="M1008" s="5" t="s">
        <v>34</v>
      </c>
      <c r="N1008" s="5" t="s">
        <v>47</v>
      </c>
    </row>
    <row r="1009" spans="1:14" x14ac:dyDescent="0.25">
      <c r="A1009">
        <v>9008</v>
      </c>
      <c r="B1009" s="1">
        <v>45208</v>
      </c>
      <c r="C1009" s="2">
        <v>0.64027777777777772</v>
      </c>
      <c r="D1009" s="4">
        <v>1</v>
      </c>
      <c r="E1009" s="5" t="s">
        <v>22</v>
      </c>
      <c r="F1009" s="5" t="s">
        <v>23</v>
      </c>
      <c r="G1009" s="5" t="s">
        <v>24</v>
      </c>
      <c r="H1009" t="s">
        <v>25</v>
      </c>
      <c r="I1009" s="5" t="s">
        <v>32</v>
      </c>
      <c r="J1009" s="4">
        <v>85</v>
      </c>
      <c r="K1009" s="4">
        <v>50</v>
      </c>
      <c r="L1009" s="5" t="s">
        <v>33</v>
      </c>
      <c r="M1009" s="5" t="s">
        <v>34</v>
      </c>
      <c r="N1009" s="5" t="s">
        <v>35</v>
      </c>
    </row>
    <row r="1010" spans="1:14" x14ac:dyDescent="0.25">
      <c r="A1010">
        <v>9009</v>
      </c>
      <c r="B1010" s="1">
        <v>45771</v>
      </c>
      <c r="C1010" s="2">
        <v>0.64513888888888893</v>
      </c>
      <c r="D1010" s="4">
        <v>3</v>
      </c>
      <c r="E1010" s="5" t="s">
        <v>14</v>
      </c>
      <c r="F1010" s="5" t="s">
        <v>15</v>
      </c>
      <c r="G1010" s="5" t="s">
        <v>16</v>
      </c>
      <c r="H1010" t="s">
        <v>17</v>
      </c>
      <c r="I1010" s="5" t="s">
        <v>40</v>
      </c>
      <c r="J1010" s="4">
        <v>50</v>
      </c>
      <c r="K1010" s="4">
        <v>30</v>
      </c>
      <c r="L1010" s="5" t="s">
        <v>19</v>
      </c>
      <c r="M1010" s="5" t="s">
        <v>41</v>
      </c>
      <c r="N1010" s="5" t="s">
        <v>42</v>
      </c>
    </row>
    <row r="1011" spans="1:14" x14ac:dyDescent="0.25">
      <c r="A1011">
        <v>9010</v>
      </c>
      <c r="B1011" s="1">
        <v>45656</v>
      </c>
      <c r="C1011" s="2">
        <v>0.29930555555555549</v>
      </c>
      <c r="D1011" s="4">
        <v>1</v>
      </c>
      <c r="E1011" s="5" t="s">
        <v>28</v>
      </c>
      <c r="F1011" s="5" t="s">
        <v>29</v>
      </c>
      <c r="G1011" s="5" t="s">
        <v>30</v>
      </c>
      <c r="H1011" t="s">
        <v>31</v>
      </c>
      <c r="I1011" s="5" t="s">
        <v>18</v>
      </c>
      <c r="J1011" s="4">
        <v>45</v>
      </c>
      <c r="K1011" s="4">
        <v>25</v>
      </c>
      <c r="L1011" s="5" t="s">
        <v>19</v>
      </c>
      <c r="M1011" s="5" t="s">
        <v>20</v>
      </c>
      <c r="N1011" s="5" t="s">
        <v>21</v>
      </c>
    </row>
    <row r="1012" spans="1:14" x14ac:dyDescent="0.25">
      <c r="A1012">
        <v>9011</v>
      </c>
      <c r="B1012" s="1">
        <v>45786</v>
      </c>
      <c r="C1012" s="2">
        <v>0.82986111111111116</v>
      </c>
      <c r="D1012" s="4">
        <v>2</v>
      </c>
      <c r="E1012" s="5" t="s">
        <v>22</v>
      </c>
      <c r="F1012" s="5" t="s">
        <v>23</v>
      </c>
      <c r="G1012" s="5" t="s">
        <v>24</v>
      </c>
      <c r="H1012" t="s">
        <v>25</v>
      </c>
      <c r="I1012" s="5" t="s">
        <v>18</v>
      </c>
      <c r="J1012" s="4">
        <v>45</v>
      </c>
      <c r="K1012" s="4">
        <v>25</v>
      </c>
      <c r="L1012" s="5" t="s">
        <v>19</v>
      </c>
      <c r="M1012" s="5" t="s">
        <v>20</v>
      </c>
      <c r="N1012" s="5" t="s">
        <v>21</v>
      </c>
    </row>
    <row r="1013" spans="1:14" x14ac:dyDescent="0.25">
      <c r="A1013">
        <v>9012</v>
      </c>
      <c r="B1013" s="1">
        <v>45656</v>
      </c>
      <c r="C1013" s="2">
        <v>0.77013888888888893</v>
      </c>
      <c r="D1013" s="4">
        <v>1</v>
      </c>
      <c r="E1013" s="5" t="s">
        <v>22</v>
      </c>
      <c r="F1013" s="5" t="s">
        <v>23</v>
      </c>
      <c r="G1013" s="5" t="s">
        <v>24</v>
      </c>
      <c r="H1013" t="s">
        <v>25</v>
      </c>
      <c r="I1013" s="5" t="s">
        <v>32</v>
      </c>
      <c r="J1013" s="4">
        <v>85</v>
      </c>
      <c r="K1013" s="4">
        <v>50</v>
      </c>
      <c r="L1013" s="5" t="s">
        <v>33</v>
      </c>
      <c r="M1013" s="5" t="s">
        <v>34</v>
      </c>
      <c r="N1013" s="5" t="s">
        <v>35</v>
      </c>
    </row>
    <row r="1014" spans="1:14" x14ac:dyDescent="0.25">
      <c r="A1014">
        <v>9013</v>
      </c>
      <c r="B1014" s="1">
        <v>44902</v>
      </c>
      <c r="C1014" s="2">
        <v>0.8305555555555556</v>
      </c>
      <c r="D1014" s="4">
        <v>2</v>
      </c>
      <c r="E1014" s="5" t="s">
        <v>36</v>
      </c>
      <c r="F1014" s="5" t="s">
        <v>37</v>
      </c>
      <c r="G1014" s="5" t="s">
        <v>38</v>
      </c>
      <c r="H1014" t="s">
        <v>39</v>
      </c>
      <c r="I1014" s="5" t="s">
        <v>48</v>
      </c>
      <c r="J1014" s="4">
        <v>80</v>
      </c>
      <c r="K1014" s="4">
        <v>48</v>
      </c>
      <c r="L1014" s="5" t="s">
        <v>33</v>
      </c>
      <c r="M1014" s="5" t="s">
        <v>44</v>
      </c>
      <c r="N1014" s="5" t="s">
        <v>49</v>
      </c>
    </row>
    <row r="1015" spans="1:14" x14ac:dyDescent="0.25">
      <c r="A1015">
        <v>9014</v>
      </c>
      <c r="B1015" s="1">
        <v>45460</v>
      </c>
      <c r="C1015" s="2">
        <v>0.51180555555555551</v>
      </c>
      <c r="D1015" s="4">
        <v>1</v>
      </c>
      <c r="E1015" s="5" t="s">
        <v>14</v>
      </c>
      <c r="F1015" s="5" t="s">
        <v>15</v>
      </c>
      <c r="G1015" s="5" t="s">
        <v>16</v>
      </c>
      <c r="H1015" t="s">
        <v>17</v>
      </c>
      <c r="I1015" s="5" t="s">
        <v>18</v>
      </c>
      <c r="J1015" s="4">
        <v>45</v>
      </c>
      <c r="K1015" s="4">
        <v>25</v>
      </c>
      <c r="L1015" s="5" t="s">
        <v>19</v>
      </c>
      <c r="M1015" s="5" t="s">
        <v>20</v>
      </c>
      <c r="N1015" s="5" t="s">
        <v>21</v>
      </c>
    </row>
    <row r="1016" spans="1:14" x14ac:dyDescent="0.25">
      <c r="A1016">
        <v>9015</v>
      </c>
      <c r="B1016" s="1">
        <v>45859</v>
      </c>
      <c r="C1016" s="2">
        <v>0.45694444444444438</v>
      </c>
      <c r="D1016" s="4">
        <v>1</v>
      </c>
      <c r="E1016" s="5" t="s">
        <v>14</v>
      </c>
      <c r="F1016" s="5" t="s">
        <v>15</v>
      </c>
      <c r="G1016" s="5" t="s">
        <v>16</v>
      </c>
      <c r="H1016" t="s">
        <v>17</v>
      </c>
      <c r="I1016" s="5" t="s">
        <v>40</v>
      </c>
      <c r="J1016" s="4">
        <v>50</v>
      </c>
      <c r="K1016" s="4">
        <v>30</v>
      </c>
      <c r="L1016" s="5" t="s">
        <v>19</v>
      </c>
      <c r="M1016" s="5" t="s">
        <v>41</v>
      </c>
      <c r="N1016" s="5" t="s">
        <v>42</v>
      </c>
    </row>
    <row r="1017" spans="1:14" x14ac:dyDescent="0.25">
      <c r="A1017">
        <v>9016</v>
      </c>
      <c r="B1017" s="1">
        <v>45848</v>
      </c>
      <c r="C1017" s="2">
        <v>0.81597222222222221</v>
      </c>
      <c r="D1017" s="4">
        <v>4</v>
      </c>
      <c r="E1017" s="5" t="s">
        <v>22</v>
      </c>
      <c r="F1017" s="5" t="s">
        <v>23</v>
      </c>
      <c r="G1017" s="5" t="s">
        <v>24</v>
      </c>
      <c r="H1017" t="s">
        <v>25</v>
      </c>
      <c r="I1017" s="5" t="s">
        <v>18</v>
      </c>
      <c r="J1017" s="4">
        <v>45</v>
      </c>
      <c r="K1017" s="4">
        <v>25</v>
      </c>
      <c r="L1017" s="5" t="s">
        <v>19</v>
      </c>
      <c r="M1017" s="5" t="s">
        <v>20</v>
      </c>
      <c r="N1017" s="5" t="s">
        <v>21</v>
      </c>
    </row>
    <row r="1018" spans="1:14" x14ac:dyDescent="0.25">
      <c r="A1018">
        <v>9017</v>
      </c>
      <c r="B1018" s="1">
        <v>45822</v>
      </c>
      <c r="C1018" s="2">
        <v>0.85972222222222228</v>
      </c>
      <c r="D1018" s="4">
        <v>4</v>
      </c>
      <c r="E1018" s="5" t="s">
        <v>14</v>
      </c>
      <c r="F1018" s="5" t="s">
        <v>15</v>
      </c>
      <c r="G1018" s="5" t="s">
        <v>16</v>
      </c>
      <c r="H1018" t="s">
        <v>17</v>
      </c>
      <c r="I1018" s="5" t="s">
        <v>40</v>
      </c>
      <c r="J1018" s="4">
        <v>50</v>
      </c>
      <c r="K1018" s="4">
        <v>30</v>
      </c>
      <c r="L1018" s="5" t="s">
        <v>19</v>
      </c>
      <c r="M1018" s="5" t="s">
        <v>41</v>
      </c>
      <c r="N1018" s="5" t="s">
        <v>42</v>
      </c>
    </row>
    <row r="1019" spans="1:14" x14ac:dyDescent="0.25">
      <c r="A1019">
        <v>9018</v>
      </c>
      <c r="B1019" s="1">
        <v>45433</v>
      </c>
      <c r="C1019" s="2">
        <v>0.73888888888888893</v>
      </c>
      <c r="D1019" s="4">
        <v>2</v>
      </c>
      <c r="E1019" s="5" t="s">
        <v>22</v>
      </c>
      <c r="F1019" s="5" t="s">
        <v>23</v>
      </c>
      <c r="G1019" s="5" t="s">
        <v>24</v>
      </c>
      <c r="H1019" t="s">
        <v>25</v>
      </c>
      <c r="I1019" s="5" t="s">
        <v>43</v>
      </c>
      <c r="J1019" s="4">
        <v>75</v>
      </c>
      <c r="K1019" s="4">
        <v>45</v>
      </c>
      <c r="L1019" s="5" t="s">
        <v>33</v>
      </c>
      <c r="M1019" s="5" t="s">
        <v>44</v>
      </c>
      <c r="N1019" s="5" t="s">
        <v>45</v>
      </c>
    </row>
    <row r="1020" spans="1:14" x14ac:dyDescent="0.25">
      <c r="A1020">
        <v>9019</v>
      </c>
      <c r="B1020" s="1">
        <v>45176</v>
      </c>
      <c r="C1020" s="2">
        <v>0.42291666666666672</v>
      </c>
      <c r="D1020" s="4">
        <v>3</v>
      </c>
      <c r="E1020" s="5" t="s">
        <v>14</v>
      </c>
      <c r="F1020" s="5" t="s">
        <v>15</v>
      </c>
      <c r="G1020" s="5" t="s">
        <v>16</v>
      </c>
      <c r="H1020" t="s">
        <v>17</v>
      </c>
      <c r="I1020" s="5" t="s">
        <v>46</v>
      </c>
      <c r="J1020" s="4">
        <v>90</v>
      </c>
      <c r="K1020" s="4">
        <v>55</v>
      </c>
      <c r="L1020" s="5" t="s">
        <v>33</v>
      </c>
      <c r="M1020" s="5" t="s">
        <v>34</v>
      </c>
      <c r="N1020" s="5" t="s">
        <v>47</v>
      </c>
    </row>
    <row r="1021" spans="1:14" x14ac:dyDescent="0.25">
      <c r="A1021">
        <v>9020</v>
      </c>
      <c r="B1021" s="1">
        <v>45596</v>
      </c>
      <c r="C1021" s="2">
        <v>0.36180555555555549</v>
      </c>
      <c r="D1021" s="4">
        <v>4</v>
      </c>
      <c r="E1021" s="5" t="s">
        <v>22</v>
      </c>
      <c r="F1021" s="5" t="s">
        <v>23</v>
      </c>
      <c r="G1021" s="5" t="s">
        <v>24</v>
      </c>
      <c r="H1021" t="s">
        <v>25</v>
      </c>
      <c r="I1021" s="5" t="s">
        <v>50</v>
      </c>
      <c r="J1021" s="4">
        <v>70</v>
      </c>
      <c r="K1021" s="4">
        <v>40</v>
      </c>
      <c r="L1021" s="5" t="s">
        <v>33</v>
      </c>
      <c r="M1021" s="5" t="s">
        <v>44</v>
      </c>
      <c r="N1021" s="5" t="s">
        <v>51</v>
      </c>
    </row>
    <row r="1022" spans="1:14" x14ac:dyDescent="0.25">
      <c r="A1022">
        <v>9021</v>
      </c>
      <c r="B1022" s="1">
        <v>46014</v>
      </c>
      <c r="C1022" s="2">
        <v>0.87291666666666667</v>
      </c>
      <c r="D1022" s="4">
        <v>1</v>
      </c>
      <c r="E1022" s="5" t="s">
        <v>14</v>
      </c>
      <c r="F1022" s="5" t="s">
        <v>15</v>
      </c>
      <c r="G1022" s="5" t="s">
        <v>16</v>
      </c>
      <c r="H1022" t="s">
        <v>17</v>
      </c>
      <c r="I1022" s="5" t="s">
        <v>32</v>
      </c>
      <c r="J1022" s="4">
        <v>85</v>
      </c>
      <c r="K1022" s="4">
        <v>50</v>
      </c>
      <c r="L1022" s="5" t="s">
        <v>33</v>
      </c>
      <c r="M1022" s="5" t="s">
        <v>34</v>
      </c>
      <c r="N1022" s="5" t="s">
        <v>35</v>
      </c>
    </row>
    <row r="1023" spans="1:14" x14ac:dyDescent="0.25">
      <c r="A1023">
        <v>9022</v>
      </c>
      <c r="B1023" s="1">
        <v>45254</v>
      </c>
      <c r="C1023" s="2">
        <v>0.6069444444444444</v>
      </c>
      <c r="D1023" s="4">
        <v>4</v>
      </c>
      <c r="E1023" s="5" t="s">
        <v>36</v>
      </c>
      <c r="F1023" s="5" t="s">
        <v>37</v>
      </c>
      <c r="G1023" s="5" t="s">
        <v>38</v>
      </c>
      <c r="H1023" t="s">
        <v>39</v>
      </c>
      <c r="I1023" s="5" t="s">
        <v>18</v>
      </c>
      <c r="J1023" s="4">
        <v>45</v>
      </c>
      <c r="K1023" s="4">
        <v>25</v>
      </c>
      <c r="L1023" s="5" t="s">
        <v>19</v>
      </c>
      <c r="M1023" s="5" t="s">
        <v>20</v>
      </c>
      <c r="N1023" s="5" t="s">
        <v>21</v>
      </c>
    </row>
    <row r="1024" spans="1:14" x14ac:dyDescent="0.25">
      <c r="A1024">
        <v>9023</v>
      </c>
      <c r="B1024" s="1">
        <v>44602</v>
      </c>
      <c r="C1024" s="2">
        <v>0.39513888888888887</v>
      </c>
      <c r="D1024" s="4">
        <v>2</v>
      </c>
      <c r="E1024" s="5" t="s">
        <v>36</v>
      </c>
      <c r="F1024" s="5" t="s">
        <v>37</v>
      </c>
      <c r="G1024" s="5" t="s">
        <v>38</v>
      </c>
      <c r="H1024" t="s">
        <v>39</v>
      </c>
      <c r="I1024" s="5" t="s">
        <v>43</v>
      </c>
      <c r="J1024" s="4">
        <v>75</v>
      </c>
      <c r="K1024" s="4">
        <v>45</v>
      </c>
      <c r="L1024" s="5" t="s">
        <v>33</v>
      </c>
      <c r="M1024" s="5" t="s">
        <v>44</v>
      </c>
      <c r="N1024" s="5" t="s">
        <v>45</v>
      </c>
    </row>
    <row r="1025" spans="1:14" x14ac:dyDescent="0.25">
      <c r="A1025">
        <v>9024</v>
      </c>
      <c r="B1025" s="1">
        <v>45533</v>
      </c>
      <c r="C1025" s="2">
        <v>0.58680555555555558</v>
      </c>
      <c r="D1025" s="4">
        <v>3</v>
      </c>
      <c r="E1025" s="5" t="s">
        <v>28</v>
      </c>
      <c r="F1025" s="5" t="s">
        <v>29</v>
      </c>
      <c r="G1025" s="5" t="s">
        <v>30</v>
      </c>
      <c r="H1025" t="s">
        <v>31</v>
      </c>
      <c r="I1025" s="5" t="s">
        <v>40</v>
      </c>
      <c r="J1025" s="4">
        <v>50</v>
      </c>
      <c r="K1025" s="4">
        <v>30</v>
      </c>
      <c r="L1025" s="5" t="s">
        <v>19</v>
      </c>
      <c r="M1025" s="5" t="s">
        <v>41</v>
      </c>
      <c r="N1025" s="5" t="s">
        <v>42</v>
      </c>
    </row>
    <row r="1026" spans="1:14" x14ac:dyDescent="0.25">
      <c r="A1026">
        <v>9025</v>
      </c>
      <c r="B1026" s="1">
        <v>44895</v>
      </c>
      <c r="C1026" s="2">
        <v>0.46041666666666659</v>
      </c>
      <c r="D1026" s="4">
        <v>1</v>
      </c>
      <c r="E1026" s="5" t="s">
        <v>36</v>
      </c>
      <c r="F1026" s="5" t="s">
        <v>37</v>
      </c>
      <c r="G1026" s="5" t="s">
        <v>38</v>
      </c>
      <c r="H1026" t="s">
        <v>39</v>
      </c>
      <c r="I1026" s="5" t="s">
        <v>46</v>
      </c>
      <c r="J1026" s="4">
        <v>90</v>
      </c>
      <c r="K1026" s="4">
        <v>55</v>
      </c>
      <c r="L1026" s="5" t="s">
        <v>33</v>
      </c>
      <c r="M1026" s="5" t="s">
        <v>34</v>
      </c>
      <c r="N1026" s="5" t="s">
        <v>47</v>
      </c>
    </row>
    <row r="1027" spans="1:14" x14ac:dyDescent="0.25">
      <c r="A1027">
        <v>9026</v>
      </c>
      <c r="B1027" s="1">
        <v>44749</v>
      </c>
      <c r="C1027" s="2">
        <v>0.78333333333333333</v>
      </c>
      <c r="D1027" s="4">
        <v>2</v>
      </c>
      <c r="E1027" s="5" t="s">
        <v>36</v>
      </c>
      <c r="F1027" s="5" t="s">
        <v>37</v>
      </c>
      <c r="G1027" s="5" t="s">
        <v>38</v>
      </c>
      <c r="H1027" t="s">
        <v>39</v>
      </c>
      <c r="I1027" s="5" t="s">
        <v>50</v>
      </c>
      <c r="J1027" s="4">
        <v>70</v>
      </c>
      <c r="K1027" s="4">
        <v>40</v>
      </c>
      <c r="L1027" s="5" t="s">
        <v>33</v>
      </c>
      <c r="M1027" s="5" t="s">
        <v>44</v>
      </c>
      <c r="N1027" s="5" t="s">
        <v>51</v>
      </c>
    </row>
    <row r="1028" spans="1:14" x14ac:dyDescent="0.25">
      <c r="A1028">
        <v>9027</v>
      </c>
      <c r="B1028" s="1">
        <v>44569</v>
      </c>
      <c r="C1028" s="2">
        <v>0.7270833333333333</v>
      </c>
      <c r="D1028" s="4">
        <v>3</v>
      </c>
      <c r="E1028" s="5" t="s">
        <v>36</v>
      </c>
      <c r="F1028" s="5" t="s">
        <v>37</v>
      </c>
      <c r="G1028" s="5" t="s">
        <v>38</v>
      </c>
      <c r="H1028" t="s">
        <v>39</v>
      </c>
      <c r="I1028" s="5" t="s">
        <v>46</v>
      </c>
      <c r="J1028" s="4">
        <v>90</v>
      </c>
      <c r="K1028" s="4">
        <v>55</v>
      </c>
      <c r="L1028" s="5" t="s">
        <v>33</v>
      </c>
      <c r="M1028" s="5" t="s">
        <v>34</v>
      </c>
      <c r="N1028" s="5" t="s">
        <v>47</v>
      </c>
    </row>
    <row r="1029" spans="1:14" x14ac:dyDescent="0.25">
      <c r="A1029">
        <v>9028</v>
      </c>
      <c r="B1029" s="1">
        <v>45712</v>
      </c>
      <c r="C1029" s="2">
        <v>0.87708333333333333</v>
      </c>
      <c r="D1029" s="4">
        <v>3</v>
      </c>
      <c r="E1029" s="5" t="s">
        <v>14</v>
      </c>
      <c r="F1029" s="5" t="s">
        <v>15</v>
      </c>
      <c r="G1029" s="5" t="s">
        <v>16</v>
      </c>
      <c r="H1029" t="s">
        <v>17</v>
      </c>
      <c r="I1029" s="5" t="s">
        <v>40</v>
      </c>
      <c r="J1029" s="4">
        <v>50</v>
      </c>
      <c r="K1029" s="4">
        <v>30</v>
      </c>
      <c r="L1029" s="5" t="s">
        <v>19</v>
      </c>
      <c r="M1029" s="5" t="s">
        <v>41</v>
      </c>
      <c r="N1029" s="5" t="s">
        <v>42</v>
      </c>
    </row>
    <row r="1030" spans="1:14" x14ac:dyDescent="0.25">
      <c r="A1030">
        <v>9029</v>
      </c>
      <c r="B1030" s="1">
        <v>45367</v>
      </c>
      <c r="C1030" s="2">
        <v>0.45416666666666672</v>
      </c>
      <c r="D1030" s="4">
        <v>1</v>
      </c>
      <c r="E1030" s="5" t="s">
        <v>14</v>
      </c>
      <c r="F1030" s="5" t="s">
        <v>15</v>
      </c>
      <c r="G1030" s="5" t="s">
        <v>16</v>
      </c>
      <c r="H1030" t="s">
        <v>17</v>
      </c>
      <c r="I1030" s="5" t="s">
        <v>26</v>
      </c>
      <c r="J1030" s="4">
        <v>40</v>
      </c>
      <c r="K1030" s="4">
        <v>22</v>
      </c>
      <c r="L1030" s="5" t="s">
        <v>19</v>
      </c>
      <c r="M1030" s="5" t="s">
        <v>20</v>
      </c>
      <c r="N1030" s="5" t="s">
        <v>27</v>
      </c>
    </row>
    <row r="1031" spans="1:14" x14ac:dyDescent="0.25">
      <c r="A1031">
        <v>9030</v>
      </c>
      <c r="B1031" s="1">
        <v>45716</v>
      </c>
      <c r="C1031" s="2">
        <v>0.34305555555555561</v>
      </c>
      <c r="D1031" s="4">
        <v>4</v>
      </c>
      <c r="E1031" s="5" t="s">
        <v>22</v>
      </c>
      <c r="F1031" s="5" t="s">
        <v>23</v>
      </c>
      <c r="G1031" s="5" t="s">
        <v>24</v>
      </c>
      <c r="H1031" t="s">
        <v>25</v>
      </c>
      <c r="I1031" s="5" t="s">
        <v>32</v>
      </c>
      <c r="J1031" s="4">
        <v>85</v>
      </c>
      <c r="K1031" s="4">
        <v>50</v>
      </c>
      <c r="L1031" s="5" t="s">
        <v>33</v>
      </c>
      <c r="M1031" s="5" t="s">
        <v>34</v>
      </c>
      <c r="N1031" s="5" t="s">
        <v>35</v>
      </c>
    </row>
    <row r="1032" spans="1:14" x14ac:dyDescent="0.25">
      <c r="A1032">
        <v>9031</v>
      </c>
      <c r="B1032" s="1">
        <v>44638</v>
      </c>
      <c r="C1032" s="2">
        <v>0.49930555555555561</v>
      </c>
      <c r="D1032" s="4">
        <v>2</v>
      </c>
      <c r="E1032" s="5" t="s">
        <v>22</v>
      </c>
      <c r="F1032" s="5" t="s">
        <v>23</v>
      </c>
      <c r="G1032" s="5" t="s">
        <v>24</v>
      </c>
      <c r="H1032" t="s">
        <v>25</v>
      </c>
      <c r="I1032" s="5" t="s">
        <v>40</v>
      </c>
      <c r="J1032" s="4">
        <v>50</v>
      </c>
      <c r="K1032" s="4">
        <v>30</v>
      </c>
      <c r="L1032" s="5" t="s">
        <v>19</v>
      </c>
      <c r="M1032" s="5" t="s">
        <v>41</v>
      </c>
      <c r="N1032" s="5" t="s">
        <v>42</v>
      </c>
    </row>
    <row r="1033" spans="1:14" x14ac:dyDescent="0.25">
      <c r="A1033">
        <v>9032</v>
      </c>
      <c r="B1033" s="1">
        <v>45325</v>
      </c>
      <c r="C1033" s="2">
        <v>0.91111111111111109</v>
      </c>
      <c r="D1033" s="4">
        <v>4</v>
      </c>
      <c r="E1033" s="5" t="s">
        <v>28</v>
      </c>
      <c r="F1033" s="5" t="s">
        <v>29</v>
      </c>
      <c r="G1033" s="5" t="s">
        <v>30</v>
      </c>
      <c r="H1033" t="s">
        <v>31</v>
      </c>
      <c r="I1033" s="5" t="s">
        <v>43</v>
      </c>
      <c r="J1033" s="4">
        <v>75</v>
      </c>
      <c r="K1033" s="4">
        <v>45</v>
      </c>
      <c r="L1033" s="5" t="s">
        <v>33</v>
      </c>
      <c r="M1033" s="5" t="s">
        <v>44</v>
      </c>
      <c r="N1033" s="5" t="s">
        <v>45</v>
      </c>
    </row>
    <row r="1034" spans="1:14" x14ac:dyDescent="0.25">
      <c r="A1034">
        <v>9033</v>
      </c>
      <c r="B1034" s="1">
        <v>45562</v>
      </c>
      <c r="C1034" s="2">
        <v>0.82916666666666672</v>
      </c>
      <c r="D1034" s="4">
        <v>4</v>
      </c>
      <c r="E1034" s="5" t="s">
        <v>14</v>
      </c>
      <c r="F1034" s="5" t="s">
        <v>15</v>
      </c>
      <c r="G1034" s="5" t="s">
        <v>16</v>
      </c>
      <c r="H1034" t="s">
        <v>17</v>
      </c>
      <c r="I1034" s="5" t="s">
        <v>43</v>
      </c>
      <c r="J1034" s="4">
        <v>75</v>
      </c>
      <c r="K1034" s="4">
        <v>45</v>
      </c>
      <c r="L1034" s="5" t="s">
        <v>33</v>
      </c>
      <c r="M1034" s="5" t="s">
        <v>44</v>
      </c>
      <c r="N1034" s="5" t="s">
        <v>45</v>
      </c>
    </row>
    <row r="1035" spans="1:14" x14ac:dyDescent="0.25">
      <c r="A1035">
        <v>9034</v>
      </c>
      <c r="B1035" s="1">
        <v>44828</v>
      </c>
      <c r="C1035" s="2">
        <v>0.4236111111111111</v>
      </c>
      <c r="D1035" s="4">
        <v>4</v>
      </c>
      <c r="E1035" s="5" t="s">
        <v>36</v>
      </c>
      <c r="F1035" s="5" t="s">
        <v>37</v>
      </c>
      <c r="G1035" s="5" t="s">
        <v>38</v>
      </c>
      <c r="H1035" t="s">
        <v>39</v>
      </c>
      <c r="I1035" s="5" t="s">
        <v>50</v>
      </c>
      <c r="J1035" s="4">
        <v>70</v>
      </c>
      <c r="K1035" s="4">
        <v>40</v>
      </c>
      <c r="L1035" s="5" t="s">
        <v>33</v>
      </c>
      <c r="M1035" s="5" t="s">
        <v>44</v>
      </c>
      <c r="N1035" s="5" t="s">
        <v>51</v>
      </c>
    </row>
    <row r="1036" spans="1:14" x14ac:dyDescent="0.25">
      <c r="A1036">
        <v>9035</v>
      </c>
      <c r="B1036" s="1">
        <v>45342</v>
      </c>
      <c r="C1036" s="2">
        <v>0.35416666666666669</v>
      </c>
      <c r="D1036" s="4">
        <v>3</v>
      </c>
      <c r="E1036" s="5" t="s">
        <v>22</v>
      </c>
      <c r="F1036" s="5" t="s">
        <v>23</v>
      </c>
      <c r="G1036" s="5" t="s">
        <v>24</v>
      </c>
      <c r="H1036" t="s">
        <v>25</v>
      </c>
      <c r="I1036" s="5" t="s">
        <v>18</v>
      </c>
      <c r="J1036" s="4">
        <v>45</v>
      </c>
      <c r="K1036" s="4">
        <v>25</v>
      </c>
      <c r="L1036" s="5" t="s">
        <v>19</v>
      </c>
      <c r="M1036" s="5" t="s">
        <v>20</v>
      </c>
      <c r="N1036" s="5" t="s">
        <v>21</v>
      </c>
    </row>
    <row r="1037" spans="1:14" x14ac:dyDescent="0.25">
      <c r="A1037">
        <v>9036</v>
      </c>
      <c r="B1037" s="1">
        <v>44929</v>
      </c>
      <c r="C1037" s="2">
        <v>0.41319444444444442</v>
      </c>
      <c r="D1037" s="4">
        <v>2</v>
      </c>
      <c r="E1037" s="5" t="s">
        <v>28</v>
      </c>
      <c r="F1037" s="5" t="s">
        <v>29</v>
      </c>
      <c r="G1037" s="5" t="s">
        <v>30</v>
      </c>
      <c r="H1037" t="s">
        <v>31</v>
      </c>
      <c r="I1037" s="5" t="s">
        <v>43</v>
      </c>
      <c r="J1037" s="4">
        <v>75</v>
      </c>
      <c r="K1037" s="4">
        <v>45</v>
      </c>
      <c r="L1037" s="5" t="s">
        <v>33</v>
      </c>
      <c r="M1037" s="5" t="s">
        <v>44</v>
      </c>
      <c r="N1037" s="5" t="s">
        <v>45</v>
      </c>
    </row>
    <row r="1038" spans="1:14" x14ac:dyDescent="0.25">
      <c r="A1038">
        <v>9037</v>
      </c>
      <c r="B1038" s="1">
        <v>44776</v>
      </c>
      <c r="C1038" s="2">
        <v>0.49583333333333329</v>
      </c>
      <c r="D1038" s="4">
        <v>3</v>
      </c>
      <c r="E1038" s="5" t="s">
        <v>22</v>
      </c>
      <c r="F1038" s="5" t="s">
        <v>23</v>
      </c>
      <c r="G1038" s="5" t="s">
        <v>24</v>
      </c>
      <c r="H1038" t="s">
        <v>25</v>
      </c>
      <c r="I1038" s="5" t="s">
        <v>40</v>
      </c>
      <c r="J1038" s="4">
        <v>50</v>
      </c>
      <c r="K1038" s="4">
        <v>30</v>
      </c>
      <c r="L1038" s="5" t="s">
        <v>19</v>
      </c>
      <c r="M1038" s="5" t="s">
        <v>41</v>
      </c>
      <c r="N1038" s="5" t="s">
        <v>42</v>
      </c>
    </row>
    <row r="1039" spans="1:14" x14ac:dyDescent="0.25">
      <c r="A1039">
        <v>9038</v>
      </c>
      <c r="B1039" s="1">
        <v>45322</v>
      </c>
      <c r="C1039" s="2">
        <v>0.74444444444444446</v>
      </c>
      <c r="D1039" s="4">
        <v>1</v>
      </c>
      <c r="E1039" s="5" t="s">
        <v>28</v>
      </c>
      <c r="F1039" s="5" t="s">
        <v>29</v>
      </c>
      <c r="G1039" s="5" t="s">
        <v>30</v>
      </c>
      <c r="H1039" t="s">
        <v>31</v>
      </c>
      <c r="I1039" s="5" t="s">
        <v>40</v>
      </c>
      <c r="J1039" s="4">
        <v>50</v>
      </c>
      <c r="K1039" s="4">
        <v>30</v>
      </c>
      <c r="L1039" s="5" t="s">
        <v>19</v>
      </c>
      <c r="M1039" s="5" t="s">
        <v>41</v>
      </c>
      <c r="N1039" s="5" t="s">
        <v>42</v>
      </c>
    </row>
    <row r="1040" spans="1:14" x14ac:dyDescent="0.25">
      <c r="A1040">
        <v>9039</v>
      </c>
      <c r="B1040" s="1">
        <v>45794</v>
      </c>
      <c r="C1040" s="2">
        <v>0.72013888888888888</v>
      </c>
      <c r="D1040" s="4">
        <v>4</v>
      </c>
      <c r="E1040" s="5" t="s">
        <v>28</v>
      </c>
      <c r="F1040" s="5" t="s">
        <v>29</v>
      </c>
      <c r="G1040" s="5" t="s">
        <v>30</v>
      </c>
      <c r="H1040" t="s">
        <v>31</v>
      </c>
      <c r="I1040" s="5" t="s">
        <v>46</v>
      </c>
      <c r="J1040" s="4">
        <v>90</v>
      </c>
      <c r="K1040" s="4">
        <v>55</v>
      </c>
      <c r="L1040" s="5" t="s">
        <v>33</v>
      </c>
      <c r="M1040" s="5" t="s">
        <v>34</v>
      </c>
      <c r="N1040" s="5" t="s">
        <v>47</v>
      </c>
    </row>
    <row r="1041" spans="1:14" x14ac:dyDescent="0.25">
      <c r="A1041">
        <v>9040</v>
      </c>
      <c r="B1041" s="1">
        <v>44613</v>
      </c>
      <c r="C1041" s="2">
        <v>0.50208333333333333</v>
      </c>
      <c r="D1041" s="4">
        <v>4</v>
      </c>
      <c r="E1041" s="5" t="s">
        <v>14</v>
      </c>
      <c r="F1041" s="5" t="s">
        <v>15</v>
      </c>
      <c r="G1041" s="5" t="s">
        <v>16</v>
      </c>
      <c r="H1041" t="s">
        <v>17</v>
      </c>
      <c r="I1041" s="5" t="s">
        <v>50</v>
      </c>
      <c r="J1041" s="4">
        <v>70</v>
      </c>
      <c r="K1041" s="4">
        <v>40</v>
      </c>
      <c r="L1041" s="5" t="s">
        <v>33</v>
      </c>
      <c r="M1041" s="5" t="s">
        <v>44</v>
      </c>
      <c r="N1041" s="5" t="s">
        <v>51</v>
      </c>
    </row>
    <row r="1042" spans="1:14" x14ac:dyDescent="0.25">
      <c r="A1042">
        <v>9041</v>
      </c>
      <c r="B1042" s="1">
        <v>45267</v>
      </c>
      <c r="C1042" s="2">
        <v>0.31527777777777782</v>
      </c>
      <c r="D1042" s="4">
        <v>4</v>
      </c>
      <c r="E1042" s="5" t="s">
        <v>28</v>
      </c>
      <c r="F1042" s="5" t="s">
        <v>29</v>
      </c>
      <c r="G1042" s="5" t="s">
        <v>30</v>
      </c>
      <c r="H1042" t="s">
        <v>31</v>
      </c>
      <c r="I1042" s="5" t="s">
        <v>48</v>
      </c>
      <c r="J1042" s="4">
        <v>80</v>
      </c>
      <c r="K1042" s="4">
        <v>48</v>
      </c>
      <c r="L1042" s="5" t="s">
        <v>33</v>
      </c>
      <c r="M1042" s="5" t="s">
        <v>44</v>
      </c>
      <c r="N1042" s="5" t="s">
        <v>49</v>
      </c>
    </row>
    <row r="1043" spans="1:14" x14ac:dyDescent="0.25">
      <c r="A1043">
        <v>9042</v>
      </c>
      <c r="B1043" s="1">
        <v>44802</v>
      </c>
      <c r="C1043" s="2">
        <v>0.52430555555555558</v>
      </c>
      <c r="D1043" s="4">
        <v>4</v>
      </c>
      <c r="E1043" s="5" t="s">
        <v>14</v>
      </c>
      <c r="F1043" s="5" t="s">
        <v>15</v>
      </c>
      <c r="G1043" s="5" t="s">
        <v>16</v>
      </c>
      <c r="H1043" t="s">
        <v>17</v>
      </c>
      <c r="I1043" s="5" t="s">
        <v>48</v>
      </c>
      <c r="J1043" s="4">
        <v>80</v>
      </c>
      <c r="K1043" s="4">
        <v>48</v>
      </c>
      <c r="L1043" s="5" t="s">
        <v>33</v>
      </c>
      <c r="M1043" s="5" t="s">
        <v>44</v>
      </c>
      <c r="N1043" s="5" t="s">
        <v>49</v>
      </c>
    </row>
    <row r="1044" spans="1:14" x14ac:dyDescent="0.25">
      <c r="A1044">
        <v>9043</v>
      </c>
      <c r="B1044" s="1">
        <v>45765</v>
      </c>
      <c r="C1044" s="2">
        <v>0.85486111111111107</v>
      </c>
      <c r="D1044" s="4">
        <v>1</v>
      </c>
      <c r="E1044" s="5" t="s">
        <v>36</v>
      </c>
      <c r="F1044" s="5" t="s">
        <v>37</v>
      </c>
      <c r="G1044" s="5" t="s">
        <v>38</v>
      </c>
      <c r="H1044" t="s">
        <v>39</v>
      </c>
      <c r="I1044" s="5" t="s">
        <v>40</v>
      </c>
      <c r="J1044" s="4">
        <v>50</v>
      </c>
      <c r="K1044" s="4">
        <v>30</v>
      </c>
      <c r="L1044" s="5" t="s">
        <v>19</v>
      </c>
      <c r="M1044" s="5" t="s">
        <v>41</v>
      </c>
      <c r="N1044" s="5" t="s">
        <v>42</v>
      </c>
    </row>
    <row r="1045" spans="1:14" x14ac:dyDescent="0.25">
      <c r="A1045">
        <v>9044</v>
      </c>
      <c r="B1045" s="1">
        <v>45700</v>
      </c>
      <c r="C1045" s="2">
        <v>0.44930555555555562</v>
      </c>
      <c r="D1045" s="4">
        <v>1</v>
      </c>
      <c r="E1045" s="5" t="s">
        <v>28</v>
      </c>
      <c r="F1045" s="5" t="s">
        <v>29</v>
      </c>
      <c r="G1045" s="5" t="s">
        <v>30</v>
      </c>
      <c r="H1045" t="s">
        <v>31</v>
      </c>
      <c r="I1045" s="5" t="s">
        <v>48</v>
      </c>
      <c r="J1045" s="4">
        <v>80</v>
      </c>
      <c r="K1045" s="4">
        <v>48</v>
      </c>
      <c r="L1045" s="5" t="s">
        <v>33</v>
      </c>
      <c r="M1045" s="5" t="s">
        <v>44</v>
      </c>
      <c r="N1045" s="5" t="s">
        <v>49</v>
      </c>
    </row>
    <row r="1046" spans="1:14" x14ac:dyDescent="0.25">
      <c r="A1046">
        <v>9045</v>
      </c>
      <c r="B1046" s="1">
        <v>46018</v>
      </c>
      <c r="C1046" s="2">
        <v>0.59930555555555554</v>
      </c>
      <c r="D1046" s="4">
        <v>3</v>
      </c>
      <c r="E1046" s="5" t="s">
        <v>14</v>
      </c>
      <c r="F1046" s="5" t="s">
        <v>15</v>
      </c>
      <c r="G1046" s="5" t="s">
        <v>16</v>
      </c>
      <c r="H1046" t="s">
        <v>17</v>
      </c>
      <c r="I1046" s="5" t="s">
        <v>40</v>
      </c>
      <c r="J1046" s="4">
        <v>50</v>
      </c>
      <c r="K1046" s="4">
        <v>30</v>
      </c>
      <c r="L1046" s="5" t="s">
        <v>19</v>
      </c>
      <c r="M1046" s="5" t="s">
        <v>41</v>
      </c>
      <c r="N1046" s="5" t="s">
        <v>42</v>
      </c>
    </row>
    <row r="1047" spans="1:14" x14ac:dyDescent="0.25">
      <c r="A1047">
        <v>9046</v>
      </c>
      <c r="B1047" s="1">
        <v>45237</v>
      </c>
      <c r="C1047" s="2">
        <v>0.70138888888888884</v>
      </c>
      <c r="D1047" s="4">
        <v>4</v>
      </c>
      <c r="E1047" s="5" t="s">
        <v>36</v>
      </c>
      <c r="F1047" s="5" t="s">
        <v>37</v>
      </c>
      <c r="G1047" s="5" t="s">
        <v>38</v>
      </c>
      <c r="H1047" t="s">
        <v>39</v>
      </c>
      <c r="I1047" s="5" t="s">
        <v>18</v>
      </c>
      <c r="J1047" s="4">
        <v>45</v>
      </c>
      <c r="K1047" s="4">
        <v>25</v>
      </c>
      <c r="L1047" s="5" t="s">
        <v>19</v>
      </c>
      <c r="M1047" s="5" t="s">
        <v>20</v>
      </c>
      <c r="N1047" s="5" t="s">
        <v>21</v>
      </c>
    </row>
    <row r="1048" spans="1:14" x14ac:dyDescent="0.25">
      <c r="A1048">
        <v>9047</v>
      </c>
      <c r="B1048" s="1">
        <v>45610</v>
      </c>
      <c r="C1048" s="2">
        <v>0.29583333333333328</v>
      </c>
      <c r="D1048" s="4">
        <v>1</v>
      </c>
      <c r="E1048" s="5" t="s">
        <v>28</v>
      </c>
      <c r="F1048" s="5" t="s">
        <v>29</v>
      </c>
      <c r="G1048" s="5" t="s">
        <v>30</v>
      </c>
      <c r="H1048" t="s">
        <v>31</v>
      </c>
      <c r="I1048" s="5" t="s">
        <v>50</v>
      </c>
      <c r="J1048" s="4">
        <v>70</v>
      </c>
      <c r="K1048" s="4">
        <v>40</v>
      </c>
      <c r="L1048" s="5" t="s">
        <v>33</v>
      </c>
      <c r="M1048" s="5" t="s">
        <v>44</v>
      </c>
      <c r="N1048" s="5" t="s">
        <v>51</v>
      </c>
    </row>
    <row r="1049" spans="1:14" x14ac:dyDescent="0.25">
      <c r="A1049">
        <v>9048</v>
      </c>
      <c r="B1049" s="1">
        <v>45612</v>
      </c>
      <c r="C1049" s="2">
        <v>0.84652777777777777</v>
      </c>
      <c r="D1049" s="4">
        <v>4</v>
      </c>
      <c r="E1049" s="5" t="s">
        <v>22</v>
      </c>
      <c r="F1049" s="5" t="s">
        <v>23</v>
      </c>
      <c r="G1049" s="5" t="s">
        <v>24</v>
      </c>
      <c r="H1049" t="s">
        <v>25</v>
      </c>
      <c r="I1049" s="5" t="s">
        <v>18</v>
      </c>
      <c r="J1049" s="4">
        <v>45</v>
      </c>
      <c r="K1049" s="4">
        <v>25</v>
      </c>
      <c r="L1049" s="5" t="s">
        <v>19</v>
      </c>
      <c r="M1049" s="5" t="s">
        <v>20</v>
      </c>
      <c r="N1049" s="5" t="s">
        <v>21</v>
      </c>
    </row>
    <row r="1050" spans="1:14" x14ac:dyDescent="0.25">
      <c r="A1050">
        <v>9049</v>
      </c>
      <c r="B1050" s="1">
        <v>45369</v>
      </c>
      <c r="C1050" s="2">
        <v>0.5395833333333333</v>
      </c>
      <c r="D1050" s="4">
        <v>3</v>
      </c>
      <c r="E1050" s="5" t="s">
        <v>22</v>
      </c>
      <c r="F1050" s="5" t="s">
        <v>23</v>
      </c>
      <c r="G1050" s="5" t="s">
        <v>24</v>
      </c>
      <c r="H1050" t="s">
        <v>25</v>
      </c>
      <c r="I1050" s="5" t="s">
        <v>40</v>
      </c>
      <c r="J1050" s="4">
        <v>50</v>
      </c>
      <c r="K1050" s="4">
        <v>30</v>
      </c>
      <c r="L1050" s="5" t="s">
        <v>19</v>
      </c>
      <c r="M1050" s="5" t="s">
        <v>41</v>
      </c>
      <c r="N1050" s="5" t="s">
        <v>42</v>
      </c>
    </row>
    <row r="1051" spans="1:14" x14ac:dyDescent="0.25">
      <c r="A1051">
        <v>9050</v>
      </c>
      <c r="B1051" s="1">
        <v>45433</v>
      </c>
      <c r="C1051" s="2">
        <v>0.52569444444444446</v>
      </c>
      <c r="D1051" s="4">
        <v>4</v>
      </c>
      <c r="E1051" s="5" t="s">
        <v>28</v>
      </c>
      <c r="F1051" s="5" t="s">
        <v>29</v>
      </c>
      <c r="G1051" s="5" t="s">
        <v>30</v>
      </c>
      <c r="H1051" t="s">
        <v>31</v>
      </c>
      <c r="I1051" s="5" t="s">
        <v>26</v>
      </c>
      <c r="J1051" s="4">
        <v>40</v>
      </c>
      <c r="K1051" s="4">
        <v>22</v>
      </c>
      <c r="L1051" s="5" t="s">
        <v>19</v>
      </c>
      <c r="M1051" s="5" t="s">
        <v>20</v>
      </c>
      <c r="N1051" s="5" t="s">
        <v>27</v>
      </c>
    </row>
    <row r="1052" spans="1:14" x14ac:dyDescent="0.25">
      <c r="A1052">
        <v>9051</v>
      </c>
      <c r="B1052" s="1">
        <v>44752</v>
      </c>
      <c r="C1052" s="2">
        <v>0.77361111111111114</v>
      </c>
      <c r="D1052" s="4">
        <v>4</v>
      </c>
      <c r="E1052" s="5" t="s">
        <v>36</v>
      </c>
      <c r="F1052" s="5" t="s">
        <v>37</v>
      </c>
      <c r="G1052" s="5" t="s">
        <v>38</v>
      </c>
      <c r="H1052" t="s">
        <v>39</v>
      </c>
      <c r="I1052" s="5" t="s">
        <v>48</v>
      </c>
      <c r="J1052" s="4">
        <v>80</v>
      </c>
      <c r="K1052" s="4">
        <v>48</v>
      </c>
      <c r="L1052" s="5" t="s">
        <v>33</v>
      </c>
      <c r="M1052" s="5" t="s">
        <v>44</v>
      </c>
      <c r="N1052" s="5" t="s">
        <v>49</v>
      </c>
    </row>
    <row r="1053" spans="1:14" x14ac:dyDescent="0.25">
      <c r="A1053">
        <v>9052</v>
      </c>
      <c r="B1053" s="1">
        <v>45719</v>
      </c>
      <c r="C1053" s="2">
        <v>0.78194444444444444</v>
      </c>
      <c r="D1053" s="4">
        <v>4</v>
      </c>
      <c r="E1053" s="5" t="s">
        <v>36</v>
      </c>
      <c r="F1053" s="5" t="s">
        <v>37</v>
      </c>
      <c r="G1053" s="5" t="s">
        <v>38</v>
      </c>
      <c r="H1053" t="s">
        <v>39</v>
      </c>
      <c r="I1053" s="5" t="s">
        <v>32</v>
      </c>
      <c r="J1053" s="4">
        <v>85</v>
      </c>
      <c r="K1053" s="4">
        <v>50</v>
      </c>
      <c r="L1053" s="5" t="s">
        <v>33</v>
      </c>
      <c r="M1053" s="5" t="s">
        <v>34</v>
      </c>
      <c r="N1053" s="5" t="s">
        <v>35</v>
      </c>
    </row>
    <row r="1054" spans="1:14" x14ac:dyDescent="0.25">
      <c r="A1054">
        <v>9053</v>
      </c>
      <c r="B1054" s="1">
        <v>44594</v>
      </c>
      <c r="C1054" s="2">
        <v>0.46111111111111108</v>
      </c>
      <c r="D1054" s="4">
        <v>1</v>
      </c>
      <c r="E1054" s="5" t="s">
        <v>14</v>
      </c>
      <c r="F1054" s="5" t="s">
        <v>15</v>
      </c>
      <c r="G1054" s="5" t="s">
        <v>16</v>
      </c>
      <c r="H1054" t="s">
        <v>17</v>
      </c>
      <c r="I1054" s="5" t="s">
        <v>46</v>
      </c>
      <c r="J1054" s="4">
        <v>90</v>
      </c>
      <c r="K1054" s="4">
        <v>55</v>
      </c>
      <c r="L1054" s="5" t="s">
        <v>33</v>
      </c>
      <c r="M1054" s="5" t="s">
        <v>34</v>
      </c>
      <c r="N1054" s="5" t="s">
        <v>47</v>
      </c>
    </row>
    <row r="1055" spans="1:14" x14ac:dyDescent="0.25">
      <c r="A1055">
        <v>9054</v>
      </c>
      <c r="B1055" s="1">
        <v>45007</v>
      </c>
      <c r="C1055" s="2">
        <v>0.48472222222222222</v>
      </c>
      <c r="D1055" s="4">
        <v>4</v>
      </c>
      <c r="E1055" s="5" t="s">
        <v>22</v>
      </c>
      <c r="F1055" s="5" t="s">
        <v>23</v>
      </c>
      <c r="G1055" s="5" t="s">
        <v>24</v>
      </c>
      <c r="H1055" t="s">
        <v>25</v>
      </c>
      <c r="I1055" s="5" t="s">
        <v>26</v>
      </c>
      <c r="J1055" s="4">
        <v>40</v>
      </c>
      <c r="K1055" s="4">
        <v>22</v>
      </c>
      <c r="L1055" s="5" t="s">
        <v>19</v>
      </c>
      <c r="M1055" s="5" t="s">
        <v>20</v>
      </c>
      <c r="N1055" s="5" t="s">
        <v>27</v>
      </c>
    </row>
    <row r="1056" spans="1:14" x14ac:dyDescent="0.25">
      <c r="A1056">
        <v>9055</v>
      </c>
      <c r="B1056" s="1">
        <v>45727</v>
      </c>
      <c r="C1056" s="2">
        <v>0.52500000000000002</v>
      </c>
      <c r="D1056" s="4">
        <v>1</v>
      </c>
      <c r="E1056" s="5" t="s">
        <v>22</v>
      </c>
      <c r="F1056" s="5" t="s">
        <v>23</v>
      </c>
      <c r="G1056" s="5" t="s">
        <v>24</v>
      </c>
      <c r="H1056" t="s">
        <v>25</v>
      </c>
      <c r="I1056" s="5" t="s">
        <v>40</v>
      </c>
      <c r="J1056" s="4">
        <v>50</v>
      </c>
      <c r="K1056" s="4">
        <v>30</v>
      </c>
      <c r="L1056" s="5" t="s">
        <v>19</v>
      </c>
      <c r="M1056" s="5" t="s">
        <v>41</v>
      </c>
      <c r="N1056" s="5" t="s">
        <v>42</v>
      </c>
    </row>
    <row r="1057" spans="1:14" x14ac:dyDescent="0.25">
      <c r="A1057">
        <v>9056</v>
      </c>
      <c r="B1057" s="1">
        <v>45923</v>
      </c>
      <c r="C1057" s="2">
        <v>0.35972222222222222</v>
      </c>
      <c r="D1057" s="4">
        <v>3</v>
      </c>
      <c r="E1057" s="5" t="s">
        <v>28</v>
      </c>
      <c r="F1057" s="5" t="s">
        <v>29</v>
      </c>
      <c r="G1057" s="5" t="s">
        <v>30</v>
      </c>
      <c r="H1057" t="s">
        <v>31</v>
      </c>
      <c r="I1057" s="5" t="s">
        <v>32</v>
      </c>
      <c r="J1057" s="4">
        <v>85</v>
      </c>
      <c r="K1057" s="4">
        <v>50</v>
      </c>
      <c r="L1057" s="5" t="s">
        <v>33</v>
      </c>
      <c r="M1057" s="5" t="s">
        <v>34</v>
      </c>
      <c r="N1057" s="5" t="s">
        <v>35</v>
      </c>
    </row>
    <row r="1058" spans="1:14" x14ac:dyDescent="0.25">
      <c r="A1058">
        <v>9057</v>
      </c>
      <c r="B1058" s="1">
        <v>45257</v>
      </c>
      <c r="C1058" s="2">
        <v>0.56805555555555554</v>
      </c>
      <c r="D1058" s="4">
        <v>4</v>
      </c>
      <c r="E1058" s="5" t="s">
        <v>36</v>
      </c>
      <c r="F1058" s="5" t="s">
        <v>37</v>
      </c>
      <c r="G1058" s="5" t="s">
        <v>38</v>
      </c>
      <c r="H1058" t="s">
        <v>39</v>
      </c>
      <c r="I1058" s="5" t="s">
        <v>46</v>
      </c>
      <c r="J1058" s="4">
        <v>90</v>
      </c>
      <c r="K1058" s="4">
        <v>55</v>
      </c>
      <c r="L1058" s="5" t="s">
        <v>33</v>
      </c>
      <c r="M1058" s="5" t="s">
        <v>34</v>
      </c>
      <c r="N1058" s="5" t="s">
        <v>47</v>
      </c>
    </row>
    <row r="1059" spans="1:14" x14ac:dyDescent="0.25">
      <c r="A1059">
        <v>9058</v>
      </c>
      <c r="B1059" s="1">
        <v>44931</v>
      </c>
      <c r="C1059" s="2">
        <v>0.53819444444444442</v>
      </c>
      <c r="D1059" s="4">
        <v>2</v>
      </c>
      <c r="E1059" s="5" t="s">
        <v>14</v>
      </c>
      <c r="F1059" s="5" t="s">
        <v>15</v>
      </c>
      <c r="G1059" s="5" t="s">
        <v>16</v>
      </c>
      <c r="H1059" t="s">
        <v>17</v>
      </c>
      <c r="I1059" s="5" t="s">
        <v>46</v>
      </c>
      <c r="J1059" s="4">
        <v>90</v>
      </c>
      <c r="K1059" s="4">
        <v>55</v>
      </c>
      <c r="L1059" s="5" t="s">
        <v>33</v>
      </c>
      <c r="M1059" s="5" t="s">
        <v>34</v>
      </c>
      <c r="N1059" s="5" t="s">
        <v>47</v>
      </c>
    </row>
    <row r="1060" spans="1:14" x14ac:dyDescent="0.25">
      <c r="A1060">
        <v>9059</v>
      </c>
      <c r="B1060" s="1">
        <v>45622</v>
      </c>
      <c r="C1060" s="2">
        <v>0.33888888888888891</v>
      </c>
      <c r="D1060" s="4">
        <v>3</v>
      </c>
      <c r="E1060" s="5" t="s">
        <v>14</v>
      </c>
      <c r="F1060" s="5" t="s">
        <v>15</v>
      </c>
      <c r="G1060" s="5" t="s">
        <v>16</v>
      </c>
      <c r="H1060" t="s">
        <v>17</v>
      </c>
      <c r="I1060" s="5" t="s">
        <v>26</v>
      </c>
      <c r="J1060" s="4">
        <v>40</v>
      </c>
      <c r="K1060" s="4">
        <v>22</v>
      </c>
      <c r="L1060" s="5" t="s">
        <v>19</v>
      </c>
      <c r="M1060" s="5" t="s">
        <v>20</v>
      </c>
      <c r="N1060" s="5" t="s">
        <v>27</v>
      </c>
    </row>
    <row r="1061" spans="1:14" x14ac:dyDescent="0.25">
      <c r="A1061">
        <v>9060</v>
      </c>
      <c r="B1061" s="1">
        <v>44891</v>
      </c>
      <c r="C1061" s="2">
        <v>0.46041666666666659</v>
      </c>
      <c r="D1061" s="4">
        <v>1</v>
      </c>
      <c r="E1061" s="5" t="s">
        <v>28</v>
      </c>
      <c r="F1061" s="5" t="s">
        <v>29</v>
      </c>
      <c r="G1061" s="5" t="s">
        <v>30</v>
      </c>
      <c r="H1061" t="s">
        <v>31</v>
      </c>
      <c r="I1061" s="5" t="s">
        <v>46</v>
      </c>
      <c r="J1061" s="4">
        <v>90</v>
      </c>
      <c r="K1061" s="4">
        <v>55</v>
      </c>
      <c r="L1061" s="5" t="s">
        <v>33</v>
      </c>
      <c r="M1061" s="5" t="s">
        <v>34</v>
      </c>
      <c r="N1061" s="5" t="s">
        <v>47</v>
      </c>
    </row>
    <row r="1062" spans="1:14" x14ac:dyDescent="0.25">
      <c r="A1062">
        <v>9061</v>
      </c>
      <c r="B1062" s="1">
        <v>45313</v>
      </c>
      <c r="C1062" s="2">
        <v>0.80833333333333335</v>
      </c>
      <c r="D1062" s="4">
        <v>4</v>
      </c>
      <c r="E1062" s="5" t="s">
        <v>36</v>
      </c>
      <c r="F1062" s="5" t="s">
        <v>37</v>
      </c>
      <c r="G1062" s="5" t="s">
        <v>38</v>
      </c>
      <c r="H1062" t="s">
        <v>39</v>
      </c>
      <c r="I1062" s="5" t="s">
        <v>40</v>
      </c>
      <c r="J1062" s="4">
        <v>50</v>
      </c>
      <c r="K1062" s="4">
        <v>30</v>
      </c>
      <c r="L1062" s="5" t="s">
        <v>19</v>
      </c>
      <c r="M1062" s="5" t="s">
        <v>41</v>
      </c>
      <c r="N1062" s="5" t="s">
        <v>42</v>
      </c>
    </row>
    <row r="1063" spans="1:14" x14ac:dyDescent="0.25">
      <c r="A1063">
        <v>9062</v>
      </c>
      <c r="B1063" s="1">
        <v>45742</v>
      </c>
      <c r="C1063" s="2">
        <v>0.32708333333333328</v>
      </c>
      <c r="D1063" s="4">
        <v>4</v>
      </c>
      <c r="E1063" s="5" t="s">
        <v>28</v>
      </c>
      <c r="F1063" s="5" t="s">
        <v>29</v>
      </c>
      <c r="G1063" s="5" t="s">
        <v>30</v>
      </c>
      <c r="H1063" t="s">
        <v>31</v>
      </c>
      <c r="I1063" s="5" t="s">
        <v>50</v>
      </c>
      <c r="J1063" s="4">
        <v>70</v>
      </c>
      <c r="K1063" s="4">
        <v>40</v>
      </c>
      <c r="L1063" s="5" t="s">
        <v>33</v>
      </c>
      <c r="M1063" s="5" t="s">
        <v>44</v>
      </c>
      <c r="N1063" s="5" t="s">
        <v>51</v>
      </c>
    </row>
    <row r="1064" spans="1:14" x14ac:dyDescent="0.25">
      <c r="A1064">
        <v>9063</v>
      </c>
      <c r="B1064" s="1">
        <v>45231</v>
      </c>
      <c r="C1064" s="2">
        <v>0.8354166666666667</v>
      </c>
      <c r="D1064" s="4">
        <v>1</v>
      </c>
      <c r="E1064" s="5" t="s">
        <v>28</v>
      </c>
      <c r="F1064" s="5" t="s">
        <v>29</v>
      </c>
      <c r="G1064" s="5" t="s">
        <v>30</v>
      </c>
      <c r="H1064" t="s">
        <v>31</v>
      </c>
      <c r="I1064" s="5" t="s">
        <v>43</v>
      </c>
      <c r="J1064" s="4">
        <v>75</v>
      </c>
      <c r="K1064" s="4">
        <v>45</v>
      </c>
      <c r="L1064" s="5" t="s">
        <v>33</v>
      </c>
      <c r="M1064" s="5" t="s">
        <v>44</v>
      </c>
      <c r="N1064" s="5" t="s">
        <v>45</v>
      </c>
    </row>
    <row r="1065" spans="1:14" x14ac:dyDescent="0.25">
      <c r="A1065">
        <v>9064</v>
      </c>
      <c r="B1065" s="1">
        <v>45915</v>
      </c>
      <c r="C1065" s="2">
        <v>0.91597222222222219</v>
      </c>
      <c r="D1065" s="4">
        <v>1</v>
      </c>
      <c r="E1065" s="5" t="s">
        <v>14</v>
      </c>
      <c r="F1065" s="5" t="s">
        <v>15</v>
      </c>
      <c r="G1065" s="5" t="s">
        <v>16</v>
      </c>
      <c r="H1065" t="s">
        <v>17</v>
      </c>
      <c r="I1065" s="5" t="s">
        <v>26</v>
      </c>
      <c r="J1065" s="4">
        <v>40</v>
      </c>
      <c r="K1065" s="4">
        <v>22</v>
      </c>
      <c r="L1065" s="5" t="s">
        <v>19</v>
      </c>
      <c r="M1065" s="5" t="s">
        <v>20</v>
      </c>
      <c r="N1065" s="5" t="s">
        <v>27</v>
      </c>
    </row>
    <row r="1066" spans="1:14" x14ac:dyDescent="0.25">
      <c r="A1066">
        <v>9065</v>
      </c>
      <c r="B1066" s="1">
        <v>45106</v>
      </c>
      <c r="C1066" s="2">
        <v>0.34027777777777779</v>
      </c>
      <c r="D1066" s="4">
        <v>2</v>
      </c>
      <c r="E1066" s="5" t="s">
        <v>22</v>
      </c>
      <c r="F1066" s="5" t="s">
        <v>23</v>
      </c>
      <c r="G1066" s="5" t="s">
        <v>24</v>
      </c>
      <c r="H1066" t="s">
        <v>25</v>
      </c>
      <c r="I1066" s="5" t="s">
        <v>48</v>
      </c>
      <c r="J1066" s="4">
        <v>80</v>
      </c>
      <c r="K1066" s="4">
        <v>48</v>
      </c>
      <c r="L1066" s="5" t="s">
        <v>33</v>
      </c>
      <c r="M1066" s="5" t="s">
        <v>44</v>
      </c>
      <c r="N1066" s="5" t="s">
        <v>49</v>
      </c>
    </row>
    <row r="1067" spans="1:14" x14ac:dyDescent="0.25">
      <c r="A1067">
        <v>9066</v>
      </c>
      <c r="B1067" s="1">
        <v>45819</v>
      </c>
      <c r="C1067" s="2">
        <v>0.3972222222222222</v>
      </c>
      <c r="D1067" s="4">
        <v>1</v>
      </c>
      <c r="E1067" s="5" t="s">
        <v>14</v>
      </c>
      <c r="F1067" s="5" t="s">
        <v>15</v>
      </c>
      <c r="G1067" s="5" t="s">
        <v>16</v>
      </c>
      <c r="H1067" t="s">
        <v>17</v>
      </c>
      <c r="I1067" s="5" t="s">
        <v>50</v>
      </c>
      <c r="J1067" s="4">
        <v>70</v>
      </c>
      <c r="K1067" s="4">
        <v>40</v>
      </c>
      <c r="L1067" s="5" t="s">
        <v>33</v>
      </c>
      <c r="M1067" s="5" t="s">
        <v>44</v>
      </c>
      <c r="N1067" s="5" t="s">
        <v>51</v>
      </c>
    </row>
    <row r="1068" spans="1:14" x14ac:dyDescent="0.25">
      <c r="A1068">
        <v>9067</v>
      </c>
      <c r="B1068" s="1">
        <v>44905</v>
      </c>
      <c r="C1068" s="2">
        <v>0.76458333333333328</v>
      </c>
      <c r="D1068" s="4">
        <v>2</v>
      </c>
      <c r="E1068" s="5" t="s">
        <v>28</v>
      </c>
      <c r="F1068" s="5" t="s">
        <v>29</v>
      </c>
      <c r="G1068" s="5" t="s">
        <v>30</v>
      </c>
      <c r="H1068" t="s">
        <v>31</v>
      </c>
      <c r="I1068" s="5" t="s">
        <v>40</v>
      </c>
      <c r="J1068" s="4">
        <v>50</v>
      </c>
      <c r="K1068" s="4">
        <v>30</v>
      </c>
      <c r="L1068" s="5" t="s">
        <v>19</v>
      </c>
      <c r="M1068" s="5" t="s">
        <v>41</v>
      </c>
      <c r="N1068" s="5" t="s">
        <v>42</v>
      </c>
    </row>
    <row r="1069" spans="1:14" x14ac:dyDescent="0.25">
      <c r="A1069">
        <v>9068</v>
      </c>
      <c r="B1069" s="1">
        <v>45941</v>
      </c>
      <c r="C1069" s="2">
        <v>0.55833333333333335</v>
      </c>
      <c r="D1069" s="4">
        <v>1</v>
      </c>
      <c r="E1069" s="5" t="s">
        <v>28</v>
      </c>
      <c r="F1069" s="5" t="s">
        <v>29</v>
      </c>
      <c r="G1069" s="5" t="s">
        <v>30</v>
      </c>
      <c r="H1069" t="s">
        <v>31</v>
      </c>
      <c r="I1069" s="5" t="s">
        <v>50</v>
      </c>
      <c r="J1069" s="4">
        <v>70</v>
      </c>
      <c r="K1069" s="4">
        <v>40</v>
      </c>
      <c r="L1069" s="5" t="s">
        <v>33</v>
      </c>
      <c r="M1069" s="5" t="s">
        <v>44</v>
      </c>
      <c r="N1069" s="5" t="s">
        <v>51</v>
      </c>
    </row>
    <row r="1070" spans="1:14" x14ac:dyDescent="0.25">
      <c r="A1070">
        <v>9069</v>
      </c>
      <c r="B1070" s="1">
        <v>45271</v>
      </c>
      <c r="C1070" s="2">
        <v>0.51388888888888884</v>
      </c>
      <c r="D1070" s="4">
        <v>1</v>
      </c>
      <c r="E1070" s="5" t="s">
        <v>22</v>
      </c>
      <c r="F1070" s="5" t="s">
        <v>23</v>
      </c>
      <c r="G1070" s="5" t="s">
        <v>24</v>
      </c>
      <c r="H1070" t="s">
        <v>25</v>
      </c>
      <c r="I1070" s="5" t="s">
        <v>48</v>
      </c>
      <c r="J1070" s="4">
        <v>80</v>
      </c>
      <c r="K1070" s="4">
        <v>48</v>
      </c>
      <c r="L1070" s="5" t="s">
        <v>33</v>
      </c>
      <c r="M1070" s="5" t="s">
        <v>44</v>
      </c>
      <c r="N1070" s="5" t="s">
        <v>49</v>
      </c>
    </row>
    <row r="1071" spans="1:14" x14ac:dyDescent="0.25">
      <c r="A1071">
        <v>9070</v>
      </c>
      <c r="B1071" s="1">
        <v>45861</v>
      </c>
      <c r="C1071" s="2">
        <v>0.36666666666666659</v>
      </c>
      <c r="D1071" s="4">
        <v>2</v>
      </c>
      <c r="E1071" s="5" t="s">
        <v>14</v>
      </c>
      <c r="F1071" s="5" t="s">
        <v>15</v>
      </c>
      <c r="G1071" s="5" t="s">
        <v>16</v>
      </c>
      <c r="H1071" t="s">
        <v>17</v>
      </c>
      <c r="I1071" s="5" t="s">
        <v>26</v>
      </c>
      <c r="J1071" s="4">
        <v>40</v>
      </c>
      <c r="K1071" s="4">
        <v>22</v>
      </c>
      <c r="L1071" s="5" t="s">
        <v>19</v>
      </c>
      <c r="M1071" s="5" t="s">
        <v>20</v>
      </c>
      <c r="N1071" s="5" t="s">
        <v>27</v>
      </c>
    </row>
    <row r="1072" spans="1:14" x14ac:dyDescent="0.25">
      <c r="A1072">
        <v>9071</v>
      </c>
      <c r="B1072" s="1">
        <v>45666</v>
      </c>
      <c r="C1072" s="2">
        <v>0.75486111111111109</v>
      </c>
      <c r="D1072" s="4">
        <v>3</v>
      </c>
      <c r="E1072" s="5" t="s">
        <v>22</v>
      </c>
      <c r="F1072" s="5" t="s">
        <v>23</v>
      </c>
      <c r="G1072" s="5" t="s">
        <v>24</v>
      </c>
      <c r="H1072" t="s">
        <v>25</v>
      </c>
      <c r="I1072" s="5" t="s">
        <v>50</v>
      </c>
      <c r="J1072" s="4">
        <v>70</v>
      </c>
      <c r="K1072" s="4">
        <v>40</v>
      </c>
      <c r="L1072" s="5" t="s">
        <v>33</v>
      </c>
      <c r="M1072" s="5" t="s">
        <v>44</v>
      </c>
      <c r="N1072" s="5" t="s">
        <v>51</v>
      </c>
    </row>
    <row r="1073" spans="1:14" x14ac:dyDescent="0.25">
      <c r="A1073">
        <v>9072</v>
      </c>
      <c r="B1073" s="1">
        <v>44806</v>
      </c>
      <c r="C1073" s="2">
        <v>0.8</v>
      </c>
      <c r="D1073" s="4">
        <v>2</v>
      </c>
      <c r="E1073" s="5" t="s">
        <v>14</v>
      </c>
      <c r="F1073" s="5" t="s">
        <v>15</v>
      </c>
      <c r="G1073" s="5" t="s">
        <v>16</v>
      </c>
      <c r="H1073" t="s">
        <v>17</v>
      </c>
      <c r="I1073" s="5" t="s">
        <v>43</v>
      </c>
      <c r="J1073" s="4">
        <v>75</v>
      </c>
      <c r="K1073" s="4">
        <v>45</v>
      </c>
      <c r="L1073" s="5" t="s">
        <v>33</v>
      </c>
      <c r="M1073" s="5" t="s">
        <v>44</v>
      </c>
      <c r="N1073" s="5" t="s">
        <v>45</v>
      </c>
    </row>
    <row r="1074" spans="1:14" x14ac:dyDescent="0.25">
      <c r="A1074">
        <v>9073</v>
      </c>
      <c r="B1074" s="1">
        <v>45425</v>
      </c>
      <c r="C1074" s="2">
        <v>0.79583333333333328</v>
      </c>
      <c r="D1074" s="4">
        <v>3</v>
      </c>
      <c r="E1074" s="5" t="s">
        <v>36</v>
      </c>
      <c r="F1074" s="5" t="s">
        <v>37</v>
      </c>
      <c r="G1074" s="5" t="s">
        <v>38</v>
      </c>
      <c r="H1074" t="s">
        <v>39</v>
      </c>
      <c r="I1074" s="5" t="s">
        <v>43</v>
      </c>
      <c r="J1074" s="4">
        <v>75</v>
      </c>
      <c r="K1074" s="4">
        <v>45</v>
      </c>
      <c r="L1074" s="5" t="s">
        <v>33</v>
      </c>
      <c r="M1074" s="5" t="s">
        <v>44</v>
      </c>
      <c r="N1074" s="5" t="s">
        <v>45</v>
      </c>
    </row>
    <row r="1075" spans="1:14" x14ac:dyDescent="0.25">
      <c r="A1075">
        <v>9074</v>
      </c>
      <c r="B1075" s="1">
        <v>45247</v>
      </c>
      <c r="C1075" s="2">
        <v>0.36666666666666659</v>
      </c>
      <c r="D1075" s="4">
        <v>1</v>
      </c>
      <c r="E1075" s="5" t="s">
        <v>14</v>
      </c>
      <c r="F1075" s="5" t="s">
        <v>15</v>
      </c>
      <c r="G1075" s="5" t="s">
        <v>16</v>
      </c>
      <c r="H1075" t="s">
        <v>17</v>
      </c>
      <c r="I1075" s="5" t="s">
        <v>50</v>
      </c>
      <c r="J1075" s="4">
        <v>70</v>
      </c>
      <c r="K1075" s="4">
        <v>40</v>
      </c>
      <c r="L1075" s="5" t="s">
        <v>33</v>
      </c>
      <c r="M1075" s="5" t="s">
        <v>44</v>
      </c>
      <c r="N1075" s="5" t="s">
        <v>51</v>
      </c>
    </row>
    <row r="1076" spans="1:14" x14ac:dyDescent="0.25">
      <c r="A1076">
        <v>9075</v>
      </c>
      <c r="B1076" s="1">
        <v>45888</v>
      </c>
      <c r="C1076" s="2">
        <v>0.81319444444444444</v>
      </c>
      <c r="D1076" s="4">
        <v>1</v>
      </c>
      <c r="E1076" s="5" t="s">
        <v>14</v>
      </c>
      <c r="F1076" s="5" t="s">
        <v>15</v>
      </c>
      <c r="G1076" s="5" t="s">
        <v>16</v>
      </c>
      <c r="H1076" t="s">
        <v>17</v>
      </c>
      <c r="I1076" s="5" t="s">
        <v>46</v>
      </c>
      <c r="J1076" s="4">
        <v>90</v>
      </c>
      <c r="K1076" s="4">
        <v>55</v>
      </c>
      <c r="L1076" s="5" t="s">
        <v>33</v>
      </c>
      <c r="M1076" s="5" t="s">
        <v>34</v>
      </c>
      <c r="N1076" s="5" t="s">
        <v>47</v>
      </c>
    </row>
    <row r="1077" spans="1:14" x14ac:dyDescent="0.25">
      <c r="A1077">
        <v>9076</v>
      </c>
      <c r="B1077" s="1">
        <v>45597</v>
      </c>
      <c r="C1077" s="2">
        <v>0.31388888888888888</v>
      </c>
      <c r="D1077" s="4">
        <v>3</v>
      </c>
      <c r="E1077" s="5" t="s">
        <v>22</v>
      </c>
      <c r="F1077" s="5" t="s">
        <v>23</v>
      </c>
      <c r="G1077" s="5" t="s">
        <v>24</v>
      </c>
      <c r="H1077" t="s">
        <v>25</v>
      </c>
      <c r="I1077" s="5" t="s">
        <v>43</v>
      </c>
      <c r="J1077" s="4">
        <v>75</v>
      </c>
      <c r="K1077" s="4">
        <v>45</v>
      </c>
      <c r="L1077" s="5" t="s">
        <v>33</v>
      </c>
      <c r="M1077" s="5" t="s">
        <v>44</v>
      </c>
      <c r="N1077" s="5" t="s">
        <v>45</v>
      </c>
    </row>
    <row r="1078" spans="1:14" x14ac:dyDescent="0.25">
      <c r="A1078">
        <v>9077</v>
      </c>
      <c r="B1078" s="1">
        <v>45861</v>
      </c>
      <c r="C1078" s="2">
        <v>0.71111111111111114</v>
      </c>
      <c r="D1078" s="4">
        <v>4</v>
      </c>
      <c r="E1078" s="5" t="s">
        <v>14</v>
      </c>
      <c r="F1078" s="5" t="s">
        <v>15</v>
      </c>
      <c r="G1078" s="5" t="s">
        <v>16</v>
      </c>
      <c r="H1078" t="s">
        <v>17</v>
      </c>
      <c r="I1078" s="5" t="s">
        <v>26</v>
      </c>
      <c r="J1078" s="4">
        <v>40</v>
      </c>
      <c r="K1078" s="4">
        <v>22</v>
      </c>
      <c r="L1078" s="5" t="s">
        <v>19</v>
      </c>
      <c r="M1078" s="5" t="s">
        <v>20</v>
      </c>
      <c r="N1078" s="5" t="s">
        <v>27</v>
      </c>
    </row>
    <row r="1079" spans="1:14" x14ac:dyDescent="0.25">
      <c r="A1079">
        <v>9078</v>
      </c>
      <c r="B1079" s="1">
        <v>45673</v>
      </c>
      <c r="C1079" s="2">
        <v>0.49791666666666667</v>
      </c>
      <c r="D1079" s="4">
        <v>4</v>
      </c>
      <c r="E1079" s="5" t="s">
        <v>36</v>
      </c>
      <c r="F1079" s="5" t="s">
        <v>37</v>
      </c>
      <c r="G1079" s="5" t="s">
        <v>38</v>
      </c>
      <c r="H1079" t="s">
        <v>39</v>
      </c>
      <c r="I1079" s="5" t="s">
        <v>18</v>
      </c>
      <c r="J1079" s="4">
        <v>45</v>
      </c>
      <c r="K1079" s="4">
        <v>25</v>
      </c>
      <c r="L1079" s="5" t="s">
        <v>19</v>
      </c>
      <c r="M1079" s="5" t="s">
        <v>20</v>
      </c>
      <c r="N1079" s="5" t="s">
        <v>21</v>
      </c>
    </row>
    <row r="1080" spans="1:14" x14ac:dyDescent="0.25">
      <c r="A1080">
        <v>9079</v>
      </c>
      <c r="B1080" s="1">
        <v>44728</v>
      </c>
      <c r="C1080" s="2">
        <v>0.4777777777777778</v>
      </c>
      <c r="D1080" s="4">
        <v>4</v>
      </c>
      <c r="E1080" s="5" t="s">
        <v>14</v>
      </c>
      <c r="F1080" s="5" t="s">
        <v>15</v>
      </c>
      <c r="G1080" s="5" t="s">
        <v>16</v>
      </c>
      <c r="H1080" t="s">
        <v>17</v>
      </c>
      <c r="I1080" s="5" t="s">
        <v>26</v>
      </c>
      <c r="J1080" s="4">
        <v>40</v>
      </c>
      <c r="K1080" s="4">
        <v>22</v>
      </c>
      <c r="L1080" s="5" t="s">
        <v>19</v>
      </c>
      <c r="M1080" s="5" t="s">
        <v>20</v>
      </c>
      <c r="N1080" s="5" t="s">
        <v>27</v>
      </c>
    </row>
    <row r="1081" spans="1:14" x14ac:dyDescent="0.25">
      <c r="A1081">
        <v>9080</v>
      </c>
      <c r="B1081" s="1">
        <v>45436</v>
      </c>
      <c r="C1081" s="2">
        <v>0.42499999999999999</v>
      </c>
      <c r="D1081" s="4">
        <v>3</v>
      </c>
      <c r="E1081" s="5" t="s">
        <v>22</v>
      </c>
      <c r="F1081" s="5" t="s">
        <v>23</v>
      </c>
      <c r="G1081" s="5" t="s">
        <v>24</v>
      </c>
      <c r="H1081" t="s">
        <v>25</v>
      </c>
      <c r="I1081" s="5" t="s">
        <v>50</v>
      </c>
      <c r="J1081" s="4">
        <v>70</v>
      </c>
      <c r="K1081" s="4">
        <v>40</v>
      </c>
      <c r="L1081" s="5" t="s">
        <v>33</v>
      </c>
      <c r="M1081" s="5" t="s">
        <v>44</v>
      </c>
      <c r="N1081" s="5" t="s">
        <v>51</v>
      </c>
    </row>
    <row r="1082" spans="1:14" x14ac:dyDescent="0.25">
      <c r="A1082">
        <v>9081</v>
      </c>
      <c r="B1082" s="1">
        <v>44778</v>
      </c>
      <c r="C1082" s="2">
        <v>0.58819444444444446</v>
      </c>
      <c r="D1082" s="4">
        <v>4</v>
      </c>
      <c r="E1082" s="5" t="s">
        <v>14</v>
      </c>
      <c r="F1082" s="5" t="s">
        <v>15</v>
      </c>
      <c r="G1082" s="5" t="s">
        <v>16</v>
      </c>
      <c r="H1082" t="s">
        <v>17</v>
      </c>
      <c r="I1082" s="5" t="s">
        <v>50</v>
      </c>
      <c r="J1082" s="4">
        <v>70</v>
      </c>
      <c r="K1082" s="4">
        <v>40</v>
      </c>
      <c r="L1082" s="5" t="s">
        <v>33</v>
      </c>
      <c r="M1082" s="5" t="s">
        <v>44</v>
      </c>
      <c r="N1082" s="5" t="s">
        <v>51</v>
      </c>
    </row>
    <row r="1083" spans="1:14" x14ac:dyDescent="0.25">
      <c r="A1083">
        <v>9082</v>
      </c>
      <c r="B1083" s="1">
        <v>46007</v>
      </c>
      <c r="C1083" s="2">
        <v>0.32013888888888892</v>
      </c>
      <c r="D1083" s="4">
        <v>1</v>
      </c>
      <c r="E1083" s="5" t="s">
        <v>36</v>
      </c>
      <c r="F1083" s="5" t="s">
        <v>37</v>
      </c>
      <c r="G1083" s="5" t="s">
        <v>38</v>
      </c>
      <c r="H1083" t="s">
        <v>39</v>
      </c>
      <c r="I1083" s="5" t="s">
        <v>46</v>
      </c>
      <c r="J1083" s="4">
        <v>90</v>
      </c>
      <c r="K1083" s="4">
        <v>55</v>
      </c>
      <c r="L1083" s="5" t="s">
        <v>33</v>
      </c>
      <c r="M1083" s="5" t="s">
        <v>34</v>
      </c>
      <c r="N1083" s="5" t="s">
        <v>47</v>
      </c>
    </row>
    <row r="1084" spans="1:14" x14ac:dyDescent="0.25">
      <c r="A1084">
        <v>9083</v>
      </c>
      <c r="B1084" s="1">
        <v>45669</v>
      </c>
      <c r="C1084" s="2">
        <v>0.72847222222222219</v>
      </c>
      <c r="D1084" s="4">
        <v>4</v>
      </c>
      <c r="E1084" s="5" t="s">
        <v>28</v>
      </c>
      <c r="F1084" s="5" t="s">
        <v>29</v>
      </c>
      <c r="G1084" s="5" t="s">
        <v>30</v>
      </c>
      <c r="H1084" t="s">
        <v>31</v>
      </c>
      <c r="I1084" s="5" t="s">
        <v>18</v>
      </c>
      <c r="J1084" s="4">
        <v>45</v>
      </c>
      <c r="K1084" s="4">
        <v>25</v>
      </c>
      <c r="L1084" s="5" t="s">
        <v>19</v>
      </c>
      <c r="M1084" s="5" t="s">
        <v>20</v>
      </c>
      <c r="N1084" s="5" t="s">
        <v>21</v>
      </c>
    </row>
    <row r="1085" spans="1:14" x14ac:dyDescent="0.25">
      <c r="A1085">
        <v>9084</v>
      </c>
      <c r="B1085" s="1">
        <v>44639</v>
      </c>
      <c r="C1085" s="2">
        <v>0.3576388888888889</v>
      </c>
      <c r="D1085" s="4">
        <v>4</v>
      </c>
      <c r="E1085" s="5" t="s">
        <v>36</v>
      </c>
      <c r="F1085" s="5" t="s">
        <v>37</v>
      </c>
      <c r="G1085" s="5" t="s">
        <v>38</v>
      </c>
      <c r="H1085" t="s">
        <v>39</v>
      </c>
      <c r="I1085" s="5" t="s">
        <v>43</v>
      </c>
      <c r="J1085" s="4">
        <v>75</v>
      </c>
      <c r="K1085" s="4">
        <v>45</v>
      </c>
      <c r="L1085" s="5" t="s">
        <v>33</v>
      </c>
      <c r="M1085" s="5" t="s">
        <v>44</v>
      </c>
      <c r="N1085" s="5" t="s">
        <v>45</v>
      </c>
    </row>
    <row r="1086" spans="1:14" x14ac:dyDescent="0.25">
      <c r="A1086">
        <v>9085</v>
      </c>
      <c r="B1086" s="1">
        <v>45930</v>
      </c>
      <c r="C1086" s="2">
        <v>0.55833333333333335</v>
      </c>
      <c r="D1086" s="4">
        <v>4</v>
      </c>
      <c r="E1086" s="5" t="s">
        <v>36</v>
      </c>
      <c r="F1086" s="5" t="s">
        <v>37</v>
      </c>
      <c r="G1086" s="5" t="s">
        <v>38</v>
      </c>
      <c r="H1086" t="s">
        <v>39</v>
      </c>
      <c r="I1086" s="5" t="s">
        <v>48</v>
      </c>
      <c r="J1086" s="4">
        <v>80</v>
      </c>
      <c r="K1086" s="4">
        <v>48</v>
      </c>
      <c r="L1086" s="5" t="s">
        <v>33</v>
      </c>
      <c r="M1086" s="5" t="s">
        <v>44</v>
      </c>
      <c r="N1086" s="5" t="s">
        <v>49</v>
      </c>
    </row>
    <row r="1087" spans="1:14" x14ac:dyDescent="0.25">
      <c r="A1087">
        <v>9086</v>
      </c>
      <c r="B1087" s="1">
        <v>44845</v>
      </c>
      <c r="C1087" s="2">
        <v>0.82847222222222228</v>
      </c>
      <c r="D1087" s="4">
        <v>4</v>
      </c>
      <c r="E1087" s="5" t="s">
        <v>28</v>
      </c>
      <c r="F1087" s="5" t="s">
        <v>29</v>
      </c>
      <c r="G1087" s="5" t="s">
        <v>30</v>
      </c>
      <c r="H1087" t="s">
        <v>31</v>
      </c>
      <c r="I1087" s="5" t="s">
        <v>50</v>
      </c>
      <c r="J1087" s="4">
        <v>70</v>
      </c>
      <c r="K1087" s="4">
        <v>40</v>
      </c>
      <c r="L1087" s="5" t="s">
        <v>33</v>
      </c>
      <c r="M1087" s="5" t="s">
        <v>44</v>
      </c>
      <c r="N1087" s="5" t="s">
        <v>51</v>
      </c>
    </row>
    <row r="1088" spans="1:14" x14ac:dyDescent="0.25">
      <c r="A1088">
        <v>9087</v>
      </c>
      <c r="B1088" s="1">
        <v>44833</v>
      </c>
      <c r="C1088" s="2">
        <v>0.3972222222222222</v>
      </c>
      <c r="D1088" s="4">
        <v>2</v>
      </c>
      <c r="E1088" s="5" t="s">
        <v>22</v>
      </c>
      <c r="F1088" s="5" t="s">
        <v>23</v>
      </c>
      <c r="G1088" s="5" t="s">
        <v>24</v>
      </c>
      <c r="H1088" t="s">
        <v>25</v>
      </c>
      <c r="I1088" s="5" t="s">
        <v>18</v>
      </c>
      <c r="J1088" s="4">
        <v>45</v>
      </c>
      <c r="K1088" s="4">
        <v>25</v>
      </c>
      <c r="L1088" s="5" t="s">
        <v>19</v>
      </c>
      <c r="M1088" s="5" t="s">
        <v>20</v>
      </c>
      <c r="N1088" s="5" t="s">
        <v>21</v>
      </c>
    </row>
    <row r="1089" spans="1:14" x14ac:dyDescent="0.25">
      <c r="A1089">
        <v>9088</v>
      </c>
      <c r="B1089" s="1">
        <v>45969</v>
      </c>
      <c r="C1089" s="2">
        <v>0.53402777777777777</v>
      </c>
      <c r="D1089" s="4">
        <v>1</v>
      </c>
      <c r="E1089" s="5" t="s">
        <v>14</v>
      </c>
      <c r="F1089" s="5" t="s">
        <v>15</v>
      </c>
      <c r="G1089" s="5" t="s">
        <v>16</v>
      </c>
      <c r="H1089" t="s">
        <v>17</v>
      </c>
      <c r="I1089" s="5" t="s">
        <v>40</v>
      </c>
      <c r="J1089" s="4">
        <v>50</v>
      </c>
      <c r="K1089" s="4">
        <v>30</v>
      </c>
      <c r="L1089" s="5" t="s">
        <v>19</v>
      </c>
      <c r="M1089" s="5" t="s">
        <v>41</v>
      </c>
      <c r="N1089" s="5" t="s">
        <v>42</v>
      </c>
    </row>
    <row r="1090" spans="1:14" x14ac:dyDescent="0.25">
      <c r="A1090">
        <v>9089</v>
      </c>
      <c r="B1090" s="1">
        <v>45888</v>
      </c>
      <c r="C1090" s="2">
        <v>0.6875</v>
      </c>
      <c r="D1090" s="4">
        <v>4</v>
      </c>
      <c r="E1090" s="5" t="s">
        <v>14</v>
      </c>
      <c r="F1090" s="5" t="s">
        <v>15</v>
      </c>
      <c r="G1090" s="5" t="s">
        <v>16</v>
      </c>
      <c r="H1090" t="s">
        <v>17</v>
      </c>
      <c r="I1090" s="5" t="s">
        <v>43</v>
      </c>
      <c r="J1090" s="4">
        <v>75</v>
      </c>
      <c r="K1090" s="4">
        <v>45</v>
      </c>
      <c r="L1090" s="5" t="s">
        <v>33</v>
      </c>
      <c r="M1090" s="5" t="s">
        <v>44</v>
      </c>
      <c r="N1090" s="5" t="s">
        <v>45</v>
      </c>
    </row>
    <row r="1091" spans="1:14" x14ac:dyDescent="0.25">
      <c r="A1091">
        <v>9090</v>
      </c>
      <c r="B1091" s="1">
        <v>44739</v>
      </c>
      <c r="C1091" s="2">
        <v>0.60277777777777775</v>
      </c>
      <c r="D1091" s="4">
        <v>4</v>
      </c>
      <c r="E1091" s="5" t="s">
        <v>14</v>
      </c>
      <c r="F1091" s="5" t="s">
        <v>15</v>
      </c>
      <c r="G1091" s="5" t="s">
        <v>16</v>
      </c>
      <c r="H1091" t="s">
        <v>17</v>
      </c>
      <c r="I1091" s="5" t="s">
        <v>50</v>
      </c>
      <c r="J1091" s="4">
        <v>70</v>
      </c>
      <c r="K1091" s="4">
        <v>40</v>
      </c>
      <c r="L1091" s="5" t="s">
        <v>33</v>
      </c>
      <c r="M1091" s="5" t="s">
        <v>44</v>
      </c>
      <c r="N1091" s="5" t="s">
        <v>51</v>
      </c>
    </row>
    <row r="1092" spans="1:14" x14ac:dyDescent="0.25">
      <c r="A1092">
        <v>9091</v>
      </c>
      <c r="B1092" s="1">
        <v>44920</v>
      </c>
      <c r="C1092" s="2">
        <v>0.66249999999999998</v>
      </c>
      <c r="D1092" s="4">
        <v>2</v>
      </c>
      <c r="E1092" s="5" t="s">
        <v>14</v>
      </c>
      <c r="F1092" s="5" t="s">
        <v>15</v>
      </c>
      <c r="G1092" s="5" t="s">
        <v>16</v>
      </c>
      <c r="H1092" t="s">
        <v>17</v>
      </c>
      <c r="I1092" s="5" t="s">
        <v>48</v>
      </c>
      <c r="J1092" s="4">
        <v>80</v>
      </c>
      <c r="K1092" s="4">
        <v>48</v>
      </c>
      <c r="L1092" s="5" t="s">
        <v>33</v>
      </c>
      <c r="M1092" s="5" t="s">
        <v>44</v>
      </c>
      <c r="N1092" s="5" t="s">
        <v>49</v>
      </c>
    </row>
    <row r="1093" spans="1:14" x14ac:dyDescent="0.25">
      <c r="A1093">
        <v>9092</v>
      </c>
      <c r="B1093" s="1">
        <v>45462</v>
      </c>
      <c r="C1093" s="2">
        <v>0.70694444444444449</v>
      </c>
      <c r="D1093" s="4">
        <v>3</v>
      </c>
      <c r="E1093" s="5" t="s">
        <v>36</v>
      </c>
      <c r="F1093" s="5" t="s">
        <v>37</v>
      </c>
      <c r="G1093" s="5" t="s">
        <v>38</v>
      </c>
      <c r="H1093" t="s">
        <v>39</v>
      </c>
      <c r="I1093" s="5" t="s">
        <v>48</v>
      </c>
      <c r="J1093" s="4">
        <v>80</v>
      </c>
      <c r="K1093" s="4">
        <v>48</v>
      </c>
      <c r="L1093" s="5" t="s">
        <v>33</v>
      </c>
      <c r="M1093" s="5" t="s">
        <v>44</v>
      </c>
      <c r="N1093" s="5" t="s">
        <v>49</v>
      </c>
    </row>
    <row r="1094" spans="1:14" x14ac:dyDescent="0.25">
      <c r="A1094">
        <v>9093</v>
      </c>
      <c r="B1094" s="1">
        <v>45644</v>
      </c>
      <c r="C1094" s="2">
        <v>0.69236111111111109</v>
      </c>
      <c r="D1094" s="4">
        <v>4</v>
      </c>
      <c r="E1094" s="5" t="s">
        <v>22</v>
      </c>
      <c r="F1094" s="5" t="s">
        <v>23</v>
      </c>
      <c r="G1094" s="5" t="s">
        <v>24</v>
      </c>
      <c r="H1094" t="s">
        <v>25</v>
      </c>
      <c r="I1094" s="5" t="s">
        <v>50</v>
      </c>
      <c r="J1094" s="4">
        <v>70</v>
      </c>
      <c r="K1094" s="4">
        <v>40</v>
      </c>
      <c r="L1094" s="5" t="s">
        <v>33</v>
      </c>
      <c r="M1094" s="5" t="s">
        <v>44</v>
      </c>
      <c r="N1094" s="5" t="s">
        <v>51</v>
      </c>
    </row>
    <row r="1095" spans="1:14" x14ac:dyDescent="0.25">
      <c r="A1095">
        <v>9094</v>
      </c>
      <c r="B1095" s="1">
        <v>45113</v>
      </c>
      <c r="C1095" s="2">
        <v>0.48472222222222222</v>
      </c>
      <c r="D1095" s="4">
        <v>1</v>
      </c>
      <c r="E1095" s="5" t="s">
        <v>36</v>
      </c>
      <c r="F1095" s="5" t="s">
        <v>37</v>
      </c>
      <c r="G1095" s="5" t="s">
        <v>38</v>
      </c>
      <c r="H1095" t="s">
        <v>39</v>
      </c>
      <c r="I1095" s="5" t="s">
        <v>46</v>
      </c>
      <c r="J1095" s="4">
        <v>90</v>
      </c>
      <c r="K1095" s="4">
        <v>55</v>
      </c>
      <c r="L1095" s="5" t="s">
        <v>33</v>
      </c>
      <c r="M1095" s="5" t="s">
        <v>34</v>
      </c>
      <c r="N1095" s="5" t="s">
        <v>47</v>
      </c>
    </row>
    <row r="1096" spans="1:14" x14ac:dyDescent="0.25">
      <c r="A1096">
        <v>9095</v>
      </c>
      <c r="B1096" s="1">
        <v>44792</v>
      </c>
      <c r="C1096" s="2">
        <v>0.35486111111111113</v>
      </c>
      <c r="D1096" s="4">
        <v>2</v>
      </c>
      <c r="E1096" s="5" t="s">
        <v>22</v>
      </c>
      <c r="F1096" s="5" t="s">
        <v>23</v>
      </c>
      <c r="G1096" s="5" t="s">
        <v>24</v>
      </c>
      <c r="H1096" t="s">
        <v>25</v>
      </c>
      <c r="I1096" s="5" t="s">
        <v>46</v>
      </c>
      <c r="J1096" s="4">
        <v>90</v>
      </c>
      <c r="K1096" s="4">
        <v>55</v>
      </c>
      <c r="L1096" s="5" t="s">
        <v>33</v>
      </c>
      <c r="M1096" s="5" t="s">
        <v>34</v>
      </c>
      <c r="N1096" s="5" t="s">
        <v>47</v>
      </c>
    </row>
    <row r="1097" spans="1:14" x14ac:dyDescent="0.25">
      <c r="A1097">
        <v>9096</v>
      </c>
      <c r="B1097" s="1">
        <v>45856</v>
      </c>
      <c r="C1097" s="2">
        <v>0.44444444444444442</v>
      </c>
      <c r="D1097" s="4">
        <v>4</v>
      </c>
      <c r="E1097" s="5" t="s">
        <v>14</v>
      </c>
      <c r="F1097" s="5" t="s">
        <v>15</v>
      </c>
      <c r="G1097" s="5" t="s">
        <v>16</v>
      </c>
      <c r="H1097" t="s">
        <v>17</v>
      </c>
      <c r="I1097" s="5" t="s">
        <v>26</v>
      </c>
      <c r="J1097" s="4">
        <v>40</v>
      </c>
      <c r="K1097" s="4">
        <v>22</v>
      </c>
      <c r="L1097" s="5" t="s">
        <v>19</v>
      </c>
      <c r="M1097" s="5" t="s">
        <v>20</v>
      </c>
      <c r="N1097" s="5" t="s">
        <v>27</v>
      </c>
    </row>
    <row r="1098" spans="1:14" x14ac:dyDescent="0.25">
      <c r="A1098">
        <v>9097</v>
      </c>
      <c r="B1098" s="1">
        <v>45598</v>
      </c>
      <c r="C1098" s="2">
        <v>0.82708333333333328</v>
      </c>
      <c r="D1098" s="4">
        <v>3</v>
      </c>
      <c r="E1098" s="5" t="s">
        <v>36</v>
      </c>
      <c r="F1098" s="5" t="s">
        <v>37</v>
      </c>
      <c r="G1098" s="5" t="s">
        <v>38</v>
      </c>
      <c r="H1098" t="s">
        <v>39</v>
      </c>
      <c r="I1098" s="5" t="s">
        <v>48</v>
      </c>
      <c r="J1098" s="4">
        <v>80</v>
      </c>
      <c r="K1098" s="4">
        <v>48</v>
      </c>
      <c r="L1098" s="5" t="s">
        <v>33</v>
      </c>
      <c r="M1098" s="5" t="s">
        <v>44</v>
      </c>
      <c r="N1098" s="5" t="s">
        <v>49</v>
      </c>
    </row>
    <row r="1099" spans="1:14" x14ac:dyDescent="0.25">
      <c r="A1099">
        <v>9098</v>
      </c>
      <c r="B1099" s="1">
        <v>44693</v>
      </c>
      <c r="C1099" s="2">
        <v>0.82361111111111107</v>
      </c>
      <c r="D1099" s="4">
        <v>3</v>
      </c>
      <c r="E1099" s="5" t="s">
        <v>28</v>
      </c>
      <c r="F1099" s="5" t="s">
        <v>29</v>
      </c>
      <c r="G1099" s="5" t="s">
        <v>30</v>
      </c>
      <c r="H1099" t="s">
        <v>31</v>
      </c>
      <c r="I1099" s="5" t="s">
        <v>46</v>
      </c>
      <c r="J1099" s="4">
        <v>90</v>
      </c>
      <c r="K1099" s="4">
        <v>55</v>
      </c>
      <c r="L1099" s="5" t="s">
        <v>33</v>
      </c>
      <c r="M1099" s="5" t="s">
        <v>34</v>
      </c>
      <c r="N1099" s="5" t="s">
        <v>47</v>
      </c>
    </row>
    <row r="1100" spans="1:14" x14ac:dyDescent="0.25">
      <c r="A1100">
        <v>9099</v>
      </c>
      <c r="B1100" s="1">
        <v>45043</v>
      </c>
      <c r="C1100" s="2">
        <v>0.62291666666666667</v>
      </c>
      <c r="D1100" s="4">
        <v>3</v>
      </c>
      <c r="E1100" s="5" t="s">
        <v>28</v>
      </c>
      <c r="F1100" s="5" t="s">
        <v>29</v>
      </c>
      <c r="G1100" s="5" t="s">
        <v>30</v>
      </c>
      <c r="H1100" t="s">
        <v>31</v>
      </c>
      <c r="I1100" s="5" t="s">
        <v>18</v>
      </c>
      <c r="J1100" s="4">
        <v>45</v>
      </c>
      <c r="K1100" s="4">
        <v>25</v>
      </c>
      <c r="L1100" s="5" t="s">
        <v>19</v>
      </c>
      <c r="M1100" s="5" t="s">
        <v>20</v>
      </c>
      <c r="N1100" s="5" t="s">
        <v>21</v>
      </c>
    </row>
    <row r="1101" spans="1:14" x14ac:dyDescent="0.25">
      <c r="A1101">
        <v>9100</v>
      </c>
      <c r="B1101" s="1">
        <v>45204</v>
      </c>
      <c r="C1101" s="2">
        <v>0.70833333333333337</v>
      </c>
      <c r="D1101" s="4">
        <v>2</v>
      </c>
      <c r="E1101" s="5" t="s">
        <v>28</v>
      </c>
      <c r="F1101" s="5" t="s">
        <v>29</v>
      </c>
      <c r="G1101" s="5" t="s">
        <v>30</v>
      </c>
      <c r="H1101" t="s">
        <v>31</v>
      </c>
      <c r="I1101" s="5" t="s">
        <v>43</v>
      </c>
      <c r="J1101" s="4">
        <v>75</v>
      </c>
      <c r="K1101" s="4">
        <v>45</v>
      </c>
      <c r="L1101" s="5" t="s">
        <v>33</v>
      </c>
      <c r="M1101" s="5" t="s">
        <v>44</v>
      </c>
      <c r="N1101" s="5" t="s">
        <v>45</v>
      </c>
    </row>
    <row r="1102" spans="1:14" x14ac:dyDescent="0.25">
      <c r="A1102">
        <v>9101</v>
      </c>
      <c r="B1102" s="1">
        <v>45935</v>
      </c>
      <c r="C1102" s="2">
        <v>0.29166666666666669</v>
      </c>
      <c r="D1102" s="4">
        <v>2</v>
      </c>
      <c r="E1102" s="5" t="s">
        <v>28</v>
      </c>
      <c r="F1102" s="5" t="s">
        <v>29</v>
      </c>
      <c r="G1102" s="5" t="s">
        <v>30</v>
      </c>
      <c r="H1102" t="s">
        <v>31</v>
      </c>
      <c r="I1102" s="5" t="s">
        <v>40</v>
      </c>
      <c r="J1102" s="4">
        <v>50</v>
      </c>
      <c r="K1102" s="4">
        <v>30</v>
      </c>
      <c r="L1102" s="5" t="s">
        <v>19</v>
      </c>
      <c r="M1102" s="5" t="s">
        <v>41</v>
      </c>
      <c r="N1102" s="5" t="s">
        <v>42</v>
      </c>
    </row>
    <row r="1103" spans="1:14" x14ac:dyDescent="0.25">
      <c r="A1103">
        <v>9102</v>
      </c>
      <c r="B1103" s="1">
        <v>44797</v>
      </c>
      <c r="C1103" s="2">
        <v>0.36458333333333331</v>
      </c>
      <c r="D1103" s="4">
        <v>1</v>
      </c>
      <c r="E1103" s="5" t="s">
        <v>36</v>
      </c>
      <c r="F1103" s="5" t="s">
        <v>37</v>
      </c>
      <c r="G1103" s="5" t="s">
        <v>38</v>
      </c>
      <c r="H1103" t="s">
        <v>39</v>
      </c>
      <c r="I1103" s="5" t="s">
        <v>48</v>
      </c>
      <c r="J1103" s="4">
        <v>80</v>
      </c>
      <c r="K1103" s="4">
        <v>48</v>
      </c>
      <c r="L1103" s="5" t="s">
        <v>33</v>
      </c>
      <c r="M1103" s="5" t="s">
        <v>44</v>
      </c>
      <c r="N1103" s="5" t="s">
        <v>49</v>
      </c>
    </row>
    <row r="1104" spans="1:14" x14ac:dyDescent="0.25">
      <c r="A1104">
        <v>9103</v>
      </c>
      <c r="B1104" s="1">
        <v>45444</v>
      </c>
      <c r="C1104" s="2">
        <v>0.3972222222222222</v>
      </c>
      <c r="D1104" s="4">
        <v>4</v>
      </c>
      <c r="E1104" s="5" t="s">
        <v>14</v>
      </c>
      <c r="F1104" s="5" t="s">
        <v>15</v>
      </c>
      <c r="G1104" s="5" t="s">
        <v>16</v>
      </c>
      <c r="H1104" t="s">
        <v>17</v>
      </c>
      <c r="I1104" s="5" t="s">
        <v>32</v>
      </c>
      <c r="J1104" s="4">
        <v>85</v>
      </c>
      <c r="K1104" s="4">
        <v>50</v>
      </c>
      <c r="L1104" s="5" t="s">
        <v>33</v>
      </c>
      <c r="M1104" s="5" t="s">
        <v>34</v>
      </c>
      <c r="N1104" s="5" t="s">
        <v>35</v>
      </c>
    </row>
    <row r="1105" spans="1:14" x14ac:dyDescent="0.25">
      <c r="A1105">
        <v>9104</v>
      </c>
      <c r="B1105" s="1">
        <v>45050</v>
      </c>
      <c r="C1105" s="2">
        <v>0.4201388888888889</v>
      </c>
      <c r="D1105" s="4">
        <v>2</v>
      </c>
      <c r="E1105" s="5" t="s">
        <v>22</v>
      </c>
      <c r="F1105" s="5" t="s">
        <v>23</v>
      </c>
      <c r="G1105" s="5" t="s">
        <v>24</v>
      </c>
      <c r="H1105" t="s">
        <v>25</v>
      </c>
      <c r="I1105" s="5" t="s">
        <v>32</v>
      </c>
      <c r="J1105" s="4">
        <v>85</v>
      </c>
      <c r="K1105" s="4">
        <v>50</v>
      </c>
      <c r="L1105" s="5" t="s">
        <v>33</v>
      </c>
      <c r="M1105" s="5" t="s">
        <v>34</v>
      </c>
      <c r="N1105" s="5" t="s">
        <v>35</v>
      </c>
    </row>
    <row r="1106" spans="1:14" x14ac:dyDescent="0.25">
      <c r="A1106">
        <v>9105</v>
      </c>
      <c r="B1106" s="1">
        <v>45486</v>
      </c>
      <c r="C1106" s="2">
        <v>0.65486111111111112</v>
      </c>
      <c r="D1106" s="4">
        <v>1</v>
      </c>
      <c r="E1106" s="5" t="s">
        <v>22</v>
      </c>
      <c r="F1106" s="5" t="s">
        <v>23</v>
      </c>
      <c r="G1106" s="5" t="s">
        <v>24</v>
      </c>
      <c r="H1106" t="s">
        <v>25</v>
      </c>
      <c r="I1106" s="5" t="s">
        <v>50</v>
      </c>
      <c r="J1106" s="4">
        <v>70</v>
      </c>
      <c r="K1106" s="4">
        <v>40</v>
      </c>
      <c r="L1106" s="5" t="s">
        <v>33</v>
      </c>
      <c r="M1106" s="5" t="s">
        <v>44</v>
      </c>
      <c r="N1106" s="5" t="s">
        <v>51</v>
      </c>
    </row>
    <row r="1107" spans="1:14" x14ac:dyDescent="0.25">
      <c r="A1107">
        <v>9106</v>
      </c>
      <c r="B1107" s="1">
        <v>45667</v>
      </c>
      <c r="C1107" s="2">
        <v>0.46458333333333329</v>
      </c>
      <c r="D1107" s="4">
        <v>2</v>
      </c>
      <c r="E1107" s="5" t="s">
        <v>36</v>
      </c>
      <c r="F1107" s="5" t="s">
        <v>37</v>
      </c>
      <c r="G1107" s="5" t="s">
        <v>38</v>
      </c>
      <c r="H1107" t="s">
        <v>39</v>
      </c>
      <c r="I1107" s="5" t="s">
        <v>50</v>
      </c>
      <c r="J1107" s="4">
        <v>70</v>
      </c>
      <c r="K1107" s="4">
        <v>40</v>
      </c>
      <c r="L1107" s="5" t="s">
        <v>33</v>
      </c>
      <c r="M1107" s="5" t="s">
        <v>44</v>
      </c>
      <c r="N1107" s="5" t="s">
        <v>51</v>
      </c>
    </row>
    <row r="1108" spans="1:14" x14ac:dyDescent="0.25">
      <c r="A1108">
        <v>9107</v>
      </c>
      <c r="B1108" s="1">
        <v>45018</v>
      </c>
      <c r="C1108" s="2">
        <v>0.43819444444444439</v>
      </c>
      <c r="D1108" s="4">
        <v>1</v>
      </c>
      <c r="E1108" s="5" t="s">
        <v>22</v>
      </c>
      <c r="F1108" s="5" t="s">
        <v>23</v>
      </c>
      <c r="G1108" s="5" t="s">
        <v>24</v>
      </c>
      <c r="H1108" t="s">
        <v>25</v>
      </c>
      <c r="I1108" s="5" t="s">
        <v>18</v>
      </c>
      <c r="J1108" s="4">
        <v>45</v>
      </c>
      <c r="K1108" s="4">
        <v>25</v>
      </c>
      <c r="L1108" s="5" t="s">
        <v>19</v>
      </c>
      <c r="M1108" s="5" t="s">
        <v>20</v>
      </c>
      <c r="N1108" s="5" t="s">
        <v>21</v>
      </c>
    </row>
    <row r="1109" spans="1:14" x14ac:dyDescent="0.25">
      <c r="A1109">
        <v>9108</v>
      </c>
      <c r="B1109" s="1">
        <v>45694</v>
      </c>
      <c r="C1109" s="2">
        <v>0.54861111111111116</v>
      </c>
      <c r="D1109" s="4">
        <v>1</v>
      </c>
      <c r="E1109" s="5" t="s">
        <v>36</v>
      </c>
      <c r="F1109" s="5" t="s">
        <v>37</v>
      </c>
      <c r="G1109" s="5" t="s">
        <v>38</v>
      </c>
      <c r="H1109" t="s">
        <v>39</v>
      </c>
      <c r="I1109" s="5" t="s">
        <v>40</v>
      </c>
      <c r="J1109" s="4">
        <v>50</v>
      </c>
      <c r="K1109" s="4">
        <v>30</v>
      </c>
      <c r="L1109" s="5" t="s">
        <v>19</v>
      </c>
      <c r="M1109" s="5" t="s">
        <v>41</v>
      </c>
      <c r="N1109" s="5" t="s">
        <v>42</v>
      </c>
    </row>
    <row r="1110" spans="1:14" x14ac:dyDescent="0.25">
      <c r="A1110">
        <v>9109</v>
      </c>
      <c r="B1110" s="1">
        <v>45988</v>
      </c>
      <c r="C1110" s="2">
        <v>0.76388888888888884</v>
      </c>
      <c r="D1110" s="4">
        <v>4</v>
      </c>
      <c r="E1110" s="5" t="s">
        <v>36</v>
      </c>
      <c r="F1110" s="5" t="s">
        <v>37</v>
      </c>
      <c r="G1110" s="5" t="s">
        <v>38</v>
      </c>
      <c r="H1110" t="s">
        <v>39</v>
      </c>
      <c r="I1110" s="5" t="s">
        <v>43</v>
      </c>
      <c r="J1110" s="4">
        <v>75</v>
      </c>
      <c r="K1110" s="4">
        <v>45</v>
      </c>
      <c r="L1110" s="5" t="s">
        <v>33</v>
      </c>
      <c r="M1110" s="5" t="s">
        <v>44</v>
      </c>
      <c r="N1110" s="5" t="s">
        <v>45</v>
      </c>
    </row>
    <row r="1111" spans="1:14" x14ac:dyDescent="0.25">
      <c r="A1111">
        <v>9110</v>
      </c>
      <c r="B1111" s="1">
        <v>45886</v>
      </c>
      <c r="C1111" s="2">
        <v>0.6118055555555556</v>
      </c>
      <c r="D1111" s="4">
        <v>2</v>
      </c>
      <c r="E1111" s="5" t="s">
        <v>22</v>
      </c>
      <c r="F1111" s="5" t="s">
        <v>23</v>
      </c>
      <c r="G1111" s="5" t="s">
        <v>24</v>
      </c>
      <c r="H1111" t="s">
        <v>25</v>
      </c>
      <c r="I1111" s="5" t="s">
        <v>26</v>
      </c>
      <c r="J1111" s="4">
        <v>40</v>
      </c>
      <c r="K1111" s="4">
        <v>22</v>
      </c>
      <c r="L1111" s="5" t="s">
        <v>19</v>
      </c>
      <c r="M1111" s="5" t="s">
        <v>20</v>
      </c>
      <c r="N1111" s="5" t="s">
        <v>27</v>
      </c>
    </row>
    <row r="1112" spans="1:14" x14ac:dyDescent="0.25">
      <c r="A1112">
        <v>9111</v>
      </c>
      <c r="B1112" s="1">
        <v>44871</v>
      </c>
      <c r="C1112" s="2">
        <v>0.8354166666666667</v>
      </c>
      <c r="D1112" s="4">
        <v>2</v>
      </c>
      <c r="E1112" s="5" t="s">
        <v>28</v>
      </c>
      <c r="F1112" s="5" t="s">
        <v>29</v>
      </c>
      <c r="G1112" s="5" t="s">
        <v>30</v>
      </c>
      <c r="H1112" t="s">
        <v>31</v>
      </c>
      <c r="I1112" s="5" t="s">
        <v>18</v>
      </c>
      <c r="J1112" s="4">
        <v>45</v>
      </c>
      <c r="K1112" s="4">
        <v>25</v>
      </c>
      <c r="L1112" s="5" t="s">
        <v>19</v>
      </c>
      <c r="M1112" s="5" t="s">
        <v>20</v>
      </c>
      <c r="N1112" s="5" t="s">
        <v>21</v>
      </c>
    </row>
    <row r="1113" spans="1:14" x14ac:dyDescent="0.25">
      <c r="A1113">
        <v>9112</v>
      </c>
      <c r="B1113" s="1">
        <v>45075</v>
      </c>
      <c r="C1113" s="2">
        <v>0.47916666666666669</v>
      </c>
      <c r="D1113" s="4">
        <v>3</v>
      </c>
      <c r="E1113" s="5" t="s">
        <v>22</v>
      </c>
      <c r="F1113" s="5" t="s">
        <v>23</v>
      </c>
      <c r="G1113" s="5" t="s">
        <v>24</v>
      </c>
      <c r="H1113" t="s">
        <v>25</v>
      </c>
      <c r="I1113" s="5" t="s">
        <v>50</v>
      </c>
      <c r="J1113" s="4">
        <v>70</v>
      </c>
      <c r="K1113" s="4">
        <v>40</v>
      </c>
      <c r="L1113" s="5" t="s">
        <v>33</v>
      </c>
      <c r="M1113" s="5" t="s">
        <v>44</v>
      </c>
      <c r="N1113" s="5" t="s">
        <v>51</v>
      </c>
    </row>
    <row r="1114" spans="1:14" x14ac:dyDescent="0.25">
      <c r="A1114">
        <v>9113</v>
      </c>
      <c r="B1114" s="1">
        <v>45401</v>
      </c>
      <c r="C1114" s="2">
        <v>0.51249999999999996</v>
      </c>
      <c r="D1114" s="4">
        <v>2</v>
      </c>
      <c r="E1114" s="5" t="s">
        <v>14</v>
      </c>
      <c r="F1114" s="5" t="s">
        <v>15</v>
      </c>
      <c r="G1114" s="5" t="s">
        <v>16</v>
      </c>
      <c r="H1114" t="s">
        <v>17</v>
      </c>
      <c r="I1114" s="5" t="s">
        <v>18</v>
      </c>
      <c r="J1114" s="4">
        <v>45</v>
      </c>
      <c r="K1114" s="4">
        <v>25</v>
      </c>
      <c r="L1114" s="5" t="s">
        <v>19</v>
      </c>
      <c r="M1114" s="5" t="s">
        <v>20</v>
      </c>
      <c r="N1114" s="5" t="s">
        <v>21</v>
      </c>
    </row>
    <row r="1115" spans="1:14" x14ac:dyDescent="0.25">
      <c r="A1115">
        <v>9114</v>
      </c>
      <c r="B1115" s="1">
        <v>44802</v>
      </c>
      <c r="C1115" s="2">
        <v>0.68333333333333335</v>
      </c>
      <c r="D1115" s="4">
        <v>3</v>
      </c>
      <c r="E1115" s="5" t="s">
        <v>28</v>
      </c>
      <c r="F1115" s="5" t="s">
        <v>29</v>
      </c>
      <c r="G1115" s="5" t="s">
        <v>30</v>
      </c>
      <c r="H1115" t="s">
        <v>31</v>
      </c>
      <c r="I1115" s="5" t="s">
        <v>50</v>
      </c>
      <c r="J1115" s="4">
        <v>70</v>
      </c>
      <c r="K1115" s="4">
        <v>40</v>
      </c>
      <c r="L1115" s="5" t="s">
        <v>33</v>
      </c>
      <c r="M1115" s="5" t="s">
        <v>44</v>
      </c>
      <c r="N1115" s="5" t="s">
        <v>51</v>
      </c>
    </row>
    <row r="1116" spans="1:14" x14ac:dyDescent="0.25">
      <c r="A1116">
        <v>9115</v>
      </c>
      <c r="B1116" s="1">
        <v>45872</v>
      </c>
      <c r="C1116" s="2">
        <v>0.7416666666666667</v>
      </c>
      <c r="D1116" s="4">
        <v>4</v>
      </c>
      <c r="E1116" s="5" t="s">
        <v>28</v>
      </c>
      <c r="F1116" s="5" t="s">
        <v>29</v>
      </c>
      <c r="G1116" s="5" t="s">
        <v>30</v>
      </c>
      <c r="H1116" t="s">
        <v>31</v>
      </c>
      <c r="I1116" s="5" t="s">
        <v>46</v>
      </c>
      <c r="J1116" s="4">
        <v>90</v>
      </c>
      <c r="K1116" s="4">
        <v>55</v>
      </c>
      <c r="L1116" s="5" t="s">
        <v>33</v>
      </c>
      <c r="M1116" s="5" t="s">
        <v>34</v>
      </c>
      <c r="N1116" s="5" t="s">
        <v>47</v>
      </c>
    </row>
    <row r="1117" spans="1:14" x14ac:dyDescent="0.25">
      <c r="A1117">
        <v>9116</v>
      </c>
      <c r="B1117" s="1">
        <v>45378</v>
      </c>
      <c r="C1117" s="2">
        <v>0.63958333333333328</v>
      </c>
      <c r="D1117" s="4">
        <v>1</v>
      </c>
      <c r="E1117" s="5" t="s">
        <v>28</v>
      </c>
      <c r="F1117" s="5" t="s">
        <v>29</v>
      </c>
      <c r="G1117" s="5" t="s">
        <v>30</v>
      </c>
      <c r="H1117" t="s">
        <v>31</v>
      </c>
      <c r="I1117" s="5" t="s">
        <v>40</v>
      </c>
      <c r="J1117" s="4">
        <v>50</v>
      </c>
      <c r="K1117" s="4">
        <v>30</v>
      </c>
      <c r="L1117" s="5" t="s">
        <v>19</v>
      </c>
      <c r="M1117" s="5" t="s">
        <v>41</v>
      </c>
      <c r="N1117" s="5" t="s">
        <v>42</v>
      </c>
    </row>
    <row r="1118" spans="1:14" x14ac:dyDescent="0.25">
      <c r="A1118">
        <v>9117</v>
      </c>
      <c r="B1118" s="1">
        <v>45167</v>
      </c>
      <c r="C1118" s="2">
        <v>0.6</v>
      </c>
      <c r="D1118" s="4">
        <v>2</v>
      </c>
      <c r="E1118" s="5" t="s">
        <v>28</v>
      </c>
      <c r="F1118" s="5" t="s">
        <v>29</v>
      </c>
      <c r="G1118" s="5" t="s">
        <v>30</v>
      </c>
      <c r="H1118" t="s">
        <v>31</v>
      </c>
      <c r="I1118" s="5" t="s">
        <v>18</v>
      </c>
      <c r="J1118" s="4">
        <v>45</v>
      </c>
      <c r="K1118" s="4">
        <v>25</v>
      </c>
      <c r="L1118" s="5" t="s">
        <v>19</v>
      </c>
      <c r="M1118" s="5" t="s">
        <v>20</v>
      </c>
      <c r="N1118" s="5" t="s">
        <v>21</v>
      </c>
    </row>
    <row r="1119" spans="1:14" x14ac:dyDescent="0.25">
      <c r="A1119">
        <v>9118</v>
      </c>
      <c r="B1119" s="1">
        <v>45624</v>
      </c>
      <c r="C1119" s="2">
        <v>0.40625</v>
      </c>
      <c r="D1119" s="4">
        <v>2</v>
      </c>
      <c r="E1119" s="5" t="s">
        <v>14</v>
      </c>
      <c r="F1119" s="5" t="s">
        <v>15</v>
      </c>
      <c r="G1119" s="5" t="s">
        <v>16</v>
      </c>
      <c r="H1119" t="s">
        <v>17</v>
      </c>
      <c r="I1119" s="5" t="s">
        <v>26</v>
      </c>
      <c r="J1119" s="4">
        <v>40</v>
      </c>
      <c r="K1119" s="4">
        <v>22</v>
      </c>
      <c r="L1119" s="5" t="s">
        <v>19</v>
      </c>
      <c r="M1119" s="5" t="s">
        <v>20</v>
      </c>
      <c r="N1119" s="5" t="s">
        <v>27</v>
      </c>
    </row>
    <row r="1120" spans="1:14" x14ac:dyDescent="0.25">
      <c r="A1120">
        <v>9119</v>
      </c>
      <c r="B1120" s="1">
        <v>45610</v>
      </c>
      <c r="C1120" s="2">
        <v>0.53125</v>
      </c>
      <c r="D1120" s="4">
        <v>3</v>
      </c>
      <c r="E1120" s="5" t="s">
        <v>22</v>
      </c>
      <c r="F1120" s="5" t="s">
        <v>23</v>
      </c>
      <c r="G1120" s="5" t="s">
        <v>24</v>
      </c>
      <c r="H1120" t="s">
        <v>25</v>
      </c>
      <c r="I1120" s="5" t="s">
        <v>18</v>
      </c>
      <c r="J1120" s="4">
        <v>45</v>
      </c>
      <c r="K1120" s="4">
        <v>25</v>
      </c>
      <c r="L1120" s="5" t="s">
        <v>19</v>
      </c>
      <c r="M1120" s="5" t="s">
        <v>20</v>
      </c>
      <c r="N1120" s="5" t="s">
        <v>21</v>
      </c>
    </row>
    <row r="1121" spans="1:14" x14ac:dyDescent="0.25">
      <c r="A1121">
        <v>9120</v>
      </c>
      <c r="B1121" s="1">
        <v>45925</v>
      </c>
      <c r="C1121" s="2">
        <v>0.7368055555555556</v>
      </c>
      <c r="D1121" s="4">
        <v>2</v>
      </c>
      <c r="E1121" s="5" t="s">
        <v>28</v>
      </c>
      <c r="F1121" s="5" t="s">
        <v>29</v>
      </c>
      <c r="G1121" s="5" t="s">
        <v>30</v>
      </c>
      <c r="H1121" t="s">
        <v>31</v>
      </c>
      <c r="I1121" s="5" t="s">
        <v>32</v>
      </c>
      <c r="J1121" s="4">
        <v>85</v>
      </c>
      <c r="K1121" s="4">
        <v>50</v>
      </c>
      <c r="L1121" s="5" t="s">
        <v>33</v>
      </c>
      <c r="M1121" s="5" t="s">
        <v>34</v>
      </c>
      <c r="N1121" s="5" t="s">
        <v>35</v>
      </c>
    </row>
    <row r="1122" spans="1:14" x14ac:dyDescent="0.25">
      <c r="A1122">
        <v>9121</v>
      </c>
      <c r="B1122" s="1">
        <v>45860</v>
      </c>
      <c r="C1122" s="2">
        <v>0.69305555555555554</v>
      </c>
      <c r="D1122" s="4">
        <v>1</v>
      </c>
      <c r="E1122" s="5" t="s">
        <v>28</v>
      </c>
      <c r="F1122" s="5" t="s">
        <v>29</v>
      </c>
      <c r="G1122" s="5" t="s">
        <v>30</v>
      </c>
      <c r="H1122" t="s">
        <v>31</v>
      </c>
      <c r="I1122" s="5" t="s">
        <v>46</v>
      </c>
      <c r="J1122" s="4">
        <v>90</v>
      </c>
      <c r="K1122" s="4">
        <v>55</v>
      </c>
      <c r="L1122" s="5" t="s">
        <v>33</v>
      </c>
      <c r="M1122" s="5" t="s">
        <v>34</v>
      </c>
      <c r="N1122" s="5" t="s">
        <v>47</v>
      </c>
    </row>
    <row r="1123" spans="1:14" x14ac:dyDescent="0.25">
      <c r="A1123">
        <v>9122</v>
      </c>
      <c r="B1123" s="1">
        <v>45335</v>
      </c>
      <c r="C1123" s="2">
        <v>0.32777777777777778</v>
      </c>
      <c r="D1123" s="4">
        <v>3</v>
      </c>
      <c r="E1123" s="5" t="s">
        <v>36</v>
      </c>
      <c r="F1123" s="5" t="s">
        <v>37</v>
      </c>
      <c r="G1123" s="5" t="s">
        <v>38</v>
      </c>
      <c r="H1123" t="s">
        <v>39</v>
      </c>
      <c r="I1123" s="5" t="s">
        <v>43</v>
      </c>
      <c r="J1123" s="4">
        <v>75</v>
      </c>
      <c r="K1123" s="4">
        <v>45</v>
      </c>
      <c r="L1123" s="5" t="s">
        <v>33</v>
      </c>
      <c r="M1123" s="5" t="s">
        <v>44</v>
      </c>
      <c r="N1123" s="5" t="s">
        <v>45</v>
      </c>
    </row>
    <row r="1124" spans="1:14" x14ac:dyDescent="0.25">
      <c r="A1124">
        <v>9123</v>
      </c>
      <c r="B1124" s="1">
        <v>45048</v>
      </c>
      <c r="C1124" s="2">
        <v>0.63611111111111107</v>
      </c>
      <c r="D1124" s="4">
        <v>4</v>
      </c>
      <c r="E1124" s="5" t="s">
        <v>22</v>
      </c>
      <c r="F1124" s="5" t="s">
        <v>23</v>
      </c>
      <c r="G1124" s="5" t="s">
        <v>24</v>
      </c>
      <c r="H1124" t="s">
        <v>25</v>
      </c>
      <c r="I1124" s="5" t="s">
        <v>26</v>
      </c>
      <c r="J1124" s="4">
        <v>40</v>
      </c>
      <c r="K1124" s="4">
        <v>22</v>
      </c>
      <c r="L1124" s="5" t="s">
        <v>19</v>
      </c>
      <c r="M1124" s="5" t="s">
        <v>20</v>
      </c>
      <c r="N1124" s="5" t="s">
        <v>27</v>
      </c>
    </row>
    <row r="1125" spans="1:14" x14ac:dyDescent="0.25">
      <c r="A1125">
        <v>9124</v>
      </c>
      <c r="B1125" s="1">
        <v>44862</v>
      </c>
      <c r="C1125" s="2">
        <v>0.56805555555555554</v>
      </c>
      <c r="D1125" s="4">
        <v>4</v>
      </c>
      <c r="E1125" s="5" t="s">
        <v>28</v>
      </c>
      <c r="F1125" s="5" t="s">
        <v>29</v>
      </c>
      <c r="G1125" s="5" t="s">
        <v>30</v>
      </c>
      <c r="H1125" t="s">
        <v>31</v>
      </c>
      <c r="I1125" s="5" t="s">
        <v>50</v>
      </c>
      <c r="J1125" s="4">
        <v>70</v>
      </c>
      <c r="K1125" s="4">
        <v>40</v>
      </c>
      <c r="L1125" s="5" t="s">
        <v>33</v>
      </c>
      <c r="M1125" s="5" t="s">
        <v>44</v>
      </c>
      <c r="N1125" s="5" t="s">
        <v>51</v>
      </c>
    </row>
    <row r="1126" spans="1:14" x14ac:dyDescent="0.25">
      <c r="A1126">
        <v>9125</v>
      </c>
      <c r="B1126" s="1">
        <v>44900</v>
      </c>
      <c r="C1126" s="2">
        <v>0.38611111111111113</v>
      </c>
      <c r="D1126" s="4">
        <v>4</v>
      </c>
      <c r="E1126" s="5" t="s">
        <v>22</v>
      </c>
      <c r="F1126" s="5" t="s">
        <v>23</v>
      </c>
      <c r="G1126" s="5" t="s">
        <v>24</v>
      </c>
      <c r="H1126" t="s">
        <v>25</v>
      </c>
      <c r="I1126" s="5" t="s">
        <v>50</v>
      </c>
      <c r="J1126" s="4">
        <v>70</v>
      </c>
      <c r="K1126" s="4">
        <v>40</v>
      </c>
      <c r="L1126" s="5" t="s">
        <v>33</v>
      </c>
      <c r="M1126" s="5" t="s">
        <v>44</v>
      </c>
      <c r="N1126" s="5" t="s">
        <v>51</v>
      </c>
    </row>
    <row r="1127" spans="1:14" x14ac:dyDescent="0.25">
      <c r="A1127">
        <v>9126</v>
      </c>
      <c r="B1127" s="1">
        <v>44681</v>
      </c>
      <c r="C1127" s="2">
        <v>0.57777777777777772</v>
      </c>
      <c r="D1127" s="4">
        <v>1</v>
      </c>
      <c r="E1127" s="5" t="s">
        <v>28</v>
      </c>
      <c r="F1127" s="5" t="s">
        <v>29</v>
      </c>
      <c r="G1127" s="5" t="s">
        <v>30</v>
      </c>
      <c r="H1127" t="s">
        <v>31</v>
      </c>
      <c r="I1127" s="5" t="s">
        <v>32</v>
      </c>
      <c r="J1127" s="4">
        <v>85</v>
      </c>
      <c r="K1127" s="4">
        <v>50</v>
      </c>
      <c r="L1127" s="5" t="s">
        <v>33</v>
      </c>
      <c r="M1127" s="5" t="s">
        <v>34</v>
      </c>
      <c r="N1127" s="5" t="s">
        <v>35</v>
      </c>
    </row>
    <row r="1128" spans="1:14" x14ac:dyDescent="0.25">
      <c r="A1128">
        <v>9127</v>
      </c>
      <c r="B1128" s="1">
        <v>45097</v>
      </c>
      <c r="C1128" s="2">
        <v>0.59305555555555556</v>
      </c>
      <c r="D1128" s="4">
        <v>1</v>
      </c>
      <c r="E1128" s="5" t="s">
        <v>22</v>
      </c>
      <c r="F1128" s="5" t="s">
        <v>23</v>
      </c>
      <c r="G1128" s="5" t="s">
        <v>24</v>
      </c>
      <c r="H1128" t="s">
        <v>25</v>
      </c>
      <c r="I1128" s="5" t="s">
        <v>18</v>
      </c>
      <c r="J1128" s="4">
        <v>45</v>
      </c>
      <c r="K1128" s="4">
        <v>25</v>
      </c>
      <c r="L1128" s="5" t="s">
        <v>19</v>
      </c>
      <c r="M1128" s="5" t="s">
        <v>20</v>
      </c>
      <c r="N1128" s="5" t="s">
        <v>21</v>
      </c>
    </row>
    <row r="1129" spans="1:14" x14ac:dyDescent="0.25">
      <c r="A1129">
        <v>9128</v>
      </c>
      <c r="B1129" s="1">
        <v>45959</v>
      </c>
      <c r="C1129" s="2">
        <v>0.79166666666666663</v>
      </c>
      <c r="D1129" s="4">
        <v>3</v>
      </c>
      <c r="E1129" s="5" t="s">
        <v>22</v>
      </c>
      <c r="F1129" s="5" t="s">
        <v>23</v>
      </c>
      <c r="G1129" s="5" t="s">
        <v>24</v>
      </c>
      <c r="H1129" t="s">
        <v>25</v>
      </c>
      <c r="I1129" s="5" t="s">
        <v>50</v>
      </c>
      <c r="J1129" s="4">
        <v>70</v>
      </c>
      <c r="K1129" s="4">
        <v>40</v>
      </c>
      <c r="L1129" s="5" t="s">
        <v>33</v>
      </c>
      <c r="M1129" s="5" t="s">
        <v>44</v>
      </c>
      <c r="N1129" s="5" t="s">
        <v>51</v>
      </c>
    </row>
    <row r="1130" spans="1:14" x14ac:dyDescent="0.25">
      <c r="A1130">
        <v>9129</v>
      </c>
      <c r="B1130" s="1">
        <v>45378</v>
      </c>
      <c r="C1130" s="2">
        <v>0.37083333333333329</v>
      </c>
      <c r="D1130" s="4">
        <v>4</v>
      </c>
      <c r="E1130" s="5" t="s">
        <v>14</v>
      </c>
      <c r="F1130" s="5" t="s">
        <v>15</v>
      </c>
      <c r="G1130" s="5" t="s">
        <v>16</v>
      </c>
      <c r="H1130" t="s">
        <v>17</v>
      </c>
      <c r="I1130" s="5" t="s">
        <v>18</v>
      </c>
      <c r="J1130" s="4">
        <v>45</v>
      </c>
      <c r="K1130" s="4">
        <v>25</v>
      </c>
      <c r="L1130" s="5" t="s">
        <v>19</v>
      </c>
      <c r="M1130" s="5" t="s">
        <v>20</v>
      </c>
      <c r="N1130" s="5" t="s">
        <v>21</v>
      </c>
    </row>
    <row r="1131" spans="1:14" x14ac:dyDescent="0.25">
      <c r="A1131">
        <v>9130</v>
      </c>
      <c r="B1131" s="1">
        <v>45707</v>
      </c>
      <c r="C1131" s="2">
        <v>0.49513888888888891</v>
      </c>
      <c r="D1131" s="4">
        <v>4</v>
      </c>
      <c r="E1131" s="5" t="s">
        <v>14</v>
      </c>
      <c r="F1131" s="5" t="s">
        <v>15</v>
      </c>
      <c r="G1131" s="5" t="s">
        <v>16</v>
      </c>
      <c r="H1131" t="s">
        <v>17</v>
      </c>
      <c r="I1131" s="5" t="s">
        <v>40</v>
      </c>
      <c r="J1131" s="4">
        <v>50</v>
      </c>
      <c r="K1131" s="4">
        <v>30</v>
      </c>
      <c r="L1131" s="5" t="s">
        <v>19</v>
      </c>
      <c r="M1131" s="5" t="s">
        <v>41</v>
      </c>
      <c r="N1131" s="5" t="s">
        <v>42</v>
      </c>
    </row>
    <row r="1132" spans="1:14" x14ac:dyDescent="0.25">
      <c r="A1132">
        <v>9131</v>
      </c>
      <c r="B1132" s="1">
        <v>45771</v>
      </c>
      <c r="C1132" s="2">
        <v>0.81041666666666667</v>
      </c>
      <c r="D1132" s="4">
        <v>2</v>
      </c>
      <c r="E1132" s="5" t="s">
        <v>28</v>
      </c>
      <c r="F1132" s="5" t="s">
        <v>29</v>
      </c>
      <c r="G1132" s="5" t="s">
        <v>30</v>
      </c>
      <c r="H1132" t="s">
        <v>31</v>
      </c>
      <c r="I1132" s="5" t="s">
        <v>50</v>
      </c>
      <c r="J1132" s="4">
        <v>70</v>
      </c>
      <c r="K1132" s="4">
        <v>40</v>
      </c>
      <c r="L1132" s="5" t="s">
        <v>33</v>
      </c>
      <c r="M1132" s="5" t="s">
        <v>44</v>
      </c>
      <c r="N1132" s="5" t="s">
        <v>51</v>
      </c>
    </row>
    <row r="1133" spans="1:14" x14ac:dyDescent="0.25">
      <c r="A1133">
        <v>9132</v>
      </c>
      <c r="B1133" s="1">
        <v>45644</v>
      </c>
      <c r="C1133" s="2">
        <v>0.46736111111111112</v>
      </c>
      <c r="D1133" s="4">
        <v>2</v>
      </c>
      <c r="E1133" s="5" t="s">
        <v>28</v>
      </c>
      <c r="F1133" s="5" t="s">
        <v>29</v>
      </c>
      <c r="G1133" s="5" t="s">
        <v>30</v>
      </c>
      <c r="H1133" t="s">
        <v>31</v>
      </c>
      <c r="I1133" s="5" t="s">
        <v>48</v>
      </c>
      <c r="J1133" s="4">
        <v>80</v>
      </c>
      <c r="K1133" s="4">
        <v>48</v>
      </c>
      <c r="L1133" s="5" t="s">
        <v>33</v>
      </c>
      <c r="M1133" s="5" t="s">
        <v>44</v>
      </c>
      <c r="N1133" s="5" t="s">
        <v>49</v>
      </c>
    </row>
    <row r="1134" spans="1:14" x14ac:dyDescent="0.25">
      <c r="A1134">
        <v>9133</v>
      </c>
      <c r="B1134" s="1">
        <v>45383</v>
      </c>
      <c r="C1134" s="2">
        <v>0.44305555555555548</v>
      </c>
      <c r="D1134" s="4">
        <v>4</v>
      </c>
      <c r="E1134" s="5" t="s">
        <v>36</v>
      </c>
      <c r="F1134" s="5" t="s">
        <v>37</v>
      </c>
      <c r="G1134" s="5" t="s">
        <v>38</v>
      </c>
      <c r="H1134" t="s">
        <v>39</v>
      </c>
      <c r="I1134" s="5" t="s">
        <v>46</v>
      </c>
      <c r="J1134" s="4">
        <v>90</v>
      </c>
      <c r="K1134" s="4">
        <v>55</v>
      </c>
      <c r="L1134" s="5" t="s">
        <v>33</v>
      </c>
      <c r="M1134" s="5" t="s">
        <v>34</v>
      </c>
      <c r="N1134" s="5" t="s">
        <v>47</v>
      </c>
    </row>
    <row r="1135" spans="1:14" x14ac:dyDescent="0.25">
      <c r="A1135">
        <v>9134</v>
      </c>
      <c r="B1135" s="1">
        <v>45807</v>
      </c>
      <c r="C1135" s="2">
        <v>0.61041666666666672</v>
      </c>
      <c r="D1135" s="4">
        <v>3</v>
      </c>
      <c r="E1135" s="5" t="s">
        <v>14</v>
      </c>
      <c r="F1135" s="5" t="s">
        <v>15</v>
      </c>
      <c r="G1135" s="5" t="s">
        <v>16</v>
      </c>
      <c r="H1135" t="s">
        <v>17</v>
      </c>
      <c r="I1135" s="5" t="s">
        <v>18</v>
      </c>
      <c r="J1135" s="4">
        <v>45</v>
      </c>
      <c r="K1135" s="4">
        <v>25</v>
      </c>
      <c r="L1135" s="5" t="s">
        <v>19</v>
      </c>
      <c r="M1135" s="5" t="s">
        <v>20</v>
      </c>
      <c r="N1135" s="5" t="s">
        <v>21</v>
      </c>
    </row>
    <row r="1136" spans="1:14" x14ac:dyDescent="0.25">
      <c r="A1136">
        <v>9135</v>
      </c>
      <c r="B1136" s="1">
        <v>45801</v>
      </c>
      <c r="C1136" s="2">
        <v>0.47708333333333341</v>
      </c>
      <c r="D1136" s="4">
        <v>1</v>
      </c>
      <c r="E1136" s="5" t="s">
        <v>36</v>
      </c>
      <c r="F1136" s="5" t="s">
        <v>37</v>
      </c>
      <c r="G1136" s="5" t="s">
        <v>38</v>
      </c>
      <c r="H1136" t="s">
        <v>39</v>
      </c>
      <c r="I1136" s="5" t="s">
        <v>48</v>
      </c>
      <c r="J1136" s="4">
        <v>80</v>
      </c>
      <c r="K1136" s="4">
        <v>48</v>
      </c>
      <c r="L1136" s="5" t="s">
        <v>33</v>
      </c>
      <c r="M1136" s="5" t="s">
        <v>44</v>
      </c>
      <c r="N1136" s="5" t="s">
        <v>49</v>
      </c>
    </row>
    <row r="1137" spans="1:14" x14ac:dyDescent="0.25">
      <c r="A1137">
        <v>9136</v>
      </c>
      <c r="B1137" s="1">
        <v>44789</v>
      </c>
      <c r="C1137" s="2">
        <v>0.53472222222222221</v>
      </c>
      <c r="D1137" s="4">
        <v>3</v>
      </c>
      <c r="E1137" s="5" t="s">
        <v>36</v>
      </c>
      <c r="F1137" s="5" t="s">
        <v>37</v>
      </c>
      <c r="G1137" s="5" t="s">
        <v>38</v>
      </c>
      <c r="H1137" t="s">
        <v>39</v>
      </c>
      <c r="I1137" s="5" t="s">
        <v>46</v>
      </c>
      <c r="J1137" s="4">
        <v>90</v>
      </c>
      <c r="K1137" s="4">
        <v>55</v>
      </c>
      <c r="L1137" s="5" t="s">
        <v>33</v>
      </c>
      <c r="M1137" s="5" t="s">
        <v>34</v>
      </c>
      <c r="N1137" s="5" t="s">
        <v>47</v>
      </c>
    </row>
    <row r="1138" spans="1:14" x14ac:dyDescent="0.25">
      <c r="A1138">
        <v>9137</v>
      </c>
      <c r="B1138" s="1">
        <v>45486</v>
      </c>
      <c r="C1138" s="2">
        <v>0.77638888888888891</v>
      </c>
      <c r="D1138" s="4">
        <v>3</v>
      </c>
      <c r="E1138" s="5" t="s">
        <v>22</v>
      </c>
      <c r="F1138" s="5" t="s">
        <v>23</v>
      </c>
      <c r="G1138" s="5" t="s">
        <v>24</v>
      </c>
      <c r="H1138" t="s">
        <v>25</v>
      </c>
      <c r="I1138" s="5" t="s">
        <v>48</v>
      </c>
      <c r="J1138" s="4">
        <v>80</v>
      </c>
      <c r="K1138" s="4">
        <v>48</v>
      </c>
      <c r="L1138" s="5" t="s">
        <v>33</v>
      </c>
      <c r="M1138" s="5" t="s">
        <v>44</v>
      </c>
      <c r="N1138" s="5" t="s">
        <v>49</v>
      </c>
    </row>
    <row r="1139" spans="1:14" x14ac:dyDescent="0.25">
      <c r="A1139">
        <v>9138</v>
      </c>
      <c r="B1139" s="1">
        <v>45756</v>
      </c>
      <c r="C1139" s="2">
        <v>0.86875000000000002</v>
      </c>
      <c r="D1139" s="4">
        <v>4</v>
      </c>
      <c r="E1139" s="5" t="s">
        <v>28</v>
      </c>
      <c r="F1139" s="5" t="s">
        <v>29</v>
      </c>
      <c r="G1139" s="5" t="s">
        <v>30</v>
      </c>
      <c r="H1139" t="s">
        <v>31</v>
      </c>
      <c r="I1139" s="5" t="s">
        <v>18</v>
      </c>
      <c r="J1139" s="4">
        <v>45</v>
      </c>
      <c r="K1139" s="4">
        <v>25</v>
      </c>
      <c r="L1139" s="5" t="s">
        <v>19</v>
      </c>
      <c r="M1139" s="5" t="s">
        <v>20</v>
      </c>
      <c r="N1139" s="5" t="s">
        <v>21</v>
      </c>
    </row>
    <row r="1140" spans="1:14" x14ac:dyDescent="0.25">
      <c r="A1140">
        <v>9139</v>
      </c>
      <c r="B1140" s="1">
        <v>45211</v>
      </c>
      <c r="C1140" s="2">
        <v>0.31458333333333333</v>
      </c>
      <c r="D1140" s="4">
        <v>2</v>
      </c>
      <c r="E1140" s="5" t="s">
        <v>14</v>
      </c>
      <c r="F1140" s="5" t="s">
        <v>15</v>
      </c>
      <c r="G1140" s="5" t="s">
        <v>16</v>
      </c>
      <c r="H1140" t="s">
        <v>17</v>
      </c>
      <c r="I1140" s="5" t="s">
        <v>32</v>
      </c>
      <c r="J1140" s="4">
        <v>85</v>
      </c>
      <c r="K1140" s="4">
        <v>50</v>
      </c>
      <c r="L1140" s="5" t="s">
        <v>33</v>
      </c>
      <c r="M1140" s="5" t="s">
        <v>34</v>
      </c>
      <c r="N1140" s="5" t="s">
        <v>35</v>
      </c>
    </row>
    <row r="1141" spans="1:14" x14ac:dyDescent="0.25">
      <c r="A1141">
        <v>9140</v>
      </c>
      <c r="B1141" s="1">
        <v>45279</v>
      </c>
      <c r="C1141" s="2">
        <v>0.6743055555555556</v>
      </c>
      <c r="D1141" s="4">
        <v>1</v>
      </c>
      <c r="E1141" s="5" t="s">
        <v>36</v>
      </c>
      <c r="F1141" s="5" t="s">
        <v>37</v>
      </c>
      <c r="G1141" s="5" t="s">
        <v>38</v>
      </c>
      <c r="H1141" t="s">
        <v>39</v>
      </c>
      <c r="I1141" s="5" t="s">
        <v>48</v>
      </c>
      <c r="J1141" s="4">
        <v>80</v>
      </c>
      <c r="K1141" s="4">
        <v>48</v>
      </c>
      <c r="L1141" s="5" t="s">
        <v>33</v>
      </c>
      <c r="M1141" s="5" t="s">
        <v>44</v>
      </c>
      <c r="N1141" s="5" t="s">
        <v>49</v>
      </c>
    </row>
    <row r="1142" spans="1:14" x14ac:dyDescent="0.25">
      <c r="A1142">
        <v>9141</v>
      </c>
      <c r="B1142" s="1">
        <v>45496</v>
      </c>
      <c r="C1142" s="2">
        <v>0.68194444444444446</v>
      </c>
      <c r="D1142" s="4">
        <v>3</v>
      </c>
      <c r="E1142" s="5" t="s">
        <v>36</v>
      </c>
      <c r="F1142" s="5" t="s">
        <v>37</v>
      </c>
      <c r="G1142" s="5" t="s">
        <v>38</v>
      </c>
      <c r="H1142" t="s">
        <v>39</v>
      </c>
      <c r="I1142" s="5" t="s">
        <v>46</v>
      </c>
      <c r="J1142" s="4">
        <v>90</v>
      </c>
      <c r="K1142" s="4">
        <v>55</v>
      </c>
      <c r="L1142" s="5" t="s">
        <v>33</v>
      </c>
      <c r="M1142" s="5" t="s">
        <v>34</v>
      </c>
      <c r="N1142" s="5" t="s">
        <v>47</v>
      </c>
    </row>
    <row r="1143" spans="1:14" x14ac:dyDescent="0.25">
      <c r="A1143">
        <v>9142</v>
      </c>
      <c r="B1143" s="1">
        <v>45148</v>
      </c>
      <c r="C1143" s="2">
        <v>0.5180555555555556</v>
      </c>
      <c r="D1143" s="4">
        <v>2</v>
      </c>
      <c r="E1143" s="5" t="s">
        <v>22</v>
      </c>
      <c r="F1143" s="5" t="s">
        <v>23</v>
      </c>
      <c r="G1143" s="5" t="s">
        <v>24</v>
      </c>
      <c r="H1143" t="s">
        <v>25</v>
      </c>
      <c r="I1143" s="5" t="s">
        <v>32</v>
      </c>
      <c r="J1143" s="4">
        <v>85</v>
      </c>
      <c r="K1143" s="4">
        <v>50</v>
      </c>
      <c r="L1143" s="5" t="s">
        <v>33</v>
      </c>
      <c r="M1143" s="5" t="s">
        <v>34</v>
      </c>
      <c r="N1143" s="5" t="s">
        <v>35</v>
      </c>
    </row>
    <row r="1144" spans="1:14" x14ac:dyDescent="0.25">
      <c r="A1144">
        <v>9143</v>
      </c>
      <c r="B1144" s="1">
        <v>45969</v>
      </c>
      <c r="C1144" s="2">
        <v>0.91597222222222219</v>
      </c>
      <c r="D1144" s="4">
        <v>3</v>
      </c>
      <c r="E1144" s="5" t="s">
        <v>28</v>
      </c>
      <c r="F1144" s="5" t="s">
        <v>29</v>
      </c>
      <c r="G1144" s="5" t="s">
        <v>30</v>
      </c>
      <c r="H1144" t="s">
        <v>31</v>
      </c>
      <c r="I1144" s="5" t="s">
        <v>18</v>
      </c>
      <c r="J1144" s="4">
        <v>45</v>
      </c>
      <c r="K1144" s="4">
        <v>25</v>
      </c>
      <c r="L1144" s="5" t="s">
        <v>19</v>
      </c>
      <c r="M1144" s="5" t="s">
        <v>20</v>
      </c>
      <c r="N1144" s="5" t="s">
        <v>21</v>
      </c>
    </row>
    <row r="1145" spans="1:14" x14ac:dyDescent="0.25">
      <c r="A1145">
        <v>9144</v>
      </c>
      <c r="B1145" s="1">
        <v>45080</v>
      </c>
      <c r="C1145" s="2">
        <v>0.60069444444444442</v>
      </c>
      <c r="D1145" s="4">
        <v>3</v>
      </c>
      <c r="E1145" s="5" t="s">
        <v>14</v>
      </c>
      <c r="F1145" s="5" t="s">
        <v>15</v>
      </c>
      <c r="G1145" s="5" t="s">
        <v>16</v>
      </c>
      <c r="H1145" t="s">
        <v>17</v>
      </c>
      <c r="I1145" s="5" t="s">
        <v>18</v>
      </c>
      <c r="J1145" s="4">
        <v>45</v>
      </c>
      <c r="K1145" s="4">
        <v>25</v>
      </c>
      <c r="L1145" s="5" t="s">
        <v>19</v>
      </c>
      <c r="M1145" s="5" t="s">
        <v>20</v>
      </c>
      <c r="N1145" s="5" t="s">
        <v>21</v>
      </c>
    </row>
    <row r="1146" spans="1:14" x14ac:dyDescent="0.25">
      <c r="A1146">
        <v>9145</v>
      </c>
      <c r="B1146" s="1">
        <v>44696</v>
      </c>
      <c r="C1146" s="2">
        <v>0.3215277777777778</v>
      </c>
      <c r="D1146" s="4">
        <v>4</v>
      </c>
      <c r="E1146" s="5" t="s">
        <v>28</v>
      </c>
      <c r="F1146" s="5" t="s">
        <v>29</v>
      </c>
      <c r="G1146" s="5" t="s">
        <v>30</v>
      </c>
      <c r="H1146" t="s">
        <v>31</v>
      </c>
      <c r="I1146" s="5" t="s">
        <v>43</v>
      </c>
      <c r="J1146" s="4">
        <v>75</v>
      </c>
      <c r="K1146" s="4">
        <v>45</v>
      </c>
      <c r="L1146" s="5" t="s">
        <v>33</v>
      </c>
      <c r="M1146" s="5" t="s">
        <v>44</v>
      </c>
      <c r="N1146" s="5" t="s">
        <v>45</v>
      </c>
    </row>
    <row r="1147" spans="1:14" x14ac:dyDescent="0.25">
      <c r="A1147">
        <v>9146</v>
      </c>
      <c r="B1147" s="1">
        <v>45781</v>
      </c>
      <c r="C1147" s="2">
        <v>0.65972222222222221</v>
      </c>
      <c r="D1147" s="4">
        <v>1</v>
      </c>
      <c r="E1147" s="5" t="s">
        <v>36</v>
      </c>
      <c r="F1147" s="5" t="s">
        <v>37</v>
      </c>
      <c r="G1147" s="5" t="s">
        <v>38</v>
      </c>
      <c r="H1147" t="s">
        <v>39</v>
      </c>
      <c r="I1147" s="5" t="s">
        <v>46</v>
      </c>
      <c r="J1147" s="4">
        <v>90</v>
      </c>
      <c r="K1147" s="4">
        <v>55</v>
      </c>
      <c r="L1147" s="5" t="s">
        <v>33</v>
      </c>
      <c r="M1147" s="5" t="s">
        <v>34</v>
      </c>
      <c r="N1147" s="5" t="s">
        <v>47</v>
      </c>
    </row>
    <row r="1148" spans="1:14" x14ac:dyDescent="0.25">
      <c r="A1148">
        <v>9147</v>
      </c>
      <c r="B1148" s="1">
        <v>45358</v>
      </c>
      <c r="C1148" s="2">
        <v>0.6791666666666667</v>
      </c>
      <c r="D1148" s="4">
        <v>3</v>
      </c>
      <c r="E1148" s="5" t="s">
        <v>14</v>
      </c>
      <c r="F1148" s="5" t="s">
        <v>15</v>
      </c>
      <c r="G1148" s="5" t="s">
        <v>16</v>
      </c>
      <c r="H1148" t="s">
        <v>17</v>
      </c>
      <c r="I1148" s="5" t="s">
        <v>26</v>
      </c>
      <c r="J1148" s="4">
        <v>40</v>
      </c>
      <c r="K1148" s="4">
        <v>22</v>
      </c>
      <c r="L1148" s="5" t="s">
        <v>19</v>
      </c>
      <c r="M1148" s="5" t="s">
        <v>20</v>
      </c>
      <c r="N1148" s="5" t="s">
        <v>27</v>
      </c>
    </row>
    <row r="1149" spans="1:14" x14ac:dyDescent="0.25">
      <c r="A1149">
        <v>9148</v>
      </c>
      <c r="B1149" s="1">
        <v>45665</v>
      </c>
      <c r="C1149" s="2">
        <v>0.52430555555555558</v>
      </c>
      <c r="D1149" s="4">
        <v>1</v>
      </c>
      <c r="E1149" s="5" t="s">
        <v>22</v>
      </c>
      <c r="F1149" s="5" t="s">
        <v>23</v>
      </c>
      <c r="G1149" s="5" t="s">
        <v>24</v>
      </c>
      <c r="H1149" t="s">
        <v>25</v>
      </c>
      <c r="I1149" s="5" t="s">
        <v>48</v>
      </c>
      <c r="J1149" s="4">
        <v>80</v>
      </c>
      <c r="K1149" s="4">
        <v>48</v>
      </c>
      <c r="L1149" s="5" t="s">
        <v>33</v>
      </c>
      <c r="M1149" s="5" t="s">
        <v>44</v>
      </c>
      <c r="N1149" s="5" t="s">
        <v>49</v>
      </c>
    </row>
    <row r="1150" spans="1:14" x14ac:dyDescent="0.25">
      <c r="A1150">
        <v>9149</v>
      </c>
      <c r="B1150" s="1">
        <v>44722</v>
      </c>
      <c r="C1150" s="2">
        <v>0.7631944444444444</v>
      </c>
      <c r="D1150" s="4">
        <v>4</v>
      </c>
      <c r="E1150" s="5" t="s">
        <v>28</v>
      </c>
      <c r="F1150" s="5" t="s">
        <v>29</v>
      </c>
      <c r="G1150" s="5" t="s">
        <v>30</v>
      </c>
      <c r="H1150" t="s">
        <v>31</v>
      </c>
      <c r="I1150" s="5" t="s">
        <v>43</v>
      </c>
      <c r="J1150" s="4">
        <v>75</v>
      </c>
      <c r="K1150" s="4">
        <v>45</v>
      </c>
      <c r="L1150" s="5" t="s">
        <v>33</v>
      </c>
      <c r="M1150" s="5" t="s">
        <v>44</v>
      </c>
      <c r="N1150" s="5" t="s">
        <v>45</v>
      </c>
    </row>
    <row r="1151" spans="1:14" x14ac:dyDescent="0.25">
      <c r="A1151">
        <v>9150</v>
      </c>
      <c r="B1151" s="1">
        <v>44971</v>
      </c>
      <c r="C1151" s="2">
        <v>0.70138888888888884</v>
      </c>
      <c r="D1151" s="4">
        <v>4</v>
      </c>
      <c r="E1151" s="5" t="s">
        <v>14</v>
      </c>
      <c r="F1151" s="5" t="s">
        <v>15</v>
      </c>
      <c r="G1151" s="5" t="s">
        <v>16</v>
      </c>
      <c r="H1151" t="s">
        <v>17</v>
      </c>
      <c r="I1151" s="5" t="s">
        <v>26</v>
      </c>
      <c r="J1151" s="4">
        <v>40</v>
      </c>
      <c r="K1151" s="4">
        <v>22</v>
      </c>
      <c r="L1151" s="5" t="s">
        <v>19</v>
      </c>
      <c r="M1151" s="5" t="s">
        <v>20</v>
      </c>
      <c r="N1151" s="5" t="s">
        <v>27</v>
      </c>
    </row>
    <row r="1152" spans="1:14" x14ac:dyDescent="0.25">
      <c r="A1152">
        <v>9151</v>
      </c>
      <c r="B1152" s="1">
        <v>45935</v>
      </c>
      <c r="C1152" s="2">
        <v>0.7680555555555556</v>
      </c>
      <c r="D1152" s="4">
        <v>2</v>
      </c>
      <c r="E1152" s="5" t="s">
        <v>36</v>
      </c>
      <c r="F1152" s="5" t="s">
        <v>37</v>
      </c>
      <c r="G1152" s="5" t="s">
        <v>38</v>
      </c>
      <c r="H1152" t="s">
        <v>39</v>
      </c>
      <c r="I1152" s="5" t="s">
        <v>18</v>
      </c>
      <c r="J1152" s="4">
        <v>45</v>
      </c>
      <c r="K1152" s="4">
        <v>25</v>
      </c>
      <c r="L1152" s="5" t="s">
        <v>19</v>
      </c>
      <c r="M1152" s="5" t="s">
        <v>20</v>
      </c>
      <c r="N1152" s="5" t="s">
        <v>21</v>
      </c>
    </row>
    <row r="1153" spans="1:14" x14ac:dyDescent="0.25">
      <c r="A1153">
        <v>9152</v>
      </c>
      <c r="B1153" s="1">
        <v>45366</v>
      </c>
      <c r="C1153" s="2">
        <v>0.61111111111111116</v>
      </c>
      <c r="D1153" s="4">
        <v>2</v>
      </c>
      <c r="E1153" s="5" t="s">
        <v>22</v>
      </c>
      <c r="F1153" s="5" t="s">
        <v>23</v>
      </c>
      <c r="G1153" s="5" t="s">
        <v>24</v>
      </c>
      <c r="H1153" t="s">
        <v>25</v>
      </c>
      <c r="I1153" s="5" t="s">
        <v>32</v>
      </c>
      <c r="J1153" s="4">
        <v>85</v>
      </c>
      <c r="K1153" s="4">
        <v>50</v>
      </c>
      <c r="L1153" s="5" t="s">
        <v>33</v>
      </c>
      <c r="M1153" s="5" t="s">
        <v>34</v>
      </c>
      <c r="N1153" s="5" t="s">
        <v>35</v>
      </c>
    </row>
    <row r="1154" spans="1:14" x14ac:dyDescent="0.25">
      <c r="A1154">
        <v>9153</v>
      </c>
      <c r="B1154" s="1">
        <v>44817</v>
      </c>
      <c r="C1154" s="2">
        <v>0.89236111111111116</v>
      </c>
      <c r="D1154" s="4">
        <v>1</v>
      </c>
      <c r="E1154" s="5" t="s">
        <v>28</v>
      </c>
      <c r="F1154" s="5" t="s">
        <v>29</v>
      </c>
      <c r="G1154" s="5" t="s">
        <v>30</v>
      </c>
      <c r="H1154" t="s">
        <v>31</v>
      </c>
      <c r="I1154" s="5" t="s">
        <v>46</v>
      </c>
      <c r="J1154" s="4">
        <v>90</v>
      </c>
      <c r="K1154" s="4">
        <v>55</v>
      </c>
      <c r="L1154" s="5" t="s">
        <v>33</v>
      </c>
      <c r="M1154" s="5" t="s">
        <v>34</v>
      </c>
      <c r="N1154" s="5" t="s">
        <v>47</v>
      </c>
    </row>
    <row r="1155" spans="1:14" x14ac:dyDescent="0.25">
      <c r="A1155">
        <v>9154</v>
      </c>
      <c r="B1155" s="1">
        <v>45832</v>
      </c>
      <c r="C1155" s="2">
        <v>0.36041666666666672</v>
      </c>
      <c r="D1155" s="4">
        <v>4</v>
      </c>
      <c r="E1155" s="5" t="s">
        <v>36</v>
      </c>
      <c r="F1155" s="5" t="s">
        <v>37</v>
      </c>
      <c r="G1155" s="5" t="s">
        <v>38</v>
      </c>
      <c r="H1155" t="s">
        <v>39</v>
      </c>
      <c r="I1155" s="5" t="s">
        <v>18</v>
      </c>
      <c r="J1155" s="4">
        <v>45</v>
      </c>
      <c r="K1155" s="4">
        <v>25</v>
      </c>
      <c r="L1155" s="5" t="s">
        <v>19</v>
      </c>
      <c r="M1155" s="5" t="s">
        <v>20</v>
      </c>
      <c r="N1155" s="5" t="s">
        <v>21</v>
      </c>
    </row>
    <row r="1156" spans="1:14" x14ac:dyDescent="0.25">
      <c r="A1156">
        <v>9155</v>
      </c>
      <c r="B1156" s="1">
        <v>45844</v>
      </c>
      <c r="C1156" s="2">
        <v>0.91180555555555554</v>
      </c>
      <c r="D1156" s="4">
        <v>2</v>
      </c>
      <c r="E1156" s="5" t="s">
        <v>22</v>
      </c>
      <c r="F1156" s="5" t="s">
        <v>23</v>
      </c>
      <c r="G1156" s="5" t="s">
        <v>24</v>
      </c>
      <c r="H1156" t="s">
        <v>25</v>
      </c>
      <c r="I1156" s="5" t="s">
        <v>26</v>
      </c>
      <c r="J1156" s="4">
        <v>40</v>
      </c>
      <c r="K1156" s="4">
        <v>22</v>
      </c>
      <c r="L1156" s="5" t="s">
        <v>19</v>
      </c>
      <c r="M1156" s="5" t="s">
        <v>20</v>
      </c>
      <c r="N1156" s="5" t="s">
        <v>27</v>
      </c>
    </row>
    <row r="1157" spans="1:14" x14ac:dyDescent="0.25">
      <c r="A1157">
        <v>9156</v>
      </c>
      <c r="B1157" s="1">
        <v>44726</v>
      </c>
      <c r="C1157" s="2">
        <v>0.76249999999999996</v>
      </c>
      <c r="D1157" s="4">
        <v>3</v>
      </c>
      <c r="E1157" s="5" t="s">
        <v>28</v>
      </c>
      <c r="F1157" s="5" t="s">
        <v>29</v>
      </c>
      <c r="G1157" s="5" t="s">
        <v>30</v>
      </c>
      <c r="H1157" t="s">
        <v>31</v>
      </c>
      <c r="I1157" s="5" t="s">
        <v>48</v>
      </c>
      <c r="J1157" s="4">
        <v>80</v>
      </c>
      <c r="K1157" s="4">
        <v>48</v>
      </c>
      <c r="L1157" s="5" t="s">
        <v>33</v>
      </c>
      <c r="M1157" s="5" t="s">
        <v>44</v>
      </c>
      <c r="N1157" s="5" t="s">
        <v>49</v>
      </c>
    </row>
    <row r="1158" spans="1:14" x14ac:dyDescent="0.25">
      <c r="A1158">
        <v>9157</v>
      </c>
      <c r="B1158" s="1">
        <v>45900</v>
      </c>
      <c r="C1158" s="2">
        <v>0.63472222222222219</v>
      </c>
      <c r="D1158" s="4">
        <v>1</v>
      </c>
      <c r="E1158" s="5" t="s">
        <v>36</v>
      </c>
      <c r="F1158" s="5" t="s">
        <v>37</v>
      </c>
      <c r="G1158" s="5" t="s">
        <v>38</v>
      </c>
      <c r="H1158" t="s">
        <v>39</v>
      </c>
      <c r="I1158" s="5" t="s">
        <v>50</v>
      </c>
      <c r="J1158" s="4">
        <v>70</v>
      </c>
      <c r="K1158" s="4">
        <v>40</v>
      </c>
      <c r="L1158" s="5" t="s">
        <v>33</v>
      </c>
      <c r="M1158" s="5" t="s">
        <v>44</v>
      </c>
      <c r="N1158" s="5" t="s">
        <v>51</v>
      </c>
    </row>
    <row r="1159" spans="1:14" x14ac:dyDescent="0.25">
      <c r="A1159">
        <v>9158</v>
      </c>
      <c r="B1159" s="1">
        <v>44860</v>
      </c>
      <c r="C1159" s="2">
        <v>0.35</v>
      </c>
      <c r="D1159" s="4">
        <v>3</v>
      </c>
      <c r="E1159" s="5" t="s">
        <v>22</v>
      </c>
      <c r="F1159" s="5" t="s">
        <v>23</v>
      </c>
      <c r="G1159" s="5" t="s">
        <v>24</v>
      </c>
      <c r="H1159" t="s">
        <v>25</v>
      </c>
      <c r="I1159" s="5" t="s">
        <v>50</v>
      </c>
      <c r="J1159" s="4">
        <v>70</v>
      </c>
      <c r="K1159" s="4">
        <v>40</v>
      </c>
      <c r="L1159" s="5" t="s">
        <v>33</v>
      </c>
      <c r="M1159" s="5" t="s">
        <v>44</v>
      </c>
      <c r="N1159" s="5" t="s">
        <v>51</v>
      </c>
    </row>
    <row r="1160" spans="1:14" x14ac:dyDescent="0.25">
      <c r="A1160">
        <v>9159</v>
      </c>
      <c r="B1160" s="1">
        <v>45883</v>
      </c>
      <c r="C1160" s="2">
        <v>0.36805555555555558</v>
      </c>
      <c r="D1160" s="4">
        <v>2</v>
      </c>
      <c r="E1160" s="5" t="s">
        <v>36</v>
      </c>
      <c r="F1160" s="5" t="s">
        <v>37</v>
      </c>
      <c r="G1160" s="5" t="s">
        <v>38</v>
      </c>
      <c r="H1160" t="s">
        <v>39</v>
      </c>
      <c r="I1160" s="5" t="s">
        <v>18</v>
      </c>
      <c r="J1160" s="4">
        <v>45</v>
      </c>
      <c r="K1160" s="4">
        <v>25</v>
      </c>
      <c r="L1160" s="5" t="s">
        <v>19</v>
      </c>
      <c r="M1160" s="5" t="s">
        <v>20</v>
      </c>
      <c r="N1160" s="5" t="s">
        <v>21</v>
      </c>
    </row>
    <row r="1161" spans="1:14" x14ac:dyDescent="0.25">
      <c r="A1161">
        <v>9160</v>
      </c>
      <c r="B1161" s="1">
        <v>45576</v>
      </c>
      <c r="C1161" s="2">
        <v>0.38819444444444451</v>
      </c>
      <c r="D1161" s="4">
        <v>2</v>
      </c>
      <c r="E1161" s="5" t="s">
        <v>28</v>
      </c>
      <c r="F1161" s="5" t="s">
        <v>29</v>
      </c>
      <c r="G1161" s="5" t="s">
        <v>30</v>
      </c>
      <c r="H1161" t="s">
        <v>31</v>
      </c>
      <c r="I1161" s="5" t="s">
        <v>40</v>
      </c>
      <c r="J1161" s="4">
        <v>50</v>
      </c>
      <c r="K1161" s="4">
        <v>30</v>
      </c>
      <c r="L1161" s="5" t="s">
        <v>19</v>
      </c>
      <c r="M1161" s="5" t="s">
        <v>41</v>
      </c>
      <c r="N1161" s="5" t="s">
        <v>42</v>
      </c>
    </row>
    <row r="1162" spans="1:14" x14ac:dyDescent="0.25">
      <c r="A1162">
        <v>9161</v>
      </c>
      <c r="B1162" s="1">
        <v>44789</v>
      </c>
      <c r="C1162" s="2">
        <v>0.90833333333333333</v>
      </c>
      <c r="D1162" s="4">
        <v>3</v>
      </c>
      <c r="E1162" s="5" t="s">
        <v>28</v>
      </c>
      <c r="F1162" s="5" t="s">
        <v>29</v>
      </c>
      <c r="G1162" s="5" t="s">
        <v>30</v>
      </c>
      <c r="H1162" t="s">
        <v>31</v>
      </c>
      <c r="I1162" s="5" t="s">
        <v>50</v>
      </c>
      <c r="J1162" s="4">
        <v>70</v>
      </c>
      <c r="K1162" s="4">
        <v>40</v>
      </c>
      <c r="L1162" s="5" t="s">
        <v>33</v>
      </c>
      <c r="M1162" s="5" t="s">
        <v>44</v>
      </c>
      <c r="N1162" s="5" t="s">
        <v>51</v>
      </c>
    </row>
    <row r="1163" spans="1:14" x14ac:dyDescent="0.25">
      <c r="A1163">
        <v>9162</v>
      </c>
      <c r="B1163" s="1">
        <v>45899</v>
      </c>
      <c r="C1163" s="2">
        <v>0.85347222222222219</v>
      </c>
      <c r="D1163" s="4">
        <v>4</v>
      </c>
      <c r="E1163" s="5" t="s">
        <v>28</v>
      </c>
      <c r="F1163" s="5" t="s">
        <v>29</v>
      </c>
      <c r="G1163" s="5" t="s">
        <v>30</v>
      </c>
      <c r="H1163" t="s">
        <v>31</v>
      </c>
      <c r="I1163" s="5" t="s">
        <v>18</v>
      </c>
      <c r="J1163" s="4">
        <v>45</v>
      </c>
      <c r="K1163" s="4">
        <v>25</v>
      </c>
      <c r="L1163" s="5" t="s">
        <v>19</v>
      </c>
      <c r="M1163" s="5" t="s">
        <v>20</v>
      </c>
      <c r="N1163" s="5" t="s">
        <v>21</v>
      </c>
    </row>
    <row r="1164" spans="1:14" x14ac:dyDescent="0.25">
      <c r="A1164">
        <v>9163</v>
      </c>
      <c r="B1164" s="1">
        <v>44977</v>
      </c>
      <c r="C1164" s="2">
        <v>0.86250000000000004</v>
      </c>
      <c r="D1164" s="4">
        <v>4</v>
      </c>
      <c r="E1164" s="5" t="s">
        <v>28</v>
      </c>
      <c r="F1164" s="5" t="s">
        <v>29</v>
      </c>
      <c r="G1164" s="5" t="s">
        <v>30</v>
      </c>
      <c r="H1164" t="s">
        <v>31</v>
      </c>
      <c r="I1164" s="5" t="s">
        <v>26</v>
      </c>
      <c r="J1164" s="4">
        <v>40</v>
      </c>
      <c r="K1164" s="4">
        <v>22</v>
      </c>
      <c r="L1164" s="5" t="s">
        <v>19</v>
      </c>
      <c r="M1164" s="5" t="s">
        <v>20</v>
      </c>
      <c r="N1164" s="5" t="s">
        <v>27</v>
      </c>
    </row>
    <row r="1165" spans="1:14" x14ac:dyDescent="0.25">
      <c r="A1165">
        <v>9164</v>
      </c>
      <c r="B1165" s="1">
        <v>44803</v>
      </c>
      <c r="C1165" s="2">
        <v>0.65</v>
      </c>
      <c r="D1165" s="4">
        <v>1</v>
      </c>
      <c r="E1165" s="5" t="s">
        <v>28</v>
      </c>
      <c r="F1165" s="5" t="s">
        <v>29</v>
      </c>
      <c r="G1165" s="5" t="s">
        <v>30</v>
      </c>
      <c r="H1165" t="s">
        <v>31</v>
      </c>
      <c r="I1165" s="5" t="s">
        <v>50</v>
      </c>
      <c r="J1165" s="4">
        <v>70</v>
      </c>
      <c r="K1165" s="4">
        <v>40</v>
      </c>
      <c r="L1165" s="5" t="s">
        <v>33</v>
      </c>
      <c r="M1165" s="5" t="s">
        <v>44</v>
      </c>
      <c r="N1165" s="5" t="s">
        <v>51</v>
      </c>
    </row>
    <row r="1166" spans="1:14" x14ac:dyDescent="0.25">
      <c r="A1166">
        <v>9165</v>
      </c>
      <c r="B1166" s="1">
        <v>44753</v>
      </c>
      <c r="C1166" s="2">
        <v>0.49930555555555561</v>
      </c>
      <c r="D1166" s="4">
        <v>3</v>
      </c>
      <c r="E1166" s="5" t="s">
        <v>14</v>
      </c>
      <c r="F1166" s="5" t="s">
        <v>15</v>
      </c>
      <c r="G1166" s="5" t="s">
        <v>16</v>
      </c>
      <c r="H1166" t="s">
        <v>17</v>
      </c>
      <c r="I1166" s="5" t="s">
        <v>32</v>
      </c>
      <c r="J1166" s="4">
        <v>85</v>
      </c>
      <c r="K1166" s="4">
        <v>50</v>
      </c>
      <c r="L1166" s="5" t="s">
        <v>33</v>
      </c>
      <c r="M1166" s="5" t="s">
        <v>34</v>
      </c>
      <c r="N1166" s="5" t="s">
        <v>35</v>
      </c>
    </row>
    <row r="1167" spans="1:14" x14ac:dyDescent="0.25">
      <c r="A1167">
        <v>9166</v>
      </c>
      <c r="B1167" s="1">
        <v>44918</v>
      </c>
      <c r="C1167" s="2">
        <v>0.86527777777777781</v>
      </c>
      <c r="D1167" s="4">
        <v>1</v>
      </c>
      <c r="E1167" s="5" t="s">
        <v>36</v>
      </c>
      <c r="F1167" s="5" t="s">
        <v>37</v>
      </c>
      <c r="G1167" s="5" t="s">
        <v>38</v>
      </c>
      <c r="H1167" t="s">
        <v>39</v>
      </c>
      <c r="I1167" s="5" t="s">
        <v>18</v>
      </c>
      <c r="J1167" s="4">
        <v>45</v>
      </c>
      <c r="K1167" s="4">
        <v>25</v>
      </c>
      <c r="L1167" s="5" t="s">
        <v>19</v>
      </c>
      <c r="M1167" s="5" t="s">
        <v>20</v>
      </c>
      <c r="N1167" s="5" t="s">
        <v>21</v>
      </c>
    </row>
    <row r="1168" spans="1:14" x14ac:dyDescent="0.25">
      <c r="A1168">
        <v>9167</v>
      </c>
      <c r="B1168" s="1">
        <v>45638</v>
      </c>
      <c r="C1168" s="2">
        <v>0.67361111111111116</v>
      </c>
      <c r="D1168" s="4">
        <v>2</v>
      </c>
      <c r="E1168" s="5" t="s">
        <v>36</v>
      </c>
      <c r="F1168" s="5" t="s">
        <v>37</v>
      </c>
      <c r="G1168" s="5" t="s">
        <v>38</v>
      </c>
      <c r="H1168" t="s">
        <v>39</v>
      </c>
      <c r="I1168" s="5" t="s">
        <v>32</v>
      </c>
      <c r="J1168" s="4">
        <v>85</v>
      </c>
      <c r="K1168" s="4">
        <v>50</v>
      </c>
      <c r="L1168" s="5" t="s">
        <v>33</v>
      </c>
      <c r="M1168" s="5" t="s">
        <v>34</v>
      </c>
      <c r="N1168" s="5" t="s">
        <v>35</v>
      </c>
    </row>
    <row r="1169" spans="1:14" x14ac:dyDescent="0.25">
      <c r="A1169">
        <v>9168</v>
      </c>
      <c r="B1169" s="1">
        <v>44930</v>
      </c>
      <c r="C1169" s="2">
        <v>0.39791666666666659</v>
      </c>
      <c r="D1169" s="4">
        <v>1</v>
      </c>
      <c r="E1169" s="5" t="s">
        <v>22</v>
      </c>
      <c r="F1169" s="5" t="s">
        <v>23</v>
      </c>
      <c r="G1169" s="5" t="s">
        <v>24</v>
      </c>
      <c r="H1169" t="s">
        <v>25</v>
      </c>
      <c r="I1169" s="5" t="s">
        <v>18</v>
      </c>
      <c r="J1169" s="4">
        <v>45</v>
      </c>
      <c r="K1169" s="4">
        <v>25</v>
      </c>
      <c r="L1169" s="5" t="s">
        <v>19</v>
      </c>
      <c r="M1169" s="5" t="s">
        <v>20</v>
      </c>
      <c r="N1169" s="5" t="s">
        <v>21</v>
      </c>
    </row>
    <row r="1170" spans="1:14" x14ac:dyDescent="0.25">
      <c r="A1170">
        <v>9169</v>
      </c>
      <c r="B1170" s="1">
        <v>45850</v>
      </c>
      <c r="C1170" s="2">
        <v>0.88888888888888884</v>
      </c>
      <c r="D1170" s="4">
        <v>4</v>
      </c>
      <c r="E1170" s="5" t="s">
        <v>28</v>
      </c>
      <c r="F1170" s="5" t="s">
        <v>29</v>
      </c>
      <c r="G1170" s="5" t="s">
        <v>30</v>
      </c>
      <c r="H1170" t="s">
        <v>31</v>
      </c>
      <c r="I1170" s="5" t="s">
        <v>43</v>
      </c>
      <c r="J1170" s="4">
        <v>75</v>
      </c>
      <c r="K1170" s="4">
        <v>45</v>
      </c>
      <c r="L1170" s="5" t="s">
        <v>33</v>
      </c>
      <c r="M1170" s="5" t="s">
        <v>44</v>
      </c>
      <c r="N1170" s="5" t="s">
        <v>45</v>
      </c>
    </row>
    <row r="1171" spans="1:14" x14ac:dyDescent="0.25">
      <c r="A1171">
        <v>9170</v>
      </c>
      <c r="B1171" s="1">
        <v>45950</v>
      </c>
      <c r="C1171" s="2">
        <v>0.43958333333333333</v>
      </c>
      <c r="D1171" s="4">
        <v>2</v>
      </c>
      <c r="E1171" s="5" t="s">
        <v>22</v>
      </c>
      <c r="F1171" s="5" t="s">
        <v>23</v>
      </c>
      <c r="G1171" s="5" t="s">
        <v>24</v>
      </c>
      <c r="H1171" t="s">
        <v>25</v>
      </c>
      <c r="I1171" s="5" t="s">
        <v>43</v>
      </c>
      <c r="J1171" s="4">
        <v>75</v>
      </c>
      <c r="K1171" s="4">
        <v>45</v>
      </c>
      <c r="L1171" s="5" t="s">
        <v>33</v>
      </c>
      <c r="M1171" s="5" t="s">
        <v>44</v>
      </c>
      <c r="N1171" s="5" t="s">
        <v>45</v>
      </c>
    </row>
    <row r="1172" spans="1:14" x14ac:dyDescent="0.25">
      <c r="A1172">
        <v>9171</v>
      </c>
      <c r="B1172" s="1">
        <v>45038</v>
      </c>
      <c r="C1172" s="2">
        <v>0.41458333333333341</v>
      </c>
      <c r="D1172" s="4">
        <v>2</v>
      </c>
      <c r="E1172" s="5" t="s">
        <v>28</v>
      </c>
      <c r="F1172" s="5" t="s">
        <v>29</v>
      </c>
      <c r="G1172" s="5" t="s">
        <v>30</v>
      </c>
      <c r="H1172" t="s">
        <v>31</v>
      </c>
      <c r="I1172" s="5" t="s">
        <v>32</v>
      </c>
      <c r="J1172" s="4">
        <v>85</v>
      </c>
      <c r="K1172" s="4">
        <v>50</v>
      </c>
      <c r="L1172" s="5" t="s">
        <v>33</v>
      </c>
      <c r="M1172" s="5" t="s">
        <v>34</v>
      </c>
      <c r="N1172" s="5" t="s">
        <v>35</v>
      </c>
    </row>
    <row r="1173" spans="1:14" x14ac:dyDescent="0.25">
      <c r="A1173">
        <v>9172</v>
      </c>
      <c r="B1173" s="1">
        <v>45744</v>
      </c>
      <c r="C1173" s="2">
        <v>0.78472222222222221</v>
      </c>
      <c r="D1173" s="4">
        <v>2</v>
      </c>
      <c r="E1173" s="5" t="s">
        <v>22</v>
      </c>
      <c r="F1173" s="5" t="s">
        <v>23</v>
      </c>
      <c r="G1173" s="5" t="s">
        <v>24</v>
      </c>
      <c r="H1173" t="s">
        <v>25</v>
      </c>
      <c r="I1173" s="5" t="s">
        <v>18</v>
      </c>
      <c r="J1173" s="4">
        <v>45</v>
      </c>
      <c r="K1173" s="4">
        <v>25</v>
      </c>
      <c r="L1173" s="5" t="s">
        <v>19</v>
      </c>
      <c r="M1173" s="5" t="s">
        <v>20</v>
      </c>
      <c r="N1173" s="5" t="s">
        <v>21</v>
      </c>
    </row>
    <row r="1174" spans="1:14" x14ac:dyDescent="0.25">
      <c r="A1174">
        <v>9173</v>
      </c>
      <c r="B1174" s="1">
        <v>45564</v>
      </c>
      <c r="C1174" s="2">
        <v>0.59097222222222223</v>
      </c>
      <c r="D1174" s="4">
        <v>2</v>
      </c>
      <c r="E1174" s="5" t="s">
        <v>14</v>
      </c>
      <c r="F1174" s="5" t="s">
        <v>15</v>
      </c>
      <c r="G1174" s="5" t="s">
        <v>16</v>
      </c>
      <c r="H1174" t="s">
        <v>17</v>
      </c>
      <c r="I1174" s="5" t="s">
        <v>18</v>
      </c>
      <c r="J1174" s="4">
        <v>45</v>
      </c>
      <c r="K1174" s="4">
        <v>25</v>
      </c>
      <c r="L1174" s="5" t="s">
        <v>19</v>
      </c>
      <c r="M1174" s="5" t="s">
        <v>20</v>
      </c>
      <c r="N1174" s="5" t="s">
        <v>21</v>
      </c>
    </row>
    <row r="1175" spans="1:14" x14ac:dyDescent="0.25">
      <c r="A1175">
        <v>9174</v>
      </c>
      <c r="B1175" s="1">
        <v>45468</v>
      </c>
      <c r="C1175" s="2">
        <v>0.66388888888888886</v>
      </c>
      <c r="D1175" s="4">
        <v>3</v>
      </c>
      <c r="E1175" s="5" t="s">
        <v>22</v>
      </c>
      <c r="F1175" s="5" t="s">
        <v>23</v>
      </c>
      <c r="G1175" s="5" t="s">
        <v>24</v>
      </c>
      <c r="H1175" t="s">
        <v>25</v>
      </c>
      <c r="I1175" s="5" t="s">
        <v>18</v>
      </c>
      <c r="J1175" s="4">
        <v>45</v>
      </c>
      <c r="K1175" s="4">
        <v>25</v>
      </c>
      <c r="L1175" s="5" t="s">
        <v>19</v>
      </c>
      <c r="M1175" s="5" t="s">
        <v>20</v>
      </c>
      <c r="N1175" s="5" t="s">
        <v>21</v>
      </c>
    </row>
    <row r="1176" spans="1:14" x14ac:dyDescent="0.25">
      <c r="A1176">
        <v>9175</v>
      </c>
      <c r="B1176" s="1">
        <v>45925</v>
      </c>
      <c r="C1176" s="2">
        <v>0.38055555555555548</v>
      </c>
      <c r="D1176" s="4">
        <v>4</v>
      </c>
      <c r="E1176" s="5" t="s">
        <v>22</v>
      </c>
      <c r="F1176" s="5" t="s">
        <v>23</v>
      </c>
      <c r="G1176" s="5" t="s">
        <v>24</v>
      </c>
      <c r="H1176" t="s">
        <v>25</v>
      </c>
      <c r="I1176" s="5" t="s">
        <v>50</v>
      </c>
      <c r="J1176" s="4">
        <v>70</v>
      </c>
      <c r="K1176" s="4">
        <v>40</v>
      </c>
      <c r="L1176" s="5" t="s">
        <v>33</v>
      </c>
      <c r="M1176" s="5" t="s">
        <v>44</v>
      </c>
      <c r="N1176" s="5" t="s">
        <v>51</v>
      </c>
    </row>
    <row r="1177" spans="1:14" x14ac:dyDescent="0.25">
      <c r="A1177">
        <v>9176</v>
      </c>
      <c r="B1177" s="1">
        <v>44858</v>
      </c>
      <c r="C1177" s="2">
        <v>0.41458333333333341</v>
      </c>
      <c r="D1177" s="4">
        <v>3</v>
      </c>
      <c r="E1177" s="5" t="s">
        <v>28</v>
      </c>
      <c r="F1177" s="5" t="s">
        <v>29</v>
      </c>
      <c r="G1177" s="5" t="s">
        <v>30</v>
      </c>
      <c r="H1177" t="s">
        <v>31</v>
      </c>
      <c r="I1177" s="5" t="s">
        <v>18</v>
      </c>
      <c r="J1177" s="4">
        <v>45</v>
      </c>
      <c r="K1177" s="4">
        <v>25</v>
      </c>
      <c r="L1177" s="5" t="s">
        <v>19</v>
      </c>
      <c r="M1177" s="5" t="s">
        <v>20</v>
      </c>
      <c r="N1177" s="5" t="s">
        <v>21</v>
      </c>
    </row>
    <row r="1178" spans="1:14" x14ac:dyDescent="0.25">
      <c r="A1178">
        <v>9177</v>
      </c>
      <c r="B1178" s="1">
        <v>45436</v>
      </c>
      <c r="C1178" s="2">
        <v>0.84305555555555556</v>
      </c>
      <c r="D1178" s="4">
        <v>3</v>
      </c>
      <c r="E1178" s="5" t="s">
        <v>14</v>
      </c>
      <c r="F1178" s="5" t="s">
        <v>15</v>
      </c>
      <c r="G1178" s="5" t="s">
        <v>16</v>
      </c>
      <c r="H1178" t="s">
        <v>17</v>
      </c>
      <c r="I1178" s="5" t="s">
        <v>46</v>
      </c>
      <c r="J1178" s="4">
        <v>90</v>
      </c>
      <c r="K1178" s="4">
        <v>55</v>
      </c>
      <c r="L1178" s="5" t="s">
        <v>33</v>
      </c>
      <c r="M1178" s="5" t="s">
        <v>34</v>
      </c>
      <c r="N1178" s="5" t="s">
        <v>47</v>
      </c>
    </row>
    <row r="1179" spans="1:14" x14ac:dyDescent="0.25">
      <c r="A1179">
        <v>9178</v>
      </c>
      <c r="B1179" s="1">
        <v>45230</v>
      </c>
      <c r="C1179" s="2">
        <v>0.49791666666666667</v>
      </c>
      <c r="D1179" s="4">
        <v>4</v>
      </c>
      <c r="E1179" s="5" t="s">
        <v>36</v>
      </c>
      <c r="F1179" s="5" t="s">
        <v>37</v>
      </c>
      <c r="G1179" s="5" t="s">
        <v>38</v>
      </c>
      <c r="H1179" t="s">
        <v>39</v>
      </c>
      <c r="I1179" s="5" t="s">
        <v>46</v>
      </c>
      <c r="J1179" s="4">
        <v>90</v>
      </c>
      <c r="K1179" s="4">
        <v>55</v>
      </c>
      <c r="L1179" s="5" t="s">
        <v>33</v>
      </c>
      <c r="M1179" s="5" t="s">
        <v>34</v>
      </c>
      <c r="N1179" s="5" t="s">
        <v>47</v>
      </c>
    </row>
    <row r="1180" spans="1:14" x14ac:dyDescent="0.25">
      <c r="A1180">
        <v>9179</v>
      </c>
      <c r="B1180" s="1">
        <v>45590</v>
      </c>
      <c r="C1180" s="2">
        <v>0.49166666666666659</v>
      </c>
      <c r="D1180" s="4">
        <v>4</v>
      </c>
      <c r="E1180" s="5" t="s">
        <v>14</v>
      </c>
      <c r="F1180" s="5" t="s">
        <v>15</v>
      </c>
      <c r="G1180" s="5" t="s">
        <v>16</v>
      </c>
      <c r="H1180" t="s">
        <v>17</v>
      </c>
      <c r="I1180" s="5" t="s">
        <v>43</v>
      </c>
      <c r="J1180" s="4">
        <v>75</v>
      </c>
      <c r="K1180" s="4">
        <v>45</v>
      </c>
      <c r="L1180" s="5" t="s">
        <v>33</v>
      </c>
      <c r="M1180" s="5" t="s">
        <v>44</v>
      </c>
      <c r="N1180" s="5" t="s">
        <v>45</v>
      </c>
    </row>
    <row r="1181" spans="1:14" x14ac:dyDescent="0.25">
      <c r="A1181">
        <v>9180</v>
      </c>
      <c r="B1181" s="1">
        <v>45939</v>
      </c>
      <c r="C1181" s="2">
        <v>0.8618055555555556</v>
      </c>
      <c r="D1181" s="4">
        <v>3</v>
      </c>
      <c r="E1181" s="5" t="s">
        <v>28</v>
      </c>
      <c r="F1181" s="5" t="s">
        <v>29</v>
      </c>
      <c r="G1181" s="5" t="s">
        <v>30</v>
      </c>
      <c r="H1181" t="s">
        <v>31</v>
      </c>
      <c r="I1181" s="5" t="s">
        <v>18</v>
      </c>
      <c r="J1181" s="4">
        <v>45</v>
      </c>
      <c r="K1181" s="4">
        <v>25</v>
      </c>
      <c r="L1181" s="5" t="s">
        <v>19</v>
      </c>
      <c r="M1181" s="5" t="s">
        <v>20</v>
      </c>
      <c r="N1181" s="5" t="s">
        <v>21</v>
      </c>
    </row>
    <row r="1182" spans="1:14" x14ac:dyDescent="0.25">
      <c r="A1182">
        <v>9181</v>
      </c>
      <c r="B1182" s="1">
        <v>44750</v>
      </c>
      <c r="C1182" s="2">
        <v>0.65138888888888891</v>
      </c>
      <c r="D1182" s="4">
        <v>1</v>
      </c>
      <c r="E1182" s="5" t="s">
        <v>28</v>
      </c>
      <c r="F1182" s="5" t="s">
        <v>29</v>
      </c>
      <c r="G1182" s="5" t="s">
        <v>30</v>
      </c>
      <c r="H1182" t="s">
        <v>31</v>
      </c>
      <c r="I1182" s="5" t="s">
        <v>18</v>
      </c>
      <c r="J1182" s="4">
        <v>45</v>
      </c>
      <c r="K1182" s="4">
        <v>25</v>
      </c>
      <c r="L1182" s="5" t="s">
        <v>19</v>
      </c>
      <c r="M1182" s="5" t="s">
        <v>20</v>
      </c>
      <c r="N1182" s="5" t="s">
        <v>21</v>
      </c>
    </row>
    <row r="1183" spans="1:14" x14ac:dyDescent="0.25">
      <c r="A1183">
        <v>9182</v>
      </c>
      <c r="B1183" s="1">
        <v>45905</v>
      </c>
      <c r="C1183" s="2">
        <v>0.45416666666666672</v>
      </c>
      <c r="D1183" s="4">
        <v>1</v>
      </c>
      <c r="E1183" s="5" t="s">
        <v>36</v>
      </c>
      <c r="F1183" s="5" t="s">
        <v>37</v>
      </c>
      <c r="G1183" s="5" t="s">
        <v>38</v>
      </c>
      <c r="H1183" t="s">
        <v>39</v>
      </c>
      <c r="I1183" s="5" t="s">
        <v>50</v>
      </c>
      <c r="J1183" s="4">
        <v>70</v>
      </c>
      <c r="K1183" s="4">
        <v>40</v>
      </c>
      <c r="L1183" s="5" t="s">
        <v>33</v>
      </c>
      <c r="M1183" s="5" t="s">
        <v>44</v>
      </c>
      <c r="N1183" s="5" t="s">
        <v>51</v>
      </c>
    </row>
    <row r="1184" spans="1:14" x14ac:dyDescent="0.25">
      <c r="A1184">
        <v>9183</v>
      </c>
      <c r="B1184" s="1">
        <v>44727</v>
      </c>
      <c r="C1184" s="2">
        <v>0.50555555555555554</v>
      </c>
      <c r="D1184" s="4">
        <v>4</v>
      </c>
      <c r="E1184" s="5" t="s">
        <v>28</v>
      </c>
      <c r="F1184" s="5" t="s">
        <v>29</v>
      </c>
      <c r="G1184" s="5" t="s">
        <v>30</v>
      </c>
      <c r="H1184" t="s">
        <v>31</v>
      </c>
      <c r="I1184" s="5" t="s">
        <v>46</v>
      </c>
      <c r="J1184" s="4">
        <v>90</v>
      </c>
      <c r="K1184" s="4">
        <v>55</v>
      </c>
      <c r="L1184" s="5" t="s">
        <v>33</v>
      </c>
      <c r="M1184" s="5" t="s">
        <v>34</v>
      </c>
      <c r="N1184" s="5" t="s">
        <v>47</v>
      </c>
    </row>
    <row r="1185" spans="1:14" x14ac:dyDescent="0.25">
      <c r="A1185">
        <v>9184</v>
      </c>
      <c r="B1185" s="1">
        <v>45036</v>
      </c>
      <c r="C1185" s="2">
        <v>0.43194444444444452</v>
      </c>
      <c r="D1185" s="4">
        <v>1</v>
      </c>
      <c r="E1185" s="5" t="s">
        <v>28</v>
      </c>
      <c r="F1185" s="5" t="s">
        <v>29</v>
      </c>
      <c r="G1185" s="5" t="s">
        <v>30</v>
      </c>
      <c r="H1185" t="s">
        <v>31</v>
      </c>
      <c r="I1185" s="5" t="s">
        <v>18</v>
      </c>
      <c r="J1185" s="4">
        <v>45</v>
      </c>
      <c r="K1185" s="4">
        <v>25</v>
      </c>
      <c r="L1185" s="5" t="s">
        <v>19</v>
      </c>
      <c r="M1185" s="5" t="s">
        <v>20</v>
      </c>
      <c r="N1185" s="5" t="s">
        <v>21</v>
      </c>
    </row>
    <row r="1186" spans="1:14" x14ac:dyDescent="0.25">
      <c r="A1186">
        <v>9185</v>
      </c>
      <c r="B1186" s="1">
        <v>45958</v>
      </c>
      <c r="C1186" s="2">
        <v>0.49791666666666667</v>
      </c>
      <c r="D1186" s="4">
        <v>3</v>
      </c>
      <c r="E1186" s="5" t="s">
        <v>28</v>
      </c>
      <c r="F1186" s="5" t="s">
        <v>29</v>
      </c>
      <c r="G1186" s="5" t="s">
        <v>30</v>
      </c>
      <c r="H1186" t="s">
        <v>31</v>
      </c>
      <c r="I1186" s="5" t="s">
        <v>50</v>
      </c>
      <c r="J1186" s="4">
        <v>70</v>
      </c>
      <c r="K1186" s="4">
        <v>40</v>
      </c>
      <c r="L1186" s="5" t="s">
        <v>33</v>
      </c>
      <c r="M1186" s="5" t="s">
        <v>44</v>
      </c>
      <c r="N1186" s="5" t="s">
        <v>51</v>
      </c>
    </row>
    <row r="1187" spans="1:14" x14ac:dyDescent="0.25">
      <c r="A1187">
        <v>9186</v>
      </c>
      <c r="B1187" s="1">
        <v>45472</v>
      </c>
      <c r="C1187" s="2">
        <v>0.33124999999999999</v>
      </c>
      <c r="D1187" s="4">
        <v>3</v>
      </c>
      <c r="E1187" s="5" t="s">
        <v>28</v>
      </c>
      <c r="F1187" s="5" t="s">
        <v>29</v>
      </c>
      <c r="G1187" s="5" t="s">
        <v>30</v>
      </c>
      <c r="H1187" t="s">
        <v>31</v>
      </c>
      <c r="I1187" s="5" t="s">
        <v>46</v>
      </c>
      <c r="J1187" s="4">
        <v>90</v>
      </c>
      <c r="K1187" s="4">
        <v>55</v>
      </c>
      <c r="L1187" s="5" t="s">
        <v>33</v>
      </c>
      <c r="M1187" s="5" t="s">
        <v>34</v>
      </c>
      <c r="N1187" s="5" t="s">
        <v>47</v>
      </c>
    </row>
    <row r="1188" spans="1:14" x14ac:dyDescent="0.25">
      <c r="A1188">
        <v>9187</v>
      </c>
      <c r="B1188" s="1">
        <v>44870</v>
      </c>
      <c r="C1188" s="2">
        <v>0.43958333333333333</v>
      </c>
      <c r="D1188" s="4">
        <v>2</v>
      </c>
      <c r="E1188" s="5" t="s">
        <v>14</v>
      </c>
      <c r="F1188" s="5" t="s">
        <v>15</v>
      </c>
      <c r="G1188" s="5" t="s">
        <v>16</v>
      </c>
      <c r="H1188" t="s">
        <v>17</v>
      </c>
      <c r="I1188" s="5" t="s">
        <v>43</v>
      </c>
      <c r="J1188" s="4">
        <v>75</v>
      </c>
      <c r="K1188" s="4">
        <v>45</v>
      </c>
      <c r="L1188" s="5" t="s">
        <v>33</v>
      </c>
      <c r="M1188" s="5" t="s">
        <v>44</v>
      </c>
      <c r="N1188" s="5" t="s">
        <v>45</v>
      </c>
    </row>
    <row r="1189" spans="1:14" x14ac:dyDescent="0.25">
      <c r="A1189">
        <v>9188</v>
      </c>
      <c r="B1189" s="1">
        <v>44776</v>
      </c>
      <c r="C1189" s="2">
        <v>0.35</v>
      </c>
      <c r="D1189" s="4">
        <v>4</v>
      </c>
      <c r="E1189" s="5" t="s">
        <v>14</v>
      </c>
      <c r="F1189" s="5" t="s">
        <v>15</v>
      </c>
      <c r="G1189" s="5" t="s">
        <v>16</v>
      </c>
      <c r="H1189" t="s">
        <v>17</v>
      </c>
      <c r="I1189" s="5" t="s">
        <v>26</v>
      </c>
      <c r="J1189" s="4">
        <v>40</v>
      </c>
      <c r="K1189" s="4">
        <v>22</v>
      </c>
      <c r="L1189" s="5" t="s">
        <v>19</v>
      </c>
      <c r="M1189" s="5" t="s">
        <v>20</v>
      </c>
      <c r="N1189" s="5" t="s">
        <v>27</v>
      </c>
    </row>
    <row r="1190" spans="1:14" x14ac:dyDescent="0.25">
      <c r="A1190">
        <v>9189</v>
      </c>
      <c r="B1190" s="1">
        <v>45485</v>
      </c>
      <c r="C1190" s="2">
        <v>0.79652777777777772</v>
      </c>
      <c r="D1190" s="4">
        <v>3</v>
      </c>
      <c r="E1190" s="5" t="s">
        <v>28</v>
      </c>
      <c r="F1190" s="5" t="s">
        <v>29</v>
      </c>
      <c r="G1190" s="5" t="s">
        <v>30</v>
      </c>
      <c r="H1190" t="s">
        <v>31</v>
      </c>
      <c r="I1190" s="5" t="s">
        <v>40</v>
      </c>
      <c r="J1190" s="4">
        <v>50</v>
      </c>
      <c r="K1190" s="4">
        <v>30</v>
      </c>
      <c r="L1190" s="5" t="s">
        <v>19</v>
      </c>
      <c r="M1190" s="5" t="s">
        <v>41</v>
      </c>
      <c r="N1190" s="5" t="s">
        <v>42</v>
      </c>
    </row>
    <row r="1191" spans="1:14" x14ac:dyDescent="0.25">
      <c r="A1191">
        <v>9190</v>
      </c>
      <c r="B1191" s="1">
        <v>44653</v>
      </c>
      <c r="C1191" s="2">
        <v>0.8305555555555556</v>
      </c>
      <c r="D1191" s="4">
        <v>1</v>
      </c>
      <c r="E1191" s="5" t="s">
        <v>14</v>
      </c>
      <c r="F1191" s="5" t="s">
        <v>15</v>
      </c>
      <c r="G1191" s="5" t="s">
        <v>16</v>
      </c>
      <c r="H1191" t="s">
        <v>17</v>
      </c>
      <c r="I1191" s="5" t="s">
        <v>40</v>
      </c>
      <c r="J1191" s="4">
        <v>50</v>
      </c>
      <c r="K1191" s="4">
        <v>30</v>
      </c>
      <c r="L1191" s="5" t="s">
        <v>19</v>
      </c>
      <c r="M1191" s="5" t="s">
        <v>41</v>
      </c>
      <c r="N1191" s="5" t="s">
        <v>42</v>
      </c>
    </row>
    <row r="1192" spans="1:14" x14ac:dyDescent="0.25">
      <c r="A1192">
        <v>9191</v>
      </c>
      <c r="B1192" s="1">
        <v>45080</v>
      </c>
      <c r="C1192" s="2">
        <v>0.31944444444444442</v>
      </c>
      <c r="D1192" s="4">
        <v>1</v>
      </c>
      <c r="E1192" s="5" t="s">
        <v>22</v>
      </c>
      <c r="F1192" s="5" t="s">
        <v>23</v>
      </c>
      <c r="G1192" s="5" t="s">
        <v>24</v>
      </c>
      <c r="H1192" t="s">
        <v>25</v>
      </c>
      <c r="I1192" s="5" t="s">
        <v>40</v>
      </c>
      <c r="J1192" s="4">
        <v>50</v>
      </c>
      <c r="K1192" s="4">
        <v>30</v>
      </c>
      <c r="L1192" s="5" t="s">
        <v>19</v>
      </c>
      <c r="M1192" s="5" t="s">
        <v>41</v>
      </c>
      <c r="N1192" s="5" t="s">
        <v>42</v>
      </c>
    </row>
    <row r="1193" spans="1:14" x14ac:dyDescent="0.25">
      <c r="A1193">
        <v>9192</v>
      </c>
      <c r="B1193" s="1">
        <v>45847</v>
      </c>
      <c r="C1193" s="2">
        <v>0.35069444444444442</v>
      </c>
      <c r="D1193" s="4">
        <v>4</v>
      </c>
      <c r="E1193" s="5" t="s">
        <v>28</v>
      </c>
      <c r="F1193" s="5" t="s">
        <v>29</v>
      </c>
      <c r="G1193" s="5" t="s">
        <v>30</v>
      </c>
      <c r="H1193" t="s">
        <v>31</v>
      </c>
      <c r="I1193" s="5" t="s">
        <v>32</v>
      </c>
      <c r="J1193" s="4">
        <v>85</v>
      </c>
      <c r="K1193" s="4">
        <v>50</v>
      </c>
      <c r="L1193" s="5" t="s">
        <v>33</v>
      </c>
      <c r="M1193" s="5" t="s">
        <v>34</v>
      </c>
      <c r="N1193" s="5" t="s">
        <v>35</v>
      </c>
    </row>
    <row r="1194" spans="1:14" x14ac:dyDescent="0.25">
      <c r="A1194">
        <v>9193</v>
      </c>
      <c r="B1194" s="1">
        <v>45980</v>
      </c>
      <c r="C1194" s="2">
        <v>0.67708333333333337</v>
      </c>
      <c r="D1194" s="4">
        <v>1</v>
      </c>
      <c r="E1194" s="5" t="s">
        <v>36</v>
      </c>
      <c r="F1194" s="5" t="s">
        <v>37</v>
      </c>
      <c r="G1194" s="5" t="s">
        <v>38</v>
      </c>
      <c r="H1194" t="s">
        <v>39</v>
      </c>
      <c r="I1194" s="5" t="s">
        <v>18</v>
      </c>
      <c r="J1194" s="4">
        <v>45</v>
      </c>
      <c r="K1194" s="4">
        <v>25</v>
      </c>
      <c r="L1194" s="5" t="s">
        <v>19</v>
      </c>
      <c r="M1194" s="5" t="s">
        <v>20</v>
      </c>
      <c r="N1194" s="5" t="s">
        <v>21</v>
      </c>
    </row>
    <row r="1195" spans="1:14" x14ac:dyDescent="0.25">
      <c r="A1195">
        <v>9194</v>
      </c>
      <c r="B1195" s="1">
        <v>45285</v>
      </c>
      <c r="C1195" s="2">
        <v>0.34375</v>
      </c>
      <c r="D1195" s="4">
        <v>2</v>
      </c>
      <c r="E1195" s="5" t="s">
        <v>14</v>
      </c>
      <c r="F1195" s="5" t="s">
        <v>15</v>
      </c>
      <c r="G1195" s="5" t="s">
        <v>16</v>
      </c>
      <c r="H1195" t="s">
        <v>17</v>
      </c>
      <c r="I1195" s="5" t="s">
        <v>26</v>
      </c>
      <c r="J1195" s="4">
        <v>40</v>
      </c>
      <c r="K1195" s="4">
        <v>22</v>
      </c>
      <c r="L1195" s="5" t="s">
        <v>19</v>
      </c>
      <c r="M1195" s="5" t="s">
        <v>20</v>
      </c>
      <c r="N1195" s="5" t="s">
        <v>27</v>
      </c>
    </row>
    <row r="1196" spans="1:14" x14ac:dyDescent="0.25">
      <c r="A1196">
        <v>9195</v>
      </c>
      <c r="B1196" s="1">
        <v>45224</v>
      </c>
      <c r="C1196" s="2">
        <v>0.85555555555555551</v>
      </c>
      <c r="D1196" s="4">
        <v>4</v>
      </c>
      <c r="E1196" s="5" t="s">
        <v>36</v>
      </c>
      <c r="F1196" s="5" t="s">
        <v>37</v>
      </c>
      <c r="G1196" s="5" t="s">
        <v>38</v>
      </c>
      <c r="H1196" t="s">
        <v>39</v>
      </c>
      <c r="I1196" s="5" t="s">
        <v>18</v>
      </c>
      <c r="J1196" s="4">
        <v>45</v>
      </c>
      <c r="K1196" s="4">
        <v>25</v>
      </c>
      <c r="L1196" s="5" t="s">
        <v>19</v>
      </c>
      <c r="M1196" s="5" t="s">
        <v>20</v>
      </c>
      <c r="N1196" s="5" t="s">
        <v>21</v>
      </c>
    </row>
    <row r="1197" spans="1:14" x14ac:dyDescent="0.25">
      <c r="A1197">
        <v>9196</v>
      </c>
      <c r="B1197" s="1">
        <v>45266</v>
      </c>
      <c r="C1197" s="2">
        <v>0.35833333333333328</v>
      </c>
      <c r="D1197" s="4">
        <v>3</v>
      </c>
      <c r="E1197" s="5" t="s">
        <v>14</v>
      </c>
      <c r="F1197" s="5" t="s">
        <v>15</v>
      </c>
      <c r="G1197" s="5" t="s">
        <v>16</v>
      </c>
      <c r="H1197" t="s">
        <v>17</v>
      </c>
      <c r="I1197" s="5" t="s">
        <v>40</v>
      </c>
      <c r="J1197" s="4">
        <v>50</v>
      </c>
      <c r="K1197" s="4">
        <v>30</v>
      </c>
      <c r="L1197" s="5" t="s">
        <v>19</v>
      </c>
      <c r="M1197" s="5" t="s">
        <v>41</v>
      </c>
      <c r="N1197" s="5" t="s">
        <v>42</v>
      </c>
    </row>
    <row r="1198" spans="1:14" x14ac:dyDescent="0.25">
      <c r="A1198">
        <v>9197</v>
      </c>
      <c r="B1198" s="1">
        <v>45124</v>
      </c>
      <c r="C1198" s="2">
        <v>0.88680555555555551</v>
      </c>
      <c r="D1198" s="4">
        <v>3</v>
      </c>
      <c r="E1198" s="5" t="s">
        <v>36</v>
      </c>
      <c r="F1198" s="5" t="s">
        <v>37</v>
      </c>
      <c r="G1198" s="5" t="s">
        <v>38</v>
      </c>
      <c r="H1198" t="s">
        <v>39</v>
      </c>
      <c r="I1198" s="5" t="s">
        <v>26</v>
      </c>
      <c r="J1198" s="4">
        <v>40</v>
      </c>
      <c r="K1198" s="4">
        <v>22</v>
      </c>
      <c r="L1198" s="5" t="s">
        <v>19</v>
      </c>
      <c r="M1198" s="5" t="s">
        <v>20</v>
      </c>
      <c r="N1198" s="5" t="s">
        <v>27</v>
      </c>
    </row>
    <row r="1199" spans="1:14" x14ac:dyDescent="0.25">
      <c r="A1199">
        <v>9198</v>
      </c>
      <c r="B1199" s="1">
        <v>45418</v>
      </c>
      <c r="C1199" s="2">
        <v>0.48888888888888887</v>
      </c>
      <c r="D1199" s="4">
        <v>3</v>
      </c>
      <c r="E1199" s="5" t="s">
        <v>28</v>
      </c>
      <c r="F1199" s="5" t="s">
        <v>29</v>
      </c>
      <c r="G1199" s="5" t="s">
        <v>30</v>
      </c>
      <c r="H1199" t="s">
        <v>31</v>
      </c>
      <c r="I1199" s="5" t="s">
        <v>32</v>
      </c>
      <c r="J1199" s="4">
        <v>85</v>
      </c>
      <c r="K1199" s="4">
        <v>50</v>
      </c>
      <c r="L1199" s="5" t="s">
        <v>33</v>
      </c>
      <c r="M1199" s="5" t="s">
        <v>34</v>
      </c>
      <c r="N1199" s="5" t="s">
        <v>35</v>
      </c>
    </row>
    <row r="1200" spans="1:14" x14ac:dyDescent="0.25">
      <c r="A1200">
        <v>9199</v>
      </c>
      <c r="B1200" s="1">
        <v>44719</v>
      </c>
      <c r="C1200" s="2">
        <v>0.90763888888888888</v>
      </c>
      <c r="D1200" s="4">
        <v>3</v>
      </c>
      <c r="E1200" s="5" t="s">
        <v>36</v>
      </c>
      <c r="F1200" s="5" t="s">
        <v>37</v>
      </c>
      <c r="G1200" s="5" t="s">
        <v>38</v>
      </c>
      <c r="H1200" t="s">
        <v>39</v>
      </c>
      <c r="I1200" s="5" t="s">
        <v>32</v>
      </c>
      <c r="J1200" s="4">
        <v>85</v>
      </c>
      <c r="K1200" s="4">
        <v>50</v>
      </c>
      <c r="L1200" s="5" t="s">
        <v>33</v>
      </c>
      <c r="M1200" s="5" t="s">
        <v>34</v>
      </c>
      <c r="N1200" s="5" t="s">
        <v>35</v>
      </c>
    </row>
    <row r="1201" spans="1:14" x14ac:dyDescent="0.25">
      <c r="A1201">
        <v>9200</v>
      </c>
      <c r="B1201" s="1">
        <v>45404</v>
      </c>
      <c r="C1201" s="2">
        <v>0.50694444444444442</v>
      </c>
      <c r="D1201" s="4">
        <v>4</v>
      </c>
      <c r="E1201" s="5" t="s">
        <v>14</v>
      </c>
      <c r="F1201" s="5" t="s">
        <v>15</v>
      </c>
      <c r="G1201" s="5" t="s">
        <v>16</v>
      </c>
      <c r="H1201" t="s">
        <v>17</v>
      </c>
      <c r="I1201" s="5" t="s">
        <v>46</v>
      </c>
      <c r="J1201" s="4">
        <v>90</v>
      </c>
      <c r="K1201" s="4">
        <v>55</v>
      </c>
      <c r="L1201" s="5" t="s">
        <v>33</v>
      </c>
      <c r="M1201" s="5" t="s">
        <v>34</v>
      </c>
      <c r="N1201" s="5" t="s">
        <v>47</v>
      </c>
    </row>
    <row r="1202" spans="1:14" x14ac:dyDescent="0.25">
      <c r="A1202">
        <v>9201</v>
      </c>
      <c r="B1202" s="1">
        <v>44751</v>
      </c>
      <c r="C1202" s="2">
        <v>0.77500000000000002</v>
      </c>
      <c r="D1202" s="4">
        <v>4</v>
      </c>
      <c r="E1202" s="5" t="s">
        <v>22</v>
      </c>
      <c r="F1202" s="5" t="s">
        <v>23</v>
      </c>
      <c r="G1202" s="5" t="s">
        <v>24</v>
      </c>
      <c r="H1202" t="s">
        <v>25</v>
      </c>
      <c r="I1202" s="5" t="s">
        <v>46</v>
      </c>
      <c r="J1202" s="4">
        <v>90</v>
      </c>
      <c r="K1202" s="4">
        <v>55</v>
      </c>
      <c r="L1202" s="5" t="s">
        <v>33</v>
      </c>
      <c r="M1202" s="5" t="s">
        <v>34</v>
      </c>
      <c r="N1202" s="5" t="s">
        <v>47</v>
      </c>
    </row>
    <row r="1203" spans="1:14" x14ac:dyDescent="0.25">
      <c r="A1203">
        <v>9202</v>
      </c>
      <c r="B1203" s="1">
        <v>45627</v>
      </c>
      <c r="C1203" s="2">
        <v>0.87291666666666667</v>
      </c>
      <c r="D1203" s="4">
        <v>1</v>
      </c>
      <c r="E1203" s="5" t="s">
        <v>22</v>
      </c>
      <c r="F1203" s="5" t="s">
        <v>23</v>
      </c>
      <c r="G1203" s="5" t="s">
        <v>24</v>
      </c>
      <c r="H1203" t="s">
        <v>25</v>
      </c>
      <c r="I1203" s="5" t="s">
        <v>50</v>
      </c>
      <c r="J1203" s="4">
        <v>70</v>
      </c>
      <c r="K1203" s="4">
        <v>40</v>
      </c>
      <c r="L1203" s="5" t="s">
        <v>33</v>
      </c>
      <c r="M1203" s="5" t="s">
        <v>44</v>
      </c>
      <c r="N1203" s="5" t="s">
        <v>51</v>
      </c>
    </row>
    <row r="1204" spans="1:14" x14ac:dyDescent="0.25">
      <c r="A1204">
        <v>9203</v>
      </c>
      <c r="B1204" s="1">
        <v>44995</v>
      </c>
      <c r="C1204" s="2">
        <v>0.54166666666666663</v>
      </c>
      <c r="D1204" s="4">
        <v>1</v>
      </c>
      <c r="E1204" s="5" t="s">
        <v>22</v>
      </c>
      <c r="F1204" s="5" t="s">
        <v>23</v>
      </c>
      <c r="G1204" s="5" t="s">
        <v>24</v>
      </c>
      <c r="H1204" t="s">
        <v>25</v>
      </c>
      <c r="I1204" s="5" t="s">
        <v>46</v>
      </c>
      <c r="J1204" s="4">
        <v>90</v>
      </c>
      <c r="K1204" s="4">
        <v>55</v>
      </c>
      <c r="L1204" s="5" t="s">
        <v>33</v>
      </c>
      <c r="M1204" s="5" t="s">
        <v>34</v>
      </c>
      <c r="N1204" s="5" t="s">
        <v>47</v>
      </c>
    </row>
    <row r="1205" spans="1:14" x14ac:dyDescent="0.25">
      <c r="A1205">
        <v>9204</v>
      </c>
      <c r="B1205" s="1">
        <v>44825</v>
      </c>
      <c r="C1205" s="2">
        <v>0.47361111111111109</v>
      </c>
      <c r="D1205" s="4">
        <v>3</v>
      </c>
      <c r="E1205" s="5" t="s">
        <v>36</v>
      </c>
      <c r="F1205" s="5" t="s">
        <v>37</v>
      </c>
      <c r="G1205" s="5" t="s">
        <v>38</v>
      </c>
      <c r="H1205" t="s">
        <v>39</v>
      </c>
      <c r="I1205" s="5" t="s">
        <v>48</v>
      </c>
      <c r="J1205" s="4">
        <v>80</v>
      </c>
      <c r="K1205" s="4">
        <v>48</v>
      </c>
      <c r="L1205" s="5" t="s">
        <v>33</v>
      </c>
      <c r="M1205" s="5" t="s">
        <v>44</v>
      </c>
      <c r="N1205" s="5" t="s">
        <v>49</v>
      </c>
    </row>
    <row r="1206" spans="1:14" x14ac:dyDescent="0.25">
      <c r="A1206">
        <v>9205</v>
      </c>
      <c r="B1206" s="1">
        <v>44581</v>
      </c>
      <c r="C1206" s="2">
        <v>0.5756944444444444</v>
      </c>
      <c r="D1206" s="4">
        <v>1</v>
      </c>
      <c r="E1206" s="5" t="s">
        <v>28</v>
      </c>
      <c r="F1206" s="5" t="s">
        <v>29</v>
      </c>
      <c r="G1206" s="5" t="s">
        <v>30</v>
      </c>
      <c r="H1206" t="s">
        <v>31</v>
      </c>
      <c r="I1206" s="5" t="s">
        <v>18</v>
      </c>
      <c r="J1206" s="4">
        <v>45</v>
      </c>
      <c r="K1206" s="4">
        <v>25</v>
      </c>
      <c r="L1206" s="5" t="s">
        <v>19</v>
      </c>
      <c r="M1206" s="5" t="s">
        <v>20</v>
      </c>
      <c r="N1206" s="5" t="s">
        <v>21</v>
      </c>
    </row>
    <row r="1207" spans="1:14" x14ac:dyDescent="0.25">
      <c r="A1207">
        <v>9206</v>
      </c>
      <c r="B1207" s="1">
        <v>45028</v>
      </c>
      <c r="C1207" s="2">
        <v>0.52013888888888893</v>
      </c>
      <c r="D1207" s="4">
        <v>3</v>
      </c>
      <c r="E1207" s="5" t="s">
        <v>28</v>
      </c>
      <c r="F1207" s="5" t="s">
        <v>29</v>
      </c>
      <c r="G1207" s="5" t="s">
        <v>30</v>
      </c>
      <c r="H1207" t="s">
        <v>31</v>
      </c>
      <c r="I1207" s="5" t="s">
        <v>18</v>
      </c>
      <c r="J1207" s="4">
        <v>45</v>
      </c>
      <c r="K1207" s="4">
        <v>25</v>
      </c>
      <c r="L1207" s="5" t="s">
        <v>19</v>
      </c>
      <c r="M1207" s="5" t="s">
        <v>20</v>
      </c>
      <c r="N1207" s="5" t="s">
        <v>21</v>
      </c>
    </row>
    <row r="1208" spans="1:14" x14ac:dyDescent="0.25">
      <c r="A1208">
        <v>9207</v>
      </c>
      <c r="B1208" s="1">
        <v>44829</v>
      </c>
      <c r="C1208" s="2">
        <v>0.59513888888888888</v>
      </c>
      <c r="D1208" s="4">
        <v>1</v>
      </c>
      <c r="E1208" s="5" t="s">
        <v>22</v>
      </c>
      <c r="F1208" s="5" t="s">
        <v>23</v>
      </c>
      <c r="G1208" s="5" t="s">
        <v>24</v>
      </c>
      <c r="H1208" t="s">
        <v>25</v>
      </c>
      <c r="I1208" s="5" t="s">
        <v>43</v>
      </c>
      <c r="J1208" s="4">
        <v>75</v>
      </c>
      <c r="K1208" s="4">
        <v>45</v>
      </c>
      <c r="L1208" s="5" t="s">
        <v>33</v>
      </c>
      <c r="M1208" s="5" t="s">
        <v>44</v>
      </c>
      <c r="N1208" s="5" t="s">
        <v>45</v>
      </c>
    </row>
    <row r="1209" spans="1:14" x14ac:dyDescent="0.25">
      <c r="A1209">
        <v>9208</v>
      </c>
      <c r="B1209" s="1">
        <v>44783</v>
      </c>
      <c r="C1209" s="2">
        <v>0.66527777777777775</v>
      </c>
      <c r="D1209" s="4">
        <v>4</v>
      </c>
      <c r="E1209" s="5" t="s">
        <v>14</v>
      </c>
      <c r="F1209" s="5" t="s">
        <v>15</v>
      </c>
      <c r="G1209" s="5" t="s">
        <v>16</v>
      </c>
      <c r="H1209" t="s">
        <v>17</v>
      </c>
      <c r="I1209" s="5" t="s">
        <v>32</v>
      </c>
      <c r="J1209" s="4">
        <v>85</v>
      </c>
      <c r="K1209" s="4">
        <v>50</v>
      </c>
      <c r="L1209" s="5" t="s">
        <v>33</v>
      </c>
      <c r="M1209" s="5" t="s">
        <v>34</v>
      </c>
      <c r="N1209" s="5" t="s">
        <v>35</v>
      </c>
    </row>
    <row r="1210" spans="1:14" x14ac:dyDescent="0.25">
      <c r="A1210">
        <v>9209</v>
      </c>
      <c r="B1210" s="1">
        <v>45023</v>
      </c>
      <c r="C1210" s="2">
        <v>0.61041666666666672</v>
      </c>
      <c r="D1210" s="4">
        <v>3</v>
      </c>
      <c r="E1210" s="5" t="s">
        <v>22</v>
      </c>
      <c r="F1210" s="5" t="s">
        <v>23</v>
      </c>
      <c r="G1210" s="5" t="s">
        <v>24</v>
      </c>
      <c r="H1210" t="s">
        <v>25</v>
      </c>
      <c r="I1210" s="5" t="s">
        <v>46</v>
      </c>
      <c r="J1210" s="4">
        <v>90</v>
      </c>
      <c r="K1210" s="4">
        <v>55</v>
      </c>
      <c r="L1210" s="5" t="s">
        <v>33</v>
      </c>
      <c r="M1210" s="5" t="s">
        <v>34</v>
      </c>
      <c r="N1210" s="5" t="s">
        <v>47</v>
      </c>
    </row>
    <row r="1211" spans="1:14" x14ac:dyDescent="0.25">
      <c r="A1211">
        <v>9210</v>
      </c>
      <c r="B1211" s="1">
        <v>45540</v>
      </c>
      <c r="C1211" s="2">
        <v>0.62916666666666665</v>
      </c>
      <c r="D1211" s="4">
        <v>1</v>
      </c>
      <c r="E1211" s="5" t="s">
        <v>36</v>
      </c>
      <c r="F1211" s="5" t="s">
        <v>37</v>
      </c>
      <c r="G1211" s="5" t="s">
        <v>38</v>
      </c>
      <c r="H1211" t="s">
        <v>39</v>
      </c>
      <c r="I1211" s="5" t="s">
        <v>26</v>
      </c>
      <c r="J1211" s="4">
        <v>40</v>
      </c>
      <c r="K1211" s="4">
        <v>22</v>
      </c>
      <c r="L1211" s="5" t="s">
        <v>19</v>
      </c>
      <c r="M1211" s="5" t="s">
        <v>20</v>
      </c>
      <c r="N1211" s="5" t="s">
        <v>27</v>
      </c>
    </row>
    <row r="1212" spans="1:14" x14ac:dyDescent="0.25">
      <c r="A1212">
        <v>9211</v>
      </c>
      <c r="B1212" s="1">
        <v>45404</v>
      </c>
      <c r="C1212" s="2">
        <v>0.70902777777777781</v>
      </c>
      <c r="D1212" s="4">
        <v>1</v>
      </c>
      <c r="E1212" s="5" t="s">
        <v>14</v>
      </c>
      <c r="F1212" s="5" t="s">
        <v>15</v>
      </c>
      <c r="G1212" s="5" t="s">
        <v>16</v>
      </c>
      <c r="H1212" t="s">
        <v>17</v>
      </c>
      <c r="I1212" s="5" t="s">
        <v>26</v>
      </c>
      <c r="J1212" s="4">
        <v>40</v>
      </c>
      <c r="K1212" s="4">
        <v>22</v>
      </c>
      <c r="L1212" s="5" t="s">
        <v>19</v>
      </c>
      <c r="M1212" s="5" t="s">
        <v>20</v>
      </c>
      <c r="N1212" s="5" t="s">
        <v>27</v>
      </c>
    </row>
    <row r="1213" spans="1:14" x14ac:dyDescent="0.25">
      <c r="A1213">
        <v>9212</v>
      </c>
      <c r="B1213" s="1">
        <v>45458</v>
      </c>
      <c r="C1213" s="2">
        <v>0.37291666666666667</v>
      </c>
      <c r="D1213" s="4">
        <v>4</v>
      </c>
      <c r="E1213" s="5" t="s">
        <v>22</v>
      </c>
      <c r="F1213" s="5" t="s">
        <v>23</v>
      </c>
      <c r="G1213" s="5" t="s">
        <v>24</v>
      </c>
      <c r="H1213" t="s">
        <v>25</v>
      </c>
      <c r="I1213" s="5" t="s">
        <v>48</v>
      </c>
      <c r="J1213" s="4">
        <v>80</v>
      </c>
      <c r="K1213" s="4">
        <v>48</v>
      </c>
      <c r="L1213" s="5" t="s">
        <v>33</v>
      </c>
      <c r="M1213" s="5" t="s">
        <v>44</v>
      </c>
      <c r="N1213" s="5" t="s">
        <v>49</v>
      </c>
    </row>
    <row r="1214" spans="1:14" x14ac:dyDescent="0.25">
      <c r="A1214">
        <v>9213</v>
      </c>
      <c r="B1214" s="1">
        <v>45595</v>
      </c>
      <c r="C1214" s="2">
        <v>0.30833333333333329</v>
      </c>
      <c r="D1214" s="4">
        <v>2</v>
      </c>
      <c r="E1214" s="5" t="s">
        <v>14</v>
      </c>
      <c r="F1214" s="5" t="s">
        <v>15</v>
      </c>
      <c r="G1214" s="5" t="s">
        <v>16</v>
      </c>
      <c r="H1214" t="s">
        <v>17</v>
      </c>
      <c r="I1214" s="5" t="s">
        <v>18</v>
      </c>
      <c r="J1214" s="4">
        <v>45</v>
      </c>
      <c r="K1214" s="4">
        <v>25</v>
      </c>
      <c r="L1214" s="5" t="s">
        <v>19</v>
      </c>
      <c r="M1214" s="5" t="s">
        <v>20</v>
      </c>
      <c r="N1214" s="5" t="s">
        <v>21</v>
      </c>
    </row>
    <row r="1215" spans="1:14" x14ac:dyDescent="0.25">
      <c r="A1215">
        <v>9214</v>
      </c>
      <c r="B1215" s="1">
        <v>44845</v>
      </c>
      <c r="C1215" s="2">
        <v>0.61458333333333337</v>
      </c>
      <c r="D1215" s="4">
        <v>1</v>
      </c>
      <c r="E1215" s="5" t="s">
        <v>28</v>
      </c>
      <c r="F1215" s="5" t="s">
        <v>29</v>
      </c>
      <c r="G1215" s="5" t="s">
        <v>30</v>
      </c>
      <c r="H1215" t="s">
        <v>31</v>
      </c>
      <c r="I1215" s="5" t="s">
        <v>50</v>
      </c>
      <c r="J1215" s="4">
        <v>70</v>
      </c>
      <c r="K1215" s="4">
        <v>40</v>
      </c>
      <c r="L1215" s="5" t="s">
        <v>33</v>
      </c>
      <c r="M1215" s="5" t="s">
        <v>44</v>
      </c>
      <c r="N1215" s="5" t="s">
        <v>51</v>
      </c>
    </row>
    <row r="1216" spans="1:14" x14ac:dyDescent="0.25">
      <c r="A1216">
        <v>9215</v>
      </c>
      <c r="B1216" s="1">
        <v>44952</v>
      </c>
      <c r="C1216" s="2">
        <v>0.34444444444444439</v>
      </c>
      <c r="D1216" s="4">
        <v>1</v>
      </c>
      <c r="E1216" s="5" t="s">
        <v>22</v>
      </c>
      <c r="F1216" s="5" t="s">
        <v>23</v>
      </c>
      <c r="G1216" s="5" t="s">
        <v>24</v>
      </c>
      <c r="H1216" t="s">
        <v>25</v>
      </c>
      <c r="I1216" s="5" t="s">
        <v>46</v>
      </c>
      <c r="J1216" s="4">
        <v>90</v>
      </c>
      <c r="K1216" s="4">
        <v>55</v>
      </c>
      <c r="L1216" s="5" t="s">
        <v>33</v>
      </c>
      <c r="M1216" s="5" t="s">
        <v>34</v>
      </c>
      <c r="N1216" s="5" t="s">
        <v>47</v>
      </c>
    </row>
    <row r="1217" spans="1:14" x14ac:dyDescent="0.25">
      <c r="A1217">
        <v>9216</v>
      </c>
      <c r="B1217" s="1">
        <v>45728</v>
      </c>
      <c r="C1217" s="2">
        <v>0.57430555555555551</v>
      </c>
      <c r="D1217" s="4">
        <v>3</v>
      </c>
      <c r="E1217" s="5" t="s">
        <v>14</v>
      </c>
      <c r="F1217" s="5" t="s">
        <v>15</v>
      </c>
      <c r="G1217" s="5" t="s">
        <v>16</v>
      </c>
      <c r="H1217" t="s">
        <v>17</v>
      </c>
      <c r="I1217" s="5" t="s">
        <v>18</v>
      </c>
      <c r="J1217" s="4">
        <v>45</v>
      </c>
      <c r="K1217" s="4">
        <v>25</v>
      </c>
      <c r="L1217" s="5" t="s">
        <v>19</v>
      </c>
      <c r="M1217" s="5" t="s">
        <v>20</v>
      </c>
      <c r="N1217" s="5" t="s">
        <v>21</v>
      </c>
    </row>
    <row r="1218" spans="1:14" x14ac:dyDescent="0.25">
      <c r="A1218">
        <v>9217</v>
      </c>
      <c r="B1218" s="1">
        <v>45956</v>
      </c>
      <c r="C1218" s="2">
        <v>0.7006944444444444</v>
      </c>
      <c r="D1218" s="4">
        <v>2</v>
      </c>
      <c r="E1218" s="5" t="s">
        <v>14</v>
      </c>
      <c r="F1218" s="5" t="s">
        <v>15</v>
      </c>
      <c r="G1218" s="5" t="s">
        <v>16</v>
      </c>
      <c r="H1218" t="s">
        <v>17</v>
      </c>
      <c r="I1218" s="5" t="s">
        <v>26</v>
      </c>
      <c r="J1218" s="4">
        <v>40</v>
      </c>
      <c r="K1218" s="4">
        <v>22</v>
      </c>
      <c r="L1218" s="5" t="s">
        <v>19</v>
      </c>
      <c r="M1218" s="5" t="s">
        <v>20</v>
      </c>
      <c r="N1218" s="5" t="s">
        <v>27</v>
      </c>
    </row>
    <row r="1219" spans="1:14" x14ac:dyDescent="0.25">
      <c r="A1219">
        <v>9218</v>
      </c>
      <c r="B1219" s="1">
        <v>45675</v>
      </c>
      <c r="C1219" s="2">
        <v>0.68125000000000002</v>
      </c>
      <c r="D1219" s="4">
        <v>1</v>
      </c>
      <c r="E1219" s="5" t="s">
        <v>14</v>
      </c>
      <c r="F1219" s="5" t="s">
        <v>15</v>
      </c>
      <c r="G1219" s="5" t="s">
        <v>16</v>
      </c>
      <c r="H1219" t="s">
        <v>17</v>
      </c>
      <c r="I1219" s="5" t="s">
        <v>43</v>
      </c>
      <c r="J1219" s="4">
        <v>75</v>
      </c>
      <c r="K1219" s="4">
        <v>45</v>
      </c>
      <c r="L1219" s="5" t="s">
        <v>33</v>
      </c>
      <c r="M1219" s="5" t="s">
        <v>44</v>
      </c>
      <c r="N1219" s="5" t="s">
        <v>45</v>
      </c>
    </row>
    <row r="1220" spans="1:14" x14ac:dyDescent="0.25">
      <c r="A1220">
        <v>9219</v>
      </c>
      <c r="B1220" s="1">
        <v>45904</v>
      </c>
      <c r="C1220" s="2">
        <v>0.39861111111111108</v>
      </c>
      <c r="D1220" s="4">
        <v>2</v>
      </c>
      <c r="E1220" s="5" t="s">
        <v>22</v>
      </c>
      <c r="F1220" s="5" t="s">
        <v>23</v>
      </c>
      <c r="G1220" s="5" t="s">
        <v>24</v>
      </c>
      <c r="H1220" t="s">
        <v>25</v>
      </c>
      <c r="I1220" s="5" t="s">
        <v>48</v>
      </c>
      <c r="J1220" s="4">
        <v>80</v>
      </c>
      <c r="K1220" s="4">
        <v>48</v>
      </c>
      <c r="L1220" s="5" t="s">
        <v>33</v>
      </c>
      <c r="M1220" s="5" t="s">
        <v>44</v>
      </c>
      <c r="N1220" s="5" t="s">
        <v>49</v>
      </c>
    </row>
    <row r="1221" spans="1:14" x14ac:dyDescent="0.25">
      <c r="A1221">
        <v>9220</v>
      </c>
      <c r="B1221" s="1">
        <v>45677</v>
      </c>
      <c r="C1221" s="2">
        <v>0.78611111111111109</v>
      </c>
      <c r="D1221" s="4">
        <v>1</v>
      </c>
      <c r="E1221" s="5" t="s">
        <v>28</v>
      </c>
      <c r="F1221" s="5" t="s">
        <v>29</v>
      </c>
      <c r="G1221" s="5" t="s">
        <v>30</v>
      </c>
      <c r="H1221" t="s">
        <v>31</v>
      </c>
      <c r="I1221" s="5" t="s">
        <v>48</v>
      </c>
      <c r="J1221" s="4">
        <v>80</v>
      </c>
      <c r="K1221" s="4">
        <v>48</v>
      </c>
      <c r="L1221" s="5" t="s">
        <v>33</v>
      </c>
      <c r="M1221" s="5" t="s">
        <v>44</v>
      </c>
      <c r="N1221" s="5" t="s">
        <v>49</v>
      </c>
    </row>
    <row r="1222" spans="1:14" x14ac:dyDescent="0.25">
      <c r="A1222">
        <v>9221</v>
      </c>
      <c r="B1222" s="1">
        <v>45147</v>
      </c>
      <c r="C1222" s="2">
        <v>0.43194444444444452</v>
      </c>
      <c r="D1222" s="4">
        <v>3</v>
      </c>
      <c r="E1222" s="5" t="s">
        <v>22</v>
      </c>
      <c r="F1222" s="5" t="s">
        <v>23</v>
      </c>
      <c r="G1222" s="5" t="s">
        <v>24</v>
      </c>
      <c r="H1222" t="s">
        <v>25</v>
      </c>
      <c r="I1222" s="5" t="s">
        <v>18</v>
      </c>
      <c r="J1222" s="4">
        <v>45</v>
      </c>
      <c r="K1222" s="4">
        <v>25</v>
      </c>
      <c r="L1222" s="5" t="s">
        <v>19</v>
      </c>
      <c r="M1222" s="5" t="s">
        <v>20</v>
      </c>
      <c r="N1222" s="5" t="s">
        <v>21</v>
      </c>
    </row>
    <row r="1223" spans="1:14" x14ac:dyDescent="0.25">
      <c r="A1223">
        <v>9222</v>
      </c>
      <c r="B1223" s="1">
        <v>45922</v>
      </c>
      <c r="C1223" s="2">
        <v>0.42986111111111108</v>
      </c>
      <c r="D1223" s="4">
        <v>3</v>
      </c>
      <c r="E1223" s="5" t="s">
        <v>22</v>
      </c>
      <c r="F1223" s="5" t="s">
        <v>23</v>
      </c>
      <c r="G1223" s="5" t="s">
        <v>24</v>
      </c>
      <c r="H1223" t="s">
        <v>25</v>
      </c>
      <c r="I1223" s="5" t="s">
        <v>26</v>
      </c>
      <c r="J1223" s="4">
        <v>40</v>
      </c>
      <c r="K1223" s="4">
        <v>22</v>
      </c>
      <c r="L1223" s="5" t="s">
        <v>19</v>
      </c>
      <c r="M1223" s="5" t="s">
        <v>20</v>
      </c>
      <c r="N1223" s="5" t="s">
        <v>27</v>
      </c>
    </row>
    <row r="1224" spans="1:14" x14ac:dyDescent="0.25">
      <c r="A1224">
        <v>9223</v>
      </c>
      <c r="B1224" s="1">
        <v>45666</v>
      </c>
      <c r="C1224" s="2">
        <v>0.3263888888888889</v>
      </c>
      <c r="D1224" s="4">
        <v>2</v>
      </c>
      <c r="E1224" s="5" t="s">
        <v>22</v>
      </c>
      <c r="F1224" s="5" t="s">
        <v>23</v>
      </c>
      <c r="G1224" s="5" t="s">
        <v>24</v>
      </c>
      <c r="H1224" t="s">
        <v>25</v>
      </c>
      <c r="I1224" s="5" t="s">
        <v>46</v>
      </c>
      <c r="J1224" s="4">
        <v>90</v>
      </c>
      <c r="K1224" s="4">
        <v>55</v>
      </c>
      <c r="L1224" s="5" t="s">
        <v>33</v>
      </c>
      <c r="M1224" s="5" t="s">
        <v>34</v>
      </c>
      <c r="N1224" s="5" t="s">
        <v>47</v>
      </c>
    </row>
    <row r="1225" spans="1:14" x14ac:dyDescent="0.25">
      <c r="A1225">
        <v>9224</v>
      </c>
      <c r="B1225" s="1">
        <v>45618</v>
      </c>
      <c r="C1225" s="2">
        <v>0.77847222222222223</v>
      </c>
      <c r="D1225" s="4">
        <v>1</v>
      </c>
      <c r="E1225" s="5" t="s">
        <v>28</v>
      </c>
      <c r="F1225" s="5" t="s">
        <v>29</v>
      </c>
      <c r="G1225" s="5" t="s">
        <v>30</v>
      </c>
      <c r="H1225" t="s">
        <v>31</v>
      </c>
      <c r="I1225" s="5" t="s">
        <v>46</v>
      </c>
      <c r="J1225" s="4">
        <v>90</v>
      </c>
      <c r="K1225" s="4">
        <v>55</v>
      </c>
      <c r="L1225" s="5" t="s">
        <v>33</v>
      </c>
      <c r="M1225" s="5" t="s">
        <v>34</v>
      </c>
      <c r="N1225" s="5" t="s">
        <v>47</v>
      </c>
    </row>
    <row r="1226" spans="1:14" x14ac:dyDescent="0.25">
      <c r="A1226">
        <v>9225</v>
      </c>
      <c r="B1226" s="1">
        <v>44868</v>
      </c>
      <c r="C1226" s="2">
        <v>0.72152777777777777</v>
      </c>
      <c r="D1226" s="4">
        <v>3</v>
      </c>
      <c r="E1226" s="5" t="s">
        <v>22</v>
      </c>
      <c r="F1226" s="5" t="s">
        <v>23</v>
      </c>
      <c r="G1226" s="5" t="s">
        <v>24</v>
      </c>
      <c r="H1226" t="s">
        <v>25</v>
      </c>
      <c r="I1226" s="5" t="s">
        <v>32</v>
      </c>
      <c r="J1226" s="4">
        <v>85</v>
      </c>
      <c r="K1226" s="4">
        <v>50</v>
      </c>
      <c r="L1226" s="5" t="s">
        <v>33</v>
      </c>
      <c r="M1226" s="5" t="s">
        <v>34</v>
      </c>
      <c r="N1226" s="5" t="s">
        <v>35</v>
      </c>
    </row>
    <row r="1227" spans="1:14" x14ac:dyDescent="0.25">
      <c r="A1227">
        <v>9226</v>
      </c>
      <c r="B1227" s="1">
        <v>44894</v>
      </c>
      <c r="C1227" s="2">
        <v>0.58263888888888893</v>
      </c>
      <c r="D1227" s="4">
        <v>4</v>
      </c>
      <c r="E1227" s="5" t="s">
        <v>14</v>
      </c>
      <c r="F1227" s="5" t="s">
        <v>15</v>
      </c>
      <c r="G1227" s="5" t="s">
        <v>16</v>
      </c>
      <c r="H1227" t="s">
        <v>17</v>
      </c>
      <c r="I1227" s="5" t="s">
        <v>46</v>
      </c>
      <c r="J1227" s="4">
        <v>90</v>
      </c>
      <c r="K1227" s="4">
        <v>55</v>
      </c>
      <c r="L1227" s="5" t="s">
        <v>33</v>
      </c>
      <c r="M1227" s="5" t="s">
        <v>34</v>
      </c>
      <c r="N1227" s="5" t="s">
        <v>47</v>
      </c>
    </row>
    <row r="1228" spans="1:14" x14ac:dyDescent="0.25">
      <c r="A1228">
        <v>9227</v>
      </c>
      <c r="B1228" s="1">
        <v>44986</v>
      </c>
      <c r="C1228" s="2">
        <v>0.65694444444444444</v>
      </c>
      <c r="D1228" s="4">
        <v>2</v>
      </c>
      <c r="E1228" s="5" t="s">
        <v>28</v>
      </c>
      <c r="F1228" s="5" t="s">
        <v>29</v>
      </c>
      <c r="G1228" s="5" t="s">
        <v>30</v>
      </c>
      <c r="H1228" t="s">
        <v>31</v>
      </c>
      <c r="I1228" s="5" t="s">
        <v>48</v>
      </c>
      <c r="J1228" s="4">
        <v>80</v>
      </c>
      <c r="K1228" s="4">
        <v>48</v>
      </c>
      <c r="L1228" s="5" t="s">
        <v>33</v>
      </c>
      <c r="M1228" s="5" t="s">
        <v>44</v>
      </c>
      <c r="N1228" s="5" t="s">
        <v>49</v>
      </c>
    </row>
    <row r="1229" spans="1:14" x14ac:dyDescent="0.25">
      <c r="A1229">
        <v>9228</v>
      </c>
      <c r="B1229" s="1">
        <v>45564</v>
      </c>
      <c r="C1229" s="2">
        <v>0.83402777777777781</v>
      </c>
      <c r="D1229" s="4">
        <v>4</v>
      </c>
      <c r="E1229" s="5" t="s">
        <v>28</v>
      </c>
      <c r="F1229" s="5" t="s">
        <v>29</v>
      </c>
      <c r="G1229" s="5" t="s">
        <v>30</v>
      </c>
      <c r="H1229" t="s">
        <v>31</v>
      </c>
      <c r="I1229" s="5" t="s">
        <v>18</v>
      </c>
      <c r="J1229" s="4">
        <v>45</v>
      </c>
      <c r="K1229" s="4">
        <v>25</v>
      </c>
      <c r="L1229" s="5" t="s">
        <v>19</v>
      </c>
      <c r="M1229" s="5" t="s">
        <v>20</v>
      </c>
      <c r="N1229" s="5" t="s">
        <v>21</v>
      </c>
    </row>
    <row r="1230" spans="1:14" x14ac:dyDescent="0.25">
      <c r="A1230">
        <v>9229</v>
      </c>
      <c r="B1230" s="1">
        <v>45560</v>
      </c>
      <c r="C1230" s="2">
        <v>0.55069444444444449</v>
      </c>
      <c r="D1230" s="4">
        <v>4</v>
      </c>
      <c r="E1230" s="5" t="s">
        <v>36</v>
      </c>
      <c r="F1230" s="5" t="s">
        <v>37</v>
      </c>
      <c r="G1230" s="5" t="s">
        <v>38</v>
      </c>
      <c r="H1230" t="s">
        <v>39</v>
      </c>
      <c r="I1230" s="5" t="s">
        <v>26</v>
      </c>
      <c r="J1230" s="4">
        <v>40</v>
      </c>
      <c r="K1230" s="4">
        <v>22</v>
      </c>
      <c r="L1230" s="5" t="s">
        <v>19</v>
      </c>
      <c r="M1230" s="5" t="s">
        <v>20</v>
      </c>
      <c r="N1230" s="5" t="s">
        <v>27</v>
      </c>
    </row>
    <row r="1231" spans="1:14" x14ac:dyDescent="0.25">
      <c r="A1231">
        <v>9230</v>
      </c>
      <c r="B1231" s="1">
        <v>45957</v>
      </c>
      <c r="C1231" s="2">
        <v>0.47013888888888888</v>
      </c>
      <c r="D1231" s="4">
        <v>2</v>
      </c>
      <c r="E1231" s="5" t="s">
        <v>14</v>
      </c>
      <c r="F1231" s="5" t="s">
        <v>15</v>
      </c>
      <c r="G1231" s="5" t="s">
        <v>16</v>
      </c>
      <c r="H1231" t="s">
        <v>17</v>
      </c>
      <c r="I1231" s="5" t="s">
        <v>50</v>
      </c>
      <c r="J1231" s="4">
        <v>70</v>
      </c>
      <c r="K1231" s="4">
        <v>40</v>
      </c>
      <c r="L1231" s="5" t="s">
        <v>33</v>
      </c>
      <c r="M1231" s="5" t="s">
        <v>44</v>
      </c>
      <c r="N1231" s="5" t="s">
        <v>51</v>
      </c>
    </row>
    <row r="1232" spans="1:14" x14ac:dyDescent="0.25">
      <c r="A1232">
        <v>9231</v>
      </c>
      <c r="B1232" s="1">
        <v>44563</v>
      </c>
      <c r="C1232" s="2">
        <v>0.6875</v>
      </c>
      <c r="D1232" s="4">
        <v>4</v>
      </c>
      <c r="E1232" s="5" t="s">
        <v>36</v>
      </c>
      <c r="F1232" s="5" t="s">
        <v>37</v>
      </c>
      <c r="G1232" s="5" t="s">
        <v>38</v>
      </c>
      <c r="H1232" t="s">
        <v>39</v>
      </c>
      <c r="I1232" s="5" t="s">
        <v>40</v>
      </c>
      <c r="J1232" s="4">
        <v>50</v>
      </c>
      <c r="K1232" s="4">
        <v>30</v>
      </c>
      <c r="L1232" s="5" t="s">
        <v>19</v>
      </c>
      <c r="M1232" s="5" t="s">
        <v>41</v>
      </c>
      <c r="N1232" s="5" t="s">
        <v>42</v>
      </c>
    </row>
    <row r="1233" spans="1:14" x14ac:dyDescent="0.25">
      <c r="A1233">
        <v>9232</v>
      </c>
      <c r="B1233" s="1">
        <v>46015</v>
      </c>
      <c r="C1233" s="2">
        <v>0.90208333333333335</v>
      </c>
      <c r="D1233" s="4">
        <v>4</v>
      </c>
      <c r="E1233" s="5" t="s">
        <v>22</v>
      </c>
      <c r="F1233" s="5" t="s">
        <v>23</v>
      </c>
      <c r="G1233" s="5" t="s">
        <v>24</v>
      </c>
      <c r="H1233" t="s">
        <v>25</v>
      </c>
      <c r="I1233" s="5" t="s">
        <v>43</v>
      </c>
      <c r="J1233" s="4">
        <v>75</v>
      </c>
      <c r="K1233" s="4">
        <v>45</v>
      </c>
      <c r="L1233" s="5" t="s">
        <v>33</v>
      </c>
      <c r="M1233" s="5" t="s">
        <v>44</v>
      </c>
      <c r="N1233" s="5" t="s">
        <v>45</v>
      </c>
    </row>
    <row r="1234" spans="1:14" x14ac:dyDescent="0.25">
      <c r="A1234">
        <v>9233</v>
      </c>
      <c r="B1234" s="1">
        <v>44717</v>
      </c>
      <c r="C1234" s="2">
        <v>0.86805555555555558</v>
      </c>
      <c r="D1234" s="4">
        <v>2</v>
      </c>
      <c r="E1234" s="5" t="s">
        <v>28</v>
      </c>
      <c r="F1234" s="5" t="s">
        <v>29</v>
      </c>
      <c r="G1234" s="5" t="s">
        <v>30</v>
      </c>
      <c r="H1234" t="s">
        <v>31</v>
      </c>
      <c r="I1234" s="5" t="s">
        <v>48</v>
      </c>
      <c r="J1234" s="4">
        <v>80</v>
      </c>
      <c r="K1234" s="4">
        <v>48</v>
      </c>
      <c r="L1234" s="5" t="s">
        <v>33</v>
      </c>
      <c r="M1234" s="5" t="s">
        <v>44</v>
      </c>
      <c r="N1234" s="5" t="s">
        <v>49</v>
      </c>
    </row>
    <row r="1235" spans="1:14" x14ac:dyDescent="0.25">
      <c r="A1235">
        <v>9234</v>
      </c>
      <c r="B1235" s="1">
        <v>45630</v>
      </c>
      <c r="C1235" s="2">
        <v>0.7368055555555556</v>
      </c>
      <c r="D1235" s="4">
        <v>1</v>
      </c>
      <c r="E1235" s="5" t="s">
        <v>22</v>
      </c>
      <c r="F1235" s="5" t="s">
        <v>23</v>
      </c>
      <c r="G1235" s="5" t="s">
        <v>24</v>
      </c>
      <c r="H1235" t="s">
        <v>25</v>
      </c>
      <c r="I1235" s="5" t="s">
        <v>40</v>
      </c>
      <c r="J1235" s="4">
        <v>50</v>
      </c>
      <c r="K1235" s="4">
        <v>30</v>
      </c>
      <c r="L1235" s="5" t="s">
        <v>19</v>
      </c>
      <c r="M1235" s="5" t="s">
        <v>41</v>
      </c>
      <c r="N1235" s="5" t="s">
        <v>42</v>
      </c>
    </row>
    <row r="1236" spans="1:14" x14ac:dyDescent="0.25">
      <c r="A1236">
        <v>9235</v>
      </c>
      <c r="B1236" s="1">
        <v>44850</v>
      </c>
      <c r="C1236" s="2">
        <v>0.30833333333333329</v>
      </c>
      <c r="D1236" s="4">
        <v>1</v>
      </c>
      <c r="E1236" s="5" t="s">
        <v>22</v>
      </c>
      <c r="F1236" s="5" t="s">
        <v>23</v>
      </c>
      <c r="G1236" s="5" t="s">
        <v>24</v>
      </c>
      <c r="H1236" t="s">
        <v>25</v>
      </c>
      <c r="I1236" s="5" t="s">
        <v>40</v>
      </c>
      <c r="J1236" s="4">
        <v>50</v>
      </c>
      <c r="K1236" s="4">
        <v>30</v>
      </c>
      <c r="L1236" s="5" t="s">
        <v>19</v>
      </c>
      <c r="M1236" s="5" t="s">
        <v>41</v>
      </c>
      <c r="N1236" s="5" t="s">
        <v>42</v>
      </c>
    </row>
    <row r="1237" spans="1:14" x14ac:dyDescent="0.25">
      <c r="A1237">
        <v>9236</v>
      </c>
      <c r="B1237" s="1">
        <v>45590</v>
      </c>
      <c r="C1237" s="2">
        <v>0.38333333333333341</v>
      </c>
      <c r="D1237" s="4">
        <v>3</v>
      </c>
      <c r="E1237" s="5" t="s">
        <v>14</v>
      </c>
      <c r="F1237" s="5" t="s">
        <v>15</v>
      </c>
      <c r="G1237" s="5" t="s">
        <v>16</v>
      </c>
      <c r="H1237" t="s">
        <v>17</v>
      </c>
      <c r="I1237" s="5" t="s">
        <v>48</v>
      </c>
      <c r="J1237" s="4">
        <v>80</v>
      </c>
      <c r="K1237" s="4">
        <v>48</v>
      </c>
      <c r="L1237" s="5" t="s">
        <v>33</v>
      </c>
      <c r="M1237" s="5" t="s">
        <v>44</v>
      </c>
      <c r="N1237" s="5" t="s">
        <v>49</v>
      </c>
    </row>
    <row r="1238" spans="1:14" x14ac:dyDescent="0.25">
      <c r="A1238">
        <v>9237</v>
      </c>
      <c r="B1238" s="1">
        <v>45517</v>
      </c>
      <c r="C1238" s="2">
        <v>0.85972222222222228</v>
      </c>
      <c r="D1238" s="4">
        <v>4</v>
      </c>
      <c r="E1238" s="5" t="s">
        <v>14</v>
      </c>
      <c r="F1238" s="5" t="s">
        <v>15</v>
      </c>
      <c r="G1238" s="5" t="s">
        <v>16</v>
      </c>
      <c r="H1238" t="s">
        <v>17</v>
      </c>
      <c r="I1238" s="5" t="s">
        <v>18</v>
      </c>
      <c r="J1238" s="4">
        <v>45</v>
      </c>
      <c r="K1238" s="4">
        <v>25</v>
      </c>
      <c r="L1238" s="5" t="s">
        <v>19</v>
      </c>
      <c r="M1238" s="5" t="s">
        <v>20</v>
      </c>
      <c r="N1238" s="5" t="s">
        <v>21</v>
      </c>
    </row>
    <row r="1239" spans="1:14" x14ac:dyDescent="0.25">
      <c r="A1239">
        <v>9238</v>
      </c>
      <c r="B1239" s="1">
        <v>45370</v>
      </c>
      <c r="C1239" s="2">
        <v>0.4201388888888889</v>
      </c>
      <c r="D1239" s="4">
        <v>4</v>
      </c>
      <c r="E1239" s="5" t="s">
        <v>36</v>
      </c>
      <c r="F1239" s="5" t="s">
        <v>37</v>
      </c>
      <c r="G1239" s="5" t="s">
        <v>38</v>
      </c>
      <c r="H1239" t="s">
        <v>39</v>
      </c>
      <c r="I1239" s="5" t="s">
        <v>46</v>
      </c>
      <c r="J1239" s="4">
        <v>90</v>
      </c>
      <c r="K1239" s="4">
        <v>55</v>
      </c>
      <c r="L1239" s="5" t="s">
        <v>33</v>
      </c>
      <c r="M1239" s="5" t="s">
        <v>34</v>
      </c>
      <c r="N1239" s="5" t="s">
        <v>47</v>
      </c>
    </row>
    <row r="1240" spans="1:14" x14ac:dyDescent="0.25">
      <c r="A1240">
        <v>9239</v>
      </c>
      <c r="B1240" s="1">
        <v>44615</v>
      </c>
      <c r="C1240" s="2">
        <v>0.39791666666666659</v>
      </c>
      <c r="D1240" s="4">
        <v>1</v>
      </c>
      <c r="E1240" s="5" t="s">
        <v>28</v>
      </c>
      <c r="F1240" s="5" t="s">
        <v>29</v>
      </c>
      <c r="G1240" s="5" t="s">
        <v>30</v>
      </c>
      <c r="H1240" t="s">
        <v>31</v>
      </c>
      <c r="I1240" s="5" t="s">
        <v>46</v>
      </c>
      <c r="J1240" s="4">
        <v>90</v>
      </c>
      <c r="K1240" s="4">
        <v>55</v>
      </c>
      <c r="L1240" s="5" t="s">
        <v>33</v>
      </c>
      <c r="M1240" s="5" t="s">
        <v>34</v>
      </c>
      <c r="N1240" s="5" t="s">
        <v>47</v>
      </c>
    </row>
    <row r="1241" spans="1:14" x14ac:dyDescent="0.25">
      <c r="A1241">
        <v>9240</v>
      </c>
      <c r="B1241" s="1">
        <v>45229</v>
      </c>
      <c r="C1241" s="2">
        <v>0.58958333333333335</v>
      </c>
      <c r="D1241" s="4">
        <v>2</v>
      </c>
      <c r="E1241" s="5" t="s">
        <v>28</v>
      </c>
      <c r="F1241" s="5" t="s">
        <v>29</v>
      </c>
      <c r="G1241" s="5" t="s">
        <v>30</v>
      </c>
      <c r="H1241" t="s">
        <v>31</v>
      </c>
      <c r="I1241" s="5" t="s">
        <v>18</v>
      </c>
      <c r="J1241" s="4">
        <v>45</v>
      </c>
      <c r="K1241" s="4">
        <v>25</v>
      </c>
      <c r="L1241" s="5" t="s">
        <v>19</v>
      </c>
      <c r="M1241" s="5" t="s">
        <v>20</v>
      </c>
      <c r="N1241" s="5" t="s">
        <v>21</v>
      </c>
    </row>
    <row r="1242" spans="1:14" x14ac:dyDescent="0.25">
      <c r="A1242">
        <v>9241</v>
      </c>
      <c r="B1242" s="1">
        <v>45877</v>
      </c>
      <c r="C1242" s="2">
        <v>0.32361111111111113</v>
      </c>
      <c r="D1242" s="4">
        <v>2</v>
      </c>
      <c r="E1242" s="5" t="s">
        <v>36</v>
      </c>
      <c r="F1242" s="5" t="s">
        <v>37</v>
      </c>
      <c r="G1242" s="5" t="s">
        <v>38</v>
      </c>
      <c r="H1242" t="s">
        <v>39</v>
      </c>
      <c r="I1242" s="5" t="s">
        <v>26</v>
      </c>
      <c r="J1242" s="4">
        <v>40</v>
      </c>
      <c r="K1242" s="4">
        <v>22</v>
      </c>
      <c r="L1242" s="5" t="s">
        <v>19</v>
      </c>
      <c r="M1242" s="5" t="s">
        <v>20</v>
      </c>
      <c r="N1242" s="5" t="s">
        <v>27</v>
      </c>
    </row>
    <row r="1243" spans="1:14" x14ac:dyDescent="0.25">
      <c r="A1243">
        <v>9242</v>
      </c>
      <c r="B1243" s="1">
        <v>45621</v>
      </c>
      <c r="C1243" s="2">
        <v>0.44513888888888892</v>
      </c>
      <c r="D1243" s="4">
        <v>4</v>
      </c>
      <c r="E1243" s="5" t="s">
        <v>36</v>
      </c>
      <c r="F1243" s="5" t="s">
        <v>37</v>
      </c>
      <c r="G1243" s="5" t="s">
        <v>38</v>
      </c>
      <c r="H1243" t="s">
        <v>39</v>
      </c>
      <c r="I1243" s="5" t="s">
        <v>26</v>
      </c>
      <c r="J1243" s="4">
        <v>40</v>
      </c>
      <c r="K1243" s="4">
        <v>22</v>
      </c>
      <c r="L1243" s="5" t="s">
        <v>19</v>
      </c>
      <c r="M1243" s="5" t="s">
        <v>20</v>
      </c>
      <c r="N1243" s="5" t="s">
        <v>27</v>
      </c>
    </row>
    <row r="1244" spans="1:14" x14ac:dyDescent="0.25">
      <c r="A1244">
        <v>9243</v>
      </c>
      <c r="B1244" s="1">
        <v>44743</v>
      </c>
      <c r="C1244" s="2">
        <v>0.33888888888888891</v>
      </c>
      <c r="D1244" s="4">
        <v>4</v>
      </c>
      <c r="E1244" s="5" t="s">
        <v>14</v>
      </c>
      <c r="F1244" s="5" t="s">
        <v>15</v>
      </c>
      <c r="G1244" s="5" t="s">
        <v>16</v>
      </c>
      <c r="H1244" t="s">
        <v>17</v>
      </c>
      <c r="I1244" s="5" t="s">
        <v>43</v>
      </c>
      <c r="J1244" s="4">
        <v>75</v>
      </c>
      <c r="K1244" s="4">
        <v>45</v>
      </c>
      <c r="L1244" s="5" t="s">
        <v>33</v>
      </c>
      <c r="M1244" s="5" t="s">
        <v>44</v>
      </c>
      <c r="N1244" s="5" t="s">
        <v>45</v>
      </c>
    </row>
    <row r="1245" spans="1:14" x14ac:dyDescent="0.25">
      <c r="A1245">
        <v>9244</v>
      </c>
      <c r="B1245" s="1">
        <v>45596</v>
      </c>
      <c r="C1245" s="2">
        <v>0.44444444444444442</v>
      </c>
      <c r="D1245" s="4">
        <v>1</v>
      </c>
      <c r="E1245" s="5" t="s">
        <v>14</v>
      </c>
      <c r="F1245" s="5" t="s">
        <v>15</v>
      </c>
      <c r="G1245" s="5" t="s">
        <v>16</v>
      </c>
      <c r="H1245" t="s">
        <v>17</v>
      </c>
      <c r="I1245" s="5" t="s">
        <v>46</v>
      </c>
      <c r="J1245" s="4">
        <v>90</v>
      </c>
      <c r="K1245" s="4">
        <v>55</v>
      </c>
      <c r="L1245" s="5" t="s">
        <v>33</v>
      </c>
      <c r="M1245" s="5" t="s">
        <v>34</v>
      </c>
      <c r="N1245" s="5" t="s">
        <v>47</v>
      </c>
    </row>
    <row r="1246" spans="1:14" x14ac:dyDescent="0.25">
      <c r="A1246">
        <v>9245</v>
      </c>
      <c r="B1246" s="1">
        <v>44596</v>
      </c>
      <c r="C1246" s="2">
        <v>0.84166666666666667</v>
      </c>
      <c r="D1246" s="4">
        <v>2</v>
      </c>
      <c r="E1246" s="5" t="s">
        <v>36</v>
      </c>
      <c r="F1246" s="5" t="s">
        <v>37</v>
      </c>
      <c r="G1246" s="5" t="s">
        <v>38</v>
      </c>
      <c r="H1246" t="s">
        <v>39</v>
      </c>
      <c r="I1246" s="5" t="s">
        <v>26</v>
      </c>
      <c r="J1246" s="4">
        <v>40</v>
      </c>
      <c r="K1246" s="4">
        <v>22</v>
      </c>
      <c r="L1246" s="5" t="s">
        <v>19</v>
      </c>
      <c r="M1246" s="5" t="s">
        <v>20</v>
      </c>
      <c r="N1246" s="5" t="s">
        <v>27</v>
      </c>
    </row>
    <row r="1247" spans="1:14" x14ac:dyDescent="0.25">
      <c r="A1247">
        <v>9246</v>
      </c>
      <c r="B1247" s="1">
        <v>45710</v>
      </c>
      <c r="C1247" s="2">
        <v>0.37013888888888891</v>
      </c>
      <c r="D1247" s="4">
        <v>1</v>
      </c>
      <c r="E1247" s="5" t="s">
        <v>14</v>
      </c>
      <c r="F1247" s="5" t="s">
        <v>15</v>
      </c>
      <c r="G1247" s="5" t="s">
        <v>16</v>
      </c>
      <c r="H1247" t="s">
        <v>17</v>
      </c>
      <c r="I1247" s="5" t="s">
        <v>40</v>
      </c>
      <c r="J1247" s="4">
        <v>50</v>
      </c>
      <c r="K1247" s="4">
        <v>30</v>
      </c>
      <c r="L1247" s="5" t="s">
        <v>19</v>
      </c>
      <c r="M1247" s="5" t="s">
        <v>41</v>
      </c>
      <c r="N1247" s="5" t="s">
        <v>42</v>
      </c>
    </row>
    <row r="1248" spans="1:14" x14ac:dyDescent="0.25">
      <c r="A1248">
        <v>9247</v>
      </c>
      <c r="B1248" s="1">
        <v>44641</v>
      </c>
      <c r="C1248" s="2">
        <v>0.46111111111111108</v>
      </c>
      <c r="D1248" s="4">
        <v>4</v>
      </c>
      <c r="E1248" s="5" t="s">
        <v>14</v>
      </c>
      <c r="F1248" s="5" t="s">
        <v>15</v>
      </c>
      <c r="G1248" s="5" t="s">
        <v>16</v>
      </c>
      <c r="H1248" t="s">
        <v>17</v>
      </c>
      <c r="I1248" s="5" t="s">
        <v>18</v>
      </c>
      <c r="J1248" s="4">
        <v>45</v>
      </c>
      <c r="K1248" s="4">
        <v>25</v>
      </c>
      <c r="L1248" s="5" t="s">
        <v>19</v>
      </c>
      <c r="M1248" s="5" t="s">
        <v>20</v>
      </c>
      <c r="N1248" s="5" t="s">
        <v>21</v>
      </c>
    </row>
    <row r="1249" spans="1:14" x14ac:dyDescent="0.25">
      <c r="A1249">
        <v>9248</v>
      </c>
      <c r="B1249" s="1">
        <v>45121</v>
      </c>
      <c r="C1249" s="2">
        <v>0.35</v>
      </c>
      <c r="D1249" s="4">
        <v>4</v>
      </c>
      <c r="E1249" s="5" t="s">
        <v>14</v>
      </c>
      <c r="F1249" s="5" t="s">
        <v>15</v>
      </c>
      <c r="G1249" s="5" t="s">
        <v>16</v>
      </c>
      <c r="H1249" t="s">
        <v>17</v>
      </c>
      <c r="I1249" s="5" t="s">
        <v>50</v>
      </c>
      <c r="J1249" s="4">
        <v>70</v>
      </c>
      <c r="K1249" s="4">
        <v>40</v>
      </c>
      <c r="L1249" s="5" t="s">
        <v>33</v>
      </c>
      <c r="M1249" s="5" t="s">
        <v>44</v>
      </c>
      <c r="N1249" s="5" t="s">
        <v>51</v>
      </c>
    </row>
    <row r="1250" spans="1:14" x14ac:dyDescent="0.25">
      <c r="A1250">
        <v>9249</v>
      </c>
      <c r="B1250" s="1">
        <v>45788</v>
      </c>
      <c r="C1250" s="2">
        <v>0.5805555555555556</v>
      </c>
      <c r="D1250" s="4">
        <v>1</v>
      </c>
      <c r="E1250" s="5" t="s">
        <v>22</v>
      </c>
      <c r="F1250" s="5" t="s">
        <v>23</v>
      </c>
      <c r="G1250" s="5" t="s">
        <v>24</v>
      </c>
      <c r="H1250" t="s">
        <v>25</v>
      </c>
      <c r="I1250" s="5" t="s">
        <v>43</v>
      </c>
      <c r="J1250" s="4">
        <v>75</v>
      </c>
      <c r="K1250" s="4">
        <v>45</v>
      </c>
      <c r="L1250" s="5" t="s">
        <v>33</v>
      </c>
      <c r="M1250" s="5" t="s">
        <v>44</v>
      </c>
      <c r="N1250" s="5" t="s">
        <v>45</v>
      </c>
    </row>
    <row r="1251" spans="1:14" x14ac:dyDescent="0.25">
      <c r="A1251">
        <v>9250</v>
      </c>
      <c r="B1251" s="1">
        <v>44588</v>
      </c>
      <c r="C1251" s="2">
        <v>0.88194444444444442</v>
      </c>
      <c r="D1251" s="4">
        <v>3</v>
      </c>
      <c r="E1251" s="5" t="s">
        <v>22</v>
      </c>
      <c r="F1251" s="5" t="s">
        <v>23</v>
      </c>
      <c r="G1251" s="5" t="s">
        <v>24</v>
      </c>
      <c r="H1251" t="s">
        <v>25</v>
      </c>
      <c r="I1251" s="5" t="s">
        <v>40</v>
      </c>
      <c r="J1251" s="4">
        <v>50</v>
      </c>
      <c r="K1251" s="4">
        <v>30</v>
      </c>
      <c r="L1251" s="5" t="s">
        <v>19</v>
      </c>
      <c r="M1251" s="5" t="s">
        <v>41</v>
      </c>
      <c r="N1251" s="5" t="s">
        <v>42</v>
      </c>
    </row>
    <row r="1252" spans="1:14" x14ac:dyDescent="0.25">
      <c r="A1252">
        <v>9251</v>
      </c>
      <c r="B1252" s="1">
        <v>44598</v>
      </c>
      <c r="C1252" s="2">
        <v>0.6791666666666667</v>
      </c>
      <c r="D1252" s="4">
        <v>3</v>
      </c>
      <c r="E1252" s="5" t="s">
        <v>14</v>
      </c>
      <c r="F1252" s="5" t="s">
        <v>15</v>
      </c>
      <c r="G1252" s="5" t="s">
        <v>16</v>
      </c>
      <c r="H1252" t="s">
        <v>17</v>
      </c>
      <c r="I1252" s="5" t="s">
        <v>32</v>
      </c>
      <c r="J1252" s="4">
        <v>85</v>
      </c>
      <c r="K1252" s="4">
        <v>50</v>
      </c>
      <c r="L1252" s="5" t="s">
        <v>33</v>
      </c>
      <c r="M1252" s="5" t="s">
        <v>34</v>
      </c>
      <c r="N1252" s="5" t="s">
        <v>35</v>
      </c>
    </row>
    <row r="1253" spans="1:14" x14ac:dyDescent="0.25">
      <c r="A1253">
        <v>9252</v>
      </c>
      <c r="B1253" s="1">
        <v>45852</v>
      </c>
      <c r="C1253" s="2">
        <v>0.68958333333333333</v>
      </c>
      <c r="D1253" s="4">
        <v>2</v>
      </c>
      <c r="E1253" s="5" t="s">
        <v>28</v>
      </c>
      <c r="F1253" s="5" t="s">
        <v>29</v>
      </c>
      <c r="G1253" s="5" t="s">
        <v>30</v>
      </c>
      <c r="H1253" t="s">
        <v>31</v>
      </c>
      <c r="I1253" s="5" t="s">
        <v>50</v>
      </c>
      <c r="J1253" s="4">
        <v>70</v>
      </c>
      <c r="K1253" s="4">
        <v>40</v>
      </c>
      <c r="L1253" s="5" t="s">
        <v>33</v>
      </c>
      <c r="M1253" s="5" t="s">
        <v>44</v>
      </c>
      <c r="N1253" s="5" t="s">
        <v>51</v>
      </c>
    </row>
    <row r="1254" spans="1:14" x14ac:dyDescent="0.25">
      <c r="A1254">
        <v>9253</v>
      </c>
      <c r="B1254" s="1">
        <v>45762</v>
      </c>
      <c r="C1254" s="2">
        <v>0.77847222222222223</v>
      </c>
      <c r="D1254" s="4">
        <v>3</v>
      </c>
      <c r="E1254" s="5" t="s">
        <v>22</v>
      </c>
      <c r="F1254" s="5" t="s">
        <v>23</v>
      </c>
      <c r="G1254" s="5" t="s">
        <v>24</v>
      </c>
      <c r="H1254" t="s">
        <v>25</v>
      </c>
      <c r="I1254" s="5" t="s">
        <v>50</v>
      </c>
      <c r="J1254" s="4">
        <v>70</v>
      </c>
      <c r="K1254" s="4">
        <v>40</v>
      </c>
      <c r="L1254" s="5" t="s">
        <v>33</v>
      </c>
      <c r="M1254" s="5" t="s">
        <v>44</v>
      </c>
      <c r="N1254" s="5" t="s">
        <v>51</v>
      </c>
    </row>
    <row r="1255" spans="1:14" x14ac:dyDescent="0.25">
      <c r="A1255">
        <v>9254</v>
      </c>
      <c r="B1255" s="1">
        <v>44585</v>
      </c>
      <c r="C1255" s="2">
        <v>0.60069444444444442</v>
      </c>
      <c r="D1255" s="4">
        <v>2</v>
      </c>
      <c r="E1255" s="5" t="s">
        <v>22</v>
      </c>
      <c r="F1255" s="5" t="s">
        <v>23</v>
      </c>
      <c r="G1255" s="5" t="s">
        <v>24</v>
      </c>
      <c r="H1255" t="s">
        <v>25</v>
      </c>
      <c r="I1255" s="5" t="s">
        <v>43</v>
      </c>
      <c r="J1255" s="4">
        <v>75</v>
      </c>
      <c r="K1255" s="4">
        <v>45</v>
      </c>
      <c r="L1255" s="5" t="s">
        <v>33</v>
      </c>
      <c r="M1255" s="5" t="s">
        <v>44</v>
      </c>
      <c r="N1255" s="5" t="s">
        <v>45</v>
      </c>
    </row>
    <row r="1256" spans="1:14" x14ac:dyDescent="0.25">
      <c r="A1256">
        <v>9255</v>
      </c>
      <c r="B1256" s="1">
        <v>44980</v>
      </c>
      <c r="C1256" s="2">
        <v>0.88194444444444442</v>
      </c>
      <c r="D1256" s="4">
        <v>2</v>
      </c>
      <c r="E1256" s="5" t="s">
        <v>36</v>
      </c>
      <c r="F1256" s="5" t="s">
        <v>37</v>
      </c>
      <c r="G1256" s="5" t="s">
        <v>38</v>
      </c>
      <c r="H1256" t="s">
        <v>39</v>
      </c>
      <c r="I1256" s="5" t="s">
        <v>40</v>
      </c>
      <c r="J1256" s="4">
        <v>50</v>
      </c>
      <c r="K1256" s="4">
        <v>30</v>
      </c>
      <c r="L1256" s="5" t="s">
        <v>19</v>
      </c>
      <c r="M1256" s="5" t="s">
        <v>41</v>
      </c>
      <c r="N1256" s="5" t="s">
        <v>42</v>
      </c>
    </row>
    <row r="1257" spans="1:14" x14ac:dyDescent="0.25">
      <c r="A1257">
        <v>9256</v>
      </c>
      <c r="B1257" s="1">
        <v>45916</v>
      </c>
      <c r="C1257" s="2">
        <v>0.49791666666666667</v>
      </c>
      <c r="D1257" s="4">
        <v>4</v>
      </c>
      <c r="E1257" s="5" t="s">
        <v>36</v>
      </c>
      <c r="F1257" s="5" t="s">
        <v>37</v>
      </c>
      <c r="G1257" s="5" t="s">
        <v>38</v>
      </c>
      <c r="H1257" t="s">
        <v>39</v>
      </c>
      <c r="I1257" s="5" t="s">
        <v>40</v>
      </c>
      <c r="J1257" s="4">
        <v>50</v>
      </c>
      <c r="K1257" s="4">
        <v>30</v>
      </c>
      <c r="L1257" s="5" t="s">
        <v>19</v>
      </c>
      <c r="M1257" s="5" t="s">
        <v>41</v>
      </c>
      <c r="N1257" s="5" t="s">
        <v>42</v>
      </c>
    </row>
    <row r="1258" spans="1:14" x14ac:dyDescent="0.25">
      <c r="A1258">
        <v>9257</v>
      </c>
      <c r="B1258" s="1">
        <v>45127</v>
      </c>
      <c r="C1258" s="2">
        <v>0.64583333333333337</v>
      </c>
      <c r="D1258" s="4">
        <v>3</v>
      </c>
      <c r="E1258" s="5" t="s">
        <v>36</v>
      </c>
      <c r="F1258" s="5" t="s">
        <v>37</v>
      </c>
      <c r="G1258" s="5" t="s">
        <v>38</v>
      </c>
      <c r="H1258" t="s">
        <v>39</v>
      </c>
      <c r="I1258" s="5" t="s">
        <v>18</v>
      </c>
      <c r="J1258" s="4">
        <v>45</v>
      </c>
      <c r="K1258" s="4">
        <v>25</v>
      </c>
      <c r="L1258" s="5" t="s">
        <v>19</v>
      </c>
      <c r="M1258" s="5" t="s">
        <v>20</v>
      </c>
      <c r="N1258" s="5" t="s">
        <v>21</v>
      </c>
    </row>
    <row r="1259" spans="1:14" x14ac:dyDescent="0.25">
      <c r="A1259">
        <v>9258</v>
      </c>
      <c r="B1259" s="1">
        <v>44886</v>
      </c>
      <c r="C1259" s="2">
        <v>0.35416666666666669</v>
      </c>
      <c r="D1259" s="4">
        <v>4</v>
      </c>
      <c r="E1259" s="5" t="s">
        <v>22</v>
      </c>
      <c r="F1259" s="5" t="s">
        <v>23</v>
      </c>
      <c r="G1259" s="5" t="s">
        <v>24</v>
      </c>
      <c r="H1259" t="s">
        <v>25</v>
      </c>
      <c r="I1259" s="5" t="s">
        <v>48</v>
      </c>
      <c r="J1259" s="4">
        <v>80</v>
      </c>
      <c r="K1259" s="4">
        <v>48</v>
      </c>
      <c r="L1259" s="5" t="s">
        <v>33</v>
      </c>
      <c r="M1259" s="5" t="s">
        <v>44</v>
      </c>
      <c r="N1259" s="5" t="s">
        <v>49</v>
      </c>
    </row>
    <row r="1260" spans="1:14" x14ac:dyDescent="0.25">
      <c r="A1260">
        <v>9259</v>
      </c>
      <c r="B1260" s="1">
        <v>46006</v>
      </c>
      <c r="C1260" s="2">
        <v>0.84097222222222223</v>
      </c>
      <c r="D1260" s="4">
        <v>3</v>
      </c>
      <c r="E1260" s="5" t="s">
        <v>36</v>
      </c>
      <c r="F1260" s="5" t="s">
        <v>37</v>
      </c>
      <c r="G1260" s="5" t="s">
        <v>38</v>
      </c>
      <c r="H1260" t="s">
        <v>39</v>
      </c>
      <c r="I1260" s="5" t="s">
        <v>32</v>
      </c>
      <c r="J1260" s="4">
        <v>85</v>
      </c>
      <c r="K1260" s="4">
        <v>50</v>
      </c>
      <c r="L1260" s="5" t="s">
        <v>33</v>
      </c>
      <c r="M1260" s="5" t="s">
        <v>34</v>
      </c>
      <c r="N1260" s="5" t="s">
        <v>35</v>
      </c>
    </row>
    <row r="1261" spans="1:14" x14ac:dyDescent="0.25">
      <c r="A1261">
        <v>9260</v>
      </c>
      <c r="B1261" s="1">
        <v>44691</v>
      </c>
      <c r="C1261" s="2">
        <v>0.67291666666666672</v>
      </c>
      <c r="D1261" s="4">
        <v>4</v>
      </c>
      <c r="E1261" s="5" t="s">
        <v>28</v>
      </c>
      <c r="F1261" s="5" t="s">
        <v>29</v>
      </c>
      <c r="G1261" s="5" t="s">
        <v>30</v>
      </c>
      <c r="H1261" t="s">
        <v>31</v>
      </c>
      <c r="I1261" s="5" t="s">
        <v>46</v>
      </c>
      <c r="J1261" s="4">
        <v>90</v>
      </c>
      <c r="K1261" s="4">
        <v>55</v>
      </c>
      <c r="L1261" s="5" t="s">
        <v>33</v>
      </c>
      <c r="M1261" s="5" t="s">
        <v>34</v>
      </c>
      <c r="N1261" s="5" t="s">
        <v>47</v>
      </c>
    </row>
    <row r="1262" spans="1:14" x14ac:dyDescent="0.25">
      <c r="A1262">
        <v>9261</v>
      </c>
      <c r="B1262" s="1">
        <v>45354</v>
      </c>
      <c r="C1262" s="2">
        <v>0.33541666666666659</v>
      </c>
      <c r="D1262" s="4">
        <v>4</v>
      </c>
      <c r="E1262" s="5" t="s">
        <v>36</v>
      </c>
      <c r="F1262" s="5" t="s">
        <v>37</v>
      </c>
      <c r="G1262" s="5" t="s">
        <v>38</v>
      </c>
      <c r="H1262" t="s">
        <v>39</v>
      </c>
      <c r="I1262" s="5" t="s">
        <v>18</v>
      </c>
      <c r="J1262" s="4">
        <v>45</v>
      </c>
      <c r="K1262" s="4">
        <v>25</v>
      </c>
      <c r="L1262" s="5" t="s">
        <v>19</v>
      </c>
      <c r="M1262" s="5" t="s">
        <v>20</v>
      </c>
      <c r="N1262" s="5" t="s">
        <v>21</v>
      </c>
    </row>
    <row r="1263" spans="1:14" x14ac:dyDescent="0.25">
      <c r="A1263">
        <v>9262</v>
      </c>
      <c r="B1263" s="1">
        <v>44736</v>
      </c>
      <c r="C1263" s="2">
        <v>0.37986111111111109</v>
      </c>
      <c r="D1263" s="4">
        <v>2</v>
      </c>
      <c r="E1263" s="5" t="s">
        <v>28</v>
      </c>
      <c r="F1263" s="5" t="s">
        <v>29</v>
      </c>
      <c r="G1263" s="5" t="s">
        <v>30</v>
      </c>
      <c r="H1263" t="s">
        <v>31</v>
      </c>
      <c r="I1263" s="5" t="s">
        <v>32</v>
      </c>
      <c r="J1263" s="4">
        <v>85</v>
      </c>
      <c r="K1263" s="4">
        <v>50</v>
      </c>
      <c r="L1263" s="5" t="s">
        <v>33</v>
      </c>
      <c r="M1263" s="5" t="s">
        <v>34</v>
      </c>
      <c r="N1263" s="5" t="s">
        <v>35</v>
      </c>
    </row>
    <row r="1264" spans="1:14" x14ac:dyDescent="0.25">
      <c r="A1264">
        <v>9263</v>
      </c>
      <c r="B1264" s="1">
        <v>45269</v>
      </c>
      <c r="C1264" s="2">
        <v>0.41249999999999998</v>
      </c>
      <c r="D1264" s="4">
        <v>2</v>
      </c>
      <c r="E1264" s="5" t="s">
        <v>28</v>
      </c>
      <c r="F1264" s="5" t="s">
        <v>29</v>
      </c>
      <c r="G1264" s="5" t="s">
        <v>30</v>
      </c>
      <c r="H1264" t="s">
        <v>31</v>
      </c>
      <c r="I1264" s="5" t="s">
        <v>46</v>
      </c>
      <c r="J1264" s="4">
        <v>90</v>
      </c>
      <c r="K1264" s="4">
        <v>55</v>
      </c>
      <c r="L1264" s="5" t="s">
        <v>33</v>
      </c>
      <c r="M1264" s="5" t="s">
        <v>34</v>
      </c>
      <c r="N1264" s="5" t="s">
        <v>47</v>
      </c>
    </row>
    <row r="1265" spans="1:14" x14ac:dyDescent="0.25">
      <c r="A1265">
        <v>9264</v>
      </c>
      <c r="B1265" s="1">
        <v>45359</v>
      </c>
      <c r="C1265" s="2">
        <v>0.64722222222222225</v>
      </c>
      <c r="D1265" s="4">
        <v>1</v>
      </c>
      <c r="E1265" s="5" t="s">
        <v>28</v>
      </c>
      <c r="F1265" s="5" t="s">
        <v>29</v>
      </c>
      <c r="G1265" s="5" t="s">
        <v>30</v>
      </c>
      <c r="H1265" t="s">
        <v>31</v>
      </c>
      <c r="I1265" s="5" t="s">
        <v>32</v>
      </c>
      <c r="J1265" s="4">
        <v>85</v>
      </c>
      <c r="K1265" s="4">
        <v>50</v>
      </c>
      <c r="L1265" s="5" t="s">
        <v>33</v>
      </c>
      <c r="M1265" s="5" t="s">
        <v>34</v>
      </c>
      <c r="N1265" s="5" t="s">
        <v>35</v>
      </c>
    </row>
    <row r="1266" spans="1:14" x14ac:dyDescent="0.25">
      <c r="A1266">
        <v>9265</v>
      </c>
      <c r="B1266" s="1">
        <v>45972</v>
      </c>
      <c r="C1266" s="2">
        <v>0.90625</v>
      </c>
      <c r="D1266" s="4">
        <v>4</v>
      </c>
      <c r="E1266" s="5" t="s">
        <v>22</v>
      </c>
      <c r="F1266" s="5" t="s">
        <v>23</v>
      </c>
      <c r="G1266" s="5" t="s">
        <v>24</v>
      </c>
      <c r="H1266" t="s">
        <v>25</v>
      </c>
      <c r="I1266" s="5" t="s">
        <v>43</v>
      </c>
      <c r="J1266" s="4">
        <v>75</v>
      </c>
      <c r="K1266" s="4">
        <v>45</v>
      </c>
      <c r="L1266" s="5" t="s">
        <v>33</v>
      </c>
      <c r="M1266" s="5" t="s">
        <v>44</v>
      </c>
      <c r="N1266" s="5" t="s">
        <v>45</v>
      </c>
    </row>
    <row r="1267" spans="1:14" x14ac:dyDescent="0.25">
      <c r="A1267">
        <v>9266</v>
      </c>
      <c r="B1267" s="1">
        <v>44796</v>
      </c>
      <c r="C1267" s="2">
        <v>0.87083333333333335</v>
      </c>
      <c r="D1267" s="4">
        <v>3</v>
      </c>
      <c r="E1267" s="5" t="s">
        <v>22</v>
      </c>
      <c r="F1267" s="5" t="s">
        <v>23</v>
      </c>
      <c r="G1267" s="5" t="s">
        <v>24</v>
      </c>
      <c r="H1267" t="s">
        <v>25</v>
      </c>
      <c r="I1267" s="5" t="s">
        <v>43</v>
      </c>
      <c r="J1267" s="4">
        <v>75</v>
      </c>
      <c r="K1267" s="4">
        <v>45</v>
      </c>
      <c r="L1267" s="5" t="s">
        <v>33</v>
      </c>
      <c r="M1267" s="5" t="s">
        <v>44</v>
      </c>
      <c r="N1267" s="5" t="s">
        <v>45</v>
      </c>
    </row>
    <row r="1268" spans="1:14" x14ac:dyDescent="0.25">
      <c r="A1268">
        <v>9267</v>
      </c>
      <c r="B1268" s="1">
        <v>45851</v>
      </c>
      <c r="C1268" s="2">
        <v>0.84097222222222223</v>
      </c>
      <c r="D1268" s="4">
        <v>2</v>
      </c>
      <c r="E1268" s="5" t="s">
        <v>22</v>
      </c>
      <c r="F1268" s="5" t="s">
        <v>23</v>
      </c>
      <c r="G1268" s="5" t="s">
        <v>24</v>
      </c>
      <c r="H1268" t="s">
        <v>25</v>
      </c>
      <c r="I1268" s="5" t="s">
        <v>18</v>
      </c>
      <c r="J1268" s="4">
        <v>45</v>
      </c>
      <c r="K1268" s="4">
        <v>25</v>
      </c>
      <c r="L1268" s="5" t="s">
        <v>19</v>
      </c>
      <c r="M1268" s="5" t="s">
        <v>20</v>
      </c>
      <c r="N1268" s="5" t="s">
        <v>21</v>
      </c>
    </row>
    <row r="1269" spans="1:14" x14ac:dyDescent="0.25">
      <c r="A1269">
        <v>9268</v>
      </c>
      <c r="B1269" s="1">
        <v>45325</v>
      </c>
      <c r="C1269" s="2">
        <v>0.45277777777777778</v>
      </c>
      <c r="D1269" s="4">
        <v>4</v>
      </c>
      <c r="E1269" s="5" t="s">
        <v>28</v>
      </c>
      <c r="F1269" s="5" t="s">
        <v>29</v>
      </c>
      <c r="G1269" s="5" t="s">
        <v>30</v>
      </c>
      <c r="H1269" t="s">
        <v>31</v>
      </c>
      <c r="I1269" s="5" t="s">
        <v>46</v>
      </c>
      <c r="J1269" s="4">
        <v>90</v>
      </c>
      <c r="K1269" s="4">
        <v>55</v>
      </c>
      <c r="L1269" s="5" t="s">
        <v>33</v>
      </c>
      <c r="M1269" s="5" t="s">
        <v>34</v>
      </c>
      <c r="N1269" s="5" t="s">
        <v>47</v>
      </c>
    </row>
    <row r="1270" spans="1:14" x14ac:dyDescent="0.25">
      <c r="A1270">
        <v>9269</v>
      </c>
      <c r="B1270" s="1">
        <v>45094</v>
      </c>
      <c r="C1270" s="2">
        <v>0.77569444444444446</v>
      </c>
      <c r="D1270" s="4">
        <v>3</v>
      </c>
      <c r="E1270" s="5" t="s">
        <v>36</v>
      </c>
      <c r="F1270" s="5" t="s">
        <v>37</v>
      </c>
      <c r="G1270" s="5" t="s">
        <v>38</v>
      </c>
      <c r="H1270" t="s">
        <v>39</v>
      </c>
      <c r="I1270" s="5" t="s">
        <v>48</v>
      </c>
      <c r="J1270" s="4">
        <v>80</v>
      </c>
      <c r="K1270" s="4">
        <v>48</v>
      </c>
      <c r="L1270" s="5" t="s">
        <v>33</v>
      </c>
      <c r="M1270" s="5" t="s">
        <v>44</v>
      </c>
      <c r="N1270" s="5" t="s">
        <v>49</v>
      </c>
    </row>
    <row r="1271" spans="1:14" x14ac:dyDescent="0.25">
      <c r="A1271">
        <v>9270</v>
      </c>
      <c r="B1271" s="1">
        <v>45592</v>
      </c>
      <c r="C1271" s="2">
        <v>0.29791666666666672</v>
      </c>
      <c r="D1271" s="4">
        <v>1</v>
      </c>
      <c r="E1271" s="5" t="s">
        <v>14</v>
      </c>
      <c r="F1271" s="5" t="s">
        <v>15</v>
      </c>
      <c r="G1271" s="5" t="s">
        <v>16</v>
      </c>
      <c r="H1271" t="s">
        <v>17</v>
      </c>
      <c r="I1271" s="5" t="s">
        <v>26</v>
      </c>
      <c r="J1271" s="4">
        <v>40</v>
      </c>
      <c r="K1271" s="4">
        <v>22</v>
      </c>
      <c r="L1271" s="5" t="s">
        <v>19</v>
      </c>
      <c r="M1271" s="5" t="s">
        <v>20</v>
      </c>
      <c r="N1271" s="5" t="s">
        <v>27</v>
      </c>
    </row>
    <row r="1272" spans="1:14" x14ac:dyDescent="0.25">
      <c r="A1272">
        <v>9271</v>
      </c>
      <c r="B1272" s="1">
        <v>45995</v>
      </c>
      <c r="C1272" s="2">
        <v>0.5708333333333333</v>
      </c>
      <c r="D1272" s="4">
        <v>1</v>
      </c>
      <c r="E1272" s="5" t="s">
        <v>28</v>
      </c>
      <c r="F1272" s="5" t="s">
        <v>29</v>
      </c>
      <c r="G1272" s="5" t="s">
        <v>30</v>
      </c>
      <c r="H1272" t="s">
        <v>31</v>
      </c>
      <c r="I1272" s="5" t="s">
        <v>40</v>
      </c>
      <c r="J1272" s="4">
        <v>50</v>
      </c>
      <c r="K1272" s="4">
        <v>30</v>
      </c>
      <c r="L1272" s="5" t="s">
        <v>19</v>
      </c>
      <c r="M1272" s="5" t="s">
        <v>41</v>
      </c>
      <c r="N1272" s="5" t="s">
        <v>42</v>
      </c>
    </row>
    <row r="1273" spans="1:14" x14ac:dyDescent="0.25">
      <c r="A1273">
        <v>9272</v>
      </c>
      <c r="B1273" s="1">
        <v>44895</v>
      </c>
      <c r="C1273" s="2">
        <v>0.89861111111111114</v>
      </c>
      <c r="D1273" s="4">
        <v>3</v>
      </c>
      <c r="E1273" s="5" t="s">
        <v>36</v>
      </c>
      <c r="F1273" s="5" t="s">
        <v>37</v>
      </c>
      <c r="G1273" s="5" t="s">
        <v>38</v>
      </c>
      <c r="H1273" t="s">
        <v>39</v>
      </c>
      <c r="I1273" s="5" t="s">
        <v>46</v>
      </c>
      <c r="J1273" s="4">
        <v>90</v>
      </c>
      <c r="K1273" s="4">
        <v>55</v>
      </c>
      <c r="L1273" s="5" t="s">
        <v>33</v>
      </c>
      <c r="M1273" s="5" t="s">
        <v>34</v>
      </c>
      <c r="N1273" s="5" t="s">
        <v>47</v>
      </c>
    </row>
    <row r="1274" spans="1:14" x14ac:dyDescent="0.25">
      <c r="A1274">
        <v>9273</v>
      </c>
      <c r="B1274" s="1">
        <v>45904</v>
      </c>
      <c r="C1274" s="2">
        <v>0.35625000000000001</v>
      </c>
      <c r="D1274" s="4">
        <v>1</v>
      </c>
      <c r="E1274" s="5" t="s">
        <v>28</v>
      </c>
      <c r="F1274" s="5" t="s">
        <v>29</v>
      </c>
      <c r="G1274" s="5" t="s">
        <v>30</v>
      </c>
      <c r="H1274" t="s">
        <v>31</v>
      </c>
      <c r="I1274" s="5" t="s">
        <v>32</v>
      </c>
      <c r="J1274" s="4">
        <v>85</v>
      </c>
      <c r="K1274" s="4">
        <v>50</v>
      </c>
      <c r="L1274" s="5" t="s">
        <v>33</v>
      </c>
      <c r="M1274" s="5" t="s">
        <v>34</v>
      </c>
      <c r="N1274" s="5" t="s">
        <v>35</v>
      </c>
    </row>
    <row r="1275" spans="1:14" x14ac:dyDescent="0.25">
      <c r="A1275">
        <v>9274</v>
      </c>
      <c r="B1275" s="1">
        <v>45151</v>
      </c>
      <c r="C1275" s="2">
        <v>0.875</v>
      </c>
      <c r="D1275" s="4">
        <v>4</v>
      </c>
      <c r="E1275" s="5" t="s">
        <v>36</v>
      </c>
      <c r="F1275" s="5" t="s">
        <v>37</v>
      </c>
      <c r="G1275" s="5" t="s">
        <v>38</v>
      </c>
      <c r="H1275" t="s">
        <v>39</v>
      </c>
      <c r="I1275" s="5" t="s">
        <v>32</v>
      </c>
      <c r="J1275" s="4">
        <v>85</v>
      </c>
      <c r="K1275" s="4">
        <v>50</v>
      </c>
      <c r="L1275" s="5" t="s">
        <v>33</v>
      </c>
      <c r="M1275" s="5" t="s">
        <v>34</v>
      </c>
      <c r="N1275" s="5" t="s">
        <v>35</v>
      </c>
    </row>
    <row r="1276" spans="1:14" x14ac:dyDescent="0.25">
      <c r="A1276">
        <v>9275</v>
      </c>
      <c r="B1276" s="1">
        <v>45893</v>
      </c>
      <c r="C1276" s="2">
        <v>0.67638888888888893</v>
      </c>
      <c r="D1276" s="4">
        <v>4</v>
      </c>
      <c r="E1276" s="5" t="s">
        <v>14</v>
      </c>
      <c r="F1276" s="5" t="s">
        <v>15</v>
      </c>
      <c r="G1276" s="5" t="s">
        <v>16</v>
      </c>
      <c r="H1276" t="s">
        <v>17</v>
      </c>
      <c r="I1276" s="5" t="s">
        <v>18</v>
      </c>
      <c r="J1276" s="4">
        <v>45</v>
      </c>
      <c r="K1276" s="4">
        <v>25</v>
      </c>
      <c r="L1276" s="5" t="s">
        <v>19</v>
      </c>
      <c r="M1276" s="5" t="s">
        <v>20</v>
      </c>
      <c r="N1276" s="5" t="s">
        <v>21</v>
      </c>
    </row>
    <row r="1277" spans="1:14" x14ac:dyDescent="0.25">
      <c r="A1277">
        <v>9276</v>
      </c>
      <c r="B1277" s="1">
        <v>45775</v>
      </c>
      <c r="C1277" s="2">
        <v>0.74513888888888891</v>
      </c>
      <c r="D1277" s="4">
        <v>2</v>
      </c>
      <c r="E1277" s="5" t="s">
        <v>14</v>
      </c>
      <c r="F1277" s="5" t="s">
        <v>15</v>
      </c>
      <c r="G1277" s="5" t="s">
        <v>16</v>
      </c>
      <c r="H1277" t="s">
        <v>17</v>
      </c>
      <c r="I1277" s="5" t="s">
        <v>50</v>
      </c>
      <c r="J1277" s="4">
        <v>70</v>
      </c>
      <c r="K1277" s="4">
        <v>40</v>
      </c>
      <c r="L1277" s="5" t="s">
        <v>33</v>
      </c>
      <c r="M1277" s="5" t="s">
        <v>44</v>
      </c>
      <c r="N1277" s="5" t="s">
        <v>51</v>
      </c>
    </row>
    <row r="1278" spans="1:14" x14ac:dyDescent="0.25">
      <c r="A1278">
        <v>9277</v>
      </c>
      <c r="B1278" s="1">
        <v>45120</v>
      </c>
      <c r="C1278" s="2">
        <v>0.76666666666666672</v>
      </c>
      <c r="D1278" s="4">
        <v>3</v>
      </c>
      <c r="E1278" s="5" t="s">
        <v>36</v>
      </c>
      <c r="F1278" s="5" t="s">
        <v>37</v>
      </c>
      <c r="G1278" s="5" t="s">
        <v>38</v>
      </c>
      <c r="H1278" t="s">
        <v>39</v>
      </c>
      <c r="I1278" s="5" t="s">
        <v>43</v>
      </c>
      <c r="J1278" s="4">
        <v>75</v>
      </c>
      <c r="K1278" s="4">
        <v>45</v>
      </c>
      <c r="L1278" s="5" t="s">
        <v>33</v>
      </c>
      <c r="M1278" s="5" t="s">
        <v>44</v>
      </c>
      <c r="N1278" s="5" t="s">
        <v>45</v>
      </c>
    </row>
    <row r="1279" spans="1:14" x14ac:dyDescent="0.25">
      <c r="A1279">
        <v>9278</v>
      </c>
      <c r="B1279" s="1">
        <v>45431</v>
      </c>
      <c r="C1279" s="2">
        <v>0.5444444444444444</v>
      </c>
      <c r="D1279" s="4">
        <v>4</v>
      </c>
      <c r="E1279" s="5" t="s">
        <v>36</v>
      </c>
      <c r="F1279" s="5" t="s">
        <v>37</v>
      </c>
      <c r="G1279" s="5" t="s">
        <v>38</v>
      </c>
      <c r="H1279" t="s">
        <v>39</v>
      </c>
      <c r="I1279" s="5" t="s">
        <v>40</v>
      </c>
      <c r="J1279" s="4">
        <v>50</v>
      </c>
      <c r="K1279" s="4">
        <v>30</v>
      </c>
      <c r="L1279" s="5" t="s">
        <v>19</v>
      </c>
      <c r="M1279" s="5" t="s">
        <v>41</v>
      </c>
      <c r="N1279" s="5" t="s">
        <v>42</v>
      </c>
    </row>
    <row r="1280" spans="1:14" x14ac:dyDescent="0.25">
      <c r="A1280">
        <v>9279</v>
      </c>
      <c r="B1280" s="1">
        <v>45784</v>
      </c>
      <c r="C1280" s="2">
        <v>0.5708333333333333</v>
      </c>
      <c r="D1280" s="4">
        <v>1</v>
      </c>
      <c r="E1280" s="5" t="s">
        <v>36</v>
      </c>
      <c r="F1280" s="5" t="s">
        <v>37</v>
      </c>
      <c r="G1280" s="5" t="s">
        <v>38</v>
      </c>
      <c r="H1280" t="s">
        <v>39</v>
      </c>
      <c r="I1280" s="5" t="s">
        <v>32</v>
      </c>
      <c r="J1280" s="4">
        <v>85</v>
      </c>
      <c r="K1280" s="4">
        <v>50</v>
      </c>
      <c r="L1280" s="5" t="s">
        <v>33</v>
      </c>
      <c r="M1280" s="5" t="s">
        <v>34</v>
      </c>
      <c r="N1280" s="5" t="s">
        <v>35</v>
      </c>
    </row>
    <row r="1281" spans="1:14" x14ac:dyDescent="0.25">
      <c r="A1281">
        <v>9280</v>
      </c>
      <c r="B1281" s="1">
        <v>45253</v>
      </c>
      <c r="C1281" s="2">
        <v>0.57291666666666663</v>
      </c>
      <c r="D1281" s="4">
        <v>2</v>
      </c>
      <c r="E1281" s="5" t="s">
        <v>36</v>
      </c>
      <c r="F1281" s="5" t="s">
        <v>37</v>
      </c>
      <c r="G1281" s="5" t="s">
        <v>38</v>
      </c>
      <c r="H1281" t="s">
        <v>39</v>
      </c>
      <c r="I1281" s="5" t="s">
        <v>18</v>
      </c>
      <c r="J1281" s="4">
        <v>45</v>
      </c>
      <c r="K1281" s="4">
        <v>25</v>
      </c>
      <c r="L1281" s="5" t="s">
        <v>19</v>
      </c>
      <c r="M1281" s="5" t="s">
        <v>20</v>
      </c>
      <c r="N1281" s="5" t="s">
        <v>21</v>
      </c>
    </row>
    <row r="1282" spans="1:14" x14ac:dyDescent="0.25">
      <c r="A1282">
        <v>9281</v>
      </c>
      <c r="B1282" s="1">
        <v>45339</v>
      </c>
      <c r="C1282" s="2">
        <v>0.81180555555555556</v>
      </c>
      <c r="D1282" s="4">
        <v>1</v>
      </c>
      <c r="E1282" s="5" t="s">
        <v>22</v>
      </c>
      <c r="F1282" s="5" t="s">
        <v>23</v>
      </c>
      <c r="G1282" s="5" t="s">
        <v>24</v>
      </c>
      <c r="H1282" t="s">
        <v>25</v>
      </c>
      <c r="I1282" s="5" t="s">
        <v>40</v>
      </c>
      <c r="J1282" s="4">
        <v>50</v>
      </c>
      <c r="K1282" s="4">
        <v>30</v>
      </c>
      <c r="L1282" s="5" t="s">
        <v>19</v>
      </c>
      <c r="M1282" s="5" t="s">
        <v>41</v>
      </c>
      <c r="N1282" s="5" t="s">
        <v>42</v>
      </c>
    </row>
    <row r="1283" spans="1:14" x14ac:dyDescent="0.25">
      <c r="A1283">
        <v>9282</v>
      </c>
      <c r="B1283" s="1">
        <v>46017</v>
      </c>
      <c r="C1283" s="2">
        <v>0.54861111111111116</v>
      </c>
      <c r="D1283" s="4">
        <v>4</v>
      </c>
      <c r="E1283" s="5" t="s">
        <v>36</v>
      </c>
      <c r="F1283" s="5" t="s">
        <v>37</v>
      </c>
      <c r="G1283" s="5" t="s">
        <v>38</v>
      </c>
      <c r="H1283" t="s">
        <v>39</v>
      </c>
      <c r="I1283" s="5" t="s">
        <v>43</v>
      </c>
      <c r="J1283" s="4">
        <v>75</v>
      </c>
      <c r="K1283" s="4">
        <v>45</v>
      </c>
      <c r="L1283" s="5" t="s">
        <v>33</v>
      </c>
      <c r="M1283" s="5" t="s">
        <v>44</v>
      </c>
      <c r="N1283" s="5" t="s">
        <v>45</v>
      </c>
    </row>
    <row r="1284" spans="1:14" x14ac:dyDescent="0.25">
      <c r="A1284">
        <v>9283</v>
      </c>
      <c r="B1284" s="1">
        <v>45649</v>
      </c>
      <c r="C1284" s="2">
        <v>0.6791666666666667</v>
      </c>
      <c r="D1284" s="4">
        <v>3</v>
      </c>
      <c r="E1284" s="5" t="s">
        <v>36</v>
      </c>
      <c r="F1284" s="5" t="s">
        <v>37</v>
      </c>
      <c r="G1284" s="5" t="s">
        <v>38</v>
      </c>
      <c r="H1284" t="s">
        <v>39</v>
      </c>
      <c r="I1284" s="5" t="s">
        <v>40</v>
      </c>
      <c r="J1284" s="4">
        <v>50</v>
      </c>
      <c r="K1284" s="4">
        <v>30</v>
      </c>
      <c r="L1284" s="5" t="s">
        <v>19</v>
      </c>
      <c r="M1284" s="5" t="s">
        <v>41</v>
      </c>
      <c r="N1284" s="5" t="s">
        <v>42</v>
      </c>
    </row>
    <row r="1285" spans="1:14" x14ac:dyDescent="0.25">
      <c r="A1285">
        <v>9284</v>
      </c>
      <c r="B1285" s="1">
        <v>45230</v>
      </c>
      <c r="C1285" s="2">
        <v>0.45</v>
      </c>
      <c r="D1285" s="4">
        <v>2</v>
      </c>
      <c r="E1285" s="5" t="s">
        <v>22</v>
      </c>
      <c r="F1285" s="5" t="s">
        <v>23</v>
      </c>
      <c r="G1285" s="5" t="s">
        <v>24</v>
      </c>
      <c r="H1285" t="s">
        <v>25</v>
      </c>
      <c r="I1285" s="5" t="s">
        <v>18</v>
      </c>
      <c r="J1285" s="4">
        <v>45</v>
      </c>
      <c r="K1285" s="4">
        <v>25</v>
      </c>
      <c r="L1285" s="5" t="s">
        <v>19</v>
      </c>
      <c r="M1285" s="5" t="s">
        <v>20</v>
      </c>
      <c r="N1285" s="5" t="s">
        <v>21</v>
      </c>
    </row>
    <row r="1286" spans="1:14" x14ac:dyDescent="0.25">
      <c r="A1286">
        <v>9285</v>
      </c>
      <c r="B1286" s="1">
        <v>45752</v>
      </c>
      <c r="C1286" s="2">
        <v>0.53611111111111109</v>
      </c>
      <c r="D1286" s="4">
        <v>1</v>
      </c>
      <c r="E1286" s="5" t="s">
        <v>28</v>
      </c>
      <c r="F1286" s="5" t="s">
        <v>29</v>
      </c>
      <c r="G1286" s="5" t="s">
        <v>30</v>
      </c>
      <c r="H1286" t="s">
        <v>31</v>
      </c>
      <c r="I1286" s="5" t="s">
        <v>46</v>
      </c>
      <c r="J1286" s="4">
        <v>90</v>
      </c>
      <c r="K1286" s="4">
        <v>55</v>
      </c>
      <c r="L1286" s="5" t="s">
        <v>33</v>
      </c>
      <c r="M1286" s="5" t="s">
        <v>34</v>
      </c>
      <c r="N1286" s="5" t="s">
        <v>47</v>
      </c>
    </row>
    <row r="1287" spans="1:14" x14ac:dyDescent="0.25">
      <c r="A1287">
        <v>9286</v>
      </c>
      <c r="B1287" s="1">
        <v>45044</v>
      </c>
      <c r="C1287" s="2">
        <v>0.46944444444444439</v>
      </c>
      <c r="D1287" s="4">
        <v>2</v>
      </c>
      <c r="E1287" s="5" t="s">
        <v>28</v>
      </c>
      <c r="F1287" s="5" t="s">
        <v>29</v>
      </c>
      <c r="G1287" s="5" t="s">
        <v>30</v>
      </c>
      <c r="H1287" t="s">
        <v>31</v>
      </c>
      <c r="I1287" s="5" t="s">
        <v>18</v>
      </c>
      <c r="J1287" s="4">
        <v>45</v>
      </c>
      <c r="K1287" s="4">
        <v>25</v>
      </c>
      <c r="L1287" s="5" t="s">
        <v>19</v>
      </c>
      <c r="M1287" s="5" t="s">
        <v>20</v>
      </c>
      <c r="N1287" s="5" t="s">
        <v>21</v>
      </c>
    </row>
    <row r="1288" spans="1:14" x14ac:dyDescent="0.25">
      <c r="A1288">
        <v>9287</v>
      </c>
      <c r="B1288" s="1">
        <v>45212</v>
      </c>
      <c r="C1288" s="2">
        <v>0.47083333333333333</v>
      </c>
      <c r="D1288" s="4">
        <v>3</v>
      </c>
      <c r="E1288" s="5" t="s">
        <v>36</v>
      </c>
      <c r="F1288" s="5" t="s">
        <v>37</v>
      </c>
      <c r="G1288" s="5" t="s">
        <v>38</v>
      </c>
      <c r="H1288" t="s">
        <v>39</v>
      </c>
      <c r="I1288" s="5" t="s">
        <v>43</v>
      </c>
      <c r="J1288" s="4">
        <v>75</v>
      </c>
      <c r="K1288" s="4">
        <v>45</v>
      </c>
      <c r="L1288" s="5" t="s">
        <v>33</v>
      </c>
      <c r="M1288" s="5" t="s">
        <v>44</v>
      </c>
      <c r="N1288" s="5" t="s">
        <v>45</v>
      </c>
    </row>
    <row r="1289" spans="1:14" x14ac:dyDescent="0.25">
      <c r="A1289">
        <v>9288</v>
      </c>
      <c r="B1289" s="1">
        <v>45988</v>
      </c>
      <c r="C1289" s="2">
        <v>0.70138888888888884</v>
      </c>
      <c r="D1289" s="4">
        <v>1</v>
      </c>
      <c r="E1289" s="5" t="s">
        <v>36</v>
      </c>
      <c r="F1289" s="5" t="s">
        <v>37</v>
      </c>
      <c r="G1289" s="5" t="s">
        <v>38</v>
      </c>
      <c r="H1289" t="s">
        <v>39</v>
      </c>
      <c r="I1289" s="5" t="s">
        <v>50</v>
      </c>
      <c r="J1289" s="4">
        <v>70</v>
      </c>
      <c r="K1289" s="4">
        <v>40</v>
      </c>
      <c r="L1289" s="5" t="s">
        <v>33</v>
      </c>
      <c r="M1289" s="5" t="s">
        <v>44</v>
      </c>
      <c r="N1289" s="5" t="s">
        <v>51</v>
      </c>
    </row>
    <row r="1290" spans="1:14" x14ac:dyDescent="0.25">
      <c r="A1290">
        <v>9289</v>
      </c>
      <c r="B1290" s="1">
        <v>45382</v>
      </c>
      <c r="C1290" s="2">
        <v>0.4861111111111111</v>
      </c>
      <c r="D1290" s="4">
        <v>3</v>
      </c>
      <c r="E1290" s="5" t="s">
        <v>22</v>
      </c>
      <c r="F1290" s="5" t="s">
        <v>23</v>
      </c>
      <c r="G1290" s="5" t="s">
        <v>24</v>
      </c>
      <c r="H1290" t="s">
        <v>25</v>
      </c>
      <c r="I1290" s="5" t="s">
        <v>26</v>
      </c>
      <c r="J1290" s="4">
        <v>40</v>
      </c>
      <c r="K1290" s="4">
        <v>22</v>
      </c>
      <c r="L1290" s="5" t="s">
        <v>19</v>
      </c>
      <c r="M1290" s="5" t="s">
        <v>20</v>
      </c>
      <c r="N1290" s="5" t="s">
        <v>27</v>
      </c>
    </row>
    <row r="1291" spans="1:14" x14ac:dyDescent="0.25">
      <c r="A1291">
        <v>9290</v>
      </c>
      <c r="B1291" s="1">
        <v>44671</v>
      </c>
      <c r="C1291" s="2">
        <v>0.86805555555555558</v>
      </c>
      <c r="D1291" s="4">
        <v>3</v>
      </c>
      <c r="E1291" s="5" t="s">
        <v>22</v>
      </c>
      <c r="F1291" s="5" t="s">
        <v>23</v>
      </c>
      <c r="G1291" s="5" t="s">
        <v>24</v>
      </c>
      <c r="H1291" t="s">
        <v>25</v>
      </c>
      <c r="I1291" s="5" t="s">
        <v>40</v>
      </c>
      <c r="J1291" s="4">
        <v>50</v>
      </c>
      <c r="K1291" s="4">
        <v>30</v>
      </c>
      <c r="L1291" s="5" t="s">
        <v>19</v>
      </c>
      <c r="M1291" s="5" t="s">
        <v>41</v>
      </c>
      <c r="N1291" s="5" t="s">
        <v>42</v>
      </c>
    </row>
    <row r="1292" spans="1:14" x14ac:dyDescent="0.25">
      <c r="A1292">
        <v>9291</v>
      </c>
      <c r="B1292" s="1">
        <v>44822</v>
      </c>
      <c r="C1292" s="2">
        <v>0.5756944444444444</v>
      </c>
      <c r="D1292" s="4">
        <v>4</v>
      </c>
      <c r="E1292" s="5" t="s">
        <v>22</v>
      </c>
      <c r="F1292" s="5" t="s">
        <v>23</v>
      </c>
      <c r="G1292" s="5" t="s">
        <v>24</v>
      </c>
      <c r="H1292" t="s">
        <v>25</v>
      </c>
      <c r="I1292" s="5" t="s">
        <v>26</v>
      </c>
      <c r="J1292" s="4">
        <v>40</v>
      </c>
      <c r="K1292" s="4">
        <v>22</v>
      </c>
      <c r="L1292" s="5" t="s">
        <v>19</v>
      </c>
      <c r="M1292" s="5" t="s">
        <v>20</v>
      </c>
      <c r="N1292" s="5" t="s">
        <v>27</v>
      </c>
    </row>
    <row r="1293" spans="1:14" x14ac:dyDescent="0.25">
      <c r="A1293">
        <v>9292</v>
      </c>
      <c r="B1293" s="1">
        <v>45387</v>
      </c>
      <c r="C1293" s="2">
        <v>0.88402777777777775</v>
      </c>
      <c r="D1293" s="4">
        <v>4</v>
      </c>
      <c r="E1293" s="5" t="s">
        <v>28</v>
      </c>
      <c r="F1293" s="5" t="s">
        <v>29</v>
      </c>
      <c r="G1293" s="5" t="s">
        <v>30</v>
      </c>
      <c r="H1293" t="s">
        <v>31</v>
      </c>
      <c r="I1293" s="5" t="s">
        <v>46</v>
      </c>
      <c r="J1293" s="4">
        <v>90</v>
      </c>
      <c r="K1293" s="4">
        <v>55</v>
      </c>
      <c r="L1293" s="5" t="s">
        <v>33</v>
      </c>
      <c r="M1293" s="5" t="s">
        <v>34</v>
      </c>
      <c r="N1293" s="5" t="s">
        <v>47</v>
      </c>
    </row>
    <row r="1294" spans="1:14" x14ac:dyDescent="0.25">
      <c r="A1294">
        <v>9293</v>
      </c>
      <c r="B1294" s="1">
        <v>44923</v>
      </c>
      <c r="C1294" s="2">
        <v>0.65208333333333335</v>
      </c>
      <c r="D1294" s="4">
        <v>1</v>
      </c>
      <c r="E1294" s="5" t="s">
        <v>14</v>
      </c>
      <c r="F1294" s="5" t="s">
        <v>15</v>
      </c>
      <c r="G1294" s="5" t="s">
        <v>16</v>
      </c>
      <c r="H1294" t="s">
        <v>17</v>
      </c>
      <c r="I1294" s="5" t="s">
        <v>48</v>
      </c>
      <c r="J1294" s="4">
        <v>80</v>
      </c>
      <c r="K1294" s="4">
        <v>48</v>
      </c>
      <c r="L1294" s="5" t="s">
        <v>33</v>
      </c>
      <c r="M1294" s="5" t="s">
        <v>44</v>
      </c>
      <c r="N1294" s="5" t="s">
        <v>49</v>
      </c>
    </row>
    <row r="1295" spans="1:14" x14ac:dyDescent="0.25">
      <c r="A1295">
        <v>9294</v>
      </c>
      <c r="B1295" s="1">
        <v>45200</v>
      </c>
      <c r="C1295" s="2">
        <v>0.3611111111111111</v>
      </c>
      <c r="D1295" s="4">
        <v>1</v>
      </c>
      <c r="E1295" s="5" t="s">
        <v>14</v>
      </c>
      <c r="F1295" s="5" t="s">
        <v>15</v>
      </c>
      <c r="G1295" s="5" t="s">
        <v>16</v>
      </c>
      <c r="H1295" t="s">
        <v>17</v>
      </c>
      <c r="I1295" s="5" t="s">
        <v>50</v>
      </c>
      <c r="J1295" s="4">
        <v>70</v>
      </c>
      <c r="K1295" s="4">
        <v>40</v>
      </c>
      <c r="L1295" s="5" t="s">
        <v>33</v>
      </c>
      <c r="M1295" s="5" t="s">
        <v>44</v>
      </c>
      <c r="N1295" s="5" t="s">
        <v>51</v>
      </c>
    </row>
    <row r="1296" spans="1:14" x14ac:dyDescent="0.25">
      <c r="A1296">
        <v>9295</v>
      </c>
      <c r="B1296" s="1">
        <v>45554</v>
      </c>
      <c r="C1296" s="2">
        <v>0.85486111111111107</v>
      </c>
      <c r="D1296" s="4">
        <v>4</v>
      </c>
      <c r="E1296" s="5" t="s">
        <v>14</v>
      </c>
      <c r="F1296" s="5" t="s">
        <v>15</v>
      </c>
      <c r="G1296" s="5" t="s">
        <v>16</v>
      </c>
      <c r="H1296" t="s">
        <v>17</v>
      </c>
      <c r="I1296" s="5" t="s">
        <v>18</v>
      </c>
      <c r="J1296" s="4">
        <v>45</v>
      </c>
      <c r="K1296" s="4">
        <v>25</v>
      </c>
      <c r="L1296" s="5" t="s">
        <v>19</v>
      </c>
      <c r="M1296" s="5" t="s">
        <v>20</v>
      </c>
      <c r="N1296" s="5" t="s">
        <v>21</v>
      </c>
    </row>
    <row r="1297" spans="1:14" x14ac:dyDescent="0.25">
      <c r="A1297">
        <v>9296</v>
      </c>
      <c r="B1297" s="1">
        <v>45005</v>
      </c>
      <c r="C1297" s="2">
        <v>0.8569444444444444</v>
      </c>
      <c r="D1297" s="4">
        <v>3</v>
      </c>
      <c r="E1297" s="5" t="s">
        <v>14</v>
      </c>
      <c r="F1297" s="5" t="s">
        <v>15</v>
      </c>
      <c r="G1297" s="5" t="s">
        <v>16</v>
      </c>
      <c r="H1297" t="s">
        <v>17</v>
      </c>
      <c r="I1297" s="5" t="s">
        <v>18</v>
      </c>
      <c r="J1297" s="4">
        <v>45</v>
      </c>
      <c r="K1297" s="4">
        <v>25</v>
      </c>
      <c r="L1297" s="5" t="s">
        <v>19</v>
      </c>
      <c r="M1297" s="5" t="s">
        <v>20</v>
      </c>
      <c r="N1297" s="5" t="s">
        <v>21</v>
      </c>
    </row>
    <row r="1298" spans="1:14" x14ac:dyDescent="0.25">
      <c r="A1298">
        <v>9297</v>
      </c>
      <c r="B1298" s="1">
        <v>44765</v>
      </c>
      <c r="C1298" s="2">
        <v>0.54236111111111107</v>
      </c>
      <c r="D1298" s="4">
        <v>1</v>
      </c>
      <c r="E1298" s="5" t="s">
        <v>14</v>
      </c>
      <c r="F1298" s="5" t="s">
        <v>15</v>
      </c>
      <c r="G1298" s="5" t="s">
        <v>16</v>
      </c>
      <c r="H1298" t="s">
        <v>17</v>
      </c>
      <c r="I1298" s="5" t="s">
        <v>48</v>
      </c>
      <c r="J1298" s="4">
        <v>80</v>
      </c>
      <c r="K1298" s="4">
        <v>48</v>
      </c>
      <c r="L1298" s="5" t="s">
        <v>33</v>
      </c>
      <c r="M1298" s="5" t="s">
        <v>44</v>
      </c>
      <c r="N1298" s="5" t="s">
        <v>49</v>
      </c>
    </row>
    <row r="1299" spans="1:14" x14ac:dyDescent="0.25">
      <c r="A1299">
        <v>9298</v>
      </c>
      <c r="B1299" s="1">
        <v>45190</v>
      </c>
      <c r="C1299" s="2">
        <v>0.65208333333333335</v>
      </c>
      <c r="D1299" s="4">
        <v>4</v>
      </c>
      <c r="E1299" s="5" t="s">
        <v>36</v>
      </c>
      <c r="F1299" s="5" t="s">
        <v>37</v>
      </c>
      <c r="G1299" s="5" t="s">
        <v>38</v>
      </c>
      <c r="H1299" t="s">
        <v>39</v>
      </c>
      <c r="I1299" s="5" t="s">
        <v>40</v>
      </c>
      <c r="J1299" s="4">
        <v>50</v>
      </c>
      <c r="K1299" s="4">
        <v>30</v>
      </c>
      <c r="L1299" s="5" t="s">
        <v>19</v>
      </c>
      <c r="M1299" s="5" t="s">
        <v>41</v>
      </c>
      <c r="N1299" s="5" t="s">
        <v>42</v>
      </c>
    </row>
    <row r="1300" spans="1:14" x14ac:dyDescent="0.25">
      <c r="A1300">
        <v>9299</v>
      </c>
      <c r="B1300" s="1">
        <v>45515</v>
      </c>
      <c r="C1300" s="2">
        <v>0.42708333333333331</v>
      </c>
      <c r="D1300" s="4">
        <v>1</v>
      </c>
      <c r="E1300" s="5" t="s">
        <v>36</v>
      </c>
      <c r="F1300" s="5" t="s">
        <v>37</v>
      </c>
      <c r="G1300" s="5" t="s">
        <v>38</v>
      </c>
      <c r="H1300" t="s">
        <v>39</v>
      </c>
      <c r="I1300" s="5" t="s">
        <v>48</v>
      </c>
      <c r="J1300" s="4">
        <v>80</v>
      </c>
      <c r="K1300" s="4">
        <v>48</v>
      </c>
      <c r="L1300" s="5" t="s">
        <v>33</v>
      </c>
      <c r="M1300" s="5" t="s">
        <v>44</v>
      </c>
      <c r="N1300" s="5" t="s">
        <v>49</v>
      </c>
    </row>
    <row r="1301" spans="1:14" x14ac:dyDescent="0.25">
      <c r="A1301">
        <v>9300</v>
      </c>
      <c r="B1301" s="1">
        <v>45386</v>
      </c>
      <c r="C1301" s="2">
        <v>0.81041666666666667</v>
      </c>
      <c r="D1301" s="4">
        <v>2</v>
      </c>
      <c r="E1301" s="5" t="s">
        <v>14</v>
      </c>
      <c r="F1301" s="5" t="s">
        <v>15</v>
      </c>
      <c r="G1301" s="5" t="s">
        <v>16</v>
      </c>
      <c r="H1301" t="s">
        <v>17</v>
      </c>
      <c r="I1301" s="5" t="s">
        <v>43</v>
      </c>
      <c r="J1301" s="4">
        <v>75</v>
      </c>
      <c r="K1301" s="4">
        <v>45</v>
      </c>
      <c r="L1301" s="5" t="s">
        <v>33</v>
      </c>
      <c r="M1301" s="5" t="s">
        <v>44</v>
      </c>
      <c r="N1301" s="5" t="s">
        <v>45</v>
      </c>
    </row>
    <row r="1302" spans="1:14" x14ac:dyDescent="0.25">
      <c r="A1302">
        <v>9301</v>
      </c>
      <c r="B1302" s="1">
        <v>45856</v>
      </c>
      <c r="C1302" s="2">
        <v>0.47291666666666671</v>
      </c>
      <c r="D1302" s="4">
        <v>3</v>
      </c>
      <c r="E1302" s="5" t="s">
        <v>14</v>
      </c>
      <c r="F1302" s="5" t="s">
        <v>15</v>
      </c>
      <c r="G1302" s="5" t="s">
        <v>16</v>
      </c>
      <c r="H1302" t="s">
        <v>17</v>
      </c>
      <c r="I1302" s="5" t="s">
        <v>43</v>
      </c>
      <c r="J1302" s="4">
        <v>75</v>
      </c>
      <c r="K1302" s="4">
        <v>45</v>
      </c>
      <c r="L1302" s="5" t="s">
        <v>33</v>
      </c>
      <c r="M1302" s="5" t="s">
        <v>44</v>
      </c>
      <c r="N1302" s="5" t="s">
        <v>45</v>
      </c>
    </row>
    <row r="1303" spans="1:14" x14ac:dyDescent="0.25">
      <c r="A1303">
        <v>9302</v>
      </c>
      <c r="B1303" s="1">
        <v>45520</v>
      </c>
      <c r="C1303" s="2">
        <v>0.37638888888888888</v>
      </c>
      <c r="D1303" s="4">
        <v>4</v>
      </c>
      <c r="E1303" s="5" t="s">
        <v>22</v>
      </c>
      <c r="F1303" s="5" t="s">
        <v>23</v>
      </c>
      <c r="G1303" s="5" t="s">
        <v>24</v>
      </c>
      <c r="H1303" t="s">
        <v>25</v>
      </c>
      <c r="I1303" s="5" t="s">
        <v>32</v>
      </c>
      <c r="J1303" s="4">
        <v>85</v>
      </c>
      <c r="K1303" s="4">
        <v>50</v>
      </c>
      <c r="L1303" s="5" t="s">
        <v>33</v>
      </c>
      <c r="M1303" s="5" t="s">
        <v>34</v>
      </c>
      <c r="N1303" s="5" t="s">
        <v>35</v>
      </c>
    </row>
    <row r="1304" spans="1:14" x14ac:dyDescent="0.25">
      <c r="A1304">
        <v>9303</v>
      </c>
      <c r="B1304" s="1">
        <v>44742</v>
      </c>
      <c r="C1304" s="2">
        <v>0.56874999999999998</v>
      </c>
      <c r="D1304" s="4">
        <v>4</v>
      </c>
      <c r="E1304" s="5" t="s">
        <v>36</v>
      </c>
      <c r="F1304" s="5" t="s">
        <v>37</v>
      </c>
      <c r="G1304" s="5" t="s">
        <v>38</v>
      </c>
      <c r="H1304" t="s">
        <v>39</v>
      </c>
      <c r="I1304" s="5" t="s">
        <v>50</v>
      </c>
      <c r="J1304" s="4">
        <v>70</v>
      </c>
      <c r="K1304" s="4">
        <v>40</v>
      </c>
      <c r="L1304" s="5" t="s">
        <v>33</v>
      </c>
      <c r="M1304" s="5" t="s">
        <v>44</v>
      </c>
      <c r="N1304" s="5" t="s">
        <v>51</v>
      </c>
    </row>
    <row r="1305" spans="1:14" x14ac:dyDescent="0.25">
      <c r="A1305">
        <v>9304</v>
      </c>
      <c r="B1305" s="1">
        <v>45778</v>
      </c>
      <c r="C1305" s="2">
        <v>0.87777777777777777</v>
      </c>
      <c r="D1305" s="4">
        <v>2</v>
      </c>
      <c r="E1305" s="5" t="s">
        <v>36</v>
      </c>
      <c r="F1305" s="5" t="s">
        <v>37</v>
      </c>
      <c r="G1305" s="5" t="s">
        <v>38</v>
      </c>
      <c r="H1305" t="s">
        <v>39</v>
      </c>
      <c r="I1305" s="5" t="s">
        <v>43</v>
      </c>
      <c r="J1305" s="4">
        <v>75</v>
      </c>
      <c r="K1305" s="4">
        <v>45</v>
      </c>
      <c r="L1305" s="5" t="s">
        <v>33</v>
      </c>
      <c r="M1305" s="5" t="s">
        <v>44</v>
      </c>
      <c r="N1305" s="5" t="s">
        <v>45</v>
      </c>
    </row>
    <row r="1306" spans="1:14" x14ac:dyDescent="0.25">
      <c r="A1306">
        <v>9305</v>
      </c>
      <c r="B1306" s="1">
        <v>45608</v>
      </c>
      <c r="C1306" s="2">
        <v>0.81180555555555556</v>
      </c>
      <c r="D1306" s="4">
        <v>3</v>
      </c>
      <c r="E1306" s="5" t="s">
        <v>36</v>
      </c>
      <c r="F1306" s="5" t="s">
        <v>37</v>
      </c>
      <c r="G1306" s="5" t="s">
        <v>38</v>
      </c>
      <c r="H1306" t="s">
        <v>39</v>
      </c>
      <c r="I1306" s="5" t="s">
        <v>43</v>
      </c>
      <c r="J1306" s="4">
        <v>75</v>
      </c>
      <c r="K1306" s="4">
        <v>45</v>
      </c>
      <c r="L1306" s="5" t="s">
        <v>33</v>
      </c>
      <c r="M1306" s="5" t="s">
        <v>44</v>
      </c>
      <c r="N1306" s="5" t="s">
        <v>45</v>
      </c>
    </row>
    <row r="1307" spans="1:14" x14ac:dyDescent="0.25">
      <c r="A1307">
        <v>9306</v>
      </c>
      <c r="B1307" s="1">
        <v>45485</v>
      </c>
      <c r="C1307" s="2">
        <v>0.82222222222222219</v>
      </c>
      <c r="D1307" s="4">
        <v>2</v>
      </c>
      <c r="E1307" s="5" t="s">
        <v>36</v>
      </c>
      <c r="F1307" s="5" t="s">
        <v>37</v>
      </c>
      <c r="G1307" s="5" t="s">
        <v>38</v>
      </c>
      <c r="H1307" t="s">
        <v>39</v>
      </c>
      <c r="I1307" s="5" t="s">
        <v>48</v>
      </c>
      <c r="J1307" s="4">
        <v>80</v>
      </c>
      <c r="K1307" s="4">
        <v>48</v>
      </c>
      <c r="L1307" s="5" t="s">
        <v>33</v>
      </c>
      <c r="M1307" s="5" t="s">
        <v>44</v>
      </c>
      <c r="N1307" s="5" t="s">
        <v>49</v>
      </c>
    </row>
    <row r="1308" spans="1:14" x14ac:dyDescent="0.25">
      <c r="A1308">
        <v>9307</v>
      </c>
      <c r="B1308" s="1">
        <v>45624</v>
      </c>
      <c r="C1308" s="2">
        <v>0.90347222222222223</v>
      </c>
      <c r="D1308" s="4">
        <v>4</v>
      </c>
      <c r="E1308" s="5" t="s">
        <v>36</v>
      </c>
      <c r="F1308" s="5" t="s">
        <v>37</v>
      </c>
      <c r="G1308" s="5" t="s">
        <v>38</v>
      </c>
      <c r="H1308" t="s">
        <v>39</v>
      </c>
      <c r="I1308" s="5" t="s">
        <v>46</v>
      </c>
      <c r="J1308" s="4">
        <v>90</v>
      </c>
      <c r="K1308" s="4">
        <v>55</v>
      </c>
      <c r="L1308" s="5" t="s">
        <v>33</v>
      </c>
      <c r="M1308" s="5" t="s">
        <v>34</v>
      </c>
      <c r="N1308" s="5" t="s">
        <v>47</v>
      </c>
    </row>
    <row r="1309" spans="1:14" x14ac:dyDescent="0.25">
      <c r="A1309">
        <v>9308</v>
      </c>
      <c r="B1309" s="1">
        <v>45527</v>
      </c>
      <c r="C1309" s="2">
        <v>0.76666666666666672</v>
      </c>
      <c r="D1309" s="4">
        <v>4</v>
      </c>
      <c r="E1309" s="5" t="s">
        <v>36</v>
      </c>
      <c r="F1309" s="5" t="s">
        <v>37</v>
      </c>
      <c r="G1309" s="5" t="s">
        <v>38</v>
      </c>
      <c r="H1309" t="s">
        <v>39</v>
      </c>
      <c r="I1309" s="5" t="s">
        <v>43</v>
      </c>
      <c r="J1309" s="4">
        <v>75</v>
      </c>
      <c r="K1309" s="4">
        <v>45</v>
      </c>
      <c r="L1309" s="5" t="s">
        <v>33</v>
      </c>
      <c r="M1309" s="5" t="s">
        <v>44</v>
      </c>
      <c r="N1309" s="5" t="s">
        <v>45</v>
      </c>
    </row>
    <row r="1310" spans="1:14" x14ac:dyDescent="0.25">
      <c r="A1310">
        <v>9309</v>
      </c>
      <c r="B1310" s="1">
        <v>45851</v>
      </c>
      <c r="C1310" s="2">
        <v>0.64166666666666672</v>
      </c>
      <c r="D1310" s="4">
        <v>4</v>
      </c>
      <c r="E1310" s="5" t="s">
        <v>14</v>
      </c>
      <c r="F1310" s="5" t="s">
        <v>15</v>
      </c>
      <c r="G1310" s="5" t="s">
        <v>16</v>
      </c>
      <c r="H1310" t="s">
        <v>17</v>
      </c>
      <c r="I1310" s="5" t="s">
        <v>18</v>
      </c>
      <c r="J1310" s="4">
        <v>45</v>
      </c>
      <c r="K1310" s="4">
        <v>25</v>
      </c>
      <c r="L1310" s="5" t="s">
        <v>19</v>
      </c>
      <c r="M1310" s="5" t="s">
        <v>20</v>
      </c>
      <c r="N1310" s="5" t="s">
        <v>21</v>
      </c>
    </row>
    <row r="1311" spans="1:14" x14ac:dyDescent="0.25">
      <c r="A1311">
        <v>9310</v>
      </c>
      <c r="B1311" s="1">
        <v>45853</v>
      </c>
      <c r="C1311" s="2">
        <v>0.90277777777777779</v>
      </c>
      <c r="D1311" s="4">
        <v>4</v>
      </c>
      <c r="E1311" s="5" t="s">
        <v>14</v>
      </c>
      <c r="F1311" s="5" t="s">
        <v>15</v>
      </c>
      <c r="G1311" s="5" t="s">
        <v>16</v>
      </c>
      <c r="H1311" t="s">
        <v>17</v>
      </c>
      <c r="I1311" s="5" t="s">
        <v>46</v>
      </c>
      <c r="J1311" s="4">
        <v>90</v>
      </c>
      <c r="K1311" s="4">
        <v>55</v>
      </c>
      <c r="L1311" s="5" t="s">
        <v>33</v>
      </c>
      <c r="M1311" s="5" t="s">
        <v>34</v>
      </c>
      <c r="N1311" s="5" t="s">
        <v>47</v>
      </c>
    </row>
    <row r="1312" spans="1:14" x14ac:dyDescent="0.25">
      <c r="A1312">
        <v>9311</v>
      </c>
      <c r="B1312" s="1">
        <v>45166</v>
      </c>
      <c r="C1312" s="2">
        <v>0.69305555555555554</v>
      </c>
      <c r="D1312" s="4">
        <v>2</v>
      </c>
      <c r="E1312" s="5" t="s">
        <v>36</v>
      </c>
      <c r="F1312" s="5" t="s">
        <v>37</v>
      </c>
      <c r="G1312" s="5" t="s">
        <v>38</v>
      </c>
      <c r="H1312" t="s">
        <v>39</v>
      </c>
      <c r="I1312" s="5" t="s">
        <v>50</v>
      </c>
      <c r="J1312" s="4">
        <v>70</v>
      </c>
      <c r="K1312" s="4">
        <v>40</v>
      </c>
      <c r="L1312" s="5" t="s">
        <v>33</v>
      </c>
      <c r="M1312" s="5" t="s">
        <v>44</v>
      </c>
      <c r="N1312" s="5" t="s">
        <v>51</v>
      </c>
    </row>
    <row r="1313" spans="1:14" x14ac:dyDescent="0.25">
      <c r="A1313">
        <v>9312</v>
      </c>
      <c r="B1313" s="1">
        <v>45436</v>
      </c>
      <c r="C1313" s="2">
        <v>0.30972222222222218</v>
      </c>
      <c r="D1313" s="4">
        <v>1</v>
      </c>
      <c r="E1313" s="5" t="s">
        <v>36</v>
      </c>
      <c r="F1313" s="5" t="s">
        <v>37</v>
      </c>
      <c r="G1313" s="5" t="s">
        <v>38</v>
      </c>
      <c r="H1313" t="s">
        <v>39</v>
      </c>
      <c r="I1313" s="5" t="s">
        <v>46</v>
      </c>
      <c r="J1313" s="4">
        <v>90</v>
      </c>
      <c r="K1313" s="4">
        <v>55</v>
      </c>
      <c r="L1313" s="5" t="s">
        <v>33</v>
      </c>
      <c r="M1313" s="5" t="s">
        <v>34</v>
      </c>
      <c r="N1313" s="5" t="s">
        <v>47</v>
      </c>
    </row>
    <row r="1314" spans="1:14" x14ac:dyDescent="0.25">
      <c r="A1314">
        <v>9313</v>
      </c>
      <c r="B1314" s="1">
        <v>45887</v>
      </c>
      <c r="C1314" s="2">
        <v>0.66805555555555551</v>
      </c>
      <c r="D1314" s="4">
        <v>4</v>
      </c>
      <c r="E1314" s="5" t="s">
        <v>22</v>
      </c>
      <c r="F1314" s="5" t="s">
        <v>23</v>
      </c>
      <c r="G1314" s="5" t="s">
        <v>24</v>
      </c>
      <c r="H1314" t="s">
        <v>25</v>
      </c>
      <c r="I1314" s="5" t="s">
        <v>26</v>
      </c>
      <c r="J1314" s="4">
        <v>40</v>
      </c>
      <c r="K1314" s="4">
        <v>22</v>
      </c>
      <c r="L1314" s="5" t="s">
        <v>19</v>
      </c>
      <c r="M1314" s="5" t="s">
        <v>20</v>
      </c>
      <c r="N1314" s="5" t="s">
        <v>27</v>
      </c>
    </row>
    <row r="1315" spans="1:14" x14ac:dyDescent="0.25">
      <c r="A1315">
        <v>9314</v>
      </c>
      <c r="B1315" s="1">
        <v>45073</v>
      </c>
      <c r="C1315" s="2">
        <v>0.67777777777777781</v>
      </c>
      <c r="D1315" s="4">
        <v>2</v>
      </c>
      <c r="E1315" s="5" t="s">
        <v>22</v>
      </c>
      <c r="F1315" s="5" t="s">
        <v>23</v>
      </c>
      <c r="G1315" s="5" t="s">
        <v>24</v>
      </c>
      <c r="H1315" t="s">
        <v>25</v>
      </c>
      <c r="I1315" s="5" t="s">
        <v>32</v>
      </c>
      <c r="J1315" s="4">
        <v>85</v>
      </c>
      <c r="K1315" s="4">
        <v>50</v>
      </c>
      <c r="L1315" s="5" t="s">
        <v>33</v>
      </c>
      <c r="M1315" s="5" t="s">
        <v>34</v>
      </c>
      <c r="N1315" s="5" t="s">
        <v>35</v>
      </c>
    </row>
    <row r="1316" spans="1:14" x14ac:dyDescent="0.25">
      <c r="A1316">
        <v>9315</v>
      </c>
      <c r="B1316" s="1">
        <v>45961</v>
      </c>
      <c r="C1316" s="2">
        <v>0.5229166666666667</v>
      </c>
      <c r="D1316" s="4">
        <v>3</v>
      </c>
      <c r="E1316" s="5" t="s">
        <v>22</v>
      </c>
      <c r="F1316" s="5" t="s">
        <v>23</v>
      </c>
      <c r="G1316" s="5" t="s">
        <v>24</v>
      </c>
      <c r="H1316" t="s">
        <v>25</v>
      </c>
      <c r="I1316" s="5" t="s">
        <v>18</v>
      </c>
      <c r="J1316" s="4">
        <v>45</v>
      </c>
      <c r="K1316" s="4">
        <v>25</v>
      </c>
      <c r="L1316" s="5" t="s">
        <v>19</v>
      </c>
      <c r="M1316" s="5" t="s">
        <v>20</v>
      </c>
      <c r="N1316" s="5" t="s">
        <v>21</v>
      </c>
    </row>
    <row r="1317" spans="1:14" x14ac:dyDescent="0.25">
      <c r="A1317">
        <v>9316</v>
      </c>
      <c r="B1317" s="1">
        <v>45712</v>
      </c>
      <c r="C1317" s="2">
        <v>0.4826388888888889</v>
      </c>
      <c r="D1317" s="4">
        <v>3</v>
      </c>
      <c r="E1317" s="5" t="s">
        <v>28</v>
      </c>
      <c r="F1317" s="5" t="s">
        <v>29</v>
      </c>
      <c r="G1317" s="5" t="s">
        <v>30</v>
      </c>
      <c r="H1317" t="s">
        <v>31</v>
      </c>
      <c r="I1317" s="5" t="s">
        <v>32</v>
      </c>
      <c r="J1317" s="4">
        <v>85</v>
      </c>
      <c r="K1317" s="4">
        <v>50</v>
      </c>
      <c r="L1317" s="5" t="s">
        <v>33</v>
      </c>
      <c r="M1317" s="5" t="s">
        <v>34</v>
      </c>
      <c r="N1317" s="5" t="s">
        <v>35</v>
      </c>
    </row>
    <row r="1318" spans="1:14" x14ac:dyDescent="0.25">
      <c r="A1318">
        <v>9317</v>
      </c>
      <c r="B1318" s="1">
        <v>44597</v>
      </c>
      <c r="C1318" s="2">
        <v>0.86250000000000004</v>
      </c>
      <c r="D1318" s="4">
        <v>2</v>
      </c>
      <c r="E1318" s="5" t="s">
        <v>28</v>
      </c>
      <c r="F1318" s="5" t="s">
        <v>29</v>
      </c>
      <c r="G1318" s="5" t="s">
        <v>30</v>
      </c>
      <c r="H1318" t="s">
        <v>31</v>
      </c>
      <c r="I1318" s="5" t="s">
        <v>48</v>
      </c>
      <c r="J1318" s="4">
        <v>80</v>
      </c>
      <c r="K1318" s="4">
        <v>48</v>
      </c>
      <c r="L1318" s="5" t="s">
        <v>33</v>
      </c>
      <c r="M1318" s="5" t="s">
        <v>44</v>
      </c>
      <c r="N1318" s="5" t="s">
        <v>49</v>
      </c>
    </row>
    <row r="1319" spans="1:14" x14ac:dyDescent="0.25">
      <c r="A1319">
        <v>9318</v>
      </c>
      <c r="B1319" s="1">
        <v>45931</v>
      </c>
      <c r="C1319" s="2">
        <v>0.55347222222222225</v>
      </c>
      <c r="D1319" s="4">
        <v>1</v>
      </c>
      <c r="E1319" s="5" t="s">
        <v>14</v>
      </c>
      <c r="F1319" s="5" t="s">
        <v>15</v>
      </c>
      <c r="G1319" s="5" t="s">
        <v>16</v>
      </c>
      <c r="H1319" t="s">
        <v>17</v>
      </c>
      <c r="I1319" s="5" t="s">
        <v>43</v>
      </c>
      <c r="J1319" s="4">
        <v>75</v>
      </c>
      <c r="K1319" s="4">
        <v>45</v>
      </c>
      <c r="L1319" s="5" t="s">
        <v>33</v>
      </c>
      <c r="M1319" s="5" t="s">
        <v>44</v>
      </c>
      <c r="N1319" s="5" t="s">
        <v>45</v>
      </c>
    </row>
    <row r="1320" spans="1:14" x14ac:dyDescent="0.25">
      <c r="A1320">
        <v>9319</v>
      </c>
      <c r="B1320" s="1">
        <v>45701</v>
      </c>
      <c r="C1320" s="2">
        <v>0.86250000000000004</v>
      </c>
      <c r="D1320" s="4">
        <v>4</v>
      </c>
      <c r="E1320" s="5" t="s">
        <v>22</v>
      </c>
      <c r="F1320" s="5" t="s">
        <v>23</v>
      </c>
      <c r="G1320" s="5" t="s">
        <v>24</v>
      </c>
      <c r="H1320" t="s">
        <v>25</v>
      </c>
      <c r="I1320" s="5" t="s">
        <v>46</v>
      </c>
      <c r="J1320" s="4">
        <v>90</v>
      </c>
      <c r="K1320" s="4">
        <v>55</v>
      </c>
      <c r="L1320" s="5" t="s">
        <v>33</v>
      </c>
      <c r="M1320" s="5" t="s">
        <v>34</v>
      </c>
      <c r="N1320" s="5" t="s">
        <v>47</v>
      </c>
    </row>
    <row r="1321" spans="1:14" x14ac:dyDescent="0.25">
      <c r="A1321">
        <v>9320</v>
      </c>
      <c r="B1321" s="1">
        <v>45930</v>
      </c>
      <c r="C1321" s="2">
        <v>0.33819444444444452</v>
      </c>
      <c r="D1321" s="4">
        <v>3</v>
      </c>
      <c r="E1321" s="5" t="s">
        <v>14</v>
      </c>
      <c r="F1321" s="5" t="s">
        <v>15</v>
      </c>
      <c r="G1321" s="5" t="s">
        <v>16</v>
      </c>
      <c r="H1321" t="s">
        <v>17</v>
      </c>
      <c r="I1321" s="5" t="s">
        <v>50</v>
      </c>
      <c r="J1321" s="4">
        <v>70</v>
      </c>
      <c r="K1321" s="4">
        <v>40</v>
      </c>
      <c r="L1321" s="5" t="s">
        <v>33</v>
      </c>
      <c r="M1321" s="5" t="s">
        <v>44</v>
      </c>
      <c r="N1321" s="5" t="s">
        <v>51</v>
      </c>
    </row>
    <row r="1322" spans="1:14" x14ac:dyDescent="0.25">
      <c r="A1322">
        <v>9321</v>
      </c>
      <c r="B1322" s="1">
        <v>45486</v>
      </c>
      <c r="C1322" s="2">
        <v>0.48541666666666672</v>
      </c>
      <c r="D1322" s="4">
        <v>4</v>
      </c>
      <c r="E1322" s="5" t="s">
        <v>14</v>
      </c>
      <c r="F1322" s="5" t="s">
        <v>15</v>
      </c>
      <c r="G1322" s="5" t="s">
        <v>16</v>
      </c>
      <c r="H1322" t="s">
        <v>17</v>
      </c>
      <c r="I1322" s="5" t="s">
        <v>32</v>
      </c>
      <c r="J1322" s="4">
        <v>85</v>
      </c>
      <c r="K1322" s="4">
        <v>50</v>
      </c>
      <c r="L1322" s="5" t="s">
        <v>33</v>
      </c>
      <c r="M1322" s="5" t="s">
        <v>34</v>
      </c>
      <c r="N1322" s="5" t="s">
        <v>35</v>
      </c>
    </row>
    <row r="1323" spans="1:14" x14ac:dyDescent="0.25">
      <c r="A1323">
        <v>9322</v>
      </c>
      <c r="B1323" s="1">
        <v>45486</v>
      </c>
      <c r="C1323" s="2">
        <v>0.80486111111111114</v>
      </c>
      <c r="D1323" s="4">
        <v>1</v>
      </c>
      <c r="E1323" s="5" t="s">
        <v>36</v>
      </c>
      <c r="F1323" s="5" t="s">
        <v>37</v>
      </c>
      <c r="G1323" s="5" t="s">
        <v>38</v>
      </c>
      <c r="H1323" t="s">
        <v>39</v>
      </c>
      <c r="I1323" s="5" t="s">
        <v>18</v>
      </c>
      <c r="J1323" s="4">
        <v>45</v>
      </c>
      <c r="K1323" s="4">
        <v>25</v>
      </c>
      <c r="L1323" s="5" t="s">
        <v>19</v>
      </c>
      <c r="M1323" s="5" t="s">
        <v>20</v>
      </c>
      <c r="N1323" s="5" t="s">
        <v>21</v>
      </c>
    </row>
    <row r="1324" spans="1:14" x14ac:dyDescent="0.25">
      <c r="A1324">
        <v>9323</v>
      </c>
      <c r="B1324" s="1">
        <v>45892</v>
      </c>
      <c r="C1324" s="2">
        <v>0.76388888888888884</v>
      </c>
      <c r="D1324" s="4">
        <v>2</v>
      </c>
      <c r="E1324" s="5" t="s">
        <v>14</v>
      </c>
      <c r="F1324" s="5" t="s">
        <v>15</v>
      </c>
      <c r="G1324" s="5" t="s">
        <v>16</v>
      </c>
      <c r="H1324" t="s">
        <v>17</v>
      </c>
      <c r="I1324" s="5" t="s">
        <v>48</v>
      </c>
      <c r="J1324" s="4">
        <v>80</v>
      </c>
      <c r="K1324" s="4">
        <v>48</v>
      </c>
      <c r="L1324" s="5" t="s">
        <v>33</v>
      </c>
      <c r="M1324" s="5" t="s">
        <v>44</v>
      </c>
      <c r="N1324" s="5" t="s">
        <v>49</v>
      </c>
    </row>
    <row r="1325" spans="1:14" x14ac:dyDescent="0.25">
      <c r="A1325">
        <v>9324</v>
      </c>
      <c r="B1325" s="1">
        <v>45543</v>
      </c>
      <c r="C1325" s="2">
        <v>0.33888888888888891</v>
      </c>
      <c r="D1325" s="4">
        <v>2</v>
      </c>
      <c r="E1325" s="5" t="s">
        <v>36</v>
      </c>
      <c r="F1325" s="5" t="s">
        <v>37</v>
      </c>
      <c r="G1325" s="5" t="s">
        <v>38</v>
      </c>
      <c r="H1325" t="s">
        <v>39</v>
      </c>
      <c r="I1325" s="5" t="s">
        <v>18</v>
      </c>
      <c r="J1325" s="4">
        <v>45</v>
      </c>
      <c r="K1325" s="4">
        <v>25</v>
      </c>
      <c r="L1325" s="5" t="s">
        <v>19</v>
      </c>
      <c r="M1325" s="5" t="s">
        <v>20</v>
      </c>
      <c r="N1325" s="5" t="s">
        <v>21</v>
      </c>
    </row>
    <row r="1326" spans="1:14" x14ac:dyDescent="0.25">
      <c r="A1326">
        <v>9325</v>
      </c>
      <c r="B1326" s="1">
        <v>45568</v>
      </c>
      <c r="C1326" s="2">
        <v>0.37291666666666667</v>
      </c>
      <c r="D1326" s="4">
        <v>4</v>
      </c>
      <c r="E1326" s="5" t="s">
        <v>28</v>
      </c>
      <c r="F1326" s="5" t="s">
        <v>29</v>
      </c>
      <c r="G1326" s="5" t="s">
        <v>30</v>
      </c>
      <c r="H1326" t="s">
        <v>31</v>
      </c>
      <c r="I1326" s="5" t="s">
        <v>40</v>
      </c>
      <c r="J1326" s="4">
        <v>50</v>
      </c>
      <c r="K1326" s="4">
        <v>30</v>
      </c>
      <c r="L1326" s="5" t="s">
        <v>19</v>
      </c>
      <c r="M1326" s="5" t="s">
        <v>41</v>
      </c>
      <c r="N1326" s="5" t="s">
        <v>42</v>
      </c>
    </row>
    <row r="1327" spans="1:14" x14ac:dyDescent="0.25">
      <c r="A1327">
        <v>9326</v>
      </c>
      <c r="B1327" s="1">
        <v>44675</v>
      </c>
      <c r="C1327" s="2">
        <v>0.86597222222222225</v>
      </c>
      <c r="D1327" s="4">
        <v>3</v>
      </c>
      <c r="E1327" s="5" t="s">
        <v>36</v>
      </c>
      <c r="F1327" s="5" t="s">
        <v>37</v>
      </c>
      <c r="G1327" s="5" t="s">
        <v>38</v>
      </c>
      <c r="H1327" t="s">
        <v>39</v>
      </c>
      <c r="I1327" s="5" t="s">
        <v>26</v>
      </c>
      <c r="J1327" s="4">
        <v>40</v>
      </c>
      <c r="K1327" s="4">
        <v>22</v>
      </c>
      <c r="L1327" s="5" t="s">
        <v>19</v>
      </c>
      <c r="M1327" s="5" t="s">
        <v>20</v>
      </c>
      <c r="N1327" s="5" t="s">
        <v>27</v>
      </c>
    </row>
    <row r="1328" spans="1:14" x14ac:dyDescent="0.25">
      <c r="A1328">
        <v>9327</v>
      </c>
      <c r="B1328" s="1">
        <v>45347</v>
      </c>
      <c r="C1328" s="2">
        <v>0.82777777777777772</v>
      </c>
      <c r="D1328" s="4">
        <v>2</v>
      </c>
      <c r="E1328" s="5" t="s">
        <v>22</v>
      </c>
      <c r="F1328" s="5" t="s">
        <v>23</v>
      </c>
      <c r="G1328" s="5" t="s">
        <v>24</v>
      </c>
      <c r="H1328" t="s">
        <v>25</v>
      </c>
      <c r="I1328" s="5" t="s">
        <v>43</v>
      </c>
      <c r="J1328" s="4">
        <v>75</v>
      </c>
      <c r="K1328" s="4">
        <v>45</v>
      </c>
      <c r="L1328" s="5" t="s">
        <v>33</v>
      </c>
      <c r="M1328" s="5" t="s">
        <v>44</v>
      </c>
      <c r="N1328" s="5" t="s">
        <v>45</v>
      </c>
    </row>
    <row r="1329" spans="1:14" x14ac:dyDescent="0.25">
      <c r="A1329">
        <v>9328</v>
      </c>
      <c r="B1329" s="1">
        <v>45980</v>
      </c>
      <c r="C1329" s="2">
        <v>0.39305555555555549</v>
      </c>
      <c r="D1329" s="4">
        <v>2</v>
      </c>
      <c r="E1329" s="5" t="s">
        <v>28</v>
      </c>
      <c r="F1329" s="5" t="s">
        <v>29</v>
      </c>
      <c r="G1329" s="5" t="s">
        <v>30</v>
      </c>
      <c r="H1329" t="s">
        <v>31</v>
      </c>
      <c r="I1329" s="5" t="s">
        <v>43</v>
      </c>
      <c r="J1329" s="4">
        <v>75</v>
      </c>
      <c r="K1329" s="4">
        <v>45</v>
      </c>
      <c r="L1329" s="5" t="s">
        <v>33</v>
      </c>
      <c r="M1329" s="5" t="s">
        <v>44</v>
      </c>
      <c r="N1329" s="5" t="s">
        <v>45</v>
      </c>
    </row>
    <row r="1330" spans="1:14" x14ac:dyDescent="0.25">
      <c r="A1330">
        <v>9329</v>
      </c>
      <c r="B1330" s="1">
        <v>45606</v>
      </c>
      <c r="C1330" s="2">
        <v>0.88194444444444442</v>
      </c>
      <c r="D1330" s="4">
        <v>2</v>
      </c>
      <c r="E1330" s="5" t="s">
        <v>28</v>
      </c>
      <c r="F1330" s="5" t="s">
        <v>29</v>
      </c>
      <c r="G1330" s="5" t="s">
        <v>30</v>
      </c>
      <c r="H1330" t="s">
        <v>31</v>
      </c>
      <c r="I1330" s="5" t="s">
        <v>40</v>
      </c>
      <c r="J1330" s="4">
        <v>50</v>
      </c>
      <c r="K1330" s="4">
        <v>30</v>
      </c>
      <c r="L1330" s="5" t="s">
        <v>19</v>
      </c>
      <c r="M1330" s="5" t="s">
        <v>41</v>
      </c>
      <c r="N1330" s="5" t="s">
        <v>42</v>
      </c>
    </row>
    <row r="1331" spans="1:14" x14ac:dyDescent="0.25">
      <c r="A1331">
        <v>9330</v>
      </c>
      <c r="B1331" s="1">
        <v>44770</v>
      </c>
      <c r="C1331" s="2">
        <v>0.61250000000000004</v>
      </c>
      <c r="D1331" s="4">
        <v>1</v>
      </c>
      <c r="E1331" s="5" t="s">
        <v>14</v>
      </c>
      <c r="F1331" s="5" t="s">
        <v>15</v>
      </c>
      <c r="G1331" s="5" t="s">
        <v>16</v>
      </c>
      <c r="H1331" t="s">
        <v>17</v>
      </c>
      <c r="I1331" s="5" t="s">
        <v>26</v>
      </c>
      <c r="J1331" s="4">
        <v>40</v>
      </c>
      <c r="K1331" s="4">
        <v>22</v>
      </c>
      <c r="L1331" s="5" t="s">
        <v>19</v>
      </c>
      <c r="M1331" s="5" t="s">
        <v>20</v>
      </c>
      <c r="N1331" s="5" t="s">
        <v>27</v>
      </c>
    </row>
    <row r="1332" spans="1:14" x14ac:dyDescent="0.25">
      <c r="A1332">
        <v>9331</v>
      </c>
      <c r="B1332" s="1">
        <v>45662</v>
      </c>
      <c r="C1332" s="2">
        <v>0.85347222222222219</v>
      </c>
      <c r="D1332" s="4">
        <v>4</v>
      </c>
      <c r="E1332" s="5" t="s">
        <v>28</v>
      </c>
      <c r="F1332" s="5" t="s">
        <v>29</v>
      </c>
      <c r="G1332" s="5" t="s">
        <v>30</v>
      </c>
      <c r="H1332" t="s">
        <v>31</v>
      </c>
      <c r="I1332" s="5" t="s">
        <v>18</v>
      </c>
      <c r="J1332" s="4">
        <v>45</v>
      </c>
      <c r="K1332" s="4">
        <v>25</v>
      </c>
      <c r="L1332" s="5" t="s">
        <v>19</v>
      </c>
      <c r="M1332" s="5" t="s">
        <v>20</v>
      </c>
      <c r="N1332" s="5" t="s">
        <v>21</v>
      </c>
    </row>
    <row r="1333" spans="1:14" x14ac:dyDescent="0.25">
      <c r="A1333">
        <v>9332</v>
      </c>
      <c r="B1333" s="1">
        <v>44918</v>
      </c>
      <c r="C1333" s="2">
        <v>0.4284722222222222</v>
      </c>
      <c r="D1333" s="4">
        <v>1</v>
      </c>
      <c r="E1333" s="5" t="s">
        <v>36</v>
      </c>
      <c r="F1333" s="5" t="s">
        <v>37</v>
      </c>
      <c r="G1333" s="5" t="s">
        <v>38</v>
      </c>
      <c r="H1333" t="s">
        <v>39</v>
      </c>
      <c r="I1333" s="5" t="s">
        <v>48</v>
      </c>
      <c r="J1333" s="4">
        <v>80</v>
      </c>
      <c r="K1333" s="4">
        <v>48</v>
      </c>
      <c r="L1333" s="5" t="s">
        <v>33</v>
      </c>
      <c r="M1333" s="5" t="s">
        <v>44</v>
      </c>
      <c r="N1333" s="5" t="s">
        <v>49</v>
      </c>
    </row>
    <row r="1334" spans="1:14" x14ac:dyDescent="0.25">
      <c r="A1334">
        <v>9333</v>
      </c>
      <c r="B1334" s="1">
        <v>45681</v>
      </c>
      <c r="C1334" s="2">
        <v>0.66666666666666663</v>
      </c>
      <c r="D1334" s="4">
        <v>4</v>
      </c>
      <c r="E1334" s="5" t="s">
        <v>14</v>
      </c>
      <c r="F1334" s="5" t="s">
        <v>15</v>
      </c>
      <c r="G1334" s="5" t="s">
        <v>16</v>
      </c>
      <c r="H1334" t="s">
        <v>17</v>
      </c>
      <c r="I1334" s="5" t="s">
        <v>43</v>
      </c>
      <c r="J1334" s="4">
        <v>75</v>
      </c>
      <c r="K1334" s="4">
        <v>45</v>
      </c>
      <c r="L1334" s="5" t="s">
        <v>33</v>
      </c>
      <c r="M1334" s="5" t="s">
        <v>44</v>
      </c>
      <c r="N1334" s="5" t="s">
        <v>45</v>
      </c>
    </row>
    <row r="1335" spans="1:14" x14ac:dyDescent="0.25">
      <c r="A1335">
        <v>9334</v>
      </c>
      <c r="B1335" s="1">
        <v>45973</v>
      </c>
      <c r="C1335" s="2">
        <v>0.3611111111111111</v>
      </c>
      <c r="D1335" s="4">
        <v>1</v>
      </c>
      <c r="E1335" s="5" t="s">
        <v>28</v>
      </c>
      <c r="F1335" s="5" t="s">
        <v>29</v>
      </c>
      <c r="G1335" s="5" t="s">
        <v>30</v>
      </c>
      <c r="H1335" t="s">
        <v>31</v>
      </c>
      <c r="I1335" s="5" t="s">
        <v>32</v>
      </c>
      <c r="J1335" s="4">
        <v>85</v>
      </c>
      <c r="K1335" s="4">
        <v>50</v>
      </c>
      <c r="L1335" s="5" t="s">
        <v>33</v>
      </c>
      <c r="M1335" s="5" t="s">
        <v>34</v>
      </c>
      <c r="N1335" s="5" t="s">
        <v>35</v>
      </c>
    </row>
    <row r="1336" spans="1:14" x14ac:dyDescent="0.25">
      <c r="A1336">
        <v>9335</v>
      </c>
      <c r="B1336" s="1">
        <v>45479</v>
      </c>
      <c r="C1336" s="2">
        <v>0.83958333333333335</v>
      </c>
      <c r="D1336" s="4">
        <v>2</v>
      </c>
      <c r="E1336" s="5" t="s">
        <v>22</v>
      </c>
      <c r="F1336" s="5" t="s">
        <v>23</v>
      </c>
      <c r="G1336" s="5" t="s">
        <v>24</v>
      </c>
      <c r="H1336" t="s">
        <v>25</v>
      </c>
      <c r="I1336" s="5" t="s">
        <v>32</v>
      </c>
      <c r="J1336" s="4">
        <v>85</v>
      </c>
      <c r="K1336" s="4">
        <v>50</v>
      </c>
      <c r="L1336" s="5" t="s">
        <v>33</v>
      </c>
      <c r="M1336" s="5" t="s">
        <v>34</v>
      </c>
      <c r="N1336" s="5" t="s">
        <v>35</v>
      </c>
    </row>
    <row r="1337" spans="1:14" x14ac:dyDescent="0.25">
      <c r="A1337">
        <v>9336</v>
      </c>
      <c r="B1337" s="1">
        <v>45947</v>
      </c>
      <c r="C1337" s="2">
        <v>0.45069444444444451</v>
      </c>
      <c r="D1337" s="4">
        <v>1</v>
      </c>
      <c r="E1337" s="5" t="s">
        <v>14</v>
      </c>
      <c r="F1337" s="5" t="s">
        <v>15</v>
      </c>
      <c r="G1337" s="5" t="s">
        <v>16</v>
      </c>
      <c r="H1337" t="s">
        <v>17</v>
      </c>
      <c r="I1337" s="5" t="s">
        <v>40</v>
      </c>
      <c r="J1337" s="4">
        <v>50</v>
      </c>
      <c r="K1337" s="4">
        <v>30</v>
      </c>
      <c r="L1337" s="5" t="s">
        <v>19</v>
      </c>
      <c r="M1337" s="5" t="s">
        <v>41</v>
      </c>
      <c r="N1337" s="5" t="s">
        <v>42</v>
      </c>
    </row>
    <row r="1338" spans="1:14" x14ac:dyDescent="0.25">
      <c r="A1338">
        <v>9337</v>
      </c>
      <c r="B1338" s="1">
        <v>44814</v>
      </c>
      <c r="C1338" s="2">
        <v>0.31388888888888888</v>
      </c>
      <c r="D1338" s="4">
        <v>4</v>
      </c>
      <c r="E1338" s="5" t="s">
        <v>14</v>
      </c>
      <c r="F1338" s="5" t="s">
        <v>15</v>
      </c>
      <c r="G1338" s="5" t="s">
        <v>16</v>
      </c>
      <c r="H1338" t="s">
        <v>17</v>
      </c>
      <c r="I1338" s="5" t="s">
        <v>26</v>
      </c>
      <c r="J1338" s="4">
        <v>40</v>
      </c>
      <c r="K1338" s="4">
        <v>22</v>
      </c>
      <c r="L1338" s="5" t="s">
        <v>19</v>
      </c>
      <c r="M1338" s="5" t="s">
        <v>20</v>
      </c>
      <c r="N1338" s="5" t="s">
        <v>27</v>
      </c>
    </row>
    <row r="1339" spans="1:14" x14ac:dyDescent="0.25">
      <c r="A1339">
        <v>9338</v>
      </c>
      <c r="B1339" s="1">
        <v>44582</v>
      </c>
      <c r="C1339" s="2">
        <v>0.72013888888888888</v>
      </c>
      <c r="D1339" s="4">
        <v>1</v>
      </c>
      <c r="E1339" s="5" t="s">
        <v>14</v>
      </c>
      <c r="F1339" s="5" t="s">
        <v>15</v>
      </c>
      <c r="G1339" s="5" t="s">
        <v>16</v>
      </c>
      <c r="H1339" t="s">
        <v>17</v>
      </c>
      <c r="I1339" s="5" t="s">
        <v>40</v>
      </c>
      <c r="J1339" s="4">
        <v>50</v>
      </c>
      <c r="K1339" s="4">
        <v>30</v>
      </c>
      <c r="L1339" s="5" t="s">
        <v>19</v>
      </c>
      <c r="M1339" s="5" t="s">
        <v>41</v>
      </c>
      <c r="N1339" s="5" t="s">
        <v>42</v>
      </c>
    </row>
    <row r="1340" spans="1:14" x14ac:dyDescent="0.25">
      <c r="A1340">
        <v>9339</v>
      </c>
      <c r="B1340" s="1">
        <v>45318</v>
      </c>
      <c r="C1340" s="2">
        <v>0.55138888888888893</v>
      </c>
      <c r="D1340" s="4">
        <v>1</v>
      </c>
      <c r="E1340" s="5" t="s">
        <v>28</v>
      </c>
      <c r="F1340" s="5" t="s">
        <v>29</v>
      </c>
      <c r="G1340" s="5" t="s">
        <v>30</v>
      </c>
      <c r="H1340" t="s">
        <v>31</v>
      </c>
      <c r="I1340" s="5" t="s">
        <v>50</v>
      </c>
      <c r="J1340" s="4">
        <v>70</v>
      </c>
      <c r="K1340" s="4">
        <v>40</v>
      </c>
      <c r="L1340" s="5" t="s">
        <v>33</v>
      </c>
      <c r="M1340" s="5" t="s">
        <v>44</v>
      </c>
      <c r="N1340" s="5" t="s">
        <v>51</v>
      </c>
    </row>
    <row r="1341" spans="1:14" x14ac:dyDescent="0.25">
      <c r="A1341">
        <v>9340</v>
      </c>
      <c r="B1341" s="1">
        <v>45733</v>
      </c>
      <c r="C1341" s="2">
        <v>0.61736111111111114</v>
      </c>
      <c r="D1341" s="4">
        <v>2</v>
      </c>
      <c r="E1341" s="5" t="s">
        <v>28</v>
      </c>
      <c r="F1341" s="5" t="s">
        <v>29</v>
      </c>
      <c r="G1341" s="5" t="s">
        <v>30</v>
      </c>
      <c r="H1341" t="s">
        <v>31</v>
      </c>
      <c r="I1341" s="5" t="s">
        <v>48</v>
      </c>
      <c r="J1341" s="4">
        <v>80</v>
      </c>
      <c r="K1341" s="4">
        <v>48</v>
      </c>
      <c r="L1341" s="5" t="s">
        <v>33</v>
      </c>
      <c r="M1341" s="5" t="s">
        <v>44</v>
      </c>
      <c r="N1341" s="5" t="s">
        <v>49</v>
      </c>
    </row>
    <row r="1342" spans="1:14" x14ac:dyDescent="0.25">
      <c r="A1342">
        <v>9341</v>
      </c>
      <c r="B1342" s="1">
        <v>45081</v>
      </c>
      <c r="C1342" s="2">
        <v>0.76597222222222228</v>
      </c>
      <c r="D1342" s="4">
        <v>3</v>
      </c>
      <c r="E1342" s="5" t="s">
        <v>22</v>
      </c>
      <c r="F1342" s="5" t="s">
        <v>23</v>
      </c>
      <c r="G1342" s="5" t="s">
        <v>24</v>
      </c>
      <c r="H1342" t="s">
        <v>25</v>
      </c>
      <c r="I1342" s="5" t="s">
        <v>43</v>
      </c>
      <c r="J1342" s="4">
        <v>75</v>
      </c>
      <c r="K1342" s="4">
        <v>45</v>
      </c>
      <c r="L1342" s="5" t="s">
        <v>33</v>
      </c>
      <c r="M1342" s="5" t="s">
        <v>44</v>
      </c>
      <c r="N1342" s="5" t="s">
        <v>45</v>
      </c>
    </row>
    <row r="1343" spans="1:14" x14ac:dyDescent="0.25">
      <c r="A1343">
        <v>9342</v>
      </c>
      <c r="B1343" s="1">
        <v>44760</v>
      </c>
      <c r="C1343" s="2">
        <v>0.70694444444444449</v>
      </c>
      <c r="D1343" s="4">
        <v>3</v>
      </c>
      <c r="E1343" s="5" t="s">
        <v>22</v>
      </c>
      <c r="F1343" s="5" t="s">
        <v>23</v>
      </c>
      <c r="G1343" s="5" t="s">
        <v>24</v>
      </c>
      <c r="H1343" t="s">
        <v>25</v>
      </c>
      <c r="I1343" s="5" t="s">
        <v>40</v>
      </c>
      <c r="J1343" s="4">
        <v>50</v>
      </c>
      <c r="K1343" s="4">
        <v>30</v>
      </c>
      <c r="L1343" s="5" t="s">
        <v>19</v>
      </c>
      <c r="M1343" s="5" t="s">
        <v>41</v>
      </c>
      <c r="N1343" s="5" t="s">
        <v>42</v>
      </c>
    </row>
    <row r="1344" spans="1:14" x14ac:dyDescent="0.25">
      <c r="A1344">
        <v>9343</v>
      </c>
      <c r="B1344" s="1">
        <v>45851</v>
      </c>
      <c r="C1344" s="2">
        <v>0.37777777777777782</v>
      </c>
      <c r="D1344" s="4">
        <v>3</v>
      </c>
      <c r="E1344" s="5" t="s">
        <v>14</v>
      </c>
      <c r="F1344" s="5" t="s">
        <v>15</v>
      </c>
      <c r="G1344" s="5" t="s">
        <v>16</v>
      </c>
      <c r="H1344" t="s">
        <v>17</v>
      </c>
      <c r="I1344" s="5" t="s">
        <v>18</v>
      </c>
      <c r="J1344" s="4">
        <v>45</v>
      </c>
      <c r="K1344" s="4">
        <v>25</v>
      </c>
      <c r="L1344" s="5" t="s">
        <v>19</v>
      </c>
      <c r="M1344" s="5" t="s">
        <v>20</v>
      </c>
      <c r="N1344" s="5" t="s">
        <v>21</v>
      </c>
    </row>
    <row r="1345" spans="1:14" x14ac:dyDescent="0.25">
      <c r="A1345">
        <v>9344</v>
      </c>
      <c r="B1345" s="1">
        <v>44713</v>
      </c>
      <c r="C1345" s="2">
        <v>0.74652777777777779</v>
      </c>
      <c r="D1345" s="4">
        <v>4</v>
      </c>
      <c r="E1345" s="5" t="s">
        <v>14</v>
      </c>
      <c r="F1345" s="5" t="s">
        <v>15</v>
      </c>
      <c r="G1345" s="5" t="s">
        <v>16</v>
      </c>
      <c r="H1345" t="s">
        <v>17</v>
      </c>
      <c r="I1345" s="5" t="s">
        <v>18</v>
      </c>
      <c r="J1345" s="4">
        <v>45</v>
      </c>
      <c r="K1345" s="4">
        <v>25</v>
      </c>
      <c r="L1345" s="5" t="s">
        <v>19</v>
      </c>
      <c r="M1345" s="5" t="s">
        <v>20</v>
      </c>
      <c r="N1345" s="5" t="s">
        <v>21</v>
      </c>
    </row>
    <row r="1346" spans="1:14" x14ac:dyDescent="0.25">
      <c r="A1346">
        <v>9345</v>
      </c>
      <c r="B1346" s="1">
        <v>44671</v>
      </c>
      <c r="C1346" s="2">
        <v>0.51458333333333328</v>
      </c>
      <c r="D1346" s="4">
        <v>2</v>
      </c>
      <c r="E1346" s="5" t="s">
        <v>28</v>
      </c>
      <c r="F1346" s="5" t="s">
        <v>29</v>
      </c>
      <c r="G1346" s="5" t="s">
        <v>30</v>
      </c>
      <c r="H1346" t="s">
        <v>31</v>
      </c>
      <c r="I1346" s="5" t="s">
        <v>40</v>
      </c>
      <c r="J1346" s="4">
        <v>50</v>
      </c>
      <c r="K1346" s="4">
        <v>30</v>
      </c>
      <c r="L1346" s="5" t="s">
        <v>19</v>
      </c>
      <c r="M1346" s="5" t="s">
        <v>41</v>
      </c>
      <c r="N1346" s="5" t="s">
        <v>42</v>
      </c>
    </row>
    <row r="1347" spans="1:14" x14ac:dyDescent="0.25">
      <c r="A1347">
        <v>9346</v>
      </c>
      <c r="B1347" s="1">
        <v>44780</v>
      </c>
      <c r="C1347" s="2">
        <v>0.7631944444444444</v>
      </c>
      <c r="D1347" s="4">
        <v>3</v>
      </c>
      <c r="E1347" s="5" t="s">
        <v>22</v>
      </c>
      <c r="F1347" s="5" t="s">
        <v>23</v>
      </c>
      <c r="G1347" s="5" t="s">
        <v>24</v>
      </c>
      <c r="H1347" t="s">
        <v>25</v>
      </c>
      <c r="I1347" s="5" t="s">
        <v>43</v>
      </c>
      <c r="J1347" s="4">
        <v>75</v>
      </c>
      <c r="K1347" s="4">
        <v>45</v>
      </c>
      <c r="L1347" s="5" t="s">
        <v>33</v>
      </c>
      <c r="M1347" s="5" t="s">
        <v>44</v>
      </c>
      <c r="N1347" s="5" t="s">
        <v>45</v>
      </c>
    </row>
    <row r="1348" spans="1:14" x14ac:dyDescent="0.25">
      <c r="A1348">
        <v>9347</v>
      </c>
      <c r="B1348" s="1">
        <v>44666</v>
      </c>
      <c r="C1348" s="2">
        <v>0.2951388888888889</v>
      </c>
      <c r="D1348" s="4">
        <v>3</v>
      </c>
      <c r="E1348" s="5" t="s">
        <v>14</v>
      </c>
      <c r="F1348" s="5" t="s">
        <v>15</v>
      </c>
      <c r="G1348" s="5" t="s">
        <v>16</v>
      </c>
      <c r="H1348" t="s">
        <v>17</v>
      </c>
      <c r="I1348" s="5" t="s">
        <v>46</v>
      </c>
      <c r="J1348" s="4">
        <v>90</v>
      </c>
      <c r="K1348" s="4">
        <v>55</v>
      </c>
      <c r="L1348" s="5" t="s">
        <v>33</v>
      </c>
      <c r="M1348" s="5" t="s">
        <v>34</v>
      </c>
      <c r="N1348" s="5" t="s">
        <v>47</v>
      </c>
    </row>
    <row r="1349" spans="1:14" x14ac:dyDescent="0.25">
      <c r="A1349">
        <v>9348</v>
      </c>
      <c r="B1349" s="1">
        <v>45806</v>
      </c>
      <c r="C1349" s="2">
        <v>0.72152777777777777</v>
      </c>
      <c r="D1349" s="4">
        <v>4</v>
      </c>
      <c r="E1349" s="5" t="s">
        <v>14</v>
      </c>
      <c r="F1349" s="5" t="s">
        <v>15</v>
      </c>
      <c r="G1349" s="5" t="s">
        <v>16</v>
      </c>
      <c r="H1349" t="s">
        <v>17</v>
      </c>
      <c r="I1349" s="5" t="s">
        <v>43</v>
      </c>
      <c r="J1349" s="4">
        <v>75</v>
      </c>
      <c r="K1349" s="4">
        <v>45</v>
      </c>
      <c r="L1349" s="5" t="s">
        <v>33</v>
      </c>
      <c r="M1349" s="5" t="s">
        <v>44</v>
      </c>
      <c r="N1349" s="5" t="s">
        <v>45</v>
      </c>
    </row>
    <row r="1350" spans="1:14" x14ac:dyDescent="0.25">
      <c r="A1350">
        <v>9349</v>
      </c>
      <c r="B1350" s="1">
        <v>45990</v>
      </c>
      <c r="C1350" s="2">
        <v>0.51944444444444449</v>
      </c>
      <c r="D1350" s="4">
        <v>3</v>
      </c>
      <c r="E1350" s="5" t="s">
        <v>36</v>
      </c>
      <c r="F1350" s="5" t="s">
        <v>37</v>
      </c>
      <c r="G1350" s="5" t="s">
        <v>38</v>
      </c>
      <c r="H1350" t="s">
        <v>39</v>
      </c>
      <c r="I1350" s="5" t="s">
        <v>48</v>
      </c>
      <c r="J1350" s="4">
        <v>80</v>
      </c>
      <c r="K1350" s="4">
        <v>48</v>
      </c>
      <c r="L1350" s="5" t="s">
        <v>33</v>
      </c>
      <c r="M1350" s="5" t="s">
        <v>44</v>
      </c>
      <c r="N1350" s="5" t="s">
        <v>49</v>
      </c>
    </row>
    <row r="1351" spans="1:14" x14ac:dyDescent="0.25">
      <c r="A1351">
        <v>9350</v>
      </c>
      <c r="B1351" s="1">
        <v>45848</v>
      </c>
      <c r="C1351" s="2">
        <v>0.45347222222222222</v>
      </c>
      <c r="D1351" s="4">
        <v>4</v>
      </c>
      <c r="E1351" s="5" t="s">
        <v>36</v>
      </c>
      <c r="F1351" s="5" t="s">
        <v>37</v>
      </c>
      <c r="G1351" s="5" t="s">
        <v>38</v>
      </c>
      <c r="H1351" t="s">
        <v>39</v>
      </c>
      <c r="I1351" s="5" t="s">
        <v>26</v>
      </c>
      <c r="J1351" s="4">
        <v>40</v>
      </c>
      <c r="K1351" s="4">
        <v>22</v>
      </c>
      <c r="L1351" s="5" t="s">
        <v>19</v>
      </c>
      <c r="M1351" s="5" t="s">
        <v>20</v>
      </c>
      <c r="N1351" s="5" t="s">
        <v>27</v>
      </c>
    </row>
    <row r="1352" spans="1:14" x14ac:dyDescent="0.25">
      <c r="A1352">
        <v>9351</v>
      </c>
      <c r="B1352" s="1">
        <v>44580</v>
      </c>
      <c r="C1352" s="2">
        <v>0.76111111111111107</v>
      </c>
      <c r="D1352" s="4">
        <v>1</v>
      </c>
      <c r="E1352" s="5" t="s">
        <v>14</v>
      </c>
      <c r="F1352" s="5" t="s">
        <v>15</v>
      </c>
      <c r="G1352" s="5" t="s">
        <v>16</v>
      </c>
      <c r="H1352" t="s">
        <v>17</v>
      </c>
      <c r="I1352" s="5" t="s">
        <v>18</v>
      </c>
      <c r="J1352" s="4">
        <v>45</v>
      </c>
      <c r="K1352" s="4">
        <v>25</v>
      </c>
      <c r="L1352" s="5" t="s">
        <v>19</v>
      </c>
      <c r="M1352" s="5" t="s">
        <v>20</v>
      </c>
      <c r="N1352" s="5" t="s">
        <v>21</v>
      </c>
    </row>
    <row r="1353" spans="1:14" x14ac:dyDescent="0.25">
      <c r="A1353">
        <v>9352</v>
      </c>
      <c r="B1353" s="1">
        <v>45920</v>
      </c>
      <c r="C1353" s="2">
        <v>0.46875</v>
      </c>
      <c r="D1353" s="4">
        <v>3</v>
      </c>
      <c r="E1353" s="5" t="s">
        <v>36</v>
      </c>
      <c r="F1353" s="5" t="s">
        <v>37</v>
      </c>
      <c r="G1353" s="5" t="s">
        <v>38</v>
      </c>
      <c r="H1353" t="s">
        <v>39</v>
      </c>
      <c r="I1353" s="5" t="s">
        <v>40</v>
      </c>
      <c r="J1353" s="4">
        <v>50</v>
      </c>
      <c r="K1353" s="4">
        <v>30</v>
      </c>
      <c r="L1353" s="5" t="s">
        <v>19</v>
      </c>
      <c r="M1353" s="5" t="s">
        <v>41</v>
      </c>
      <c r="N1353" s="5" t="s">
        <v>42</v>
      </c>
    </row>
    <row r="1354" spans="1:14" x14ac:dyDescent="0.25">
      <c r="A1354">
        <v>9353</v>
      </c>
      <c r="B1354" s="1">
        <v>44589</v>
      </c>
      <c r="C1354" s="2">
        <v>0.43402777777777779</v>
      </c>
      <c r="D1354" s="4">
        <v>2</v>
      </c>
      <c r="E1354" s="5" t="s">
        <v>22</v>
      </c>
      <c r="F1354" s="5" t="s">
        <v>23</v>
      </c>
      <c r="G1354" s="5" t="s">
        <v>24</v>
      </c>
      <c r="H1354" t="s">
        <v>25</v>
      </c>
      <c r="I1354" s="5" t="s">
        <v>43</v>
      </c>
      <c r="J1354" s="4">
        <v>75</v>
      </c>
      <c r="K1354" s="4">
        <v>45</v>
      </c>
      <c r="L1354" s="5" t="s">
        <v>33</v>
      </c>
      <c r="M1354" s="5" t="s">
        <v>44</v>
      </c>
      <c r="N1354" s="5" t="s">
        <v>45</v>
      </c>
    </row>
    <row r="1355" spans="1:14" x14ac:dyDescent="0.25">
      <c r="A1355">
        <v>9354</v>
      </c>
      <c r="B1355" s="1">
        <v>45222</v>
      </c>
      <c r="C1355" s="2">
        <v>0.72361111111111109</v>
      </c>
      <c r="D1355" s="4">
        <v>4</v>
      </c>
      <c r="E1355" s="5" t="s">
        <v>22</v>
      </c>
      <c r="F1355" s="5" t="s">
        <v>23</v>
      </c>
      <c r="G1355" s="5" t="s">
        <v>24</v>
      </c>
      <c r="H1355" t="s">
        <v>25</v>
      </c>
      <c r="I1355" s="5" t="s">
        <v>18</v>
      </c>
      <c r="J1355" s="4">
        <v>45</v>
      </c>
      <c r="K1355" s="4">
        <v>25</v>
      </c>
      <c r="L1355" s="5" t="s">
        <v>19</v>
      </c>
      <c r="M1355" s="5" t="s">
        <v>20</v>
      </c>
      <c r="N1355" s="5" t="s">
        <v>21</v>
      </c>
    </row>
    <row r="1356" spans="1:14" x14ac:dyDescent="0.25">
      <c r="A1356">
        <v>9355</v>
      </c>
      <c r="B1356" s="1">
        <v>45148</v>
      </c>
      <c r="C1356" s="2">
        <v>0.58888888888888891</v>
      </c>
      <c r="D1356" s="4">
        <v>4</v>
      </c>
      <c r="E1356" s="5" t="s">
        <v>28</v>
      </c>
      <c r="F1356" s="5" t="s">
        <v>29</v>
      </c>
      <c r="G1356" s="5" t="s">
        <v>30</v>
      </c>
      <c r="H1356" t="s">
        <v>31</v>
      </c>
      <c r="I1356" s="5" t="s">
        <v>50</v>
      </c>
      <c r="J1356" s="4">
        <v>70</v>
      </c>
      <c r="K1356" s="4">
        <v>40</v>
      </c>
      <c r="L1356" s="5" t="s">
        <v>33</v>
      </c>
      <c r="M1356" s="5" t="s">
        <v>44</v>
      </c>
      <c r="N1356" s="5" t="s">
        <v>51</v>
      </c>
    </row>
    <row r="1357" spans="1:14" x14ac:dyDescent="0.25">
      <c r="A1357">
        <v>9356</v>
      </c>
      <c r="B1357" s="1">
        <v>44832</v>
      </c>
      <c r="C1357" s="2">
        <v>0.5083333333333333</v>
      </c>
      <c r="D1357" s="4">
        <v>2</v>
      </c>
      <c r="E1357" s="5" t="s">
        <v>36</v>
      </c>
      <c r="F1357" s="5" t="s">
        <v>37</v>
      </c>
      <c r="G1357" s="5" t="s">
        <v>38</v>
      </c>
      <c r="H1357" t="s">
        <v>39</v>
      </c>
      <c r="I1357" s="5" t="s">
        <v>48</v>
      </c>
      <c r="J1357" s="4">
        <v>80</v>
      </c>
      <c r="K1357" s="4">
        <v>48</v>
      </c>
      <c r="L1357" s="5" t="s">
        <v>33</v>
      </c>
      <c r="M1357" s="5" t="s">
        <v>44</v>
      </c>
      <c r="N1357" s="5" t="s">
        <v>49</v>
      </c>
    </row>
    <row r="1358" spans="1:14" x14ac:dyDescent="0.25">
      <c r="A1358">
        <v>9357</v>
      </c>
      <c r="B1358" s="1">
        <v>45116</v>
      </c>
      <c r="C1358" s="2">
        <v>0.57013888888888886</v>
      </c>
      <c r="D1358" s="4">
        <v>2</v>
      </c>
      <c r="E1358" s="5" t="s">
        <v>14</v>
      </c>
      <c r="F1358" s="5" t="s">
        <v>15</v>
      </c>
      <c r="G1358" s="5" t="s">
        <v>16</v>
      </c>
      <c r="H1358" t="s">
        <v>17</v>
      </c>
      <c r="I1358" s="5" t="s">
        <v>40</v>
      </c>
      <c r="J1358" s="4">
        <v>50</v>
      </c>
      <c r="K1358" s="4">
        <v>30</v>
      </c>
      <c r="L1358" s="5" t="s">
        <v>19</v>
      </c>
      <c r="M1358" s="5" t="s">
        <v>41</v>
      </c>
      <c r="N1358" s="5" t="s">
        <v>42</v>
      </c>
    </row>
    <row r="1359" spans="1:14" x14ac:dyDescent="0.25">
      <c r="A1359">
        <v>9358</v>
      </c>
      <c r="B1359" s="1">
        <v>45686</v>
      </c>
      <c r="C1359" s="2">
        <v>0.53680555555555554</v>
      </c>
      <c r="D1359" s="4">
        <v>4</v>
      </c>
      <c r="E1359" s="5" t="s">
        <v>28</v>
      </c>
      <c r="F1359" s="5" t="s">
        <v>29</v>
      </c>
      <c r="G1359" s="5" t="s">
        <v>30</v>
      </c>
      <c r="H1359" t="s">
        <v>31</v>
      </c>
      <c r="I1359" s="5" t="s">
        <v>32</v>
      </c>
      <c r="J1359" s="4">
        <v>85</v>
      </c>
      <c r="K1359" s="4">
        <v>50</v>
      </c>
      <c r="L1359" s="5" t="s">
        <v>33</v>
      </c>
      <c r="M1359" s="5" t="s">
        <v>34</v>
      </c>
      <c r="N1359" s="5" t="s">
        <v>35</v>
      </c>
    </row>
    <row r="1360" spans="1:14" x14ac:dyDescent="0.25">
      <c r="A1360">
        <v>9359</v>
      </c>
      <c r="B1360" s="1">
        <v>44572</v>
      </c>
      <c r="C1360" s="2">
        <v>0.88124999999999998</v>
      </c>
      <c r="D1360" s="4">
        <v>2</v>
      </c>
      <c r="E1360" s="5" t="s">
        <v>14</v>
      </c>
      <c r="F1360" s="5" t="s">
        <v>15</v>
      </c>
      <c r="G1360" s="5" t="s">
        <v>16</v>
      </c>
      <c r="H1360" t="s">
        <v>17</v>
      </c>
      <c r="I1360" s="5" t="s">
        <v>40</v>
      </c>
      <c r="J1360" s="4">
        <v>50</v>
      </c>
      <c r="K1360" s="4">
        <v>30</v>
      </c>
      <c r="L1360" s="5" t="s">
        <v>19</v>
      </c>
      <c r="M1360" s="5" t="s">
        <v>41</v>
      </c>
      <c r="N1360" s="5" t="s">
        <v>42</v>
      </c>
    </row>
    <row r="1361" spans="1:14" x14ac:dyDescent="0.25">
      <c r="A1361">
        <v>9360</v>
      </c>
      <c r="B1361" s="1">
        <v>45643</v>
      </c>
      <c r="C1361" s="2">
        <v>0.38055555555555548</v>
      </c>
      <c r="D1361" s="4">
        <v>2</v>
      </c>
      <c r="E1361" s="5" t="s">
        <v>14</v>
      </c>
      <c r="F1361" s="5" t="s">
        <v>15</v>
      </c>
      <c r="G1361" s="5" t="s">
        <v>16</v>
      </c>
      <c r="H1361" t="s">
        <v>17</v>
      </c>
      <c r="I1361" s="5" t="s">
        <v>43</v>
      </c>
      <c r="J1361" s="4">
        <v>75</v>
      </c>
      <c r="K1361" s="4">
        <v>45</v>
      </c>
      <c r="L1361" s="5" t="s">
        <v>33</v>
      </c>
      <c r="M1361" s="5" t="s">
        <v>44</v>
      </c>
      <c r="N1361" s="5" t="s">
        <v>45</v>
      </c>
    </row>
    <row r="1362" spans="1:14" x14ac:dyDescent="0.25">
      <c r="A1362">
        <v>9361</v>
      </c>
      <c r="B1362" s="1">
        <v>45988</v>
      </c>
      <c r="C1362" s="2">
        <v>0.5854166666666667</v>
      </c>
      <c r="D1362" s="4">
        <v>1</v>
      </c>
      <c r="E1362" s="5" t="s">
        <v>14</v>
      </c>
      <c r="F1362" s="5" t="s">
        <v>15</v>
      </c>
      <c r="G1362" s="5" t="s">
        <v>16</v>
      </c>
      <c r="H1362" t="s">
        <v>17</v>
      </c>
      <c r="I1362" s="5" t="s">
        <v>18</v>
      </c>
      <c r="J1362" s="4">
        <v>45</v>
      </c>
      <c r="K1362" s="4">
        <v>25</v>
      </c>
      <c r="L1362" s="5" t="s">
        <v>19</v>
      </c>
      <c r="M1362" s="5" t="s">
        <v>20</v>
      </c>
      <c r="N1362" s="5" t="s">
        <v>21</v>
      </c>
    </row>
    <row r="1363" spans="1:14" x14ac:dyDescent="0.25">
      <c r="A1363">
        <v>9362</v>
      </c>
      <c r="B1363" s="1">
        <v>45036</v>
      </c>
      <c r="C1363" s="2">
        <v>0.39652777777777781</v>
      </c>
      <c r="D1363" s="4">
        <v>4</v>
      </c>
      <c r="E1363" s="5" t="s">
        <v>14</v>
      </c>
      <c r="F1363" s="5" t="s">
        <v>15</v>
      </c>
      <c r="G1363" s="5" t="s">
        <v>16</v>
      </c>
      <c r="H1363" t="s">
        <v>17</v>
      </c>
      <c r="I1363" s="5" t="s">
        <v>50</v>
      </c>
      <c r="J1363" s="4">
        <v>70</v>
      </c>
      <c r="K1363" s="4">
        <v>40</v>
      </c>
      <c r="L1363" s="5" t="s">
        <v>33</v>
      </c>
      <c r="M1363" s="5" t="s">
        <v>44</v>
      </c>
      <c r="N1363" s="5" t="s">
        <v>51</v>
      </c>
    </row>
    <row r="1364" spans="1:14" x14ac:dyDescent="0.25">
      <c r="A1364">
        <v>9363</v>
      </c>
      <c r="B1364" s="1">
        <v>44851</v>
      </c>
      <c r="C1364" s="2">
        <v>0.47916666666666669</v>
      </c>
      <c r="D1364" s="4">
        <v>4</v>
      </c>
      <c r="E1364" s="5" t="s">
        <v>14</v>
      </c>
      <c r="F1364" s="5" t="s">
        <v>15</v>
      </c>
      <c r="G1364" s="5" t="s">
        <v>16</v>
      </c>
      <c r="H1364" t="s">
        <v>17</v>
      </c>
      <c r="I1364" s="5" t="s">
        <v>43</v>
      </c>
      <c r="J1364" s="4">
        <v>75</v>
      </c>
      <c r="K1364" s="4">
        <v>45</v>
      </c>
      <c r="L1364" s="5" t="s">
        <v>33</v>
      </c>
      <c r="M1364" s="5" t="s">
        <v>44</v>
      </c>
      <c r="N1364" s="5" t="s">
        <v>45</v>
      </c>
    </row>
    <row r="1365" spans="1:14" x14ac:dyDescent="0.25">
      <c r="A1365">
        <v>9364</v>
      </c>
      <c r="B1365" s="1">
        <v>45234</v>
      </c>
      <c r="C1365" s="2">
        <v>0.36736111111111108</v>
      </c>
      <c r="D1365" s="4">
        <v>2</v>
      </c>
      <c r="E1365" s="5" t="s">
        <v>36</v>
      </c>
      <c r="F1365" s="5" t="s">
        <v>37</v>
      </c>
      <c r="G1365" s="5" t="s">
        <v>38</v>
      </c>
      <c r="H1365" t="s">
        <v>39</v>
      </c>
      <c r="I1365" s="5" t="s">
        <v>50</v>
      </c>
      <c r="J1365" s="4">
        <v>70</v>
      </c>
      <c r="K1365" s="4">
        <v>40</v>
      </c>
      <c r="L1365" s="5" t="s">
        <v>33</v>
      </c>
      <c r="M1365" s="5" t="s">
        <v>44</v>
      </c>
      <c r="N1365" s="5" t="s">
        <v>51</v>
      </c>
    </row>
    <row r="1366" spans="1:14" x14ac:dyDescent="0.25">
      <c r="A1366">
        <v>9365</v>
      </c>
      <c r="B1366" s="1">
        <v>45828</v>
      </c>
      <c r="C1366" s="2">
        <v>0.72430555555555554</v>
      </c>
      <c r="D1366" s="4">
        <v>4</v>
      </c>
      <c r="E1366" s="5" t="s">
        <v>22</v>
      </c>
      <c r="F1366" s="5" t="s">
        <v>23</v>
      </c>
      <c r="G1366" s="5" t="s">
        <v>24</v>
      </c>
      <c r="H1366" t="s">
        <v>25</v>
      </c>
      <c r="I1366" s="5" t="s">
        <v>48</v>
      </c>
      <c r="J1366" s="4">
        <v>80</v>
      </c>
      <c r="K1366" s="4">
        <v>48</v>
      </c>
      <c r="L1366" s="5" t="s">
        <v>33</v>
      </c>
      <c r="M1366" s="5" t="s">
        <v>44</v>
      </c>
      <c r="N1366" s="5" t="s">
        <v>49</v>
      </c>
    </row>
    <row r="1367" spans="1:14" x14ac:dyDescent="0.25">
      <c r="A1367">
        <v>9366</v>
      </c>
      <c r="B1367" s="1">
        <v>45045</v>
      </c>
      <c r="C1367" s="2">
        <v>0.46250000000000002</v>
      </c>
      <c r="D1367" s="4">
        <v>2</v>
      </c>
      <c r="E1367" s="5" t="s">
        <v>28</v>
      </c>
      <c r="F1367" s="5" t="s">
        <v>29</v>
      </c>
      <c r="G1367" s="5" t="s">
        <v>30</v>
      </c>
      <c r="H1367" t="s">
        <v>31</v>
      </c>
      <c r="I1367" s="5" t="s">
        <v>32</v>
      </c>
      <c r="J1367" s="4">
        <v>85</v>
      </c>
      <c r="K1367" s="4">
        <v>50</v>
      </c>
      <c r="L1367" s="5" t="s">
        <v>33</v>
      </c>
      <c r="M1367" s="5" t="s">
        <v>34</v>
      </c>
      <c r="N1367" s="5" t="s">
        <v>35</v>
      </c>
    </row>
    <row r="1368" spans="1:14" x14ac:dyDescent="0.25">
      <c r="A1368">
        <v>9367</v>
      </c>
      <c r="B1368" s="1">
        <v>44663</v>
      </c>
      <c r="C1368" s="2">
        <v>0.3972222222222222</v>
      </c>
      <c r="D1368" s="4">
        <v>4</v>
      </c>
      <c r="E1368" s="5" t="s">
        <v>36</v>
      </c>
      <c r="F1368" s="5" t="s">
        <v>37</v>
      </c>
      <c r="G1368" s="5" t="s">
        <v>38</v>
      </c>
      <c r="H1368" t="s">
        <v>39</v>
      </c>
      <c r="I1368" s="5" t="s">
        <v>32</v>
      </c>
      <c r="J1368" s="4">
        <v>85</v>
      </c>
      <c r="K1368" s="4">
        <v>50</v>
      </c>
      <c r="L1368" s="5" t="s">
        <v>33</v>
      </c>
      <c r="M1368" s="5" t="s">
        <v>34</v>
      </c>
      <c r="N1368" s="5" t="s">
        <v>35</v>
      </c>
    </row>
    <row r="1369" spans="1:14" x14ac:dyDescent="0.25">
      <c r="A1369">
        <v>9368</v>
      </c>
      <c r="B1369" s="1">
        <v>45432</v>
      </c>
      <c r="C1369" s="2">
        <v>0.8881944444444444</v>
      </c>
      <c r="D1369" s="4">
        <v>3</v>
      </c>
      <c r="E1369" s="5" t="s">
        <v>14</v>
      </c>
      <c r="F1369" s="5" t="s">
        <v>15</v>
      </c>
      <c r="G1369" s="5" t="s">
        <v>16</v>
      </c>
      <c r="H1369" t="s">
        <v>17</v>
      </c>
      <c r="I1369" s="5" t="s">
        <v>26</v>
      </c>
      <c r="J1369" s="4">
        <v>40</v>
      </c>
      <c r="K1369" s="4">
        <v>22</v>
      </c>
      <c r="L1369" s="5" t="s">
        <v>19</v>
      </c>
      <c r="M1369" s="5" t="s">
        <v>20</v>
      </c>
      <c r="N1369" s="5" t="s">
        <v>27</v>
      </c>
    </row>
    <row r="1370" spans="1:14" x14ac:dyDescent="0.25">
      <c r="A1370">
        <v>9369</v>
      </c>
      <c r="B1370" s="1">
        <v>45337</v>
      </c>
      <c r="C1370" s="2">
        <v>0.35902777777777778</v>
      </c>
      <c r="D1370" s="4">
        <v>1</v>
      </c>
      <c r="E1370" s="5" t="s">
        <v>28</v>
      </c>
      <c r="F1370" s="5" t="s">
        <v>29</v>
      </c>
      <c r="G1370" s="5" t="s">
        <v>30</v>
      </c>
      <c r="H1370" t="s">
        <v>31</v>
      </c>
      <c r="I1370" s="5" t="s">
        <v>32</v>
      </c>
      <c r="J1370" s="4">
        <v>85</v>
      </c>
      <c r="K1370" s="4">
        <v>50</v>
      </c>
      <c r="L1370" s="5" t="s">
        <v>33</v>
      </c>
      <c r="M1370" s="5" t="s">
        <v>34</v>
      </c>
      <c r="N1370" s="5" t="s">
        <v>35</v>
      </c>
    </row>
    <row r="1371" spans="1:14" x14ac:dyDescent="0.25">
      <c r="A1371">
        <v>9370</v>
      </c>
      <c r="B1371" s="1">
        <v>45780</v>
      </c>
      <c r="C1371" s="2">
        <v>0.69652777777777775</v>
      </c>
      <c r="D1371" s="4">
        <v>2</v>
      </c>
      <c r="E1371" s="5" t="s">
        <v>22</v>
      </c>
      <c r="F1371" s="5" t="s">
        <v>23</v>
      </c>
      <c r="G1371" s="5" t="s">
        <v>24</v>
      </c>
      <c r="H1371" t="s">
        <v>25</v>
      </c>
      <c r="I1371" s="5" t="s">
        <v>18</v>
      </c>
      <c r="J1371" s="4">
        <v>45</v>
      </c>
      <c r="K1371" s="4">
        <v>25</v>
      </c>
      <c r="L1371" s="5" t="s">
        <v>19</v>
      </c>
      <c r="M1371" s="5" t="s">
        <v>20</v>
      </c>
      <c r="N1371" s="5" t="s">
        <v>21</v>
      </c>
    </row>
    <row r="1372" spans="1:14" x14ac:dyDescent="0.25">
      <c r="A1372">
        <v>9371</v>
      </c>
      <c r="B1372" s="1">
        <v>44991</v>
      </c>
      <c r="C1372" s="2">
        <v>0.33819444444444452</v>
      </c>
      <c r="D1372" s="4">
        <v>1</v>
      </c>
      <c r="E1372" s="5" t="s">
        <v>22</v>
      </c>
      <c r="F1372" s="5" t="s">
        <v>23</v>
      </c>
      <c r="G1372" s="5" t="s">
        <v>24</v>
      </c>
      <c r="H1372" t="s">
        <v>25</v>
      </c>
      <c r="I1372" s="5" t="s">
        <v>26</v>
      </c>
      <c r="J1372" s="4">
        <v>40</v>
      </c>
      <c r="K1372" s="4">
        <v>22</v>
      </c>
      <c r="L1372" s="5" t="s">
        <v>19</v>
      </c>
      <c r="M1372" s="5" t="s">
        <v>20</v>
      </c>
      <c r="N1372" s="5" t="s">
        <v>27</v>
      </c>
    </row>
    <row r="1373" spans="1:14" x14ac:dyDescent="0.25">
      <c r="A1373">
        <v>9372</v>
      </c>
      <c r="B1373" s="1">
        <v>45719</v>
      </c>
      <c r="C1373" s="2">
        <v>0.41458333333333341</v>
      </c>
      <c r="D1373" s="4">
        <v>1</v>
      </c>
      <c r="E1373" s="5" t="s">
        <v>22</v>
      </c>
      <c r="F1373" s="5" t="s">
        <v>23</v>
      </c>
      <c r="G1373" s="5" t="s">
        <v>24</v>
      </c>
      <c r="H1373" t="s">
        <v>25</v>
      </c>
      <c r="I1373" s="5" t="s">
        <v>32</v>
      </c>
      <c r="J1373" s="4">
        <v>85</v>
      </c>
      <c r="K1373" s="4">
        <v>50</v>
      </c>
      <c r="L1373" s="5" t="s">
        <v>33</v>
      </c>
      <c r="M1373" s="5" t="s">
        <v>34</v>
      </c>
      <c r="N1373" s="5" t="s">
        <v>35</v>
      </c>
    </row>
    <row r="1374" spans="1:14" x14ac:dyDescent="0.25">
      <c r="A1374">
        <v>9373</v>
      </c>
      <c r="B1374" s="1">
        <v>45382</v>
      </c>
      <c r="C1374" s="2">
        <v>0.7416666666666667</v>
      </c>
      <c r="D1374" s="4">
        <v>1</v>
      </c>
      <c r="E1374" s="5" t="s">
        <v>14</v>
      </c>
      <c r="F1374" s="5" t="s">
        <v>15</v>
      </c>
      <c r="G1374" s="5" t="s">
        <v>16</v>
      </c>
      <c r="H1374" t="s">
        <v>17</v>
      </c>
      <c r="I1374" s="5" t="s">
        <v>46</v>
      </c>
      <c r="J1374" s="4">
        <v>90</v>
      </c>
      <c r="K1374" s="4">
        <v>55</v>
      </c>
      <c r="L1374" s="5" t="s">
        <v>33</v>
      </c>
      <c r="M1374" s="5" t="s">
        <v>34</v>
      </c>
      <c r="N1374" s="5" t="s">
        <v>47</v>
      </c>
    </row>
    <row r="1375" spans="1:14" x14ac:dyDescent="0.25">
      <c r="A1375">
        <v>9374</v>
      </c>
      <c r="B1375" s="1">
        <v>45407</v>
      </c>
      <c r="C1375" s="2">
        <v>0.61388888888888893</v>
      </c>
      <c r="D1375" s="4">
        <v>1</v>
      </c>
      <c r="E1375" s="5" t="s">
        <v>28</v>
      </c>
      <c r="F1375" s="5" t="s">
        <v>29</v>
      </c>
      <c r="G1375" s="5" t="s">
        <v>30</v>
      </c>
      <c r="H1375" t="s">
        <v>31</v>
      </c>
      <c r="I1375" s="5" t="s">
        <v>32</v>
      </c>
      <c r="J1375" s="4">
        <v>85</v>
      </c>
      <c r="K1375" s="4">
        <v>50</v>
      </c>
      <c r="L1375" s="5" t="s">
        <v>33</v>
      </c>
      <c r="M1375" s="5" t="s">
        <v>34</v>
      </c>
      <c r="N1375" s="5" t="s">
        <v>35</v>
      </c>
    </row>
    <row r="1376" spans="1:14" x14ac:dyDescent="0.25">
      <c r="A1376">
        <v>9375</v>
      </c>
      <c r="B1376" s="1">
        <v>45184</v>
      </c>
      <c r="C1376" s="2">
        <v>0.57291666666666663</v>
      </c>
      <c r="D1376" s="4">
        <v>3</v>
      </c>
      <c r="E1376" s="5" t="s">
        <v>14</v>
      </c>
      <c r="F1376" s="5" t="s">
        <v>15</v>
      </c>
      <c r="G1376" s="5" t="s">
        <v>16</v>
      </c>
      <c r="H1376" t="s">
        <v>17</v>
      </c>
      <c r="I1376" s="5" t="s">
        <v>43</v>
      </c>
      <c r="J1376" s="4">
        <v>75</v>
      </c>
      <c r="K1376" s="4">
        <v>45</v>
      </c>
      <c r="L1376" s="5" t="s">
        <v>33</v>
      </c>
      <c r="M1376" s="5" t="s">
        <v>44</v>
      </c>
      <c r="N1376" s="5" t="s">
        <v>45</v>
      </c>
    </row>
    <row r="1377" spans="1:14" x14ac:dyDescent="0.25">
      <c r="A1377">
        <v>9376</v>
      </c>
      <c r="B1377" s="1">
        <v>45623</v>
      </c>
      <c r="C1377" s="2">
        <v>0.50624999999999998</v>
      </c>
      <c r="D1377" s="4">
        <v>3</v>
      </c>
      <c r="E1377" s="5" t="s">
        <v>36</v>
      </c>
      <c r="F1377" s="5" t="s">
        <v>37</v>
      </c>
      <c r="G1377" s="5" t="s">
        <v>38</v>
      </c>
      <c r="H1377" t="s">
        <v>39</v>
      </c>
      <c r="I1377" s="5" t="s">
        <v>50</v>
      </c>
      <c r="J1377" s="4">
        <v>70</v>
      </c>
      <c r="K1377" s="4">
        <v>40</v>
      </c>
      <c r="L1377" s="5" t="s">
        <v>33</v>
      </c>
      <c r="M1377" s="5" t="s">
        <v>44</v>
      </c>
      <c r="N1377" s="5" t="s">
        <v>51</v>
      </c>
    </row>
    <row r="1378" spans="1:14" x14ac:dyDescent="0.25">
      <c r="A1378">
        <v>9377</v>
      </c>
      <c r="B1378" s="1">
        <v>45414</v>
      </c>
      <c r="C1378" s="2">
        <v>0.54305555555555551</v>
      </c>
      <c r="D1378" s="4">
        <v>1</v>
      </c>
      <c r="E1378" s="5" t="s">
        <v>36</v>
      </c>
      <c r="F1378" s="5" t="s">
        <v>37</v>
      </c>
      <c r="G1378" s="5" t="s">
        <v>38</v>
      </c>
      <c r="H1378" t="s">
        <v>39</v>
      </c>
      <c r="I1378" s="5" t="s">
        <v>32</v>
      </c>
      <c r="J1378" s="4">
        <v>85</v>
      </c>
      <c r="K1378" s="4">
        <v>50</v>
      </c>
      <c r="L1378" s="5" t="s">
        <v>33</v>
      </c>
      <c r="M1378" s="5" t="s">
        <v>34</v>
      </c>
      <c r="N1378" s="5" t="s">
        <v>35</v>
      </c>
    </row>
    <row r="1379" spans="1:14" x14ac:dyDescent="0.25">
      <c r="A1379">
        <v>9378</v>
      </c>
      <c r="B1379" s="1">
        <v>44963</v>
      </c>
      <c r="C1379" s="2">
        <v>0.56458333333333333</v>
      </c>
      <c r="D1379" s="4">
        <v>3</v>
      </c>
      <c r="E1379" s="5" t="s">
        <v>36</v>
      </c>
      <c r="F1379" s="5" t="s">
        <v>37</v>
      </c>
      <c r="G1379" s="5" t="s">
        <v>38</v>
      </c>
      <c r="H1379" t="s">
        <v>39</v>
      </c>
      <c r="I1379" s="5" t="s">
        <v>32</v>
      </c>
      <c r="J1379" s="4">
        <v>85</v>
      </c>
      <c r="K1379" s="4">
        <v>50</v>
      </c>
      <c r="L1379" s="5" t="s">
        <v>33</v>
      </c>
      <c r="M1379" s="5" t="s">
        <v>34</v>
      </c>
      <c r="N1379" s="5" t="s">
        <v>35</v>
      </c>
    </row>
    <row r="1380" spans="1:14" x14ac:dyDescent="0.25">
      <c r="A1380">
        <v>9379</v>
      </c>
      <c r="B1380" s="1">
        <v>45825</v>
      </c>
      <c r="C1380" s="2">
        <v>0.85486111111111107</v>
      </c>
      <c r="D1380" s="4">
        <v>1</v>
      </c>
      <c r="E1380" s="5" t="s">
        <v>28</v>
      </c>
      <c r="F1380" s="5" t="s">
        <v>29</v>
      </c>
      <c r="G1380" s="5" t="s">
        <v>30</v>
      </c>
      <c r="H1380" t="s">
        <v>31</v>
      </c>
      <c r="I1380" s="5" t="s">
        <v>26</v>
      </c>
      <c r="J1380" s="4">
        <v>40</v>
      </c>
      <c r="K1380" s="4">
        <v>22</v>
      </c>
      <c r="L1380" s="5" t="s">
        <v>19</v>
      </c>
      <c r="M1380" s="5" t="s">
        <v>20</v>
      </c>
      <c r="N1380" s="5" t="s">
        <v>27</v>
      </c>
    </row>
    <row r="1381" spans="1:14" x14ac:dyDescent="0.25">
      <c r="A1381">
        <v>9380</v>
      </c>
      <c r="B1381" s="1">
        <v>45576</v>
      </c>
      <c r="C1381" s="2">
        <v>0.71875</v>
      </c>
      <c r="D1381" s="4">
        <v>1</v>
      </c>
      <c r="E1381" s="5" t="s">
        <v>28</v>
      </c>
      <c r="F1381" s="5" t="s">
        <v>29</v>
      </c>
      <c r="G1381" s="5" t="s">
        <v>30</v>
      </c>
      <c r="H1381" t="s">
        <v>31</v>
      </c>
      <c r="I1381" s="5" t="s">
        <v>50</v>
      </c>
      <c r="J1381" s="4">
        <v>70</v>
      </c>
      <c r="K1381" s="4">
        <v>40</v>
      </c>
      <c r="L1381" s="5" t="s">
        <v>33</v>
      </c>
      <c r="M1381" s="5" t="s">
        <v>44</v>
      </c>
      <c r="N1381" s="5" t="s">
        <v>51</v>
      </c>
    </row>
    <row r="1382" spans="1:14" x14ac:dyDescent="0.25">
      <c r="A1382">
        <v>9381</v>
      </c>
      <c r="B1382" s="1">
        <v>45969</v>
      </c>
      <c r="C1382" s="2">
        <v>0.54374999999999996</v>
      </c>
      <c r="D1382" s="4">
        <v>4</v>
      </c>
      <c r="E1382" s="5" t="s">
        <v>28</v>
      </c>
      <c r="F1382" s="5" t="s">
        <v>29</v>
      </c>
      <c r="G1382" s="5" t="s">
        <v>30</v>
      </c>
      <c r="H1382" t="s">
        <v>31</v>
      </c>
      <c r="I1382" s="5" t="s">
        <v>26</v>
      </c>
      <c r="J1382" s="4">
        <v>40</v>
      </c>
      <c r="K1382" s="4">
        <v>22</v>
      </c>
      <c r="L1382" s="5" t="s">
        <v>19</v>
      </c>
      <c r="M1382" s="5" t="s">
        <v>20</v>
      </c>
      <c r="N1382" s="5" t="s">
        <v>27</v>
      </c>
    </row>
    <row r="1383" spans="1:14" x14ac:dyDescent="0.25">
      <c r="A1383">
        <v>9382</v>
      </c>
      <c r="B1383" s="1">
        <v>45597</v>
      </c>
      <c r="C1383" s="2">
        <v>0.8125</v>
      </c>
      <c r="D1383" s="4">
        <v>3</v>
      </c>
      <c r="E1383" s="5" t="s">
        <v>28</v>
      </c>
      <c r="F1383" s="5" t="s">
        <v>29</v>
      </c>
      <c r="G1383" s="5" t="s">
        <v>30</v>
      </c>
      <c r="H1383" t="s">
        <v>31</v>
      </c>
      <c r="I1383" s="5" t="s">
        <v>32</v>
      </c>
      <c r="J1383" s="4">
        <v>85</v>
      </c>
      <c r="K1383" s="4">
        <v>50</v>
      </c>
      <c r="L1383" s="5" t="s">
        <v>33</v>
      </c>
      <c r="M1383" s="5" t="s">
        <v>34</v>
      </c>
      <c r="N1383" s="5" t="s">
        <v>35</v>
      </c>
    </row>
    <row r="1384" spans="1:14" x14ac:dyDescent="0.25">
      <c r="A1384">
        <v>9383</v>
      </c>
      <c r="B1384" s="1">
        <v>45426</v>
      </c>
      <c r="C1384" s="2">
        <v>0.54722222222222228</v>
      </c>
      <c r="D1384" s="4">
        <v>1</v>
      </c>
      <c r="E1384" s="5" t="s">
        <v>28</v>
      </c>
      <c r="F1384" s="5" t="s">
        <v>29</v>
      </c>
      <c r="G1384" s="5" t="s">
        <v>30</v>
      </c>
      <c r="H1384" t="s">
        <v>31</v>
      </c>
      <c r="I1384" s="5" t="s">
        <v>48</v>
      </c>
      <c r="J1384" s="4">
        <v>80</v>
      </c>
      <c r="K1384" s="4">
        <v>48</v>
      </c>
      <c r="L1384" s="5" t="s">
        <v>33</v>
      </c>
      <c r="M1384" s="5" t="s">
        <v>44</v>
      </c>
      <c r="N1384" s="5" t="s">
        <v>49</v>
      </c>
    </row>
    <row r="1385" spans="1:14" x14ac:dyDescent="0.25">
      <c r="A1385">
        <v>9384</v>
      </c>
      <c r="B1385" s="1">
        <v>45277</v>
      </c>
      <c r="C1385" s="2">
        <v>0.84930555555555554</v>
      </c>
      <c r="D1385" s="4">
        <v>4</v>
      </c>
      <c r="E1385" s="5" t="s">
        <v>22</v>
      </c>
      <c r="F1385" s="5" t="s">
        <v>23</v>
      </c>
      <c r="G1385" s="5" t="s">
        <v>24</v>
      </c>
      <c r="H1385" t="s">
        <v>25</v>
      </c>
      <c r="I1385" s="5" t="s">
        <v>32</v>
      </c>
      <c r="J1385" s="4">
        <v>85</v>
      </c>
      <c r="K1385" s="4">
        <v>50</v>
      </c>
      <c r="L1385" s="5" t="s">
        <v>33</v>
      </c>
      <c r="M1385" s="5" t="s">
        <v>34</v>
      </c>
      <c r="N1385" s="5" t="s">
        <v>35</v>
      </c>
    </row>
    <row r="1386" spans="1:14" x14ac:dyDescent="0.25">
      <c r="A1386">
        <v>9385</v>
      </c>
      <c r="B1386" s="1">
        <v>45996</v>
      </c>
      <c r="C1386" s="2">
        <v>0.62430555555555556</v>
      </c>
      <c r="D1386" s="4">
        <v>2</v>
      </c>
      <c r="E1386" s="5" t="s">
        <v>28</v>
      </c>
      <c r="F1386" s="5" t="s">
        <v>29</v>
      </c>
      <c r="G1386" s="5" t="s">
        <v>30</v>
      </c>
      <c r="H1386" t="s">
        <v>31</v>
      </c>
      <c r="I1386" s="5" t="s">
        <v>18</v>
      </c>
      <c r="J1386" s="4">
        <v>45</v>
      </c>
      <c r="K1386" s="4">
        <v>25</v>
      </c>
      <c r="L1386" s="5" t="s">
        <v>19</v>
      </c>
      <c r="M1386" s="5" t="s">
        <v>20</v>
      </c>
      <c r="N1386" s="5" t="s">
        <v>21</v>
      </c>
    </row>
    <row r="1387" spans="1:14" x14ac:dyDescent="0.25">
      <c r="A1387">
        <v>9386</v>
      </c>
      <c r="B1387" s="1">
        <v>45702</v>
      </c>
      <c r="C1387" s="2">
        <v>0.60069444444444442</v>
      </c>
      <c r="D1387" s="4">
        <v>3</v>
      </c>
      <c r="E1387" s="5" t="s">
        <v>28</v>
      </c>
      <c r="F1387" s="5" t="s">
        <v>29</v>
      </c>
      <c r="G1387" s="5" t="s">
        <v>30</v>
      </c>
      <c r="H1387" t="s">
        <v>31</v>
      </c>
      <c r="I1387" s="5" t="s">
        <v>50</v>
      </c>
      <c r="J1387" s="4">
        <v>70</v>
      </c>
      <c r="K1387" s="4">
        <v>40</v>
      </c>
      <c r="L1387" s="5" t="s">
        <v>33</v>
      </c>
      <c r="M1387" s="5" t="s">
        <v>44</v>
      </c>
      <c r="N1387" s="5" t="s">
        <v>51</v>
      </c>
    </row>
    <row r="1388" spans="1:14" x14ac:dyDescent="0.25">
      <c r="A1388">
        <v>9387</v>
      </c>
      <c r="B1388" s="1">
        <v>44871</v>
      </c>
      <c r="C1388" s="2">
        <v>0.88472222222222219</v>
      </c>
      <c r="D1388" s="4">
        <v>1</v>
      </c>
      <c r="E1388" s="5" t="s">
        <v>36</v>
      </c>
      <c r="F1388" s="5" t="s">
        <v>37</v>
      </c>
      <c r="G1388" s="5" t="s">
        <v>38</v>
      </c>
      <c r="H1388" t="s">
        <v>39</v>
      </c>
      <c r="I1388" s="5" t="s">
        <v>18</v>
      </c>
      <c r="J1388" s="4">
        <v>45</v>
      </c>
      <c r="K1388" s="4">
        <v>25</v>
      </c>
      <c r="L1388" s="5" t="s">
        <v>19</v>
      </c>
      <c r="M1388" s="5" t="s">
        <v>20</v>
      </c>
      <c r="N1388" s="5" t="s">
        <v>21</v>
      </c>
    </row>
    <row r="1389" spans="1:14" x14ac:dyDescent="0.25">
      <c r="A1389">
        <v>9388</v>
      </c>
      <c r="B1389" s="1">
        <v>45130</v>
      </c>
      <c r="C1389" s="2">
        <v>0.51249999999999996</v>
      </c>
      <c r="D1389" s="4">
        <v>3</v>
      </c>
      <c r="E1389" s="5" t="s">
        <v>22</v>
      </c>
      <c r="F1389" s="5" t="s">
        <v>23</v>
      </c>
      <c r="G1389" s="5" t="s">
        <v>24</v>
      </c>
      <c r="H1389" t="s">
        <v>25</v>
      </c>
      <c r="I1389" s="5" t="s">
        <v>46</v>
      </c>
      <c r="J1389" s="4">
        <v>90</v>
      </c>
      <c r="K1389" s="4">
        <v>55</v>
      </c>
      <c r="L1389" s="5" t="s">
        <v>33</v>
      </c>
      <c r="M1389" s="5" t="s">
        <v>34</v>
      </c>
      <c r="N1389" s="5" t="s">
        <v>47</v>
      </c>
    </row>
    <row r="1390" spans="1:14" x14ac:dyDescent="0.25">
      <c r="A1390">
        <v>9389</v>
      </c>
      <c r="B1390" s="1">
        <v>44890</v>
      </c>
      <c r="C1390" s="2">
        <v>0.51875000000000004</v>
      </c>
      <c r="D1390" s="4">
        <v>1</v>
      </c>
      <c r="E1390" s="5" t="s">
        <v>28</v>
      </c>
      <c r="F1390" s="5" t="s">
        <v>29</v>
      </c>
      <c r="G1390" s="5" t="s">
        <v>30</v>
      </c>
      <c r="H1390" t="s">
        <v>31</v>
      </c>
      <c r="I1390" s="5" t="s">
        <v>32</v>
      </c>
      <c r="J1390" s="4">
        <v>85</v>
      </c>
      <c r="K1390" s="4">
        <v>50</v>
      </c>
      <c r="L1390" s="5" t="s">
        <v>33</v>
      </c>
      <c r="M1390" s="5" t="s">
        <v>34</v>
      </c>
      <c r="N1390" s="5" t="s">
        <v>35</v>
      </c>
    </row>
    <row r="1391" spans="1:14" x14ac:dyDescent="0.25">
      <c r="A1391">
        <v>9390</v>
      </c>
      <c r="B1391" s="1">
        <v>45290</v>
      </c>
      <c r="C1391" s="2">
        <v>0.72361111111111109</v>
      </c>
      <c r="D1391" s="4">
        <v>2</v>
      </c>
      <c r="E1391" s="5" t="s">
        <v>28</v>
      </c>
      <c r="F1391" s="5" t="s">
        <v>29</v>
      </c>
      <c r="G1391" s="5" t="s">
        <v>30</v>
      </c>
      <c r="H1391" t="s">
        <v>31</v>
      </c>
      <c r="I1391" s="5" t="s">
        <v>48</v>
      </c>
      <c r="J1391" s="4">
        <v>80</v>
      </c>
      <c r="K1391" s="4">
        <v>48</v>
      </c>
      <c r="L1391" s="5" t="s">
        <v>33</v>
      </c>
      <c r="M1391" s="5" t="s">
        <v>44</v>
      </c>
      <c r="N1391" s="5" t="s">
        <v>49</v>
      </c>
    </row>
    <row r="1392" spans="1:14" x14ac:dyDescent="0.25">
      <c r="A1392">
        <v>9391</v>
      </c>
      <c r="B1392" s="1">
        <v>44590</v>
      </c>
      <c r="C1392" s="2">
        <v>0.89861111111111114</v>
      </c>
      <c r="D1392" s="4">
        <v>4</v>
      </c>
      <c r="E1392" s="5" t="s">
        <v>14</v>
      </c>
      <c r="F1392" s="5" t="s">
        <v>15</v>
      </c>
      <c r="G1392" s="5" t="s">
        <v>16</v>
      </c>
      <c r="H1392" t="s">
        <v>17</v>
      </c>
      <c r="I1392" s="5" t="s">
        <v>46</v>
      </c>
      <c r="J1392" s="4">
        <v>90</v>
      </c>
      <c r="K1392" s="4">
        <v>55</v>
      </c>
      <c r="L1392" s="5" t="s">
        <v>33</v>
      </c>
      <c r="M1392" s="5" t="s">
        <v>34</v>
      </c>
      <c r="N1392" s="5" t="s">
        <v>47</v>
      </c>
    </row>
    <row r="1393" spans="1:14" x14ac:dyDescent="0.25">
      <c r="A1393">
        <v>9392</v>
      </c>
      <c r="B1393" s="1">
        <v>45164</v>
      </c>
      <c r="C1393" s="2">
        <v>0.6118055555555556</v>
      </c>
      <c r="D1393" s="4">
        <v>3</v>
      </c>
      <c r="E1393" s="5" t="s">
        <v>22</v>
      </c>
      <c r="F1393" s="5" t="s">
        <v>23</v>
      </c>
      <c r="G1393" s="5" t="s">
        <v>24</v>
      </c>
      <c r="H1393" t="s">
        <v>25</v>
      </c>
      <c r="I1393" s="5" t="s">
        <v>46</v>
      </c>
      <c r="J1393" s="4">
        <v>90</v>
      </c>
      <c r="K1393" s="4">
        <v>55</v>
      </c>
      <c r="L1393" s="5" t="s">
        <v>33</v>
      </c>
      <c r="M1393" s="5" t="s">
        <v>34</v>
      </c>
      <c r="N1393" s="5" t="s">
        <v>47</v>
      </c>
    </row>
    <row r="1394" spans="1:14" x14ac:dyDescent="0.25">
      <c r="A1394">
        <v>9393</v>
      </c>
      <c r="B1394" s="1">
        <v>45357</v>
      </c>
      <c r="C1394" s="2">
        <v>0.30555555555555558</v>
      </c>
      <c r="D1394" s="4">
        <v>2</v>
      </c>
      <c r="E1394" s="5" t="s">
        <v>22</v>
      </c>
      <c r="F1394" s="5" t="s">
        <v>23</v>
      </c>
      <c r="G1394" s="5" t="s">
        <v>24</v>
      </c>
      <c r="H1394" t="s">
        <v>25</v>
      </c>
      <c r="I1394" s="5" t="s">
        <v>46</v>
      </c>
      <c r="J1394" s="4">
        <v>90</v>
      </c>
      <c r="K1394" s="4">
        <v>55</v>
      </c>
      <c r="L1394" s="5" t="s">
        <v>33</v>
      </c>
      <c r="M1394" s="5" t="s">
        <v>34</v>
      </c>
      <c r="N1394" s="5" t="s">
        <v>47</v>
      </c>
    </row>
    <row r="1395" spans="1:14" x14ac:dyDescent="0.25">
      <c r="A1395">
        <v>9394</v>
      </c>
      <c r="B1395" s="1">
        <v>45090</v>
      </c>
      <c r="C1395" s="2">
        <v>0.71180555555555558</v>
      </c>
      <c r="D1395" s="4">
        <v>4</v>
      </c>
      <c r="E1395" s="5" t="s">
        <v>36</v>
      </c>
      <c r="F1395" s="5" t="s">
        <v>37</v>
      </c>
      <c r="G1395" s="5" t="s">
        <v>38</v>
      </c>
      <c r="H1395" t="s">
        <v>39</v>
      </c>
      <c r="I1395" s="5" t="s">
        <v>46</v>
      </c>
      <c r="J1395" s="4">
        <v>90</v>
      </c>
      <c r="K1395" s="4">
        <v>55</v>
      </c>
      <c r="L1395" s="5" t="s">
        <v>33</v>
      </c>
      <c r="M1395" s="5" t="s">
        <v>34</v>
      </c>
      <c r="N1395" s="5" t="s">
        <v>47</v>
      </c>
    </row>
    <row r="1396" spans="1:14" x14ac:dyDescent="0.25">
      <c r="A1396">
        <v>9395</v>
      </c>
      <c r="B1396" s="1">
        <v>45427</v>
      </c>
      <c r="C1396" s="2">
        <v>0.49722222222222218</v>
      </c>
      <c r="D1396" s="4">
        <v>2</v>
      </c>
      <c r="E1396" s="5" t="s">
        <v>22</v>
      </c>
      <c r="F1396" s="5" t="s">
        <v>23</v>
      </c>
      <c r="G1396" s="5" t="s">
        <v>24</v>
      </c>
      <c r="H1396" t="s">
        <v>25</v>
      </c>
      <c r="I1396" s="5" t="s">
        <v>32</v>
      </c>
      <c r="J1396" s="4">
        <v>85</v>
      </c>
      <c r="K1396" s="4">
        <v>50</v>
      </c>
      <c r="L1396" s="5" t="s">
        <v>33</v>
      </c>
      <c r="M1396" s="5" t="s">
        <v>34</v>
      </c>
      <c r="N1396" s="5" t="s">
        <v>35</v>
      </c>
    </row>
    <row r="1397" spans="1:14" x14ac:dyDescent="0.25">
      <c r="A1397">
        <v>9396</v>
      </c>
      <c r="B1397" s="1">
        <v>44612</v>
      </c>
      <c r="C1397" s="2">
        <v>0.6069444444444444</v>
      </c>
      <c r="D1397" s="4">
        <v>1</v>
      </c>
      <c r="E1397" s="5" t="s">
        <v>36</v>
      </c>
      <c r="F1397" s="5" t="s">
        <v>37</v>
      </c>
      <c r="G1397" s="5" t="s">
        <v>38</v>
      </c>
      <c r="H1397" t="s">
        <v>39</v>
      </c>
      <c r="I1397" s="5" t="s">
        <v>48</v>
      </c>
      <c r="J1397" s="4">
        <v>80</v>
      </c>
      <c r="K1397" s="4">
        <v>48</v>
      </c>
      <c r="L1397" s="5" t="s">
        <v>33</v>
      </c>
      <c r="M1397" s="5" t="s">
        <v>44</v>
      </c>
      <c r="N1397" s="5" t="s">
        <v>49</v>
      </c>
    </row>
    <row r="1398" spans="1:14" x14ac:dyDescent="0.25">
      <c r="A1398">
        <v>9397</v>
      </c>
      <c r="B1398" s="1">
        <v>45860</v>
      </c>
      <c r="C1398" s="2">
        <v>0.83888888888888891</v>
      </c>
      <c r="D1398" s="4">
        <v>1</v>
      </c>
      <c r="E1398" s="5" t="s">
        <v>14</v>
      </c>
      <c r="F1398" s="5" t="s">
        <v>15</v>
      </c>
      <c r="G1398" s="5" t="s">
        <v>16</v>
      </c>
      <c r="H1398" t="s">
        <v>17</v>
      </c>
      <c r="I1398" s="5" t="s">
        <v>43</v>
      </c>
      <c r="J1398" s="4">
        <v>75</v>
      </c>
      <c r="K1398" s="4">
        <v>45</v>
      </c>
      <c r="L1398" s="5" t="s">
        <v>33</v>
      </c>
      <c r="M1398" s="5" t="s">
        <v>44</v>
      </c>
      <c r="N1398" s="5" t="s">
        <v>45</v>
      </c>
    </row>
    <row r="1399" spans="1:14" x14ac:dyDescent="0.25">
      <c r="A1399">
        <v>9398</v>
      </c>
      <c r="B1399" s="1">
        <v>45810</v>
      </c>
      <c r="C1399" s="2">
        <v>0.44861111111111113</v>
      </c>
      <c r="D1399" s="4">
        <v>1</v>
      </c>
      <c r="E1399" s="5" t="s">
        <v>14</v>
      </c>
      <c r="F1399" s="5" t="s">
        <v>15</v>
      </c>
      <c r="G1399" s="5" t="s">
        <v>16</v>
      </c>
      <c r="H1399" t="s">
        <v>17</v>
      </c>
      <c r="I1399" s="5" t="s">
        <v>43</v>
      </c>
      <c r="J1399" s="4">
        <v>75</v>
      </c>
      <c r="K1399" s="4">
        <v>45</v>
      </c>
      <c r="L1399" s="5" t="s">
        <v>33</v>
      </c>
      <c r="M1399" s="5" t="s">
        <v>44</v>
      </c>
      <c r="N1399" s="5" t="s">
        <v>45</v>
      </c>
    </row>
    <row r="1400" spans="1:14" x14ac:dyDescent="0.25">
      <c r="A1400">
        <v>9399</v>
      </c>
      <c r="B1400" s="1">
        <v>44715</v>
      </c>
      <c r="C1400" s="2">
        <v>0.44236111111111109</v>
      </c>
      <c r="D1400" s="4">
        <v>1</v>
      </c>
      <c r="E1400" s="5" t="s">
        <v>22</v>
      </c>
      <c r="F1400" s="5" t="s">
        <v>23</v>
      </c>
      <c r="G1400" s="5" t="s">
        <v>24</v>
      </c>
      <c r="H1400" t="s">
        <v>25</v>
      </c>
      <c r="I1400" s="5" t="s">
        <v>18</v>
      </c>
      <c r="J1400" s="4">
        <v>45</v>
      </c>
      <c r="K1400" s="4">
        <v>25</v>
      </c>
      <c r="L1400" s="5" t="s">
        <v>19</v>
      </c>
      <c r="M1400" s="5" t="s">
        <v>20</v>
      </c>
      <c r="N1400" s="5" t="s">
        <v>21</v>
      </c>
    </row>
    <row r="1401" spans="1:14" x14ac:dyDescent="0.25">
      <c r="A1401">
        <v>9400</v>
      </c>
      <c r="B1401" s="1">
        <v>45454</v>
      </c>
      <c r="C1401" s="2">
        <v>0.43472222222222218</v>
      </c>
      <c r="D1401" s="4">
        <v>4</v>
      </c>
      <c r="E1401" s="5" t="s">
        <v>22</v>
      </c>
      <c r="F1401" s="5" t="s">
        <v>23</v>
      </c>
      <c r="G1401" s="5" t="s">
        <v>24</v>
      </c>
      <c r="H1401" t="s">
        <v>25</v>
      </c>
      <c r="I1401" s="5" t="s">
        <v>50</v>
      </c>
      <c r="J1401" s="4">
        <v>70</v>
      </c>
      <c r="K1401" s="4">
        <v>40</v>
      </c>
      <c r="L1401" s="5" t="s">
        <v>33</v>
      </c>
      <c r="M1401" s="5" t="s">
        <v>44</v>
      </c>
      <c r="N1401" s="5" t="s">
        <v>51</v>
      </c>
    </row>
    <row r="1402" spans="1:14" x14ac:dyDescent="0.25">
      <c r="A1402">
        <v>9401</v>
      </c>
      <c r="B1402" s="1">
        <v>45594</v>
      </c>
      <c r="C1402" s="2">
        <v>0.44583333333333341</v>
      </c>
      <c r="D1402" s="4">
        <v>4</v>
      </c>
      <c r="E1402" s="5" t="s">
        <v>14</v>
      </c>
      <c r="F1402" s="5" t="s">
        <v>15</v>
      </c>
      <c r="G1402" s="5" t="s">
        <v>16</v>
      </c>
      <c r="H1402" t="s">
        <v>17</v>
      </c>
      <c r="I1402" s="5" t="s">
        <v>18</v>
      </c>
      <c r="J1402" s="4">
        <v>45</v>
      </c>
      <c r="K1402" s="4">
        <v>25</v>
      </c>
      <c r="L1402" s="5" t="s">
        <v>19</v>
      </c>
      <c r="M1402" s="5" t="s">
        <v>20</v>
      </c>
      <c r="N1402" s="5" t="s">
        <v>21</v>
      </c>
    </row>
    <row r="1403" spans="1:14" x14ac:dyDescent="0.25">
      <c r="A1403">
        <v>9402</v>
      </c>
      <c r="B1403" s="1">
        <v>44721</v>
      </c>
      <c r="C1403" s="2">
        <v>0.79861111111111116</v>
      </c>
      <c r="D1403" s="4">
        <v>2</v>
      </c>
      <c r="E1403" s="5" t="s">
        <v>22</v>
      </c>
      <c r="F1403" s="5" t="s">
        <v>23</v>
      </c>
      <c r="G1403" s="5" t="s">
        <v>24</v>
      </c>
      <c r="H1403" t="s">
        <v>25</v>
      </c>
      <c r="I1403" s="5" t="s">
        <v>46</v>
      </c>
      <c r="J1403" s="4">
        <v>90</v>
      </c>
      <c r="K1403" s="4">
        <v>55</v>
      </c>
      <c r="L1403" s="5" t="s">
        <v>33</v>
      </c>
      <c r="M1403" s="5" t="s">
        <v>34</v>
      </c>
      <c r="N1403" s="5" t="s">
        <v>47</v>
      </c>
    </row>
    <row r="1404" spans="1:14" x14ac:dyDescent="0.25">
      <c r="A1404">
        <v>9403</v>
      </c>
      <c r="B1404" s="1">
        <v>44804</v>
      </c>
      <c r="C1404" s="2">
        <v>0.62152777777777779</v>
      </c>
      <c r="D1404" s="4">
        <v>3</v>
      </c>
      <c r="E1404" s="5" t="s">
        <v>28</v>
      </c>
      <c r="F1404" s="5" t="s">
        <v>29</v>
      </c>
      <c r="G1404" s="5" t="s">
        <v>30</v>
      </c>
      <c r="H1404" t="s">
        <v>31</v>
      </c>
      <c r="I1404" s="5" t="s">
        <v>48</v>
      </c>
      <c r="J1404" s="4">
        <v>80</v>
      </c>
      <c r="K1404" s="4">
        <v>48</v>
      </c>
      <c r="L1404" s="5" t="s">
        <v>33</v>
      </c>
      <c r="M1404" s="5" t="s">
        <v>44</v>
      </c>
      <c r="N1404" s="5" t="s">
        <v>49</v>
      </c>
    </row>
    <row r="1405" spans="1:14" x14ac:dyDescent="0.25">
      <c r="A1405">
        <v>9404</v>
      </c>
      <c r="B1405" s="1">
        <v>45869</v>
      </c>
      <c r="C1405" s="2">
        <v>0.4465277777777778</v>
      </c>
      <c r="D1405" s="4">
        <v>1</v>
      </c>
      <c r="E1405" s="5" t="s">
        <v>36</v>
      </c>
      <c r="F1405" s="5" t="s">
        <v>37</v>
      </c>
      <c r="G1405" s="5" t="s">
        <v>38</v>
      </c>
      <c r="H1405" t="s">
        <v>39</v>
      </c>
      <c r="I1405" s="5" t="s">
        <v>48</v>
      </c>
      <c r="J1405" s="4">
        <v>80</v>
      </c>
      <c r="K1405" s="4">
        <v>48</v>
      </c>
      <c r="L1405" s="5" t="s">
        <v>33</v>
      </c>
      <c r="M1405" s="5" t="s">
        <v>44</v>
      </c>
      <c r="N1405" s="5" t="s">
        <v>49</v>
      </c>
    </row>
    <row r="1406" spans="1:14" x14ac:dyDescent="0.25">
      <c r="A1406">
        <v>9405</v>
      </c>
      <c r="B1406" s="1">
        <v>45814</v>
      </c>
      <c r="C1406" s="2">
        <v>0.90902777777777777</v>
      </c>
      <c r="D1406" s="4">
        <v>3</v>
      </c>
      <c r="E1406" s="5" t="s">
        <v>22</v>
      </c>
      <c r="F1406" s="5" t="s">
        <v>23</v>
      </c>
      <c r="G1406" s="5" t="s">
        <v>24</v>
      </c>
      <c r="H1406" t="s">
        <v>25</v>
      </c>
      <c r="I1406" s="5" t="s">
        <v>26</v>
      </c>
      <c r="J1406" s="4">
        <v>40</v>
      </c>
      <c r="K1406" s="4">
        <v>22</v>
      </c>
      <c r="L1406" s="5" t="s">
        <v>19</v>
      </c>
      <c r="M1406" s="5" t="s">
        <v>20</v>
      </c>
      <c r="N1406" s="5" t="s">
        <v>27</v>
      </c>
    </row>
    <row r="1407" spans="1:14" x14ac:dyDescent="0.25">
      <c r="A1407">
        <v>9406</v>
      </c>
      <c r="B1407" s="1">
        <v>45325</v>
      </c>
      <c r="C1407" s="2">
        <v>0.83958333333333335</v>
      </c>
      <c r="D1407" s="4">
        <v>4</v>
      </c>
      <c r="E1407" s="5" t="s">
        <v>14</v>
      </c>
      <c r="F1407" s="5" t="s">
        <v>15</v>
      </c>
      <c r="G1407" s="5" t="s">
        <v>16</v>
      </c>
      <c r="H1407" t="s">
        <v>17</v>
      </c>
      <c r="I1407" s="5" t="s">
        <v>50</v>
      </c>
      <c r="J1407" s="4">
        <v>70</v>
      </c>
      <c r="K1407" s="4">
        <v>40</v>
      </c>
      <c r="L1407" s="5" t="s">
        <v>33</v>
      </c>
      <c r="M1407" s="5" t="s">
        <v>44</v>
      </c>
      <c r="N1407" s="5" t="s">
        <v>51</v>
      </c>
    </row>
    <row r="1408" spans="1:14" x14ac:dyDescent="0.25">
      <c r="A1408">
        <v>9407</v>
      </c>
      <c r="B1408" s="1">
        <v>45004</v>
      </c>
      <c r="C1408" s="2">
        <v>0.47916666666666669</v>
      </c>
      <c r="D1408" s="4">
        <v>3</v>
      </c>
      <c r="E1408" s="5" t="s">
        <v>28</v>
      </c>
      <c r="F1408" s="5" t="s">
        <v>29</v>
      </c>
      <c r="G1408" s="5" t="s">
        <v>30</v>
      </c>
      <c r="H1408" t="s">
        <v>31</v>
      </c>
      <c r="I1408" s="5" t="s">
        <v>40</v>
      </c>
      <c r="J1408" s="4">
        <v>50</v>
      </c>
      <c r="K1408" s="4">
        <v>30</v>
      </c>
      <c r="L1408" s="5" t="s">
        <v>19</v>
      </c>
      <c r="M1408" s="5" t="s">
        <v>41</v>
      </c>
      <c r="N1408" s="5" t="s">
        <v>42</v>
      </c>
    </row>
    <row r="1409" spans="1:14" x14ac:dyDescent="0.25">
      <c r="A1409">
        <v>9408</v>
      </c>
      <c r="B1409" s="1">
        <v>45206</v>
      </c>
      <c r="C1409" s="2">
        <v>0.44236111111111109</v>
      </c>
      <c r="D1409" s="4">
        <v>3</v>
      </c>
      <c r="E1409" s="5" t="s">
        <v>36</v>
      </c>
      <c r="F1409" s="5" t="s">
        <v>37</v>
      </c>
      <c r="G1409" s="5" t="s">
        <v>38</v>
      </c>
      <c r="H1409" t="s">
        <v>39</v>
      </c>
      <c r="I1409" s="5" t="s">
        <v>46</v>
      </c>
      <c r="J1409" s="4">
        <v>90</v>
      </c>
      <c r="K1409" s="4">
        <v>55</v>
      </c>
      <c r="L1409" s="5" t="s">
        <v>33</v>
      </c>
      <c r="M1409" s="5" t="s">
        <v>34</v>
      </c>
      <c r="N1409" s="5" t="s">
        <v>47</v>
      </c>
    </row>
    <row r="1410" spans="1:14" x14ac:dyDescent="0.25">
      <c r="A1410">
        <v>9409</v>
      </c>
      <c r="B1410" s="1">
        <v>45751</v>
      </c>
      <c r="C1410" s="2">
        <v>0.33611111111111108</v>
      </c>
      <c r="D1410" s="4">
        <v>3</v>
      </c>
      <c r="E1410" s="5" t="s">
        <v>28</v>
      </c>
      <c r="F1410" s="5" t="s">
        <v>29</v>
      </c>
      <c r="G1410" s="5" t="s">
        <v>30</v>
      </c>
      <c r="H1410" t="s">
        <v>31</v>
      </c>
      <c r="I1410" s="5" t="s">
        <v>26</v>
      </c>
      <c r="J1410" s="4">
        <v>40</v>
      </c>
      <c r="K1410" s="4">
        <v>22</v>
      </c>
      <c r="L1410" s="5" t="s">
        <v>19</v>
      </c>
      <c r="M1410" s="5" t="s">
        <v>20</v>
      </c>
      <c r="N1410" s="5" t="s">
        <v>27</v>
      </c>
    </row>
    <row r="1411" spans="1:14" x14ac:dyDescent="0.25">
      <c r="A1411">
        <v>9410</v>
      </c>
      <c r="B1411" s="1">
        <v>45718</v>
      </c>
      <c r="C1411" s="2">
        <v>0.44513888888888892</v>
      </c>
      <c r="D1411" s="4">
        <v>4</v>
      </c>
      <c r="E1411" s="5" t="s">
        <v>28</v>
      </c>
      <c r="F1411" s="5" t="s">
        <v>29</v>
      </c>
      <c r="G1411" s="5" t="s">
        <v>30</v>
      </c>
      <c r="H1411" t="s">
        <v>31</v>
      </c>
      <c r="I1411" s="5" t="s">
        <v>43</v>
      </c>
      <c r="J1411" s="4">
        <v>75</v>
      </c>
      <c r="K1411" s="4">
        <v>45</v>
      </c>
      <c r="L1411" s="5" t="s">
        <v>33</v>
      </c>
      <c r="M1411" s="5" t="s">
        <v>44</v>
      </c>
      <c r="N1411" s="5" t="s">
        <v>45</v>
      </c>
    </row>
    <row r="1412" spans="1:14" x14ac:dyDescent="0.25">
      <c r="A1412">
        <v>9411</v>
      </c>
      <c r="B1412" s="1">
        <v>45511</v>
      </c>
      <c r="C1412" s="2">
        <v>0.41736111111111113</v>
      </c>
      <c r="D1412" s="4">
        <v>4</v>
      </c>
      <c r="E1412" s="5" t="s">
        <v>36</v>
      </c>
      <c r="F1412" s="5" t="s">
        <v>37</v>
      </c>
      <c r="G1412" s="5" t="s">
        <v>38</v>
      </c>
      <c r="H1412" t="s">
        <v>39</v>
      </c>
      <c r="I1412" s="5" t="s">
        <v>40</v>
      </c>
      <c r="J1412" s="4">
        <v>50</v>
      </c>
      <c r="K1412" s="4">
        <v>30</v>
      </c>
      <c r="L1412" s="5" t="s">
        <v>19</v>
      </c>
      <c r="M1412" s="5" t="s">
        <v>41</v>
      </c>
      <c r="N1412" s="5" t="s">
        <v>42</v>
      </c>
    </row>
    <row r="1413" spans="1:14" x14ac:dyDescent="0.25">
      <c r="A1413">
        <v>9412</v>
      </c>
      <c r="B1413" s="1">
        <v>45344</v>
      </c>
      <c r="C1413" s="2">
        <v>0.61944444444444446</v>
      </c>
      <c r="D1413" s="4">
        <v>3</v>
      </c>
      <c r="E1413" s="5" t="s">
        <v>22</v>
      </c>
      <c r="F1413" s="5" t="s">
        <v>23</v>
      </c>
      <c r="G1413" s="5" t="s">
        <v>24</v>
      </c>
      <c r="H1413" t="s">
        <v>25</v>
      </c>
      <c r="I1413" s="5" t="s">
        <v>40</v>
      </c>
      <c r="J1413" s="4">
        <v>50</v>
      </c>
      <c r="K1413" s="4">
        <v>30</v>
      </c>
      <c r="L1413" s="5" t="s">
        <v>19</v>
      </c>
      <c r="M1413" s="5" t="s">
        <v>41</v>
      </c>
      <c r="N1413" s="5" t="s">
        <v>42</v>
      </c>
    </row>
    <row r="1414" spans="1:14" x14ac:dyDescent="0.25">
      <c r="A1414">
        <v>9413</v>
      </c>
      <c r="B1414" s="1">
        <v>44860</v>
      </c>
      <c r="C1414" s="2">
        <v>0.56736111111111109</v>
      </c>
      <c r="D1414" s="4">
        <v>3</v>
      </c>
      <c r="E1414" s="5" t="s">
        <v>22</v>
      </c>
      <c r="F1414" s="5" t="s">
        <v>23</v>
      </c>
      <c r="G1414" s="5" t="s">
        <v>24</v>
      </c>
      <c r="H1414" t="s">
        <v>25</v>
      </c>
      <c r="I1414" s="5" t="s">
        <v>18</v>
      </c>
      <c r="J1414" s="4">
        <v>45</v>
      </c>
      <c r="K1414" s="4">
        <v>25</v>
      </c>
      <c r="L1414" s="5" t="s">
        <v>19</v>
      </c>
      <c r="M1414" s="5" t="s">
        <v>20</v>
      </c>
      <c r="N1414" s="5" t="s">
        <v>21</v>
      </c>
    </row>
    <row r="1415" spans="1:14" x14ac:dyDescent="0.25">
      <c r="A1415">
        <v>9414</v>
      </c>
      <c r="B1415" s="1">
        <v>45855</v>
      </c>
      <c r="C1415" s="2">
        <v>0.74375000000000002</v>
      </c>
      <c r="D1415" s="4">
        <v>2</v>
      </c>
      <c r="E1415" s="5" t="s">
        <v>22</v>
      </c>
      <c r="F1415" s="5" t="s">
        <v>23</v>
      </c>
      <c r="G1415" s="5" t="s">
        <v>24</v>
      </c>
      <c r="H1415" t="s">
        <v>25</v>
      </c>
      <c r="I1415" s="5" t="s">
        <v>43</v>
      </c>
      <c r="J1415" s="4">
        <v>75</v>
      </c>
      <c r="K1415" s="4">
        <v>45</v>
      </c>
      <c r="L1415" s="5" t="s">
        <v>33</v>
      </c>
      <c r="M1415" s="5" t="s">
        <v>44</v>
      </c>
      <c r="N1415" s="5" t="s">
        <v>45</v>
      </c>
    </row>
    <row r="1416" spans="1:14" x14ac:dyDescent="0.25">
      <c r="A1416">
        <v>9415</v>
      </c>
      <c r="B1416" s="1">
        <v>44714</v>
      </c>
      <c r="C1416" s="2">
        <v>0.38124999999999998</v>
      </c>
      <c r="D1416" s="4">
        <v>4</v>
      </c>
      <c r="E1416" s="5" t="s">
        <v>22</v>
      </c>
      <c r="F1416" s="5" t="s">
        <v>23</v>
      </c>
      <c r="G1416" s="5" t="s">
        <v>24</v>
      </c>
      <c r="H1416" t="s">
        <v>25</v>
      </c>
      <c r="I1416" s="5" t="s">
        <v>18</v>
      </c>
      <c r="J1416" s="4">
        <v>45</v>
      </c>
      <c r="K1416" s="4">
        <v>25</v>
      </c>
      <c r="L1416" s="5" t="s">
        <v>19</v>
      </c>
      <c r="M1416" s="5" t="s">
        <v>20</v>
      </c>
      <c r="N1416" s="5" t="s">
        <v>21</v>
      </c>
    </row>
    <row r="1417" spans="1:14" x14ac:dyDescent="0.25">
      <c r="A1417">
        <v>9416</v>
      </c>
      <c r="B1417" s="1">
        <v>45983</v>
      </c>
      <c r="C1417" s="2">
        <v>0.43472222222222218</v>
      </c>
      <c r="D1417" s="4">
        <v>3</v>
      </c>
      <c r="E1417" s="5" t="s">
        <v>36</v>
      </c>
      <c r="F1417" s="5" t="s">
        <v>37</v>
      </c>
      <c r="G1417" s="5" t="s">
        <v>38</v>
      </c>
      <c r="H1417" t="s">
        <v>39</v>
      </c>
      <c r="I1417" s="5" t="s">
        <v>43</v>
      </c>
      <c r="J1417" s="4">
        <v>75</v>
      </c>
      <c r="K1417" s="4">
        <v>45</v>
      </c>
      <c r="L1417" s="5" t="s">
        <v>33</v>
      </c>
      <c r="M1417" s="5" t="s">
        <v>44</v>
      </c>
      <c r="N1417" s="5" t="s">
        <v>45</v>
      </c>
    </row>
    <row r="1418" spans="1:14" x14ac:dyDescent="0.25">
      <c r="A1418">
        <v>9417</v>
      </c>
      <c r="B1418" s="1">
        <v>44609</v>
      </c>
      <c r="C1418" s="2">
        <v>0.61250000000000004</v>
      </c>
      <c r="D1418" s="4">
        <v>3</v>
      </c>
      <c r="E1418" s="5" t="s">
        <v>28</v>
      </c>
      <c r="F1418" s="5" t="s">
        <v>29</v>
      </c>
      <c r="G1418" s="5" t="s">
        <v>30</v>
      </c>
      <c r="H1418" t="s">
        <v>31</v>
      </c>
      <c r="I1418" s="5" t="s">
        <v>32</v>
      </c>
      <c r="J1418" s="4">
        <v>85</v>
      </c>
      <c r="K1418" s="4">
        <v>50</v>
      </c>
      <c r="L1418" s="5" t="s">
        <v>33</v>
      </c>
      <c r="M1418" s="5" t="s">
        <v>34</v>
      </c>
      <c r="N1418" s="5" t="s">
        <v>35</v>
      </c>
    </row>
    <row r="1419" spans="1:14" x14ac:dyDescent="0.25">
      <c r="A1419">
        <v>9418</v>
      </c>
      <c r="B1419" s="1">
        <v>45114</v>
      </c>
      <c r="C1419" s="2">
        <v>0.66874999999999996</v>
      </c>
      <c r="D1419" s="4">
        <v>3</v>
      </c>
      <c r="E1419" s="5" t="s">
        <v>22</v>
      </c>
      <c r="F1419" s="5" t="s">
        <v>23</v>
      </c>
      <c r="G1419" s="5" t="s">
        <v>24</v>
      </c>
      <c r="H1419" t="s">
        <v>25</v>
      </c>
      <c r="I1419" s="5" t="s">
        <v>46</v>
      </c>
      <c r="J1419" s="4">
        <v>90</v>
      </c>
      <c r="K1419" s="4">
        <v>55</v>
      </c>
      <c r="L1419" s="5" t="s">
        <v>33</v>
      </c>
      <c r="M1419" s="5" t="s">
        <v>34</v>
      </c>
      <c r="N1419" s="5" t="s">
        <v>47</v>
      </c>
    </row>
    <row r="1420" spans="1:14" x14ac:dyDescent="0.25">
      <c r="A1420">
        <v>9419</v>
      </c>
      <c r="B1420" s="1">
        <v>44609</v>
      </c>
      <c r="C1420" s="2">
        <v>0.77430555555555558</v>
      </c>
      <c r="D1420" s="4">
        <v>2</v>
      </c>
      <c r="E1420" s="5" t="s">
        <v>22</v>
      </c>
      <c r="F1420" s="5" t="s">
        <v>23</v>
      </c>
      <c r="G1420" s="5" t="s">
        <v>24</v>
      </c>
      <c r="H1420" t="s">
        <v>25</v>
      </c>
      <c r="I1420" s="5" t="s">
        <v>18</v>
      </c>
      <c r="J1420" s="4">
        <v>45</v>
      </c>
      <c r="K1420" s="4">
        <v>25</v>
      </c>
      <c r="L1420" s="5" t="s">
        <v>19</v>
      </c>
      <c r="M1420" s="5" t="s">
        <v>20</v>
      </c>
      <c r="N1420" s="5" t="s">
        <v>21</v>
      </c>
    </row>
    <row r="1421" spans="1:14" x14ac:dyDescent="0.25">
      <c r="A1421">
        <v>9420</v>
      </c>
      <c r="B1421" s="1">
        <v>44904</v>
      </c>
      <c r="C1421" s="2">
        <v>0.81944444444444442</v>
      </c>
      <c r="D1421" s="4">
        <v>3</v>
      </c>
      <c r="E1421" s="5" t="s">
        <v>36</v>
      </c>
      <c r="F1421" s="5" t="s">
        <v>37</v>
      </c>
      <c r="G1421" s="5" t="s">
        <v>38</v>
      </c>
      <c r="H1421" t="s">
        <v>39</v>
      </c>
      <c r="I1421" s="5" t="s">
        <v>26</v>
      </c>
      <c r="J1421" s="4">
        <v>40</v>
      </c>
      <c r="K1421" s="4">
        <v>22</v>
      </c>
      <c r="L1421" s="5" t="s">
        <v>19</v>
      </c>
      <c r="M1421" s="5" t="s">
        <v>20</v>
      </c>
      <c r="N1421" s="5" t="s">
        <v>27</v>
      </c>
    </row>
    <row r="1422" spans="1:14" x14ac:dyDescent="0.25">
      <c r="A1422">
        <v>9421</v>
      </c>
      <c r="B1422" s="1">
        <v>44973</v>
      </c>
      <c r="C1422" s="2">
        <v>0.30694444444444452</v>
      </c>
      <c r="D1422" s="4">
        <v>1</v>
      </c>
      <c r="E1422" s="5" t="s">
        <v>36</v>
      </c>
      <c r="F1422" s="5" t="s">
        <v>37</v>
      </c>
      <c r="G1422" s="5" t="s">
        <v>38</v>
      </c>
      <c r="H1422" t="s">
        <v>39</v>
      </c>
      <c r="I1422" s="5" t="s">
        <v>50</v>
      </c>
      <c r="J1422" s="4">
        <v>70</v>
      </c>
      <c r="K1422" s="4">
        <v>40</v>
      </c>
      <c r="L1422" s="5" t="s">
        <v>33</v>
      </c>
      <c r="M1422" s="5" t="s">
        <v>44</v>
      </c>
      <c r="N1422" s="5" t="s">
        <v>51</v>
      </c>
    </row>
    <row r="1423" spans="1:14" x14ac:dyDescent="0.25">
      <c r="A1423">
        <v>9422</v>
      </c>
      <c r="B1423" s="1">
        <v>44564</v>
      </c>
      <c r="C1423" s="2">
        <v>0.36180555555555549</v>
      </c>
      <c r="D1423" s="4">
        <v>2</v>
      </c>
      <c r="E1423" s="5" t="s">
        <v>36</v>
      </c>
      <c r="F1423" s="5" t="s">
        <v>37</v>
      </c>
      <c r="G1423" s="5" t="s">
        <v>38</v>
      </c>
      <c r="H1423" t="s">
        <v>39</v>
      </c>
      <c r="I1423" s="5" t="s">
        <v>40</v>
      </c>
      <c r="J1423" s="4">
        <v>50</v>
      </c>
      <c r="K1423" s="4">
        <v>30</v>
      </c>
      <c r="L1423" s="5" t="s">
        <v>19</v>
      </c>
      <c r="M1423" s="5" t="s">
        <v>41</v>
      </c>
      <c r="N1423" s="5" t="s">
        <v>42</v>
      </c>
    </row>
    <row r="1424" spans="1:14" x14ac:dyDescent="0.25">
      <c r="A1424">
        <v>9423</v>
      </c>
      <c r="B1424" s="1">
        <v>45020</v>
      </c>
      <c r="C1424" s="2">
        <v>0.63402777777777775</v>
      </c>
      <c r="D1424" s="4">
        <v>4</v>
      </c>
      <c r="E1424" s="5" t="s">
        <v>36</v>
      </c>
      <c r="F1424" s="5" t="s">
        <v>37</v>
      </c>
      <c r="G1424" s="5" t="s">
        <v>38</v>
      </c>
      <c r="H1424" t="s">
        <v>39</v>
      </c>
      <c r="I1424" s="5" t="s">
        <v>43</v>
      </c>
      <c r="J1424" s="4">
        <v>75</v>
      </c>
      <c r="K1424" s="4">
        <v>45</v>
      </c>
      <c r="L1424" s="5" t="s">
        <v>33</v>
      </c>
      <c r="M1424" s="5" t="s">
        <v>44</v>
      </c>
      <c r="N1424" s="5" t="s">
        <v>45</v>
      </c>
    </row>
    <row r="1425" spans="1:14" x14ac:dyDescent="0.25">
      <c r="A1425">
        <v>9424</v>
      </c>
      <c r="B1425" s="1">
        <v>45715</v>
      </c>
      <c r="C1425" s="2">
        <v>0.44444444444444442</v>
      </c>
      <c r="D1425" s="4">
        <v>1</v>
      </c>
      <c r="E1425" s="5" t="s">
        <v>22</v>
      </c>
      <c r="F1425" s="5" t="s">
        <v>23</v>
      </c>
      <c r="G1425" s="5" t="s">
        <v>24</v>
      </c>
      <c r="H1425" t="s">
        <v>25</v>
      </c>
      <c r="I1425" s="5" t="s">
        <v>43</v>
      </c>
      <c r="J1425" s="4">
        <v>75</v>
      </c>
      <c r="K1425" s="4">
        <v>45</v>
      </c>
      <c r="L1425" s="5" t="s">
        <v>33</v>
      </c>
      <c r="M1425" s="5" t="s">
        <v>44</v>
      </c>
      <c r="N1425" s="5" t="s">
        <v>45</v>
      </c>
    </row>
    <row r="1426" spans="1:14" x14ac:dyDescent="0.25">
      <c r="A1426">
        <v>9425</v>
      </c>
      <c r="B1426" s="1">
        <v>45896</v>
      </c>
      <c r="C1426" s="2">
        <v>0.46041666666666659</v>
      </c>
      <c r="D1426" s="4">
        <v>2</v>
      </c>
      <c r="E1426" s="5" t="s">
        <v>22</v>
      </c>
      <c r="F1426" s="5" t="s">
        <v>23</v>
      </c>
      <c r="G1426" s="5" t="s">
        <v>24</v>
      </c>
      <c r="H1426" t="s">
        <v>25</v>
      </c>
      <c r="I1426" s="5" t="s">
        <v>50</v>
      </c>
      <c r="J1426" s="4">
        <v>70</v>
      </c>
      <c r="K1426" s="4">
        <v>40</v>
      </c>
      <c r="L1426" s="5" t="s">
        <v>33</v>
      </c>
      <c r="M1426" s="5" t="s">
        <v>44</v>
      </c>
      <c r="N1426" s="5" t="s">
        <v>51</v>
      </c>
    </row>
    <row r="1427" spans="1:14" x14ac:dyDescent="0.25">
      <c r="A1427">
        <v>9426</v>
      </c>
      <c r="B1427" s="1">
        <v>45730</v>
      </c>
      <c r="C1427" s="2">
        <v>0.55069444444444449</v>
      </c>
      <c r="D1427" s="4">
        <v>1</v>
      </c>
      <c r="E1427" s="5" t="s">
        <v>14</v>
      </c>
      <c r="F1427" s="5" t="s">
        <v>15</v>
      </c>
      <c r="G1427" s="5" t="s">
        <v>16</v>
      </c>
      <c r="H1427" t="s">
        <v>17</v>
      </c>
      <c r="I1427" s="5" t="s">
        <v>18</v>
      </c>
      <c r="J1427" s="4">
        <v>45</v>
      </c>
      <c r="K1427" s="4">
        <v>25</v>
      </c>
      <c r="L1427" s="5" t="s">
        <v>19</v>
      </c>
      <c r="M1427" s="5" t="s">
        <v>20</v>
      </c>
      <c r="N1427" s="5" t="s">
        <v>21</v>
      </c>
    </row>
    <row r="1428" spans="1:14" x14ac:dyDescent="0.25">
      <c r="A1428">
        <v>9427</v>
      </c>
      <c r="B1428" s="1">
        <v>46017</v>
      </c>
      <c r="C1428" s="2">
        <v>0.55972222222222223</v>
      </c>
      <c r="D1428" s="4">
        <v>1</v>
      </c>
      <c r="E1428" s="5" t="s">
        <v>36</v>
      </c>
      <c r="F1428" s="5" t="s">
        <v>37</v>
      </c>
      <c r="G1428" s="5" t="s">
        <v>38</v>
      </c>
      <c r="H1428" t="s">
        <v>39</v>
      </c>
      <c r="I1428" s="5" t="s">
        <v>46</v>
      </c>
      <c r="J1428" s="4">
        <v>90</v>
      </c>
      <c r="K1428" s="4">
        <v>55</v>
      </c>
      <c r="L1428" s="5" t="s">
        <v>33</v>
      </c>
      <c r="M1428" s="5" t="s">
        <v>34</v>
      </c>
      <c r="N1428" s="5" t="s">
        <v>47</v>
      </c>
    </row>
    <row r="1429" spans="1:14" x14ac:dyDescent="0.25">
      <c r="A1429">
        <v>9428</v>
      </c>
      <c r="B1429" s="1">
        <v>44622</v>
      </c>
      <c r="C1429" s="2">
        <v>0.69027777777777777</v>
      </c>
      <c r="D1429" s="4">
        <v>4</v>
      </c>
      <c r="E1429" s="5" t="s">
        <v>22</v>
      </c>
      <c r="F1429" s="5" t="s">
        <v>23</v>
      </c>
      <c r="G1429" s="5" t="s">
        <v>24</v>
      </c>
      <c r="H1429" t="s">
        <v>25</v>
      </c>
      <c r="I1429" s="5" t="s">
        <v>50</v>
      </c>
      <c r="J1429" s="4">
        <v>70</v>
      </c>
      <c r="K1429" s="4">
        <v>40</v>
      </c>
      <c r="L1429" s="5" t="s">
        <v>33</v>
      </c>
      <c r="M1429" s="5" t="s">
        <v>44</v>
      </c>
      <c r="N1429" s="5" t="s">
        <v>51</v>
      </c>
    </row>
    <row r="1430" spans="1:14" x14ac:dyDescent="0.25">
      <c r="A1430">
        <v>9429</v>
      </c>
      <c r="B1430" s="1">
        <v>45596</v>
      </c>
      <c r="C1430" s="2">
        <v>0.55625000000000002</v>
      </c>
      <c r="D1430" s="4">
        <v>2</v>
      </c>
      <c r="E1430" s="5" t="s">
        <v>28</v>
      </c>
      <c r="F1430" s="5" t="s">
        <v>29</v>
      </c>
      <c r="G1430" s="5" t="s">
        <v>30</v>
      </c>
      <c r="H1430" t="s">
        <v>31</v>
      </c>
      <c r="I1430" s="5" t="s">
        <v>50</v>
      </c>
      <c r="J1430" s="4">
        <v>70</v>
      </c>
      <c r="K1430" s="4">
        <v>40</v>
      </c>
      <c r="L1430" s="5" t="s">
        <v>33</v>
      </c>
      <c r="M1430" s="5" t="s">
        <v>44</v>
      </c>
      <c r="N1430" s="5" t="s">
        <v>51</v>
      </c>
    </row>
    <row r="1431" spans="1:14" x14ac:dyDescent="0.25">
      <c r="A1431">
        <v>9430</v>
      </c>
      <c r="B1431" s="1">
        <v>44858</v>
      </c>
      <c r="C1431" s="2">
        <v>0.52708333333333335</v>
      </c>
      <c r="D1431" s="4">
        <v>2</v>
      </c>
      <c r="E1431" s="5" t="s">
        <v>14</v>
      </c>
      <c r="F1431" s="5" t="s">
        <v>15</v>
      </c>
      <c r="G1431" s="5" t="s">
        <v>16</v>
      </c>
      <c r="H1431" t="s">
        <v>17</v>
      </c>
      <c r="I1431" s="5" t="s">
        <v>46</v>
      </c>
      <c r="J1431" s="4">
        <v>90</v>
      </c>
      <c r="K1431" s="4">
        <v>55</v>
      </c>
      <c r="L1431" s="5" t="s">
        <v>33</v>
      </c>
      <c r="M1431" s="5" t="s">
        <v>34</v>
      </c>
      <c r="N1431" s="5" t="s">
        <v>47</v>
      </c>
    </row>
    <row r="1432" spans="1:14" x14ac:dyDescent="0.25">
      <c r="A1432">
        <v>9431</v>
      </c>
      <c r="B1432" s="1">
        <v>45661</v>
      </c>
      <c r="C1432" s="2">
        <v>0.34097222222222218</v>
      </c>
      <c r="D1432" s="4">
        <v>2</v>
      </c>
      <c r="E1432" s="5" t="s">
        <v>28</v>
      </c>
      <c r="F1432" s="5" t="s">
        <v>29</v>
      </c>
      <c r="G1432" s="5" t="s">
        <v>30</v>
      </c>
      <c r="H1432" t="s">
        <v>31</v>
      </c>
      <c r="I1432" s="5" t="s">
        <v>26</v>
      </c>
      <c r="J1432" s="4">
        <v>40</v>
      </c>
      <c r="K1432" s="4">
        <v>22</v>
      </c>
      <c r="L1432" s="5" t="s">
        <v>19</v>
      </c>
      <c r="M1432" s="5" t="s">
        <v>20</v>
      </c>
      <c r="N1432" s="5" t="s">
        <v>27</v>
      </c>
    </row>
    <row r="1433" spans="1:14" x14ac:dyDescent="0.25">
      <c r="A1433">
        <v>9432</v>
      </c>
      <c r="B1433" s="1">
        <v>45040</v>
      </c>
      <c r="C1433" s="2">
        <v>0.61319444444444449</v>
      </c>
      <c r="D1433" s="4">
        <v>1</v>
      </c>
      <c r="E1433" s="5" t="s">
        <v>14</v>
      </c>
      <c r="F1433" s="5" t="s">
        <v>15</v>
      </c>
      <c r="G1433" s="5" t="s">
        <v>16</v>
      </c>
      <c r="H1433" t="s">
        <v>17</v>
      </c>
      <c r="I1433" s="5" t="s">
        <v>18</v>
      </c>
      <c r="J1433" s="4">
        <v>45</v>
      </c>
      <c r="K1433" s="4">
        <v>25</v>
      </c>
      <c r="L1433" s="5" t="s">
        <v>19</v>
      </c>
      <c r="M1433" s="5" t="s">
        <v>20</v>
      </c>
      <c r="N1433" s="5" t="s">
        <v>21</v>
      </c>
    </row>
    <row r="1434" spans="1:14" x14ac:dyDescent="0.25">
      <c r="A1434">
        <v>9433</v>
      </c>
      <c r="B1434" s="1">
        <v>45350</v>
      </c>
      <c r="C1434" s="2">
        <v>0.64861111111111114</v>
      </c>
      <c r="D1434" s="4">
        <v>2</v>
      </c>
      <c r="E1434" s="5" t="s">
        <v>22</v>
      </c>
      <c r="F1434" s="5" t="s">
        <v>23</v>
      </c>
      <c r="G1434" s="5" t="s">
        <v>24</v>
      </c>
      <c r="H1434" t="s">
        <v>25</v>
      </c>
      <c r="I1434" s="5" t="s">
        <v>43</v>
      </c>
      <c r="J1434" s="4">
        <v>75</v>
      </c>
      <c r="K1434" s="4">
        <v>45</v>
      </c>
      <c r="L1434" s="5" t="s">
        <v>33</v>
      </c>
      <c r="M1434" s="5" t="s">
        <v>44</v>
      </c>
      <c r="N1434" s="5" t="s">
        <v>45</v>
      </c>
    </row>
    <row r="1435" spans="1:14" x14ac:dyDescent="0.25">
      <c r="A1435">
        <v>9434</v>
      </c>
      <c r="B1435" s="1">
        <v>45365</v>
      </c>
      <c r="C1435" s="2">
        <v>0.85902777777777772</v>
      </c>
      <c r="D1435" s="4">
        <v>2</v>
      </c>
      <c r="E1435" s="5" t="s">
        <v>36</v>
      </c>
      <c r="F1435" s="5" t="s">
        <v>37</v>
      </c>
      <c r="G1435" s="5" t="s">
        <v>38</v>
      </c>
      <c r="H1435" t="s">
        <v>39</v>
      </c>
      <c r="I1435" s="5" t="s">
        <v>32</v>
      </c>
      <c r="J1435" s="4">
        <v>85</v>
      </c>
      <c r="K1435" s="4">
        <v>50</v>
      </c>
      <c r="L1435" s="5" t="s">
        <v>33</v>
      </c>
      <c r="M1435" s="5" t="s">
        <v>34</v>
      </c>
      <c r="N1435" s="5" t="s">
        <v>35</v>
      </c>
    </row>
    <row r="1436" spans="1:14" x14ac:dyDescent="0.25">
      <c r="A1436">
        <v>9435</v>
      </c>
      <c r="B1436" s="1">
        <v>45839</v>
      </c>
      <c r="C1436" s="2">
        <v>0.52847222222222223</v>
      </c>
      <c r="D1436" s="4">
        <v>4</v>
      </c>
      <c r="E1436" s="5" t="s">
        <v>22</v>
      </c>
      <c r="F1436" s="5" t="s">
        <v>23</v>
      </c>
      <c r="G1436" s="5" t="s">
        <v>24</v>
      </c>
      <c r="H1436" t="s">
        <v>25</v>
      </c>
      <c r="I1436" s="5" t="s">
        <v>48</v>
      </c>
      <c r="J1436" s="4">
        <v>80</v>
      </c>
      <c r="K1436" s="4">
        <v>48</v>
      </c>
      <c r="L1436" s="5" t="s">
        <v>33</v>
      </c>
      <c r="M1436" s="5" t="s">
        <v>44</v>
      </c>
      <c r="N1436" s="5" t="s">
        <v>49</v>
      </c>
    </row>
    <row r="1437" spans="1:14" x14ac:dyDescent="0.25">
      <c r="A1437">
        <v>9436</v>
      </c>
      <c r="B1437" s="1">
        <v>45988</v>
      </c>
      <c r="C1437" s="2">
        <v>0.5854166666666667</v>
      </c>
      <c r="D1437" s="4">
        <v>3</v>
      </c>
      <c r="E1437" s="5" t="s">
        <v>28</v>
      </c>
      <c r="F1437" s="5" t="s">
        <v>29</v>
      </c>
      <c r="G1437" s="5" t="s">
        <v>30</v>
      </c>
      <c r="H1437" t="s">
        <v>31</v>
      </c>
      <c r="I1437" s="5" t="s">
        <v>48</v>
      </c>
      <c r="J1437" s="4">
        <v>80</v>
      </c>
      <c r="K1437" s="4">
        <v>48</v>
      </c>
      <c r="L1437" s="5" t="s">
        <v>33</v>
      </c>
      <c r="M1437" s="5" t="s">
        <v>44</v>
      </c>
      <c r="N1437" s="5" t="s">
        <v>49</v>
      </c>
    </row>
    <row r="1438" spans="1:14" x14ac:dyDescent="0.25">
      <c r="A1438">
        <v>9437</v>
      </c>
      <c r="B1438" s="1">
        <v>44700</v>
      </c>
      <c r="C1438" s="2">
        <v>0.85972222222222228</v>
      </c>
      <c r="D1438" s="4">
        <v>3</v>
      </c>
      <c r="E1438" s="5" t="s">
        <v>22</v>
      </c>
      <c r="F1438" s="5" t="s">
        <v>23</v>
      </c>
      <c r="G1438" s="5" t="s">
        <v>24</v>
      </c>
      <c r="H1438" t="s">
        <v>25</v>
      </c>
      <c r="I1438" s="5" t="s">
        <v>32</v>
      </c>
      <c r="J1438" s="4">
        <v>85</v>
      </c>
      <c r="K1438" s="4">
        <v>50</v>
      </c>
      <c r="L1438" s="5" t="s">
        <v>33</v>
      </c>
      <c r="M1438" s="5" t="s">
        <v>34</v>
      </c>
      <c r="N1438" s="5" t="s">
        <v>35</v>
      </c>
    </row>
    <row r="1439" spans="1:14" x14ac:dyDescent="0.25">
      <c r="A1439">
        <v>9438</v>
      </c>
      <c r="B1439" s="1">
        <v>44737</v>
      </c>
      <c r="C1439" s="2">
        <v>0.85555555555555551</v>
      </c>
      <c r="D1439" s="4">
        <v>3</v>
      </c>
      <c r="E1439" s="5" t="s">
        <v>22</v>
      </c>
      <c r="F1439" s="5" t="s">
        <v>23</v>
      </c>
      <c r="G1439" s="5" t="s">
        <v>24</v>
      </c>
      <c r="H1439" t="s">
        <v>25</v>
      </c>
      <c r="I1439" s="5" t="s">
        <v>26</v>
      </c>
      <c r="J1439" s="4">
        <v>40</v>
      </c>
      <c r="K1439" s="4">
        <v>22</v>
      </c>
      <c r="L1439" s="5" t="s">
        <v>19</v>
      </c>
      <c r="M1439" s="5" t="s">
        <v>20</v>
      </c>
      <c r="N1439" s="5" t="s">
        <v>27</v>
      </c>
    </row>
    <row r="1440" spans="1:14" x14ac:dyDescent="0.25">
      <c r="A1440">
        <v>9439</v>
      </c>
      <c r="B1440" s="1">
        <v>45152</v>
      </c>
      <c r="C1440" s="2">
        <v>0.34236111111111112</v>
      </c>
      <c r="D1440" s="4">
        <v>3</v>
      </c>
      <c r="E1440" s="5" t="s">
        <v>22</v>
      </c>
      <c r="F1440" s="5" t="s">
        <v>23</v>
      </c>
      <c r="G1440" s="5" t="s">
        <v>24</v>
      </c>
      <c r="H1440" t="s">
        <v>25</v>
      </c>
      <c r="I1440" s="5" t="s">
        <v>18</v>
      </c>
      <c r="J1440" s="4">
        <v>45</v>
      </c>
      <c r="K1440" s="4">
        <v>25</v>
      </c>
      <c r="L1440" s="5" t="s">
        <v>19</v>
      </c>
      <c r="M1440" s="5" t="s">
        <v>20</v>
      </c>
      <c r="N1440" s="5" t="s">
        <v>21</v>
      </c>
    </row>
    <row r="1441" spans="1:14" x14ac:dyDescent="0.25">
      <c r="A1441">
        <v>9440</v>
      </c>
      <c r="B1441" s="1">
        <v>45362</v>
      </c>
      <c r="C1441" s="2">
        <v>0.32361111111111113</v>
      </c>
      <c r="D1441" s="4">
        <v>4</v>
      </c>
      <c r="E1441" s="5" t="s">
        <v>14</v>
      </c>
      <c r="F1441" s="5" t="s">
        <v>15</v>
      </c>
      <c r="G1441" s="5" t="s">
        <v>16</v>
      </c>
      <c r="H1441" t="s">
        <v>17</v>
      </c>
      <c r="I1441" s="5" t="s">
        <v>18</v>
      </c>
      <c r="J1441" s="4">
        <v>45</v>
      </c>
      <c r="K1441" s="4">
        <v>25</v>
      </c>
      <c r="L1441" s="5" t="s">
        <v>19</v>
      </c>
      <c r="M1441" s="5" t="s">
        <v>20</v>
      </c>
      <c r="N1441" s="5" t="s">
        <v>21</v>
      </c>
    </row>
    <row r="1442" spans="1:14" x14ac:dyDescent="0.25">
      <c r="A1442">
        <v>9441</v>
      </c>
      <c r="B1442" s="1">
        <v>45155</v>
      </c>
      <c r="C1442" s="2">
        <v>0.80277777777777781</v>
      </c>
      <c r="D1442" s="4">
        <v>2</v>
      </c>
      <c r="E1442" s="5" t="s">
        <v>14</v>
      </c>
      <c r="F1442" s="5" t="s">
        <v>15</v>
      </c>
      <c r="G1442" s="5" t="s">
        <v>16</v>
      </c>
      <c r="H1442" t="s">
        <v>17</v>
      </c>
      <c r="I1442" s="5" t="s">
        <v>26</v>
      </c>
      <c r="J1442" s="4">
        <v>40</v>
      </c>
      <c r="K1442" s="4">
        <v>22</v>
      </c>
      <c r="L1442" s="5" t="s">
        <v>19</v>
      </c>
      <c r="M1442" s="5" t="s">
        <v>20</v>
      </c>
      <c r="N1442" s="5" t="s">
        <v>27</v>
      </c>
    </row>
    <row r="1443" spans="1:14" x14ac:dyDescent="0.25">
      <c r="A1443">
        <v>9442</v>
      </c>
      <c r="B1443" s="1">
        <v>44970</v>
      </c>
      <c r="C1443" s="2">
        <v>0.65138888888888891</v>
      </c>
      <c r="D1443" s="4">
        <v>4</v>
      </c>
      <c r="E1443" s="5" t="s">
        <v>14</v>
      </c>
      <c r="F1443" s="5" t="s">
        <v>15</v>
      </c>
      <c r="G1443" s="5" t="s">
        <v>16</v>
      </c>
      <c r="H1443" t="s">
        <v>17</v>
      </c>
      <c r="I1443" s="5" t="s">
        <v>43</v>
      </c>
      <c r="J1443" s="4">
        <v>75</v>
      </c>
      <c r="K1443" s="4">
        <v>45</v>
      </c>
      <c r="L1443" s="5" t="s">
        <v>33</v>
      </c>
      <c r="M1443" s="5" t="s">
        <v>44</v>
      </c>
      <c r="N1443" s="5" t="s">
        <v>45</v>
      </c>
    </row>
    <row r="1444" spans="1:14" x14ac:dyDescent="0.25">
      <c r="A1444">
        <v>9443</v>
      </c>
      <c r="B1444" s="1">
        <v>44708</v>
      </c>
      <c r="C1444" s="2">
        <v>0.7583333333333333</v>
      </c>
      <c r="D1444" s="4">
        <v>4</v>
      </c>
      <c r="E1444" s="5" t="s">
        <v>28</v>
      </c>
      <c r="F1444" s="5" t="s">
        <v>29</v>
      </c>
      <c r="G1444" s="5" t="s">
        <v>30</v>
      </c>
      <c r="H1444" t="s">
        <v>31</v>
      </c>
      <c r="I1444" s="5" t="s">
        <v>48</v>
      </c>
      <c r="J1444" s="4">
        <v>80</v>
      </c>
      <c r="K1444" s="4">
        <v>48</v>
      </c>
      <c r="L1444" s="5" t="s">
        <v>33</v>
      </c>
      <c r="M1444" s="5" t="s">
        <v>44</v>
      </c>
      <c r="N1444" s="5" t="s">
        <v>49</v>
      </c>
    </row>
    <row r="1445" spans="1:14" x14ac:dyDescent="0.25">
      <c r="A1445">
        <v>9444</v>
      </c>
      <c r="B1445" s="1">
        <v>44979</v>
      </c>
      <c r="C1445" s="2">
        <v>0.48749999999999999</v>
      </c>
      <c r="D1445" s="4">
        <v>4</v>
      </c>
      <c r="E1445" s="5" t="s">
        <v>36</v>
      </c>
      <c r="F1445" s="5" t="s">
        <v>37</v>
      </c>
      <c r="G1445" s="5" t="s">
        <v>38</v>
      </c>
      <c r="H1445" t="s">
        <v>39</v>
      </c>
      <c r="I1445" s="5" t="s">
        <v>18</v>
      </c>
      <c r="J1445" s="4">
        <v>45</v>
      </c>
      <c r="K1445" s="4">
        <v>25</v>
      </c>
      <c r="L1445" s="5" t="s">
        <v>19</v>
      </c>
      <c r="M1445" s="5" t="s">
        <v>20</v>
      </c>
      <c r="N1445" s="5" t="s">
        <v>21</v>
      </c>
    </row>
    <row r="1446" spans="1:14" x14ac:dyDescent="0.25">
      <c r="A1446">
        <v>9445</v>
      </c>
      <c r="B1446" s="1">
        <v>45609</v>
      </c>
      <c r="C1446" s="2">
        <v>0.73888888888888893</v>
      </c>
      <c r="D1446" s="4">
        <v>4</v>
      </c>
      <c r="E1446" s="5" t="s">
        <v>28</v>
      </c>
      <c r="F1446" s="5" t="s">
        <v>29</v>
      </c>
      <c r="G1446" s="5" t="s">
        <v>30</v>
      </c>
      <c r="H1446" t="s">
        <v>31</v>
      </c>
      <c r="I1446" s="5" t="s">
        <v>40</v>
      </c>
      <c r="J1446" s="4">
        <v>50</v>
      </c>
      <c r="K1446" s="4">
        <v>30</v>
      </c>
      <c r="L1446" s="5" t="s">
        <v>19</v>
      </c>
      <c r="M1446" s="5" t="s">
        <v>41</v>
      </c>
      <c r="N1446" s="5" t="s">
        <v>42</v>
      </c>
    </row>
    <row r="1447" spans="1:14" x14ac:dyDescent="0.25">
      <c r="A1447">
        <v>9446</v>
      </c>
      <c r="B1447" s="1">
        <v>45558</v>
      </c>
      <c r="C1447" s="2">
        <v>0.53819444444444442</v>
      </c>
      <c r="D1447" s="4">
        <v>4</v>
      </c>
      <c r="E1447" s="5" t="s">
        <v>14</v>
      </c>
      <c r="F1447" s="5" t="s">
        <v>15</v>
      </c>
      <c r="G1447" s="5" t="s">
        <v>16</v>
      </c>
      <c r="H1447" t="s">
        <v>17</v>
      </c>
      <c r="I1447" s="5" t="s">
        <v>43</v>
      </c>
      <c r="J1447" s="4">
        <v>75</v>
      </c>
      <c r="K1447" s="4">
        <v>45</v>
      </c>
      <c r="L1447" s="5" t="s">
        <v>33</v>
      </c>
      <c r="M1447" s="5" t="s">
        <v>44</v>
      </c>
      <c r="N1447" s="5" t="s">
        <v>45</v>
      </c>
    </row>
    <row r="1448" spans="1:14" x14ac:dyDescent="0.25">
      <c r="A1448">
        <v>9447</v>
      </c>
      <c r="B1448" s="1">
        <v>45657</v>
      </c>
      <c r="C1448" s="2">
        <v>0.44513888888888892</v>
      </c>
      <c r="D1448" s="4">
        <v>2</v>
      </c>
      <c r="E1448" s="5" t="s">
        <v>14</v>
      </c>
      <c r="F1448" s="5" t="s">
        <v>15</v>
      </c>
      <c r="G1448" s="5" t="s">
        <v>16</v>
      </c>
      <c r="H1448" t="s">
        <v>17</v>
      </c>
      <c r="I1448" s="5" t="s">
        <v>26</v>
      </c>
      <c r="J1448" s="4">
        <v>40</v>
      </c>
      <c r="K1448" s="4">
        <v>22</v>
      </c>
      <c r="L1448" s="5" t="s">
        <v>19</v>
      </c>
      <c r="M1448" s="5" t="s">
        <v>20</v>
      </c>
      <c r="N1448" s="5" t="s">
        <v>27</v>
      </c>
    </row>
    <row r="1449" spans="1:14" x14ac:dyDescent="0.25">
      <c r="A1449">
        <v>9448</v>
      </c>
      <c r="B1449" s="1">
        <v>45184</v>
      </c>
      <c r="C1449" s="2">
        <v>0.43194444444444452</v>
      </c>
      <c r="D1449" s="4">
        <v>2</v>
      </c>
      <c r="E1449" s="5" t="s">
        <v>28</v>
      </c>
      <c r="F1449" s="5" t="s">
        <v>29</v>
      </c>
      <c r="G1449" s="5" t="s">
        <v>30</v>
      </c>
      <c r="H1449" t="s">
        <v>31</v>
      </c>
      <c r="I1449" s="5" t="s">
        <v>46</v>
      </c>
      <c r="J1449" s="4">
        <v>90</v>
      </c>
      <c r="K1449" s="4">
        <v>55</v>
      </c>
      <c r="L1449" s="5" t="s">
        <v>33</v>
      </c>
      <c r="M1449" s="5" t="s">
        <v>34</v>
      </c>
      <c r="N1449" s="5" t="s">
        <v>47</v>
      </c>
    </row>
    <row r="1450" spans="1:14" x14ac:dyDescent="0.25">
      <c r="A1450">
        <v>9449</v>
      </c>
      <c r="B1450" s="1">
        <v>44946</v>
      </c>
      <c r="C1450" s="2">
        <v>0.83680555555555558</v>
      </c>
      <c r="D1450" s="4">
        <v>2</v>
      </c>
      <c r="E1450" s="5" t="s">
        <v>36</v>
      </c>
      <c r="F1450" s="5" t="s">
        <v>37</v>
      </c>
      <c r="G1450" s="5" t="s">
        <v>38</v>
      </c>
      <c r="H1450" t="s">
        <v>39</v>
      </c>
      <c r="I1450" s="5" t="s">
        <v>50</v>
      </c>
      <c r="J1450" s="4">
        <v>70</v>
      </c>
      <c r="K1450" s="4">
        <v>40</v>
      </c>
      <c r="L1450" s="5" t="s">
        <v>33</v>
      </c>
      <c r="M1450" s="5" t="s">
        <v>44</v>
      </c>
      <c r="N1450" s="5" t="s">
        <v>51</v>
      </c>
    </row>
    <row r="1451" spans="1:14" x14ac:dyDescent="0.25">
      <c r="A1451">
        <v>9450</v>
      </c>
      <c r="B1451" s="1">
        <v>45954</v>
      </c>
      <c r="C1451" s="2">
        <v>0.42777777777777781</v>
      </c>
      <c r="D1451" s="4">
        <v>2</v>
      </c>
      <c r="E1451" s="5" t="s">
        <v>22</v>
      </c>
      <c r="F1451" s="5" t="s">
        <v>23</v>
      </c>
      <c r="G1451" s="5" t="s">
        <v>24</v>
      </c>
      <c r="H1451" t="s">
        <v>25</v>
      </c>
      <c r="I1451" s="5" t="s">
        <v>43</v>
      </c>
      <c r="J1451" s="4">
        <v>75</v>
      </c>
      <c r="K1451" s="4">
        <v>45</v>
      </c>
      <c r="L1451" s="5" t="s">
        <v>33</v>
      </c>
      <c r="M1451" s="5" t="s">
        <v>44</v>
      </c>
      <c r="N1451" s="5" t="s">
        <v>45</v>
      </c>
    </row>
    <row r="1452" spans="1:14" x14ac:dyDescent="0.25">
      <c r="A1452">
        <v>9451</v>
      </c>
      <c r="B1452" s="1">
        <v>45421</v>
      </c>
      <c r="C1452" s="2">
        <v>0.8520833333333333</v>
      </c>
      <c r="D1452" s="4">
        <v>4</v>
      </c>
      <c r="E1452" s="5" t="s">
        <v>28</v>
      </c>
      <c r="F1452" s="5" t="s">
        <v>29</v>
      </c>
      <c r="G1452" s="5" t="s">
        <v>30</v>
      </c>
      <c r="H1452" t="s">
        <v>31</v>
      </c>
      <c r="I1452" s="5" t="s">
        <v>18</v>
      </c>
      <c r="J1452" s="4">
        <v>45</v>
      </c>
      <c r="K1452" s="4">
        <v>25</v>
      </c>
      <c r="L1452" s="5" t="s">
        <v>19</v>
      </c>
      <c r="M1452" s="5" t="s">
        <v>20</v>
      </c>
      <c r="N1452" s="5" t="s">
        <v>21</v>
      </c>
    </row>
    <row r="1453" spans="1:14" x14ac:dyDescent="0.25">
      <c r="A1453">
        <v>9452</v>
      </c>
      <c r="B1453" s="1">
        <v>45988</v>
      </c>
      <c r="C1453" s="2">
        <v>0.80277777777777781</v>
      </c>
      <c r="D1453" s="4">
        <v>2</v>
      </c>
      <c r="E1453" s="5" t="s">
        <v>28</v>
      </c>
      <c r="F1453" s="5" t="s">
        <v>29</v>
      </c>
      <c r="G1453" s="5" t="s">
        <v>30</v>
      </c>
      <c r="H1453" t="s">
        <v>31</v>
      </c>
      <c r="I1453" s="5" t="s">
        <v>26</v>
      </c>
      <c r="J1453" s="4">
        <v>40</v>
      </c>
      <c r="K1453" s="4">
        <v>22</v>
      </c>
      <c r="L1453" s="5" t="s">
        <v>19</v>
      </c>
      <c r="M1453" s="5" t="s">
        <v>20</v>
      </c>
      <c r="N1453" s="5" t="s">
        <v>27</v>
      </c>
    </row>
    <row r="1454" spans="1:14" x14ac:dyDescent="0.25">
      <c r="A1454">
        <v>9453</v>
      </c>
      <c r="B1454" s="1">
        <v>45718</v>
      </c>
      <c r="C1454" s="2">
        <v>0.8041666666666667</v>
      </c>
      <c r="D1454" s="4">
        <v>3</v>
      </c>
      <c r="E1454" s="5" t="s">
        <v>14</v>
      </c>
      <c r="F1454" s="5" t="s">
        <v>15</v>
      </c>
      <c r="G1454" s="5" t="s">
        <v>16</v>
      </c>
      <c r="H1454" t="s">
        <v>17</v>
      </c>
      <c r="I1454" s="5" t="s">
        <v>46</v>
      </c>
      <c r="J1454" s="4">
        <v>90</v>
      </c>
      <c r="K1454" s="4">
        <v>55</v>
      </c>
      <c r="L1454" s="5" t="s">
        <v>33</v>
      </c>
      <c r="M1454" s="5" t="s">
        <v>34</v>
      </c>
      <c r="N1454" s="5" t="s">
        <v>47</v>
      </c>
    </row>
    <row r="1455" spans="1:14" x14ac:dyDescent="0.25">
      <c r="A1455">
        <v>9454</v>
      </c>
      <c r="B1455" s="1">
        <v>45770</v>
      </c>
      <c r="C1455" s="2">
        <v>0.55555555555555558</v>
      </c>
      <c r="D1455" s="4">
        <v>1</v>
      </c>
      <c r="E1455" s="5" t="s">
        <v>36</v>
      </c>
      <c r="F1455" s="5" t="s">
        <v>37</v>
      </c>
      <c r="G1455" s="5" t="s">
        <v>38</v>
      </c>
      <c r="H1455" t="s">
        <v>39</v>
      </c>
      <c r="I1455" s="5" t="s">
        <v>48</v>
      </c>
      <c r="J1455" s="4">
        <v>80</v>
      </c>
      <c r="K1455" s="4">
        <v>48</v>
      </c>
      <c r="L1455" s="5" t="s">
        <v>33</v>
      </c>
      <c r="M1455" s="5" t="s">
        <v>44</v>
      </c>
      <c r="N1455" s="5" t="s">
        <v>49</v>
      </c>
    </row>
    <row r="1456" spans="1:14" x14ac:dyDescent="0.25">
      <c r="A1456">
        <v>9455</v>
      </c>
      <c r="B1456" s="1">
        <v>45620</v>
      </c>
      <c r="C1456" s="2">
        <v>0.91111111111111109</v>
      </c>
      <c r="D1456" s="4">
        <v>1</v>
      </c>
      <c r="E1456" s="5" t="s">
        <v>14</v>
      </c>
      <c r="F1456" s="5" t="s">
        <v>15</v>
      </c>
      <c r="G1456" s="5" t="s">
        <v>16</v>
      </c>
      <c r="H1456" t="s">
        <v>17</v>
      </c>
      <c r="I1456" s="5" t="s">
        <v>43</v>
      </c>
      <c r="J1456" s="4">
        <v>75</v>
      </c>
      <c r="K1456" s="4">
        <v>45</v>
      </c>
      <c r="L1456" s="5" t="s">
        <v>33</v>
      </c>
      <c r="M1456" s="5" t="s">
        <v>44</v>
      </c>
      <c r="N1456" s="5" t="s">
        <v>45</v>
      </c>
    </row>
    <row r="1457" spans="1:14" x14ac:dyDescent="0.25">
      <c r="A1457">
        <v>9456</v>
      </c>
      <c r="B1457" s="1">
        <v>45499</v>
      </c>
      <c r="C1457" s="2">
        <v>0.64236111111111116</v>
      </c>
      <c r="D1457" s="4">
        <v>2</v>
      </c>
      <c r="E1457" s="5" t="s">
        <v>14</v>
      </c>
      <c r="F1457" s="5" t="s">
        <v>15</v>
      </c>
      <c r="G1457" s="5" t="s">
        <v>16</v>
      </c>
      <c r="H1457" t="s">
        <v>17</v>
      </c>
      <c r="I1457" s="5" t="s">
        <v>18</v>
      </c>
      <c r="J1457" s="4">
        <v>45</v>
      </c>
      <c r="K1457" s="4">
        <v>25</v>
      </c>
      <c r="L1457" s="5" t="s">
        <v>19</v>
      </c>
      <c r="M1457" s="5" t="s">
        <v>20</v>
      </c>
      <c r="N1457" s="5" t="s">
        <v>21</v>
      </c>
    </row>
    <row r="1458" spans="1:14" x14ac:dyDescent="0.25">
      <c r="A1458">
        <v>9457</v>
      </c>
      <c r="B1458" s="1">
        <v>45548</v>
      </c>
      <c r="C1458" s="2">
        <v>0.32430555555555562</v>
      </c>
      <c r="D1458" s="4">
        <v>2</v>
      </c>
      <c r="E1458" s="5" t="s">
        <v>14</v>
      </c>
      <c r="F1458" s="5" t="s">
        <v>15</v>
      </c>
      <c r="G1458" s="5" t="s">
        <v>16</v>
      </c>
      <c r="H1458" t="s">
        <v>17</v>
      </c>
      <c r="I1458" s="5" t="s">
        <v>43</v>
      </c>
      <c r="J1458" s="4">
        <v>75</v>
      </c>
      <c r="K1458" s="4">
        <v>45</v>
      </c>
      <c r="L1458" s="5" t="s">
        <v>33</v>
      </c>
      <c r="M1458" s="5" t="s">
        <v>44</v>
      </c>
      <c r="N1458" s="5" t="s">
        <v>45</v>
      </c>
    </row>
    <row r="1459" spans="1:14" x14ac:dyDescent="0.25">
      <c r="A1459">
        <v>9458</v>
      </c>
      <c r="B1459" s="1">
        <v>44714</v>
      </c>
      <c r="C1459" s="2">
        <v>0.80763888888888891</v>
      </c>
      <c r="D1459" s="4">
        <v>2</v>
      </c>
      <c r="E1459" s="5" t="s">
        <v>14</v>
      </c>
      <c r="F1459" s="5" t="s">
        <v>15</v>
      </c>
      <c r="G1459" s="5" t="s">
        <v>16</v>
      </c>
      <c r="H1459" t="s">
        <v>17</v>
      </c>
      <c r="I1459" s="5" t="s">
        <v>48</v>
      </c>
      <c r="J1459" s="4">
        <v>80</v>
      </c>
      <c r="K1459" s="4">
        <v>48</v>
      </c>
      <c r="L1459" s="5" t="s">
        <v>33</v>
      </c>
      <c r="M1459" s="5" t="s">
        <v>44</v>
      </c>
      <c r="N1459" s="5" t="s">
        <v>49</v>
      </c>
    </row>
    <row r="1460" spans="1:14" x14ac:dyDescent="0.25">
      <c r="A1460">
        <v>9459</v>
      </c>
      <c r="B1460" s="1">
        <v>44850</v>
      </c>
      <c r="C1460" s="2">
        <v>0.34027777777777779</v>
      </c>
      <c r="D1460" s="4">
        <v>3</v>
      </c>
      <c r="E1460" s="5" t="s">
        <v>36</v>
      </c>
      <c r="F1460" s="5" t="s">
        <v>37</v>
      </c>
      <c r="G1460" s="5" t="s">
        <v>38</v>
      </c>
      <c r="H1460" t="s">
        <v>39</v>
      </c>
      <c r="I1460" s="5" t="s">
        <v>43</v>
      </c>
      <c r="J1460" s="4">
        <v>75</v>
      </c>
      <c r="K1460" s="4">
        <v>45</v>
      </c>
      <c r="L1460" s="5" t="s">
        <v>33</v>
      </c>
      <c r="M1460" s="5" t="s">
        <v>44</v>
      </c>
      <c r="N1460" s="5" t="s">
        <v>45</v>
      </c>
    </row>
    <row r="1461" spans="1:14" x14ac:dyDescent="0.25">
      <c r="A1461">
        <v>9460</v>
      </c>
      <c r="B1461" s="1">
        <v>45910</v>
      </c>
      <c r="C1461" s="2">
        <v>0.81180555555555556</v>
      </c>
      <c r="D1461" s="4">
        <v>4</v>
      </c>
      <c r="E1461" s="5" t="s">
        <v>22</v>
      </c>
      <c r="F1461" s="5" t="s">
        <v>23</v>
      </c>
      <c r="G1461" s="5" t="s">
        <v>24</v>
      </c>
      <c r="H1461" t="s">
        <v>25</v>
      </c>
      <c r="I1461" s="5" t="s">
        <v>32</v>
      </c>
      <c r="J1461" s="4">
        <v>85</v>
      </c>
      <c r="K1461" s="4">
        <v>50</v>
      </c>
      <c r="L1461" s="5" t="s">
        <v>33</v>
      </c>
      <c r="M1461" s="5" t="s">
        <v>34</v>
      </c>
      <c r="N1461" s="5" t="s">
        <v>35</v>
      </c>
    </row>
    <row r="1462" spans="1:14" x14ac:dyDescent="0.25">
      <c r="A1462">
        <v>9461</v>
      </c>
      <c r="B1462" s="1">
        <v>45217</v>
      </c>
      <c r="C1462" s="2">
        <v>0.87777777777777777</v>
      </c>
      <c r="D1462" s="4">
        <v>1</v>
      </c>
      <c r="E1462" s="5" t="s">
        <v>28</v>
      </c>
      <c r="F1462" s="5" t="s">
        <v>29</v>
      </c>
      <c r="G1462" s="5" t="s">
        <v>30</v>
      </c>
      <c r="H1462" t="s">
        <v>31</v>
      </c>
      <c r="I1462" s="5" t="s">
        <v>18</v>
      </c>
      <c r="J1462" s="4">
        <v>45</v>
      </c>
      <c r="K1462" s="4">
        <v>25</v>
      </c>
      <c r="L1462" s="5" t="s">
        <v>19</v>
      </c>
      <c r="M1462" s="5" t="s">
        <v>20</v>
      </c>
      <c r="N1462" s="5" t="s">
        <v>21</v>
      </c>
    </row>
    <row r="1463" spans="1:14" x14ac:dyDescent="0.25">
      <c r="A1463">
        <v>9462</v>
      </c>
      <c r="B1463" s="1">
        <v>44697</v>
      </c>
      <c r="C1463" s="2">
        <v>0.7680555555555556</v>
      </c>
      <c r="D1463" s="4">
        <v>2</v>
      </c>
      <c r="E1463" s="5" t="s">
        <v>14</v>
      </c>
      <c r="F1463" s="5" t="s">
        <v>15</v>
      </c>
      <c r="G1463" s="5" t="s">
        <v>16</v>
      </c>
      <c r="H1463" t="s">
        <v>17</v>
      </c>
      <c r="I1463" s="5" t="s">
        <v>43</v>
      </c>
      <c r="J1463" s="4">
        <v>75</v>
      </c>
      <c r="K1463" s="4">
        <v>45</v>
      </c>
      <c r="L1463" s="5" t="s">
        <v>33</v>
      </c>
      <c r="M1463" s="5" t="s">
        <v>44</v>
      </c>
      <c r="N1463" s="5" t="s">
        <v>45</v>
      </c>
    </row>
    <row r="1464" spans="1:14" x14ac:dyDescent="0.25">
      <c r="A1464">
        <v>9463</v>
      </c>
      <c r="B1464" s="1">
        <v>45403</v>
      </c>
      <c r="C1464" s="2">
        <v>0.83958333333333335</v>
      </c>
      <c r="D1464" s="4">
        <v>3</v>
      </c>
      <c r="E1464" s="5" t="s">
        <v>14</v>
      </c>
      <c r="F1464" s="5" t="s">
        <v>15</v>
      </c>
      <c r="G1464" s="5" t="s">
        <v>16</v>
      </c>
      <c r="H1464" t="s">
        <v>17</v>
      </c>
      <c r="I1464" s="5" t="s">
        <v>50</v>
      </c>
      <c r="J1464" s="4">
        <v>70</v>
      </c>
      <c r="K1464" s="4">
        <v>40</v>
      </c>
      <c r="L1464" s="5" t="s">
        <v>33</v>
      </c>
      <c r="M1464" s="5" t="s">
        <v>44</v>
      </c>
      <c r="N1464" s="5" t="s">
        <v>51</v>
      </c>
    </row>
    <row r="1465" spans="1:14" x14ac:dyDescent="0.25">
      <c r="A1465">
        <v>9464</v>
      </c>
      <c r="B1465" s="1">
        <v>44692</v>
      </c>
      <c r="C1465" s="2">
        <v>0.68263888888888891</v>
      </c>
      <c r="D1465" s="4">
        <v>3</v>
      </c>
      <c r="E1465" s="5" t="s">
        <v>36</v>
      </c>
      <c r="F1465" s="5" t="s">
        <v>37</v>
      </c>
      <c r="G1465" s="5" t="s">
        <v>38</v>
      </c>
      <c r="H1465" t="s">
        <v>39</v>
      </c>
      <c r="I1465" s="5" t="s">
        <v>26</v>
      </c>
      <c r="J1465" s="4">
        <v>40</v>
      </c>
      <c r="K1465" s="4">
        <v>22</v>
      </c>
      <c r="L1465" s="5" t="s">
        <v>19</v>
      </c>
      <c r="M1465" s="5" t="s">
        <v>20</v>
      </c>
      <c r="N1465" s="5" t="s">
        <v>27</v>
      </c>
    </row>
    <row r="1466" spans="1:14" x14ac:dyDescent="0.25">
      <c r="A1466">
        <v>9465</v>
      </c>
      <c r="B1466" s="1">
        <v>45017</v>
      </c>
      <c r="C1466" s="2">
        <v>0.63194444444444442</v>
      </c>
      <c r="D1466" s="4">
        <v>3</v>
      </c>
      <c r="E1466" s="5" t="s">
        <v>28</v>
      </c>
      <c r="F1466" s="5" t="s">
        <v>29</v>
      </c>
      <c r="G1466" s="5" t="s">
        <v>30</v>
      </c>
      <c r="H1466" t="s">
        <v>31</v>
      </c>
      <c r="I1466" s="5" t="s">
        <v>32</v>
      </c>
      <c r="J1466" s="4">
        <v>85</v>
      </c>
      <c r="K1466" s="4">
        <v>50</v>
      </c>
      <c r="L1466" s="5" t="s">
        <v>33</v>
      </c>
      <c r="M1466" s="5" t="s">
        <v>34</v>
      </c>
      <c r="N1466" s="5" t="s">
        <v>35</v>
      </c>
    </row>
    <row r="1467" spans="1:14" x14ac:dyDescent="0.25">
      <c r="A1467">
        <v>9466</v>
      </c>
      <c r="B1467" s="1">
        <v>45924</v>
      </c>
      <c r="C1467" s="2">
        <v>0.3840277777777778</v>
      </c>
      <c r="D1467" s="4">
        <v>4</v>
      </c>
      <c r="E1467" s="5" t="s">
        <v>28</v>
      </c>
      <c r="F1467" s="5" t="s">
        <v>29</v>
      </c>
      <c r="G1467" s="5" t="s">
        <v>30</v>
      </c>
      <c r="H1467" t="s">
        <v>31</v>
      </c>
      <c r="I1467" s="5" t="s">
        <v>50</v>
      </c>
      <c r="J1467" s="4">
        <v>70</v>
      </c>
      <c r="K1467" s="4">
        <v>40</v>
      </c>
      <c r="L1467" s="5" t="s">
        <v>33</v>
      </c>
      <c r="M1467" s="5" t="s">
        <v>44</v>
      </c>
      <c r="N1467" s="5" t="s">
        <v>51</v>
      </c>
    </row>
    <row r="1468" spans="1:14" x14ac:dyDescent="0.25">
      <c r="A1468">
        <v>9467</v>
      </c>
      <c r="B1468" s="1">
        <v>44701</v>
      </c>
      <c r="C1468" s="2">
        <v>0.91597222222222219</v>
      </c>
      <c r="D1468" s="4">
        <v>1</v>
      </c>
      <c r="E1468" s="5" t="s">
        <v>22</v>
      </c>
      <c r="F1468" s="5" t="s">
        <v>23</v>
      </c>
      <c r="G1468" s="5" t="s">
        <v>24</v>
      </c>
      <c r="H1468" t="s">
        <v>25</v>
      </c>
      <c r="I1468" s="5" t="s">
        <v>26</v>
      </c>
      <c r="J1468" s="4">
        <v>40</v>
      </c>
      <c r="K1468" s="4">
        <v>22</v>
      </c>
      <c r="L1468" s="5" t="s">
        <v>19</v>
      </c>
      <c r="M1468" s="5" t="s">
        <v>20</v>
      </c>
      <c r="N1468" s="5" t="s">
        <v>27</v>
      </c>
    </row>
    <row r="1469" spans="1:14" x14ac:dyDescent="0.25">
      <c r="A1469">
        <v>9468</v>
      </c>
      <c r="B1469" s="1">
        <v>45412</v>
      </c>
      <c r="C1469" s="2">
        <v>0.88680555555555551</v>
      </c>
      <c r="D1469" s="4">
        <v>1</v>
      </c>
      <c r="E1469" s="5" t="s">
        <v>14</v>
      </c>
      <c r="F1469" s="5" t="s">
        <v>15</v>
      </c>
      <c r="G1469" s="5" t="s">
        <v>16</v>
      </c>
      <c r="H1469" t="s">
        <v>17</v>
      </c>
      <c r="I1469" s="5" t="s">
        <v>50</v>
      </c>
      <c r="J1469" s="4">
        <v>70</v>
      </c>
      <c r="K1469" s="4">
        <v>40</v>
      </c>
      <c r="L1469" s="5" t="s">
        <v>33</v>
      </c>
      <c r="M1469" s="5" t="s">
        <v>44</v>
      </c>
      <c r="N1469" s="5" t="s">
        <v>51</v>
      </c>
    </row>
    <row r="1470" spans="1:14" x14ac:dyDescent="0.25">
      <c r="A1470">
        <v>9469</v>
      </c>
      <c r="B1470" s="1">
        <v>45531</v>
      </c>
      <c r="C1470" s="2">
        <v>0.83125000000000004</v>
      </c>
      <c r="D1470" s="4">
        <v>3</v>
      </c>
      <c r="E1470" s="5" t="s">
        <v>22</v>
      </c>
      <c r="F1470" s="5" t="s">
        <v>23</v>
      </c>
      <c r="G1470" s="5" t="s">
        <v>24</v>
      </c>
      <c r="H1470" t="s">
        <v>25</v>
      </c>
      <c r="I1470" s="5" t="s">
        <v>26</v>
      </c>
      <c r="J1470" s="4">
        <v>40</v>
      </c>
      <c r="K1470" s="4">
        <v>22</v>
      </c>
      <c r="L1470" s="5" t="s">
        <v>19</v>
      </c>
      <c r="M1470" s="5" t="s">
        <v>20</v>
      </c>
      <c r="N1470" s="5" t="s">
        <v>27</v>
      </c>
    </row>
    <row r="1471" spans="1:14" x14ac:dyDescent="0.25">
      <c r="A1471">
        <v>9470</v>
      </c>
      <c r="B1471" s="1">
        <v>44990</v>
      </c>
      <c r="C1471" s="2">
        <v>0.46250000000000002</v>
      </c>
      <c r="D1471" s="4">
        <v>4</v>
      </c>
      <c r="E1471" s="5" t="s">
        <v>22</v>
      </c>
      <c r="F1471" s="5" t="s">
        <v>23</v>
      </c>
      <c r="G1471" s="5" t="s">
        <v>24</v>
      </c>
      <c r="H1471" t="s">
        <v>25</v>
      </c>
      <c r="I1471" s="5" t="s">
        <v>48</v>
      </c>
      <c r="J1471" s="4">
        <v>80</v>
      </c>
      <c r="K1471" s="4">
        <v>48</v>
      </c>
      <c r="L1471" s="5" t="s">
        <v>33</v>
      </c>
      <c r="M1471" s="5" t="s">
        <v>44</v>
      </c>
      <c r="N1471" s="5" t="s">
        <v>49</v>
      </c>
    </row>
    <row r="1472" spans="1:14" x14ac:dyDescent="0.25">
      <c r="A1472">
        <v>9471</v>
      </c>
      <c r="B1472" s="1">
        <v>45590</v>
      </c>
      <c r="C1472" s="2">
        <v>0.55555555555555558</v>
      </c>
      <c r="D1472" s="4">
        <v>2</v>
      </c>
      <c r="E1472" s="5" t="s">
        <v>14</v>
      </c>
      <c r="F1472" s="5" t="s">
        <v>15</v>
      </c>
      <c r="G1472" s="5" t="s">
        <v>16</v>
      </c>
      <c r="H1472" t="s">
        <v>17</v>
      </c>
      <c r="I1472" s="5" t="s">
        <v>18</v>
      </c>
      <c r="J1472" s="4">
        <v>45</v>
      </c>
      <c r="K1472" s="4">
        <v>25</v>
      </c>
      <c r="L1472" s="5" t="s">
        <v>19</v>
      </c>
      <c r="M1472" s="5" t="s">
        <v>20</v>
      </c>
      <c r="N1472" s="5" t="s">
        <v>21</v>
      </c>
    </row>
    <row r="1473" spans="1:14" x14ac:dyDescent="0.25">
      <c r="A1473">
        <v>9472</v>
      </c>
      <c r="B1473" s="1">
        <v>44996</v>
      </c>
      <c r="C1473" s="2">
        <v>0.68958333333333333</v>
      </c>
      <c r="D1473" s="4">
        <v>4</v>
      </c>
      <c r="E1473" s="5" t="s">
        <v>28</v>
      </c>
      <c r="F1473" s="5" t="s">
        <v>29</v>
      </c>
      <c r="G1473" s="5" t="s">
        <v>30</v>
      </c>
      <c r="H1473" t="s">
        <v>31</v>
      </c>
      <c r="I1473" s="5" t="s">
        <v>46</v>
      </c>
      <c r="J1473" s="4">
        <v>90</v>
      </c>
      <c r="K1473" s="4">
        <v>55</v>
      </c>
      <c r="L1473" s="5" t="s">
        <v>33</v>
      </c>
      <c r="M1473" s="5" t="s">
        <v>34</v>
      </c>
      <c r="N1473" s="5" t="s">
        <v>47</v>
      </c>
    </row>
    <row r="1474" spans="1:14" x14ac:dyDescent="0.25">
      <c r="A1474">
        <v>9473</v>
      </c>
      <c r="B1474" s="1">
        <v>44562</v>
      </c>
      <c r="C1474" s="2">
        <v>0.70416666666666672</v>
      </c>
      <c r="D1474" s="4">
        <v>2</v>
      </c>
      <c r="E1474" s="5" t="s">
        <v>28</v>
      </c>
      <c r="F1474" s="5" t="s">
        <v>29</v>
      </c>
      <c r="G1474" s="5" t="s">
        <v>30</v>
      </c>
      <c r="H1474" t="s">
        <v>31</v>
      </c>
      <c r="I1474" s="5" t="s">
        <v>32</v>
      </c>
      <c r="J1474" s="4">
        <v>85</v>
      </c>
      <c r="K1474" s="4">
        <v>50</v>
      </c>
      <c r="L1474" s="5" t="s">
        <v>33</v>
      </c>
      <c r="M1474" s="5" t="s">
        <v>34</v>
      </c>
      <c r="N1474" s="5" t="s">
        <v>35</v>
      </c>
    </row>
    <row r="1475" spans="1:14" x14ac:dyDescent="0.25">
      <c r="A1475">
        <v>9474</v>
      </c>
      <c r="B1475" s="1">
        <v>45754</v>
      </c>
      <c r="C1475" s="2">
        <v>0.33819444444444452</v>
      </c>
      <c r="D1475" s="4">
        <v>1</v>
      </c>
      <c r="E1475" s="5" t="s">
        <v>28</v>
      </c>
      <c r="F1475" s="5" t="s">
        <v>29</v>
      </c>
      <c r="G1475" s="5" t="s">
        <v>30</v>
      </c>
      <c r="H1475" t="s">
        <v>31</v>
      </c>
      <c r="I1475" s="5" t="s">
        <v>40</v>
      </c>
      <c r="J1475" s="4">
        <v>50</v>
      </c>
      <c r="K1475" s="4">
        <v>30</v>
      </c>
      <c r="L1475" s="5" t="s">
        <v>19</v>
      </c>
      <c r="M1475" s="5" t="s">
        <v>41</v>
      </c>
      <c r="N1475" s="5" t="s">
        <v>42</v>
      </c>
    </row>
    <row r="1476" spans="1:14" x14ac:dyDescent="0.25">
      <c r="A1476">
        <v>9475</v>
      </c>
      <c r="B1476" s="1">
        <v>45735</v>
      </c>
      <c r="C1476" s="2">
        <v>0.76249999999999996</v>
      </c>
      <c r="D1476" s="4">
        <v>2</v>
      </c>
      <c r="E1476" s="5" t="s">
        <v>14</v>
      </c>
      <c r="F1476" s="5" t="s">
        <v>15</v>
      </c>
      <c r="G1476" s="5" t="s">
        <v>16</v>
      </c>
      <c r="H1476" t="s">
        <v>17</v>
      </c>
      <c r="I1476" s="5" t="s">
        <v>43</v>
      </c>
      <c r="J1476" s="4">
        <v>75</v>
      </c>
      <c r="K1476" s="4">
        <v>45</v>
      </c>
      <c r="L1476" s="5" t="s">
        <v>33</v>
      </c>
      <c r="M1476" s="5" t="s">
        <v>44</v>
      </c>
      <c r="N1476" s="5" t="s">
        <v>45</v>
      </c>
    </row>
    <row r="1477" spans="1:14" x14ac:dyDescent="0.25">
      <c r="A1477">
        <v>9476</v>
      </c>
      <c r="B1477" s="1">
        <v>44578</v>
      </c>
      <c r="C1477" s="2">
        <v>0.81111111111111112</v>
      </c>
      <c r="D1477" s="4">
        <v>2</v>
      </c>
      <c r="E1477" s="5" t="s">
        <v>28</v>
      </c>
      <c r="F1477" s="5" t="s">
        <v>29</v>
      </c>
      <c r="G1477" s="5" t="s">
        <v>30</v>
      </c>
      <c r="H1477" t="s">
        <v>31</v>
      </c>
      <c r="I1477" s="5" t="s">
        <v>50</v>
      </c>
      <c r="J1477" s="4">
        <v>70</v>
      </c>
      <c r="K1477" s="4">
        <v>40</v>
      </c>
      <c r="L1477" s="5" t="s">
        <v>33</v>
      </c>
      <c r="M1477" s="5" t="s">
        <v>44</v>
      </c>
      <c r="N1477" s="5" t="s">
        <v>51</v>
      </c>
    </row>
    <row r="1478" spans="1:14" x14ac:dyDescent="0.25">
      <c r="A1478">
        <v>9477</v>
      </c>
      <c r="B1478" s="1">
        <v>45805</v>
      </c>
      <c r="C1478" s="2">
        <v>0.3888888888888889</v>
      </c>
      <c r="D1478" s="4">
        <v>1</v>
      </c>
      <c r="E1478" s="5" t="s">
        <v>36</v>
      </c>
      <c r="F1478" s="5" t="s">
        <v>37</v>
      </c>
      <c r="G1478" s="5" t="s">
        <v>38</v>
      </c>
      <c r="H1478" t="s">
        <v>39</v>
      </c>
      <c r="I1478" s="5" t="s">
        <v>32</v>
      </c>
      <c r="J1478" s="4">
        <v>85</v>
      </c>
      <c r="K1478" s="4">
        <v>50</v>
      </c>
      <c r="L1478" s="5" t="s">
        <v>33</v>
      </c>
      <c r="M1478" s="5" t="s">
        <v>34</v>
      </c>
      <c r="N1478" s="5" t="s">
        <v>35</v>
      </c>
    </row>
    <row r="1479" spans="1:14" x14ac:dyDescent="0.25">
      <c r="A1479">
        <v>9478</v>
      </c>
      <c r="B1479" s="1">
        <v>45122</v>
      </c>
      <c r="C1479" s="2">
        <v>0.58819444444444446</v>
      </c>
      <c r="D1479" s="4">
        <v>1</v>
      </c>
      <c r="E1479" s="5" t="s">
        <v>22</v>
      </c>
      <c r="F1479" s="5" t="s">
        <v>23</v>
      </c>
      <c r="G1479" s="5" t="s">
        <v>24</v>
      </c>
      <c r="H1479" t="s">
        <v>25</v>
      </c>
      <c r="I1479" s="5" t="s">
        <v>18</v>
      </c>
      <c r="J1479" s="4">
        <v>45</v>
      </c>
      <c r="K1479" s="4">
        <v>25</v>
      </c>
      <c r="L1479" s="5" t="s">
        <v>19</v>
      </c>
      <c r="M1479" s="5" t="s">
        <v>20</v>
      </c>
      <c r="N1479" s="5" t="s">
        <v>21</v>
      </c>
    </row>
    <row r="1480" spans="1:14" x14ac:dyDescent="0.25">
      <c r="A1480">
        <v>9479</v>
      </c>
      <c r="B1480" s="1">
        <v>44774</v>
      </c>
      <c r="C1480" s="2">
        <v>0.34930555555555548</v>
      </c>
      <c r="D1480" s="4">
        <v>2</v>
      </c>
      <c r="E1480" s="5" t="s">
        <v>22</v>
      </c>
      <c r="F1480" s="5" t="s">
        <v>23</v>
      </c>
      <c r="G1480" s="5" t="s">
        <v>24</v>
      </c>
      <c r="H1480" t="s">
        <v>25</v>
      </c>
      <c r="I1480" s="5" t="s">
        <v>26</v>
      </c>
      <c r="J1480" s="4">
        <v>40</v>
      </c>
      <c r="K1480" s="4">
        <v>22</v>
      </c>
      <c r="L1480" s="5" t="s">
        <v>19</v>
      </c>
      <c r="M1480" s="5" t="s">
        <v>20</v>
      </c>
      <c r="N1480" s="5" t="s">
        <v>27</v>
      </c>
    </row>
    <row r="1481" spans="1:14" x14ac:dyDescent="0.25">
      <c r="A1481">
        <v>9480</v>
      </c>
      <c r="B1481" s="1">
        <v>45211</v>
      </c>
      <c r="C1481" s="2">
        <v>0.6743055555555556</v>
      </c>
      <c r="D1481" s="4">
        <v>4</v>
      </c>
      <c r="E1481" s="5" t="s">
        <v>14</v>
      </c>
      <c r="F1481" s="5" t="s">
        <v>15</v>
      </c>
      <c r="G1481" s="5" t="s">
        <v>16</v>
      </c>
      <c r="H1481" t="s">
        <v>17</v>
      </c>
      <c r="I1481" s="5" t="s">
        <v>40</v>
      </c>
      <c r="J1481" s="4">
        <v>50</v>
      </c>
      <c r="K1481" s="4">
        <v>30</v>
      </c>
      <c r="L1481" s="5" t="s">
        <v>19</v>
      </c>
      <c r="M1481" s="5" t="s">
        <v>41</v>
      </c>
      <c r="N1481" s="5" t="s">
        <v>42</v>
      </c>
    </row>
    <row r="1482" spans="1:14" x14ac:dyDescent="0.25">
      <c r="A1482">
        <v>9481</v>
      </c>
      <c r="B1482" s="1">
        <v>45648</v>
      </c>
      <c r="C1482" s="2">
        <v>0.59236111111111112</v>
      </c>
      <c r="D1482" s="4">
        <v>1</v>
      </c>
      <c r="E1482" s="5" t="s">
        <v>28</v>
      </c>
      <c r="F1482" s="5" t="s">
        <v>29</v>
      </c>
      <c r="G1482" s="5" t="s">
        <v>30</v>
      </c>
      <c r="H1482" t="s">
        <v>31</v>
      </c>
      <c r="I1482" s="5" t="s">
        <v>50</v>
      </c>
      <c r="J1482" s="4">
        <v>70</v>
      </c>
      <c r="K1482" s="4">
        <v>40</v>
      </c>
      <c r="L1482" s="5" t="s">
        <v>33</v>
      </c>
      <c r="M1482" s="5" t="s">
        <v>44</v>
      </c>
      <c r="N1482" s="5" t="s">
        <v>51</v>
      </c>
    </row>
    <row r="1483" spans="1:14" x14ac:dyDescent="0.25">
      <c r="A1483">
        <v>9482</v>
      </c>
      <c r="B1483" s="1">
        <v>45307</v>
      </c>
      <c r="C1483" s="2">
        <v>0.55833333333333335</v>
      </c>
      <c r="D1483" s="4">
        <v>1</v>
      </c>
      <c r="E1483" s="5" t="s">
        <v>28</v>
      </c>
      <c r="F1483" s="5" t="s">
        <v>29</v>
      </c>
      <c r="G1483" s="5" t="s">
        <v>30</v>
      </c>
      <c r="H1483" t="s">
        <v>31</v>
      </c>
      <c r="I1483" s="5" t="s">
        <v>18</v>
      </c>
      <c r="J1483" s="4">
        <v>45</v>
      </c>
      <c r="K1483" s="4">
        <v>25</v>
      </c>
      <c r="L1483" s="5" t="s">
        <v>19</v>
      </c>
      <c r="M1483" s="5" t="s">
        <v>20</v>
      </c>
      <c r="N1483" s="5" t="s">
        <v>21</v>
      </c>
    </row>
    <row r="1484" spans="1:14" x14ac:dyDescent="0.25">
      <c r="A1484">
        <v>9483</v>
      </c>
      <c r="B1484" s="1">
        <v>45632</v>
      </c>
      <c r="C1484" s="2">
        <v>0.4826388888888889</v>
      </c>
      <c r="D1484" s="4">
        <v>3</v>
      </c>
      <c r="E1484" s="5" t="s">
        <v>36</v>
      </c>
      <c r="F1484" s="5" t="s">
        <v>37</v>
      </c>
      <c r="G1484" s="5" t="s">
        <v>38</v>
      </c>
      <c r="H1484" t="s">
        <v>39</v>
      </c>
      <c r="I1484" s="5" t="s">
        <v>43</v>
      </c>
      <c r="J1484" s="4">
        <v>75</v>
      </c>
      <c r="K1484" s="4">
        <v>45</v>
      </c>
      <c r="L1484" s="5" t="s">
        <v>33</v>
      </c>
      <c r="M1484" s="5" t="s">
        <v>44</v>
      </c>
      <c r="N1484" s="5" t="s">
        <v>45</v>
      </c>
    </row>
    <row r="1485" spans="1:14" x14ac:dyDescent="0.25">
      <c r="A1485">
        <v>9484</v>
      </c>
      <c r="B1485" s="1">
        <v>44651</v>
      </c>
      <c r="C1485" s="2">
        <v>0.43333333333333329</v>
      </c>
      <c r="D1485" s="4">
        <v>2</v>
      </c>
      <c r="E1485" s="5" t="s">
        <v>14</v>
      </c>
      <c r="F1485" s="5" t="s">
        <v>15</v>
      </c>
      <c r="G1485" s="5" t="s">
        <v>16</v>
      </c>
      <c r="H1485" t="s">
        <v>17</v>
      </c>
      <c r="I1485" s="5" t="s">
        <v>46</v>
      </c>
      <c r="J1485" s="4">
        <v>90</v>
      </c>
      <c r="K1485" s="4">
        <v>55</v>
      </c>
      <c r="L1485" s="5" t="s">
        <v>33</v>
      </c>
      <c r="M1485" s="5" t="s">
        <v>34</v>
      </c>
      <c r="N1485" s="5" t="s">
        <v>47</v>
      </c>
    </row>
    <row r="1486" spans="1:14" x14ac:dyDescent="0.25">
      <c r="A1486">
        <v>9485</v>
      </c>
      <c r="B1486" s="1">
        <v>45838</v>
      </c>
      <c r="C1486" s="2">
        <v>0.51041666666666663</v>
      </c>
      <c r="D1486" s="4">
        <v>2</v>
      </c>
      <c r="E1486" s="5" t="s">
        <v>14</v>
      </c>
      <c r="F1486" s="5" t="s">
        <v>15</v>
      </c>
      <c r="G1486" s="5" t="s">
        <v>16</v>
      </c>
      <c r="H1486" t="s">
        <v>17</v>
      </c>
      <c r="I1486" s="5" t="s">
        <v>26</v>
      </c>
      <c r="J1486" s="4">
        <v>40</v>
      </c>
      <c r="K1486" s="4">
        <v>22</v>
      </c>
      <c r="L1486" s="5" t="s">
        <v>19</v>
      </c>
      <c r="M1486" s="5" t="s">
        <v>20</v>
      </c>
      <c r="N1486" s="5" t="s">
        <v>27</v>
      </c>
    </row>
    <row r="1487" spans="1:14" x14ac:dyDescent="0.25">
      <c r="A1487">
        <v>9486</v>
      </c>
      <c r="B1487" s="1">
        <v>45908</v>
      </c>
      <c r="C1487" s="2">
        <v>0.63263888888888886</v>
      </c>
      <c r="D1487" s="4">
        <v>4</v>
      </c>
      <c r="E1487" s="5" t="s">
        <v>36</v>
      </c>
      <c r="F1487" s="5" t="s">
        <v>37</v>
      </c>
      <c r="G1487" s="5" t="s">
        <v>38</v>
      </c>
      <c r="H1487" t="s">
        <v>39</v>
      </c>
      <c r="I1487" s="5" t="s">
        <v>43</v>
      </c>
      <c r="J1487" s="4">
        <v>75</v>
      </c>
      <c r="K1487" s="4">
        <v>45</v>
      </c>
      <c r="L1487" s="5" t="s">
        <v>33</v>
      </c>
      <c r="M1487" s="5" t="s">
        <v>44</v>
      </c>
      <c r="N1487" s="5" t="s">
        <v>45</v>
      </c>
    </row>
    <row r="1488" spans="1:14" x14ac:dyDescent="0.25">
      <c r="A1488">
        <v>9487</v>
      </c>
      <c r="B1488" s="1">
        <v>44954</v>
      </c>
      <c r="C1488" s="2">
        <v>0.33958333333333329</v>
      </c>
      <c r="D1488" s="4">
        <v>4</v>
      </c>
      <c r="E1488" s="5" t="s">
        <v>36</v>
      </c>
      <c r="F1488" s="5" t="s">
        <v>37</v>
      </c>
      <c r="G1488" s="5" t="s">
        <v>38</v>
      </c>
      <c r="H1488" t="s">
        <v>39</v>
      </c>
      <c r="I1488" s="5" t="s">
        <v>46</v>
      </c>
      <c r="J1488" s="4">
        <v>90</v>
      </c>
      <c r="K1488" s="4">
        <v>55</v>
      </c>
      <c r="L1488" s="5" t="s">
        <v>33</v>
      </c>
      <c r="M1488" s="5" t="s">
        <v>34</v>
      </c>
      <c r="N1488" s="5" t="s">
        <v>47</v>
      </c>
    </row>
    <row r="1489" spans="1:14" x14ac:dyDescent="0.25">
      <c r="A1489">
        <v>9488</v>
      </c>
      <c r="B1489" s="1">
        <v>45710</v>
      </c>
      <c r="C1489" s="2">
        <v>0.44097222222222221</v>
      </c>
      <c r="D1489" s="4">
        <v>2</v>
      </c>
      <c r="E1489" s="5" t="s">
        <v>22</v>
      </c>
      <c r="F1489" s="5" t="s">
        <v>23</v>
      </c>
      <c r="G1489" s="5" t="s">
        <v>24</v>
      </c>
      <c r="H1489" t="s">
        <v>25</v>
      </c>
      <c r="I1489" s="5" t="s">
        <v>32</v>
      </c>
      <c r="J1489" s="4">
        <v>85</v>
      </c>
      <c r="K1489" s="4">
        <v>50</v>
      </c>
      <c r="L1489" s="5" t="s">
        <v>33</v>
      </c>
      <c r="M1489" s="5" t="s">
        <v>34</v>
      </c>
      <c r="N1489" s="5" t="s">
        <v>35</v>
      </c>
    </row>
    <row r="1490" spans="1:14" x14ac:dyDescent="0.25">
      <c r="A1490">
        <v>9489</v>
      </c>
      <c r="B1490" s="1">
        <v>44907</v>
      </c>
      <c r="C1490" s="2">
        <v>0.63263888888888886</v>
      </c>
      <c r="D1490" s="4">
        <v>1</v>
      </c>
      <c r="E1490" s="5" t="s">
        <v>36</v>
      </c>
      <c r="F1490" s="5" t="s">
        <v>37</v>
      </c>
      <c r="G1490" s="5" t="s">
        <v>38</v>
      </c>
      <c r="H1490" t="s">
        <v>39</v>
      </c>
      <c r="I1490" s="5" t="s">
        <v>26</v>
      </c>
      <c r="J1490" s="4">
        <v>40</v>
      </c>
      <c r="K1490" s="4">
        <v>22</v>
      </c>
      <c r="L1490" s="5" t="s">
        <v>19</v>
      </c>
      <c r="M1490" s="5" t="s">
        <v>20</v>
      </c>
      <c r="N1490" s="5" t="s">
        <v>27</v>
      </c>
    </row>
    <row r="1491" spans="1:14" x14ac:dyDescent="0.25">
      <c r="A1491">
        <v>9490</v>
      </c>
      <c r="B1491" s="1">
        <v>45795</v>
      </c>
      <c r="C1491" s="2">
        <v>0.62222222222222223</v>
      </c>
      <c r="D1491" s="4">
        <v>4</v>
      </c>
      <c r="E1491" s="5" t="s">
        <v>14</v>
      </c>
      <c r="F1491" s="5" t="s">
        <v>15</v>
      </c>
      <c r="G1491" s="5" t="s">
        <v>16</v>
      </c>
      <c r="H1491" t="s">
        <v>17</v>
      </c>
      <c r="I1491" s="5" t="s">
        <v>32</v>
      </c>
      <c r="J1491" s="4">
        <v>85</v>
      </c>
      <c r="K1491" s="4">
        <v>50</v>
      </c>
      <c r="L1491" s="5" t="s">
        <v>33</v>
      </c>
      <c r="M1491" s="5" t="s">
        <v>34</v>
      </c>
      <c r="N1491" s="5" t="s">
        <v>35</v>
      </c>
    </row>
    <row r="1492" spans="1:14" x14ac:dyDescent="0.25">
      <c r="A1492">
        <v>9491</v>
      </c>
      <c r="B1492" s="1">
        <v>45249</v>
      </c>
      <c r="C1492" s="2">
        <v>0.77152777777777781</v>
      </c>
      <c r="D1492" s="4">
        <v>3</v>
      </c>
      <c r="E1492" s="5" t="s">
        <v>36</v>
      </c>
      <c r="F1492" s="5" t="s">
        <v>37</v>
      </c>
      <c r="G1492" s="5" t="s">
        <v>38</v>
      </c>
      <c r="H1492" t="s">
        <v>39</v>
      </c>
      <c r="I1492" s="5" t="s">
        <v>43</v>
      </c>
      <c r="J1492" s="4">
        <v>75</v>
      </c>
      <c r="K1492" s="4">
        <v>45</v>
      </c>
      <c r="L1492" s="5" t="s">
        <v>33</v>
      </c>
      <c r="M1492" s="5" t="s">
        <v>44</v>
      </c>
      <c r="N1492" s="5" t="s">
        <v>45</v>
      </c>
    </row>
    <row r="1493" spans="1:14" x14ac:dyDescent="0.25">
      <c r="A1493">
        <v>9492</v>
      </c>
      <c r="B1493" s="1">
        <v>45652</v>
      </c>
      <c r="C1493" s="2">
        <v>0.72847222222222219</v>
      </c>
      <c r="D1493" s="4">
        <v>2</v>
      </c>
      <c r="E1493" s="5" t="s">
        <v>28</v>
      </c>
      <c r="F1493" s="5" t="s">
        <v>29</v>
      </c>
      <c r="G1493" s="5" t="s">
        <v>30</v>
      </c>
      <c r="H1493" t="s">
        <v>31</v>
      </c>
      <c r="I1493" s="5" t="s">
        <v>46</v>
      </c>
      <c r="J1493" s="4">
        <v>90</v>
      </c>
      <c r="K1493" s="4">
        <v>55</v>
      </c>
      <c r="L1493" s="5" t="s">
        <v>33</v>
      </c>
      <c r="M1493" s="5" t="s">
        <v>34</v>
      </c>
      <c r="N1493" s="5" t="s">
        <v>47</v>
      </c>
    </row>
    <row r="1494" spans="1:14" x14ac:dyDescent="0.25">
      <c r="A1494">
        <v>9493</v>
      </c>
      <c r="B1494" s="1">
        <v>45620</v>
      </c>
      <c r="C1494" s="2">
        <v>0.50208333333333333</v>
      </c>
      <c r="D1494" s="4">
        <v>2</v>
      </c>
      <c r="E1494" s="5" t="s">
        <v>14</v>
      </c>
      <c r="F1494" s="5" t="s">
        <v>15</v>
      </c>
      <c r="G1494" s="5" t="s">
        <v>16</v>
      </c>
      <c r="H1494" t="s">
        <v>17</v>
      </c>
      <c r="I1494" s="5" t="s">
        <v>43</v>
      </c>
      <c r="J1494" s="4">
        <v>75</v>
      </c>
      <c r="K1494" s="4">
        <v>45</v>
      </c>
      <c r="L1494" s="5" t="s">
        <v>33</v>
      </c>
      <c r="M1494" s="5" t="s">
        <v>44</v>
      </c>
      <c r="N1494" s="5" t="s">
        <v>45</v>
      </c>
    </row>
    <row r="1495" spans="1:14" x14ac:dyDescent="0.25">
      <c r="A1495">
        <v>9494</v>
      </c>
      <c r="B1495" s="1">
        <v>45762</v>
      </c>
      <c r="C1495" s="2">
        <v>0.34583333333333333</v>
      </c>
      <c r="D1495" s="4">
        <v>2</v>
      </c>
      <c r="E1495" s="5" t="s">
        <v>28</v>
      </c>
      <c r="F1495" s="5" t="s">
        <v>29</v>
      </c>
      <c r="G1495" s="5" t="s">
        <v>30</v>
      </c>
      <c r="H1495" t="s">
        <v>31</v>
      </c>
      <c r="I1495" s="5" t="s">
        <v>32</v>
      </c>
      <c r="J1495" s="4">
        <v>85</v>
      </c>
      <c r="K1495" s="4">
        <v>50</v>
      </c>
      <c r="L1495" s="5" t="s">
        <v>33</v>
      </c>
      <c r="M1495" s="5" t="s">
        <v>34</v>
      </c>
      <c r="N1495" s="5" t="s">
        <v>35</v>
      </c>
    </row>
    <row r="1496" spans="1:14" x14ac:dyDescent="0.25">
      <c r="A1496">
        <v>9495</v>
      </c>
      <c r="B1496" s="1">
        <v>45648</v>
      </c>
      <c r="C1496" s="2">
        <v>0.89861111111111114</v>
      </c>
      <c r="D1496" s="4">
        <v>3</v>
      </c>
      <c r="E1496" s="5" t="s">
        <v>14</v>
      </c>
      <c r="F1496" s="5" t="s">
        <v>15</v>
      </c>
      <c r="G1496" s="5" t="s">
        <v>16</v>
      </c>
      <c r="H1496" t="s">
        <v>17</v>
      </c>
      <c r="I1496" s="5" t="s">
        <v>43</v>
      </c>
      <c r="J1496" s="4">
        <v>75</v>
      </c>
      <c r="K1496" s="4">
        <v>45</v>
      </c>
      <c r="L1496" s="5" t="s">
        <v>33</v>
      </c>
      <c r="M1496" s="5" t="s">
        <v>44</v>
      </c>
      <c r="N1496" s="5" t="s">
        <v>45</v>
      </c>
    </row>
    <row r="1497" spans="1:14" x14ac:dyDescent="0.25">
      <c r="A1497">
        <v>9496</v>
      </c>
      <c r="B1497" s="1">
        <v>45834</v>
      </c>
      <c r="C1497" s="2">
        <v>0.54236111111111107</v>
      </c>
      <c r="D1497" s="4">
        <v>3</v>
      </c>
      <c r="E1497" s="5" t="s">
        <v>22</v>
      </c>
      <c r="F1497" s="5" t="s">
        <v>23</v>
      </c>
      <c r="G1497" s="5" t="s">
        <v>24</v>
      </c>
      <c r="H1497" t="s">
        <v>25</v>
      </c>
      <c r="I1497" s="5" t="s">
        <v>18</v>
      </c>
      <c r="J1497" s="4">
        <v>45</v>
      </c>
      <c r="K1497" s="4">
        <v>25</v>
      </c>
      <c r="L1497" s="5" t="s">
        <v>19</v>
      </c>
      <c r="M1497" s="5" t="s">
        <v>20</v>
      </c>
      <c r="N1497" s="5" t="s">
        <v>21</v>
      </c>
    </row>
    <row r="1498" spans="1:14" x14ac:dyDescent="0.25">
      <c r="A1498">
        <v>9497</v>
      </c>
      <c r="B1498" s="1">
        <v>45224</v>
      </c>
      <c r="C1498" s="2">
        <v>0.68055555555555558</v>
      </c>
      <c r="D1498" s="4">
        <v>4</v>
      </c>
      <c r="E1498" s="5" t="s">
        <v>28</v>
      </c>
      <c r="F1498" s="5" t="s">
        <v>29</v>
      </c>
      <c r="G1498" s="5" t="s">
        <v>30</v>
      </c>
      <c r="H1498" t="s">
        <v>31</v>
      </c>
      <c r="I1498" s="5" t="s">
        <v>32</v>
      </c>
      <c r="J1498" s="4">
        <v>85</v>
      </c>
      <c r="K1498" s="4">
        <v>50</v>
      </c>
      <c r="L1498" s="5" t="s">
        <v>33</v>
      </c>
      <c r="M1498" s="5" t="s">
        <v>34</v>
      </c>
      <c r="N1498" s="5" t="s">
        <v>35</v>
      </c>
    </row>
    <row r="1499" spans="1:14" x14ac:dyDescent="0.25">
      <c r="A1499">
        <v>9498</v>
      </c>
      <c r="B1499" s="1">
        <v>45951</v>
      </c>
      <c r="C1499" s="2">
        <v>0.33819444444444452</v>
      </c>
      <c r="D1499" s="4">
        <v>1</v>
      </c>
      <c r="E1499" s="5" t="s">
        <v>36</v>
      </c>
      <c r="F1499" s="5" t="s">
        <v>37</v>
      </c>
      <c r="G1499" s="5" t="s">
        <v>38</v>
      </c>
      <c r="H1499" t="s">
        <v>39</v>
      </c>
      <c r="I1499" s="5" t="s">
        <v>48</v>
      </c>
      <c r="J1499" s="4">
        <v>80</v>
      </c>
      <c r="K1499" s="4">
        <v>48</v>
      </c>
      <c r="L1499" s="5" t="s">
        <v>33</v>
      </c>
      <c r="M1499" s="5" t="s">
        <v>44</v>
      </c>
      <c r="N1499" s="5" t="s">
        <v>49</v>
      </c>
    </row>
    <row r="1500" spans="1:14" x14ac:dyDescent="0.25">
      <c r="A1500">
        <v>9499</v>
      </c>
      <c r="B1500" s="1">
        <v>45776</v>
      </c>
      <c r="C1500" s="2">
        <v>0.83888888888888891</v>
      </c>
      <c r="D1500" s="4">
        <v>4</v>
      </c>
      <c r="E1500" s="5" t="s">
        <v>36</v>
      </c>
      <c r="F1500" s="5" t="s">
        <v>37</v>
      </c>
      <c r="G1500" s="5" t="s">
        <v>38</v>
      </c>
      <c r="H1500" t="s">
        <v>39</v>
      </c>
      <c r="I1500" s="5" t="s">
        <v>46</v>
      </c>
      <c r="J1500" s="4">
        <v>90</v>
      </c>
      <c r="K1500" s="4">
        <v>55</v>
      </c>
      <c r="L1500" s="5" t="s">
        <v>33</v>
      </c>
      <c r="M1500" s="5" t="s">
        <v>34</v>
      </c>
      <c r="N1500" s="5" t="s">
        <v>47</v>
      </c>
    </row>
    <row r="1501" spans="1:14" x14ac:dyDescent="0.25">
      <c r="A1501">
        <v>9500</v>
      </c>
      <c r="B1501" s="1">
        <v>44990</v>
      </c>
      <c r="C1501" s="2">
        <v>0.78749999999999998</v>
      </c>
      <c r="D1501" s="4">
        <v>3</v>
      </c>
      <c r="E1501" s="5" t="s">
        <v>28</v>
      </c>
      <c r="F1501" s="5" t="s">
        <v>29</v>
      </c>
      <c r="G1501" s="5" t="s">
        <v>30</v>
      </c>
      <c r="H1501" t="s">
        <v>31</v>
      </c>
      <c r="I1501" s="5" t="s">
        <v>46</v>
      </c>
      <c r="J1501" s="4">
        <v>90</v>
      </c>
      <c r="K1501" s="4">
        <v>55</v>
      </c>
      <c r="L1501" s="5" t="s">
        <v>33</v>
      </c>
      <c r="M1501" s="5" t="s">
        <v>34</v>
      </c>
      <c r="N1501" s="5" t="s">
        <v>47</v>
      </c>
    </row>
    <row r="1502" spans="1:14" x14ac:dyDescent="0.25">
      <c r="A1502">
        <v>9501</v>
      </c>
      <c r="B1502" s="1">
        <v>45707</v>
      </c>
      <c r="C1502" s="2">
        <v>0.78819444444444442</v>
      </c>
      <c r="D1502" s="4">
        <v>2</v>
      </c>
      <c r="E1502" s="5" t="s">
        <v>22</v>
      </c>
      <c r="F1502" s="5" t="s">
        <v>23</v>
      </c>
      <c r="G1502" s="5" t="s">
        <v>24</v>
      </c>
      <c r="H1502" t="s">
        <v>25</v>
      </c>
      <c r="I1502" s="5" t="s">
        <v>18</v>
      </c>
      <c r="J1502" s="4">
        <v>45</v>
      </c>
      <c r="K1502" s="4">
        <v>25</v>
      </c>
      <c r="L1502" s="5" t="s">
        <v>19</v>
      </c>
      <c r="M1502" s="5" t="s">
        <v>20</v>
      </c>
      <c r="N1502" s="5" t="s">
        <v>21</v>
      </c>
    </row>
    <row r="1503" spans="1:14" x14ac:dyDescent="0.25">
      <c r="A1503">
        <v>9502</v>
      </c>
      <c r="B1503" s="1">
        <v>44711</v>
      </c>
      <c r="C1503" s="2">
        <v>0.7583333333333333</v>
      </c>
      <c r="D1503" s="4">
        <v>1</v>
      </c>
      <c r="E1503" s="5" t="s">
        <v>22</v>
      </c>
      <c r="F1503" s="5" t="s">
        <v>23</v>
      </c>
      <c r="G1503" s="5" t="s">
        <v>24</v>
      </c>
      <c r="H1503" t="s">
        <v>25</v>
      </c>
      <c r="I1503" s="5" t="s">
        <v>40</v>
      </c>
      <c r="J1503" s="4">
        <v>50</v>
      </c>
      <c r="K1503" s="4">
        <v>30</v>
      </c>
      <c r="L1503" s="5" t="s">
        <v>19</v>
      </c>
      <c r="M1503" s="5" t="s">
        <v>41</v>
      </c>
      <c r="N1503" s="5" t="s">
        <v>42</v>
      </c>
    </row>
    <row r="1504" spans="1:14" x14ac:dyDescent="0.25">
      <c r="A1504">
        <v>9503</v>
      </c>
      <c r="B1504" s="1">
        <v>45056</v>
      </c>
      <c r="C1504" s="2">
        <v>0.6645833333333333</v>
      </c>
      <c r="D1504" s="4">
        <v>4</v>
      </c>
      <c r="E1504" s="5" t="s">
        <v>14</v>
      </c>
      <c r="F1504" s="5" t="s">
        <v>15</v>
      </c>
      <c r="G1504" s="5" t="s">
        <v>16</v>
      </c>
      <c r="H1504" t="s">
        <v>17</v>
      </c>
      <c r="I1504" s="5" t="s">
        <v>40</v>
      </c>
      <c r="J1504" s="4">
        <v>50</v>
      </c>
      <c r="K1504" s="4">
        <v>30</v>
      </c>
      <c r="L1504" s="5" t="s">
        <v>19</v>
      </c>
      <c r="M1504" s="5" t="s">
        <v>41</v>
      </c>
      <c r="N1504" s="5" t="s">
        <v>42</v>
      </c>
    </row>
    <row r="1505" spans="1:14" x14ac:dyDescent="0.25">
      <c r="A1505">
        <v>9504</v>
      </c>
      <c r="B1505" s="1">
        <v>45276</v>
      </c>
      <c r="C1505" s="2">
        <v>0.71875</v>
      </c>
      <c r="D1505" s="4">
        <v>4</v>
      </c>
      <c r="E1505" s="5" t="s">
        <v>28</v>
      </c>
      <c r="F1505" s="5" t="s">
        <v>29</v>
      </c>
      <c r="G1505" s="5" t="s">
        <v>30</v>
      </c>
      <c r="H1505" t="s">
        <v>31</v>
      </c>
      <c r="I1505" s="5" t="s">
        <v>46</v>
      </c>
      <c r="J1505" s="4">
        <v>90</v>
      </c>
      <c r="K1505" s="4">
        <v>55</v>
      </c>
      <c r="L1505" s="5" t="s">
        <v>33</v>
      </c>
      <c r="M1505" s="5" t="s">
        <v>34</v>
      </c>
      <c r="N1505" s="5" t="s">
        <v>47</v>
      </c>
    </row>
    <row r="1506" spans="1:14" x14ac:dyDescent="0.25">
      <c r="A1506">
        <v>9505</v>
      </c>
      <c r="B1506" s="1">
        <v>46021</v>
      </c>
      <c r="C1506" s="2">
        <v>0.56388888888888888</v>
      </c>
      <c r="D1506" s="4">
        <v>3</v>
      </c>
      <c r="E1506" s="5" t="s">
        <v>36</v>
      </c>
      <c r="F1506" s="5" t="s">
        <v>37</v>
      </c>
      <c r="G1506" s="5" t="s">
        <v>38</v>
      </c>
      <c r="H1506" t="s">
        <v>39</v>
      </c>
      <c r="I1506" s="5" t="s">
        <v>32</v>
      </c>
      <c r="J1506" s="4">
        <v>85</v>
      </c>
      <c r="K1506" s="4">
        <v>50</v>
      </c>
      <c r="L1506" s="5" t="s">
        <v>33</v>
      </c>
      <c r="M1506" s="5" t="s">
        <v>34</v>
      </c>
      <c r="N1506" s="5" t="s">
        <v>35</v>
      </c>
    </row>
    <row r="1507" spans="1:14" x14ac:dyDescent="0.25">
      <c r="A1507">
        <v>9506</v>
      </c>
      <c r="B1507" s="1">
        <v>45897</v>
      </c>
      <c r="C1507" s="2">
        <v>0.40277777777777779</v>
      </c>
      <c r="D1507" s="4">
        <v>4</v>
      </c>
      <c r="E1507" s="5" t="s">
        <v>28</v>
      </c>
      <c r="F1507" s="5" t="s">
        <v>29</v>
      </c>
      <c r="G1507" s="5" t="s">
        <v>30</v>
      </c>
      <c r="H1507" t="s">
        <v>31</v>
      </c>
      <c r="I1507" s="5" t="s">
        <v>32</v>
      </c>
      <c r="J1507" s="4">
        <v>85</v>
      </c>
      <c r="K1507" s="4">
        <v>50</v>
      </c>
      <c r="L1507" s="5" t="s">
        <v>33</v>
      </c>
      <c r="M1507" s="5" t="s">
        <v>34</v>
      </c>
      <c r="N1507" s="5" t="s">
        <v>35</v>
      </c>
    </row>
    <row r="1508" spans="1:14" x14ac:dyDescent="0.25">
      <c r="A1508">
        <v>9507</v>
      </c>
      <c r="B1508" s="1">
        <v>45435</v>
      </c>
      <c r="C1508" s="2">
        <v>0.6333333333333333</v>
      </c>
      <c r="D1508" s="4">
        <v>2</v>
      </c>
      <c r="E1508" s="5" t="s">
        <v>28</v>
      </c>
      <c r="F1508" s="5" t="s">
        <v>29</v>
      </c>
      <c r="G1508" s="5" t="s">
        <v>30</v>
      </c>
      <c r="H1508" t="s">
        <v>31</v>
      </c>
      <c r="I1508" s="5" t="s">
        <v>40</v>
      </c>
      <c r="J1508" s="4">
        <v>50</v>
      </c>
      <c r="K1508" s="4">
        <v>30</v>
      </c>
      <c r="L1508" s="5" t="s">
        <v>19</v>
      </c>
      <c r="M1508" s="5" t="s">
        <v>41</v>
      </c>
      <c r="N1508" s="5" t="s">
        <v>42</v>
      </c>
    </row>
    <row r="1509" spans="1:14" x14ac:dyDescent="0.25">
      <c r="A1509">
        <v>9508</v>
      </c>
      <c r="B1509" s="1">
        <v>45796</v>
      </c>
      <c r="C1509" s="2">
        <v>0.63749999999999996</v>
      </c>
      <c r="D1509" s="4">
        <v>2</v>
      </c>
      <c r="E1509" s="5" t="s">
        <v>28</v>
      </c>
      <c r="F1509" s="5" t="s">
        <v>29</v>
      </c>
      <c r="G1509" s="5" t="s">
        <v>30</v>
      </c>
      <c r="H1509" t="s">
        <v>31</v>
      </c>
      <c r="I1509" s="5" t="s">
        <v>32</v>
      </c>
      <c r="J1509" s="4">
        <v>85</v>
      </c>
      <c r="K1509" s="4">
        <v>50</v>
      </c>
      <c r="L1509" s="5" t="s">
        <v>33</v>
      </c>
      <c r="M1509" s="5" t="s">
        <v>34</v>
      </c>
      <c r="N1509" s="5" t="s">
        <v>35</v>
      </c>
    </row>
    <row r="1510" spans="1:14" x14ac:dyDescent="0.25">
      <c r="A1510">
        <v>9509</v>
      </c>
      <c r="B1510" s="1">
        <v>44594</v>
      </c>
      <c r="C1510" s="2">
        <v>0.49583333333333329</v>
      </c>
      <c r="D1510" s="4">
        <v>3</v>
      </c>
      <c r="E1510" s="5" t="s">
        <v>22</v>
      </c>
      <c r="F1510" s="5" t="s">
        <v>23</v>
      </c>
      <c r="G1510" s="5" t="s">
        <v>24</v>
      </c>
      <c r="H1510" t="s">
        <v>25</v>
      </c>
      <c r="I1510" s="5" t="s">
        <v>26</v>
      </c>
      <c r="J1510" s="4">
        <v>40</v>
      </c>
      <c r="K1510" s="4">
        <v>22</v>
      </c>
      <c r="L1510" s="5" t="s">
        <v>19</v>
      </c>
      <c r="M1510" s="5" t="s">
        <v>20</v>
      </c>
      <c r="N1510" s="5" t="s">
        <v>27</v>
      </c>
    </row>
    <row r="1511" spans="1:14" x14ac:dyDescent="0.25">
      <c r="A1511">
        <v>9510</v>
      </c>
      <c r="B1511" s="1">
        <v>45650</v>
      </c>
      <c r="C1511" s="2">
        <v>0.75</v>
      </c>
      <c r="D1511" s="4">
        <v>4</v>
      </c>
      <c r="E1511" s="5" t="s">
        <v>28</v>
      </c>
      <c r="F1511" s="5" t="s">
        <v>29</v>
      </c>
      <c r="G1511" s="5" t="s">
        <v>30</v>
      </c>
      <c r="H1511" t="s">
        <v>31</v>
      </c>
      <c r="I1511" s="5" t="s">
        <v>26</v>
      </c>
      <c r="J1511" s="4">
        <v>40</v>
      </c>
      <c r="K1511" s="4">
        <v>22</v>
      </c>
      <c r="L1511" s="5" t="s">
        <v>19</v>
      </c>
      <c r="M1511" s="5" t="s">
        <v>20</v>
      </c>
      <c r="N1511" s="5" t="s">
        <v>27</v>
      </c>
    </row>
    <row r="1512" spans="1:14" x14ac:dyDescent="0.25">
      <c r="A1512">
        <v>9511</v>
      </c>
      <c r="B1512" s="1">
        <v>45041</v>
      </c>
      <c r="C1512" s="2">
        <v>0.2986111111111111</v>
      </c>
      <c r="D1512" s="4">
        <v>3</v>
      </c>
      <c r="E1512" s="5" t="s">
        <v>36</v>
      </c>
      <c r="F1512" s="5" t="s">
        <v>37</v>
      </c>
      <c r="G1512" s="5" t="s">
        <v>38</v>
      </c>
      <c r="H1512" t="s">
        <v>39</v>
      </c>
      <c r="I1512" s="5" t="s">
        <v>43</v>
      </c>
      <c r="J1512" s="4">
        <v>75</v>
      </c>
      <c r="K1512" s="4">
        <v>45</v>
      </c>
      <c r="L1512" s="5" t="s">
        <v>33</v>
      </c>
      <c r="M1512" s="5" t="s">
        <v>44</v>
      </c>
      <c r="N1512" s="5" t="s">
        <v>45</v>
      </c>
    </row>
    <row r="1513" spans="1:14" x14ac:dyDescent="0.25">
      <c r="A1513">
        <v>9512</v>
      </c>
      <c r="B1513" s="1">
        <v>45562</v>
      </c>
      <c r="C1513" s="2">
        <v>0.29236111111111113</v>
      </c>
      <c r="D1513" s="4">
        <v>2</v>
      </c>
      <c r="E1513" s="5" t="s">
        <v>28</v>
      </c>
      <c r="F1513" s="5" t="s">
        <v>29</v>
      </c>
      <c r="G1513" s="5" t="s">
        <v>30</v>
      </c>
      <c r="H1513" t="s">
        <v>31</v>
      </c>
      <c r="I1513" s="5" t="s">
        <v>40</v>
      </c>
      <c r="J1513" s="4">
        <v>50</v>
      </c>
      <c r="K1513" s="4">
        <v>30</v>
      </c>
      <c r="L1513" s="5" t="s">
        <v>19</v>
      </c>
      <c r="M1513" s="5" t="s">
        <v>41</v>
      </c>
      <c r="N1513" s="5" t="s">
        <v>42</v>
      </c>
    </row>
    <row r="1514" spans="1:14" x14ac:dyDescent="0.25">
      <c r="A1514">
        <v>9513</v>
      </c>
      <c r="B1514" s="1">
        <v>45329</v>
      </c>
      <c r="C1514" s="2">
        <v>0.81458333333333333</v>
      </c>
      <c r="D1514" s="4">
        <v>3</v>
      </c>
      <c r="E1514" s="5" t="s">
        <v>14</v>
      </c>
      <c r="F1514" s="5" t="s">
        <v>15</v>
      </c>
      <c r="G1514" s="5" t="s">
        <v>16</v>
      </c>
      <c r="H1514" t="s">
        <v>17</v>
      </c>
      <c r="I1514" s="5" t="s">
        <v>32</v>
      </c>
      <c r="J1514" s="4">
        <v>85</v>
      </c>
      <c r="K1514" s="4">
        <v>50</v>
      </c>
      <c r="L1514" s="5" t="s">
        <v>33</v>
      </c>
      <c r="M1514" s="5" t="s">
        <v>34</v>
      </c>
      <c r="N1514" s="5" t="s">
        <v>35</v>
      </c>
    </row>
    <row r="1515" spans="1:14" x14ac:dyDescent="0.25">
      <c r="A1515">
        <v>9514</v>
      </c>
      <c r="B1515" s="1">
        <v>45190</v>
      </c>
      <c r="C1515" s="2">
        <v>0.83263888888888893</v>
      </c>
      <c r="D1515" s="4">
        <v>2</v>
      </c>
      <c r="E1515" s="5" t="s">
        <v>28</v>
      </c>
      <c r="F1515" s="5" t="s">
        <v>29</v>
      </c>
      <c r="G1515" s="5" t="s">
        <v>30</v>
      </c>
      <c r="H1515" t="s">
        <v>31</v>
      </c>
      <c r="I1515" s="5" t="s">
        <v>48</v>
      </c>
      <c r="J1515" s="4">
        <v>80</v>
      </c>
      <c r="K1515" s="4">
        <v>48</v>
      </c>
      <c r="L1515" s="5" t="s">
        <v>33</v>
      </c>
      <c r="M1515" s="5" t="s">
        <v>44</v>
      </c>
      <c r="N1515" s="5" t="s">
        <v>49</v>
      </c>
    </row>
    <row r="1516" spans="1:14" x14ac:dyDescent="0.25">
      <c r="A1516">
        <v>9515</v>
      </c>
      <c r="B1516" s="1">
        <v>45837</v>
      </c>
      <c r="C1516" s="2">
        <v>0.90347222222222223</v>
      </c>
      <c r="D1516" s="4">
        <v>1</v>
      </c>
      <c r="E1516" s="5" t="s">
        <v>36</v>
      </c>
      <c r="F1516" s="5" t="s">
        <v>37</v>
      </c>
      <c r="G1516" s="5" t="s">
        <v>38</v>
      </c>
      <c r="H1516" t="s">
        <v>39</v>
      </c>
      <c r="I1516" s="5" t="s">
        <v>26</v>
      </c>
      <c r="J1516" s="4">
        <v>40</v>
      </c>
      <c r="K1516" s="4">
        <v>22</v>
      </c>
      <c r="L1516" s="5" t="s">
        <v>19</v>
      </c>
      <c r="M1516" s="5" t="s">
        <v>20</v>
      </c>
      <c r="N1516" s="5" t="s">
        <v>27</v>
      </c>
    </row>
    <row r="1517" spans="1:14" x14ac:dyDescent="0.25">
      <c r="A1517">
        <v>9516</v>
      </c>
      <c r="B1517" s="1">
        <v>45799</v>
      </c>
      <c r="C1517" s="2">
        <v>0.64236111111111116</v>
      </c>
      <c r="D1517" s="4">
        <v>4</v>
      </c>
      <c r="E1517" s="5" t="s">
        <v>14</v>
      </c>
      <c r="F1517" s="5" t="s">
        <v>15</v>
      </c>
      <c r="G1517" s="5" t="s">
        <v>16</v>
      </c>
      <c r="H1517" t="s">
        <v>17</v>
      </c>
      <c r="I1517" s="5" t="s">
        <v>50</v>
      </c>
      <c r="J1517" s="4">
        <v>70</v>
      </c>
      <c r="K1517" s="4">
        <v>40</v>
      </c>
      <c r="L1517" s="5" t="s">
        <v>33</v>
      </c>
      <c r="M1517" s="5" t="s">
        <v>44</v>
      </c>
      <c r="N1517" s="5" t="s">
        <v>51</v>
      </c>
    </row>
    <row r="1518" spans="1:14" x14ac:dyDescent="0.25">
      <c r="A1518">
        <v>9517</v>
      </c>
      <c r="B1518" s="1">
        <v>44701</v>
      </c>
      <c r="C1518" s="2">
        <v>0.88472222222222219</v>
      </c>
      <c r="D1518" s="4">
        <v>3</v>
      </c>
      <c r="E1518" s="5" t="s">
        <v>14</v>
      </c>
      <c r="F1518" s="5" t="s">
        <v>15</v>
      </c>
      <c r="G1518" s="5" t="s">
        <v>16</v>
      </c>
      <c r="H1518" t="s">
        <v>17</v>
      </c>
      <c r="I1518" s="5" t="s">
        <v>40</v>
      </c>
      <c r="J1518" s="4">
        <v>50</v>
      </c>
      <c r="K1518" s="4">
        <v>30</v>
      </c>
      <c r="L1518" s="5" t="s">
        <v>19</v>
      </c>
      <c r="M1518" s="5" t="s">
        <v>41</v>
      </c>
      <c r="N1518" s="5" t="s">
        <v>42</v>
      </c>
    </row>
    <row r="1519" spans="1:14" x14ac:dyDescent="0.25">
      <c r="A1519">
        <v>9518</v>
      </c>
      <c r="B1519" s="1">
        <v>46005</v>
      </c>
      <c r="C1519" s="2">
        <v>0.63055555555555554</v>
      </c>
      <c r="D1519" s="4">
        <v>1</v>
      </c>
      <c r="E1519" s="5" t="s">
        <v>28</v>
      </c>
      <c r="F1519" s="5" t="s">
        <v>29</v>
      </c>
      <c r="G1519" s="5" t="s">
        <v>30</v>
      </c>
      <c r="H1519" t="s">
        <v>31</v>
      </c>
      <c r="I1519" s="5" t="s">
        <v>48</v>
      </c>
      <c r="J1519" s="4">
        <v>80</v>
      </c>
      <c r="K1519" s="4">
        <v>48</v>
      </c>
      <c r="L1519" s="5" t="s">
        <v>33</v>
      </c>
      <c r="M1519" s="5" t="s">
        <v>44</v>
      </c>
      <c r="N1519" s="5" t="s">
        <v>49</v>
      </c>
    </row>
    <row r="1520" spans="1:14" x14ac:dyDescent="0.25">
      <c r="A1520">
        <v>9519</v>
      </c>
      <c r="B1520" s="1">
        <v>44715</v>
      </c>
      <c r="C1520" s="2">
        <v>0.4375</v>
      </c>
      <c r="D1520" s="4">
        <v>3</v>
      </c>
      <c r="E1520" s="5" t="s">
        <v>22</v>
      </c>
      <c r="F1520" s="5" t="s">
        <v>23</v>
      </c>
      <c r="G1520" s="5" t="s">
        <v>24</v>
      </c>
      <c r="H1520" t="s">
        <v>25</v>
      </c>
      <c r="I1520" s="5" t="s">
        <v>50</v>
      </c>
      <c r="J1520" s="4">
        <v>70</v>
      </c>
      <c r="K1520" s="4">
        <v>40</v>
      </c>
      <c r="L1520" s="5" t="s">
        <v>33</v>
      </c>
      <c r="M1520" s="5" t="s">
        <v>44</v>
      </c>
      <c r="N1520" s="5" t="s">
        <v>51</v>
      </c>
    </row>
    <row r="1521" spans="1:14" x14ac:dyDescent="0.25">
      <c r="A1521">
        <v>9520</v>
      </c>
      <c r="B1521" s="1">
        <v>45894</v>
      </c>
      <c r="C1521" s="2">
        <v>0.62777777777777777</v>
      </c>
      <c r="D1521" s="4">
        <v>4</v>
      </c>
      <c r="E1521" s="5" t="s">
        <v>36</v>
      </c>
      <c r="F1521" s="5" t="s">
        <v>37</v>
      </c>
      <c r="G1521" s="5" t="s">
        <v>38</v>
      </c>
      <c r="H1521" t="s">
        <v>39</v>
      </c>
      <c r="I1521" s="5" t="s">
        <v>48</v>
      </c>
      <c r="J1521" s="4">
        <v>80</v>
      </c>
      <c r="K1521" s="4">
        <v>48</v>
      </c>
      <c r="L1521" s="5" t="s">
        <v>33</v>
      </c>
      <c r="M1521" s="5" t="s">
        <v>44</v>
      </c>
      <c r="N1521" s="5" t="s">
        <v>49</v>
      </c>
    </row>
    <row r="1522" spans="1:14" x14ac:dyDescent="0.25">
      <c r="A1522">
        <v>9521</v>
      </c>
      <c r="B1522" s="1">
        <v>45181</v>
      </c>
      <c r="C1522" s="2">
        <v>0.52430555555555558</v>
      </c>
      <c r="D1522" s="4">
        <v>3</v>
      </c>
      <c r="E1522" s="5" t="s">
        <v>28</v>
      </c>
      <c r="F1522" s="5" t="s">
        <v>29</v>
      </c>
      <c r="G1522" s="5" t="s">
        <v>30</v>
      </c>
      <c r="H1522" t="s">
        <v>31</v>
      </c>
      <c r="I1522" s="5" t="s">
        <v>43</v>
      </c>
      <c r="J1522" s="4">
        <v>75</v>
      </c>
      <c r="K1522" s="4">
        <v>45</v>
      </c>
      <c r="L1522" s="5" t="s">
        <v>33</v>
      </c>
      <c r="M1522" s="5" t="s">
        <v>44</v>
      </c>
      <c r="N1522" s="5" t="s">
        <v>45</v>
      </c>
    </row>
    <row r="1523" spans="1:14" x14ac:dyDescent="0.25">
      <c r="A1523">
        <v>9522</v>
      </c>
      <c r="B1523" s="1">
        <v>45974</v>
      </c>
      <c r="C1523" s="2">
        <v>0.5625</v>
      </c>
      <c r="D1523" s="4">
        <v>1</v>
      </c>
      <c r="E1523" s="5" t="s">
        <v>22</v>
      </c>
      <c r="F1523" s="5" t="s">
        <v>23</v>
      </c>
      <c r="G1523" s="5" t="s">
        <v>24</v>
      </c>
      <c r="H1523" t="s">
        <v>25</v>
      </c>
      <c r="I1523" s="5" t="s">
        <v>40</v>
      </c>
      <c r="J1523" s="4">
        <v>50</v>
      </c>
      <c r="K1523" s="4">
        <v>30</v>
      </c>
      <c r="L1523" s="5" t="s">
        <v>19</v>
      </c>
      <c r="M1523" s="5" t="s">
        <v>41</v>
      </c>
      <c r="N1523" s="5" t="s">
        <v>42</v>
      </c>
    </row>
    <row r="1524" spans="1:14" x14ac:dyDescent="0.25">
      <c r="A1524">
        <v>9523</v>
      </c>
      <c r="B1524" s="1">
        <v>44896</v>
      </c>
      <c r="C1524" s="2">
        <v>0.55138888888888893</v>
      </c>
      <c r="D1524" s="4">
        <v>1</v>
      </c>
      <c r="E1524" s="5" t="s">
        <v>14</v>
      </c>
      <c r="F1524" s="5" t="s">
        <v>15</v>
      </c>
      <c r="G1524" s="5" t="s">
        <v>16</v>
      </c>
      <c r="H1524" t="s">
        <v>17</v>
      </c>
      <c r="I1524" s="5" t="s">
        <v>26</v>
      </c>
      <c r="J1524" s="4">
        <v>40</v>
      </c>
      <c r="K1524" s="4">
        <v>22</v>
      </c>
      <c r="L1524" s="5" t="s">
        <v>19</v>
      </c>
      <c r="M1524" s="5" t="s">
        <v>20</v>
      </c>
      <c r="N1524" s="5" t="s">
        <v>27</v>
      </c>
    </row>
    <row r="1525" spans="1:14" x14ac:dyDescent="0.25">
      <c r="A1525">
        <v>9524</v>
      </c>
      <c r="B1525" s="1">
        <v>44819</v>
      </c>
      <c r="C1525" s="2">
        <v>0.61944444444444446</v>
      </c>
      <c r="D1525" s="4">
        <v>3</v>
      </c>
      <c r="E1525" s="5" t="s">
        <v>22</v>
      </c>
      <c r="F1525" s="5" t="s">
        <v>23</v>
      </c>
      <c r="G1525" s="5" t="s">
        <v>24</v>
      </c>
      <c r="H1525" t="s">
        <v>25</v>
      </c>
      <c r="I1525" s="5" t="s">
        <v>40</v>
      </c>
      <c r="J1525" s="4">
        <v>50</v>
      </c>
      <c r="K1525" s="4">
        <v>30</v>
      </c>
      <c r="L1525" s="5" t="s">
        <v>19</v>
      </c>
      <c r="M1525" s="5" t="s">
        <v>41</v>
      </c>
      <c r="N1525" s="5" t="s">
        <v>42</v>
      </c>
    </row>
    <row r="1526" spans="1:14" x14ac:dyDescent="0.25">
      <c r="A1526">
        <v>9525</v>
      </c>
      <c r="B1526" s="1">
        <v>45810</v>
      </c>
      <c r="C1526" s="2">
        <v>0.73819444444444449</v>
      </c>
      <c r="D1526" s="4">
        <v>3</v>
      </c>
      <c r="E1526" s="5" t="s">
        <v>28</v>
      </c>
      <c r="F1526" s="5" t="s">
        <v>29</v>
      </c>
      <c r="G1526" s="5" t="s">
        <v>30</v>
      </c>
      <c r="H1526" t="s">
        <v>31</v>
      </c>
      <c r="I1526" s="5" t="s">
        <v>32</v>
      </c>
      <c r="J1526" s="4">
        <v>85</v>
      </c>
      <c r="K1526" s="4">
        <v>50</v>
      </c>
      <c r="L1526" s="5" t="s">
        <v>33</v>
      </c>
      <c r="M1526" s="5" t="s">
        <v>34</v>
      </c>
      <c r="N1526" s="5" t="s">
        <v>35</v>
      </c>
    </row>
    <row r="1527" spans="1:14" x14ac:dyDescent="0.25">
      <c r="A1527">
        <v>9526</v>
      </c>
      <c r="B1527" s="1">
        <v>44959</v>
      </c>
      <c r="C1527" s="2">
        <v>0.61736111111111114</v>
      </c>
      <c r="D1527" s="4">
        <v>2</v>
      </c>
      <c r="E1527" s="5" t="s">
        <v>36</v>
      </c>
      <c r="F1527" s="5" t="s">
        <v>37</v>
      </c>
      <c r="G1527" s="5" t="s">
        <v>38</v>
      </c>
      <c r="H1527" t="s">
        <v>39</v>
      </c>
      <c r="I1527" s="5" t="s">
        <v>43</v>
      </c>
      <c r="J1527" s="4">
        <v>75</v>
      </c>
      <c r="K1527" s="4">
        <v>45</v>
      </c>
      <c r="L1527" s="5" t="s">
        <v>33</v>
      </c>
      <c r="M1527" s="5" t="s">
        <v>44</v>
      </c>
      <c r="N1527" s="5" t="s">
        <v>45</v>
      </c>
    </row>
    <row r="1528" spans="1:14" x14ac:dyDescent="0.25">
      <c r="A1528">
        <v>9527</v>
      </c>
      <c r="B1528" s="1">
        <v>45349</v>
      </c>
      <c r="C1528" s="2">
        <v>0.56041666666666667</v>
      </c>
      <c r="D1528" s="4">
        <v>1</v>
      </c>
      <c r="E1528" s="5" t="s">
        <v>36</v>
      </c>
      <c r="F1528" s="5" t="s">
        <v>37</v>
      </c>
      <c r="G1528" s="5" t="s">
        <v>38</v>
      </c>
      <c r="H1528" t="s">
        <v>39</v>
      </c>
      <c r="I1528" s="5" t="s">
        <v>48</v>
      </c>
      <c r="J1528" s="4">
        <v>80</v>
      </c>
      <c r="K1528" s="4">
        <v>48</v>
      </c>
      <c r="L1528" s="5" t="s">
        <v>33</v>
      </c>
      <c r="M1528" s="5" t="s">
        <v>44</v>
      </c>
      <c r="N1528" s="5" t="s">
        <v>49</v>
      </c>
    </row>
    <row r="1529" spans="1:14" x14ac:dyDescent="0.25">
      <c r="A1529">
        <v>9528</v>
      </c>
      <c r="B1529" s="1">
        <v>45202</v>
      </c>
      <c r="C1529" s="2">
        <v>0.40138888888888891</v>
      </c>
      <c r="D1529" s="4">
        <v>3</v>
      </c>
      <c r="E1529" s="5" t="s">
        <v>22</v>
      </c>
      <c r="F1529" s="5" t="s">
        <v>23</v>
      </c>
      <c r="G1529" s="5" t="s">
        <v>24</v>
      </c>
      <c r="H1529" t="s">
        <v>25</v>
      </c>
      <c r="I1529" s="5" t="s">
        <v>18</v>
      </c>
      <c r="J1529" s="4">
        <v>45</v>
      </c>
      <c r="K1529" s="4">
        <v>25</v>
      </c>
      <c r="L1529" s="5" t="s">
        <v>19</v>
      </c>
      <c r="M1529" s="5" t="s">
        <v>20</v>
      </c>
      <c r="N1529" s="5" t="s">
        <v>21</v>
      </c>
    </row>
    <row r="1530" spans="1:14" x14ac:dyDescent="0.25">
      <c r="A1530">
        <v>9529</v>
      </c>
      <c r="B1530" s="1">
        <v>45288</v>
      </c>
      <c r="C1530" s="2">
        <v>0.30763888888888891</v>
      </c>
      <c r="D1530" s="4">
        <v>1</v>
      </c>
      <c r="E1530" s="5" t="s">
        <v>22</v>
      </c>
      <c r="F1530" s="5" t="s">
        <v>23</v>
      </c>
      <c r="G1530" s="5" t="s">
        <v>24</v>
      </c>
      <c r="H1530" t="s">
        <v>25</v>
      </c>
      <c r="I1530" s="5" t="s">
        <v>48</v>
      </c>
      <c r="J1530" s="4">
        <v>80</v>
      </c>
      <c r="K1530" s="4">
        <v>48</v>
      </c>
      <c r="L1530" s="5" t="s">
        <v>33</v>
      </c>
      <c r="M1530" s="5" t="s">
        <v>44</v>
      </c>
      <c r="N1530" s="5" t="s">
        <v>49</v>
      </c>
    </row>
    <row r="1531" spans="1:14" x14ac:dyDescent="0.25">
      <c r="A1531">
        <v>9530</v>
      </c>
      <c r="B1531" s="1">
        <v>45889</v>
      </c>
      <c r="C1531" s="2">
        <v>0.43333333333333329</v>
      </c>
      <c r="D1531" s="4">
        <v>4</v>
      </c>
      <c r="E1531" s="5" t="s">
        <v>22</v>
      </c>
      <c r="F1531" s="5" t="s">
        <v>23</v>
      </c>
      <c r="G1531" s="5" t="s">
        <v>24</v>
      </c>
      <c r="H1531" t="s">
        <v>25</v>
      </c>
      <c r="I1531" s="5" t="s">
        <v>40</v>
      </c>
      <c r="J1531" s="4">
        <v>50</v>
      </c>
      <c r="K1531" s="4">
        <v>30</v>
      </c>
      <c r="L1531" s="5" t="s">
        <v>19</v>
      </c>
      <c r="M1531" s="5" t="s">
        <v>41</v>
      </c>
      <c r="N1531" s="5" t="s">
        <v>42</v>
      </c>
    </row>
    <row r="1532" spans="1:14" x14ac:dyDescent="0.25">
      <c r="A1532">
        <v>9531</v>
      </c>
      <c r="B1532" s="1">
        <v>45150</v>
      </c>
      <c r="C1532" s="2">
        <v>0.54583333333333328</v>
      </c>
      <c r="D1532" s="4">
        <v>2</v>
      </c>
      <c r="E1532" s="5" t="s">
        <v>22</v>
      </c>
      <c r="F1532" s="5" t="s">
        <v>23</v>
      </c>
      <c r="G1532" s="5" t="s">
        <v>24</v>
      </c>
      <c r="H1532" t="s">
        <v>25</v>
      </c>
      <c r="I1532" s="5" t="s">
        <v>26</v>
      </c>
      <c r="J1532" s="4">
        <v>40</v>
      </c>
      <c r="K1532" s="4">
        <v>22</v>
      </c>
      <c r="L1532" s="5" t="s">
        <v>19</v>
      </c>
      <c r="M1532" s="5" t="s">
        <v>20</v>
      </c>
      <c r="N1532" s="5" t="s">
        <v>27</v>
      </c>
    </row>
    <row r="1533" spans="1:14" x14ac:dyDescent="0.25">
      <c r="A1533">
        <v>9532</v>
      </c>
      <c r="B1533" s="1">
        <v>45553</v>
      </c>
      <c r="C1533" s="2">
        <v>0.69722222222222219</v>
      </c>
      <c r="D1533" s="4">
        <v>2</v>
      </c>
      <c r="E1533" s="5" t="s">
        <v>22</v>
      </c>
      <c r="F1533" s="5" t="s">
        <v>23</v>
      </c>
      <c r="G1533" s="5" t="s">
        <v>24</v>
      </c>
      <c r="H1533" t="s">
        <v>25</v>
      </c>
      <c r="I1533" s="5" t="s">
        <v>32</v>
      </c>
      <c r="J1533" s="4">
        <v>85</v>
      </c>
      <c r="K1533" s="4">
        <v>50</v>
      </c>
      <c r="L1533" s="5" t="s">
        <v>33</v>
      </c>
      <c r="M1533" s="5" t="s">
        <v>34</v>
      </c>
      <c r="N1533" s="5" t="s">
        <v>35</v>
      </c>
    </row>
    <row r="1534" spans="1:14" x14ac:dyDescent="0.25">
      <c r="A1534">
        <v>9533</v>
      </c>
      <c r="B1534" s="1">
        <v>44678</v>
      </c>
      <c r="C1534" s="2">
        <v>0.53333333333333333</v>
      </c>
      <c r="D1534" s="4">
        <v>3</v>
      </c>
      <c r="E1534" s="5" t="s">
        <v>28</v>
      </c>
      <c r="F1534" s="5" t="s">
        <v>29</v>
      </c>
      <c r="G1534" s="5" t="s">
        <v>30</v>
      </c>
      <c r="H1534" t="s">
        <v>31</v>
      </c>
      <c r="I1534" s="5" t="s">
        <v>26</v>
      </c>
      <c r="J1534" s="4">
        <v>40</v>
      </c>
      <c r="K1534" s="4">
        <v>22</v>
      </c>
      <c r="L1534" s="5" t="s">
        <v>19</v>
      </c>
      <c r="M1534" s="5" t="s">
        <v>20</v>
      </c>
      <c r="N1534" s="5" t="s">
        <v>27</v>
      </c>
    </row>
    <row r="1535" spans="1:14" x14ac:dyDescent="0.25">
      <c r="A1535">
        <v>9534</v>
      </c>
      <c r="B1535" s="1">
        <v>45675</v>
      </c>
      <c r="C1535" s="2">
        <v>0.73402777777777772</v>
      </c>
      <c r="D1535" s="4">
        <v>2</v>
      </c>
      <c r="E1535" s="5" t="s">
        <v>28</v>
      </c>
      <c r="F1535" s="5" t="s">
        <v>29</v>
      </c>
      <c r="G1535" s="5" t="s">
        <v>30</v>
      </c>
      <c r="H1535" t="s">
        <v>31</v>
      </c>
      <c r="I1535" s="5" t="s">
        <v>18</v>
      </c>
      <c r="J1535" s="4">
        <v>45</v>
      </c>
      <c r="K1535" s="4">
        <v>25</v>
      </c>
      <c r="L1535" s="5" t="s">
        <v>19</v>
      </c>
      <c r="M1535" s="5" t="s">
        <v>20</v>
      </c>
      <c r="N1535" s="5" t="s">
        <v>21</v>
      </c>
    </row>
    <row r="1536" spans="1:14" x14ac:dyDescent="0.25">
      <c r="A1536">
        <v>9535</v>
      </c>
      <c r="B1536" s="1">
        <v>44758</v>
      </c>
      <c r="C1536" s="2">
        <v>0.44583333333333341</v>
      </c>
      <c r="D1536" s="4">
        <v>4</v>
      </c>
      <c r="E1536" s="5" t="s">
        <v>14</v>
      </c>
      <c r="F1536" s="5" t="s">
        <v>15</v>
      </c>
      <c r="G1536" s="5" t="s">
        <v>16</v>
      </c>
      <c r="H1536" t="s">
        <v>17</v>
      </c>
      <c r="I1536" s="5" t="s">
        <v>26</v>
      </c>
      <c r="J1536" s="4">
        <v>40</v>
      </c>
      <c r="K1536" s="4">
        <v>22</v>
      </c>
      <c r="L1536" s="5" t="s">
        <v>19</v>
      </c>
      <c r="M1536" s="5" t="s">
        <v>20</v>
      </c>
      <c r="N1536" s="5" t="s">
        <v>27</v>
      </c>
    </row>
    <row r="1537" spans="1:14" x14ac:dyDescent="0.25">
      <c r="A1537">
        <v>9536</v>
      </c>
      <c r="B1537" s="1">
        <v>45782</v>
      </c>
      <c r="C1537" s="2">
        <v>0.85138888888888886</v>
      </c>
      <c r="D1537" s="4">
        <v>2</v>
      </c>
      <c r="E1537" s="5" t="s">
        <v>36</v>
      </c>
      <c r="F1537" s="5" t="s">
        <v>37</v>
      </c>
      <c r="G1537" s="5" t="s">
        <v>38</v>
      </c>
      <c r="H1537" t="s">
        <v>39</v>
      </c>
      <c r="I1537" s="5" t="s">
        <v>48</v>
      </c>
      <c r="J1537" s="4">
        <v>80</v>
      </c>
      <c r="K1537" s="4">
        <v>48</v>
      </c>
      <c r="L1537" s="5" t="s">
        <v>33</v>
      </c>
      <c r="M1537" s="5" t="s">
        <v>44</v>
      </c>
      <c r="N1537" s="5" t="s">
        <v>49</v>
      </c>
    </row>
    <row r="1538" spans="1:14" x14ac:dyDescent="0.25">
      <c r="A1538">
        <v>9537</v>
      </c>
      <c r="B1538" s="1">
        <v>44565</v>
      </c>
      <c r="C1538" s="2">
        <v>0.35486111111111113</v>
      </c>
      <c r="D1538" s="4">
        <v>4</v>
      </c>
      <c r="E1538" s="5" t="s">
        <v>14</v>
      </c>
      <c r="F1538" s="5" t="s">
        <v>15</v>
      </c>
      <c r="G1538" s="5" t="s">
        <v>16</v>
      </c>
      <c r="H1538" t="s">
        <v>17</v>
      </c>
      <c r="I1538" s="5" t="s">
        <v>50</v>
      </c>
      <c r="J1538" s="4">
        <v>70</v>
      </c>
      <c r="K1538" s="4">
        <v>40</v>
      </c>
      <c r="L1538" s="5" t="s">
        <v>33</v>
      </c>
      <c r="M1538" s="5" t="s">
        <v>44</v>
      </c>
      <c r="N1538" s="5" t="s">
        <v>51</v>
      </c>
    </row>
    <row r="1539" spans="1:14" x14ac:dyDescent="0.25">
      <c r="A1539">
        <v>9538</v>
      </c>
      <c r="B1539" s="1">
        <v>45824</v>
      </c>
      <c r="C1539" s="2">
        <v>0.42569444444444438</v>
      </c>
      <c r="D1539" s="4">
        <v>4</v>
      </c>
      <c r="E1539" s="5" t="s">
        <v>36</v>
      </c>
      <c r="F1539" s="5" t="s">
        <v>37</v>
      </c>
      <c r="G1539" s="5" t="s">
        <v>38</v>
      </c>
      <c r="H1539" t="s">
        <v>39</v>
      </c>
      <c r="I1539" s="5" t="s">
        <v>48</v>
      </c>
      <c r="J1539" s="4">
        <v>80</v>
      </c>
      <c r="K1539" s="4">
        <v>48</v>
      </c>
      <c r="L1539" s="5" t="s">
        <v>33</v>
      </c>
      <c r="M1539" s="5" t="s">
        <v>44</v>
      </c>
      <c r="N1539" s="5" t="s">
        <v>49</v>
      </c>
    </row>
    <row r="1540" spans="1:14" x14ac:dyDescent="0.25">
      <c r="A1540">
        <v>9539</v>
      </c>
      <c r="B1540" s="1">
        <v>45196</v>
      </c>
      <c r="C1540" s="2">
        <v>0.43541666666666667</v>
      </c>
      <c r="D1540" s="4">
        <v>3</v>
      </c>
      <c r="E1540" s="5" t="s">
        <v>14</v>
      </c>
      <c r="F1540" s="5" t="s">
        <v>15</v>
      </c>
      <c r="G1540" s="5" t="s">
        <v>16</v>
      </c>
      <c r="H1540" t="s">
        <v>17</v>
      </c>
      <c r="I1540" s="5" t="s">
        <v>40</v>
      </c>
      <c r="J1540" s="4">
        <v>50</v>
      </c>
      <c r="K1540" s="4">
        <v>30</v>
      </c>
      <c r="L1540" s="5" t="s">
        <v>19</v>
      </c>
      <c r="M1540" s="5" t="s">
        <v>41</v>
      </c>
      <c r="N1540" s="5" t="s">
        <v>42</v>
      </c>
    </row>
    <row r="1541" spans="1:14" x14ac:dyDescent="0.25">
      <c r="A1541">
        <v>9540</v>
      </c>
      <c r="B1541" s="1">
        <v>45009</v>
      </c>
      <c r="C1541" s="2">
        <v>0.6166666666666667</v>
      </c>
      <c r="D1541" s="4">
        <v>3</v>
      </c>
      <c r="E1541" s="5" t="s">
        <v>14</v>
      </c>
      <c r="F1541" s="5" t="s">
        <v>15</v>
      </c>
      <c r="G1541" s="5" t="s">
        <v>16</v>
      </c>
      <c r="H1541" t="s">
        <v>17</v>
      </c>
      <c r="I1541" s="5" t="s">
        <v>40</v>
      </c>
      <c r="J1541" s="4">
        <v>50</v>
      </c>
      <c r="K1541" s="4">
        <v>30</v>
      </c>
      <c r="L1541" s="5" t="s">
        <v>19</v>
      </c>
      <c r="M1541" s="5" t="s">
        <v>41</v>
      </c>
      <c r="N1541" s="5" t="s">
        <v>42</v>
      </c>
    </row>
    <row r="1542" spans="1:14" x14ac:dyDescent="0.25">
      <c r="A1542">
        <v>9541</v>
      </c>
      <c r="B1542" s="1">
        <v>45259</v>
      </c>
      <c r="C1542" s="2">
        <v>0.31666666666666671</v>
      </c>
      <c r="D1542" s="4">
        <v>3</v>
      </c>
      <c r="E1542" s="5" t="s">
        <v>36</v>
      </c>
      <c r="F1542" s="5" t="s">
        <v>37</v>
      </c>
      <c r="G1542" s="5" t="s">
        <v>38</v>
      </c>
      <c r="H1542" t="s">
        <v>39</v>
      </c>
      <c r="I1542" s="5" t="s">
        <v>43</v>
      </c>
      <c r="J1542" s="4">
        <v>75</v>
      </c>
      <c r="K1542" s="4">
        <v>45</v>
      </c>
      <c r="L1542" s="5" t="s">
        <v>33</v>
      </c>
      <c r="M1542" s="5" t="s">
        <v>44</v>
      </c>
      <c r="N1542" s="5" t="s">
        <v>45</v>
      </c>
    </row>
    <row r="1543" spans="1:14" x14ac:dyDescent="0.25">
      <c r="A1543">
        <v>9542</v>
      </c>
      <c r="B1543" s="1">
        <v>45662</v>
      </c>
      <c r="C1543" s="2">
        <v>0.74305555555555558</v>
      </c>
      <c r="D1543" s="4">
        <v>3</v>
      </c>
      <c r="E1543" s="5" t="s">
        <v>22</v>
      </c>
      <c r="F1543" s="5" t="s">
        <v>23</v>
      </c>
      <c r="G1543" s="5" t="s">
        <v>24</v>
      </c>
      <c r="H1543" t="s">
        <v>25</v>
      </c>
      <c r="I1543" s="5" t="s">
        <v>50</v>
      </c>
      <c r="J1543" s="4">
        <v>70</v>
      </c>
      <c r="K1543" s="4">
        <v>40</v>
      </c>
      <c r="L1543" s="5" t="s">
        <v>33</v>
      </c>
      <c r="M1543" s="5" t="s">
        <v>44</v>
      </c>
      <c r="N1543" s="5" t="s">
        <v>51</v>
      </c>
    </row>
    <row r="1544" spans="1:14" x14ac:dyDescent="0.25">
      <c r="A1544">
        <v>9543</v>
      </c>
      <c r="B1544" s="1">
        <v>45744</v>
      </c>
      <c r="C1544" s="2">
        <v>0.51180555555555551</v>
      </c>
      <c r="D1544" s="4">
        <v>1</v>
      </c>
      <c r="E1544" s="5" t="s">
        <v>14</v>
      </c>
      <c r="F1544" s="5" t="s">
        <v>15</v>
      </c>
      <c r="G1544" s="5" t="s">
        <v>16</v>
      </c>
      <c r="H1544" t="s">
        <v>17</v>
      </c>
      <c r="I1544" s="5" t="s">
        <v>26</v>
      </c>
      <c r="J1544" s="4">
        <v>40</v>
      </c>
      <c r="K1544" s="4">
        <v>22</v>
      </c>
      <c r="L1544" s="5" t="s">
        <v>19</v>
      </c>
      <c r="M1544" s="5" t="s">
        <v>20</v>
      </c>
      <c r="N1544" s="5" t="s">
        <v>27</v>
      </c>
    </row>
    <row r="1545" spans="1:14" x14ac:dyDescent="0.25">
      <c r="A1545">
        <v>9544</v>
      </c>
      <c r="B1545" s="1">
        <v>46003</v>
      </c>
      <c r="C1545" s="2">
        <v>0.86111111111111116</v>
      </c>
      <c r="D1545" s="4">
        <v>4</v>
      </c>
      <c r="E1545" s="5" t="s">
        <v>36</v>
      </c>
      <c r="F1545" s="5" t="s">
        <v>37</v>
      </c>
      <c r="G1545" s="5" t="s">
        <v>38</v>
      </c>
      <c r="H1545" t="s">
        <v>39</v>
      </c>
      <c r="I1545" s="5" t="s">
        <v>50</v>
      </c>
      <c r="J1545" s="4">
        <v>70</v>
      </c>
      <c r="K1545" s="4">
        <v>40</v>
      </c>
      <c r="L1545" s="5" t="s">
        <v>33</v>
      </c>
      <c r="M1545" s="5" t="s">
        <v>44</v>
      </c>
      <c r="N1545" s="5" t="s">
        <v>51</v>
      </c>
    </row>
    <row r="1546" spans="1:14" x14ac:dyDescent="0.25">
      <c r="A1546">
        <v>9545</v>
      </c>
      <c r="B1546" s="1">
        <v>45552</v>
      </c>
      <c r="C1546" s="2">
        <v>0.89652777777777781</v>
      </c>
      <c r="D1546" s="4">
        <v>2</v>
      </c>
      <c r="E1546" s="5" t="s">
        <v>22</v>
      </c>
      <c r="F1546" s="5" t="s">
        <v>23</v>
      </c>
      <c r="G1546" s="5" t="s">
        <v>24</v>
      </c>
      <c r="H1546" t="s">
        <v>25</v>
      </c>
      <c r="I1546" s="5" t="s">
        <v>26</v>
      </c>
      <c r="J1546" s="4">
        <v>40</v>
      </c>
      <c r="K1546" s="4">
        <v>22</v>
      </c>
      <c r="L1546" s="5" t="s">
        <v>19</v>
      </c>
      <c r="M1546" s="5" t="s">
        <v>20</v>
      </c>
      <c r="N1546" s="5" t="s">
        <v>27</v>
      </c>
    </row>
    <row r="1547" spans="1:14" x14ac:dyDescent="0.25">
      <c r="A1547">
        <v>9546</v>
      </c>
      <c r="B1547" s="1">
        <v>44649</v>
      </c>
      <c r="C1547" s="2">
        <v>0.7895833333333333</v>
      </c>
      <c r="D1547" s="4">
        <v>2</v>
      </c>
      <c r="E1547" s="5" t="s">
        <v>36</v>
      </c>
      <c r="F1547" s="5" t="s">
        <v>37</v>
      </c>
      <c r="G1547" s="5" t="s">
        <v>38</v>
      </c>
      <c r="H1547" t="s">
        <v>39</v>
      </c>
      <c r="I1547" s="5" t="s">
        <v>43</v>
      </c>
      <c r="J1547" s="4">
        <v>75</v>
      </c>
      <c r="K1547" s="4">
        <v>45</v>
      </c>
      <c r="L1547" s="5" t="s">
        <v>33</v>
      </c>
      <c r="M1547" s="5" t="s">
        <v>44</v>
      </c>
      <c r="N1547" s="5" t="s">
        <v>45</v>
      </c>
    </row>
    <row r="1548" spans="1:14" x14ac:dyDescent="0.25">
      <c r="A1548">
        <v>9547</v>
      </c>
      <c r="B1548" s="1">
        <v>45763</v>
      </c>
      <c r="C1548" s="2">
        <v>0.74513888888888891</v>
      </c>
      <c r="D1548" s="4">
        <v>4</v>
      </c>
      <c r="E1548" s="5" t="s">
        <v>14</v>
      </c>
      <c r="F1548" s="5" t="s">
        <v>15</v>
      </c>
      <c r="G1548" s="5" t="s">
        <v>16</v>
      </c>
      <c r="H1548" t="s">
        <v>17</v>
      </c>
      <c r="I1548" s="5" t="s">
        <v>40</v>
      </c>
      <c r="J1548" s="4">
        <v>50</v>
      </c>
      <c r="K1548" s="4">
        <v>30</v>
      </c>
      <c r="L1548" s="5" t="s">
        <v>19</v>
      </c>
      <c r="M1548" s="5" t="s">
        <v>41</v>
      </c>
      <c r="N1548" s="5" t="s">
        <v>42</v>
      </c>
    </row>
    <row r="1549" spans="1:14" x14ac:dyDescent="0.25">
      <c r="A1549">
        <v>9548</v>
      </c>
      <c r="B1549" s="1">
        <v>45457</v>
      </c>
      <c r="C1549" s="2">
        <v>0.55763888888888891</v>
      </c>
      <c r="D1549" s="4">
        <v>3</v>
      </c>
      <c r="E1549" s="5" t="s">
        <v>14</v>
      </c>
      <c r="F1549" s="5" t="s">
        <v>15</v>
      </c>
      <c r="G1549" s="5" t="s">
        <v>16</v>
      </c>
      <c r="H1549" t="s">
        <v>17</v>
      </c>
      <c r="I1549" s="5" t="s">
        <v>26</v>
      </c>
      <c r="J1549" s="4">
        <v>40</v>
      </c>
      <c r="K1549" s="4">
        <v>22</v>
      </c>
      <c r="L1549" s="5" t="s">
        <v>19</v>
      </c>
      <c r="M1549" s="5" t="s">
        <v>20</v>
      </c>
      <c r="N1549" s="5" t="s">
        <v>27</v>
      </c>
    </row>
    <row r="1550" spans="1:14" x14ac:dyDescent="0.25">
      <c r="A1550">
        <v>9549</v>
      </c>
      <c r="B1550" s="1">
        <v>44965</v>
      </c>
      <c r="C1550" s="2">
        <v>0.75486111111111109</v>
      </c>
      <c r="D1550" s="4">
        <v>4</v>
      </c>
      <c r="E1550" s="5" t="s">
        <v>36</v>
      </c>
      <c r="F1550" s="5" t="s">
        <v>37</v>
      </c>
      <c r="G1550" s="5" t="s">
        <v>38</v>
      </c>
      <c r="H1550" t="s">
        <v>39</v>
      </c>
      <c r="I1550" s="5" t="s">
        <v>40</v>
      </c>
      <c r="J1550" s="4">
        <v>50</v>
      </c>
      <c r="K1550" s="4">
        <v>30</v>
      </c>
      <c r="L1550" s="5" t="s">
        <v>19</v>
      </c>
      <c r="M1550" s="5" t="s">
        <v>41</v>
      </c>
      <c r="N1550" s="5" t="s">
        <v>42</v>
      </c>
    </row>
    <row r="1551" spans="1:14" x14ac:dyDescent="0.25">
      <c r="A1551">
        <v>9550</v>
      </c>
      <c r="B1551" s="1">
        <v>45521</v>
      </c>
      <c r="C1551" s="2">
        <v>0.63749999999999996</v>
      </c>
      <c r="D1551" s="4">
        <v>3</v>
      </c>
      <c r="E1551" s="5" t="s">
        <v>28</v>
      </c>
      <c r="F1551" s="5" t="s">
        <v>29</v>
      </c>
      <c r="G1551" s="5" t="s">
        <v>30</v>
      </c>
      <c r="H1551" t="s">
        <v>31</v>
      </c>
      <c r="I1551" s="5" t="s">
        <v>50</v>
      </c>
      <c r="J1551" s="4">
        <v>70</v>
      </c>
      <c r="K1551" s="4">
        <v>40</v>
      </c>
      <c r="L1551" s="5" t="s">
        <v>33</v>
      </c>
      <c r="M1551" s="5" t="s">
        <v>44</v>
      </c>
      <c r="N1551" s="5" t="s">
        <v>51</v>
      </c>
    </row>
    <row r="1552" spans="1:14" x14ac:dyDescent="0.25">
      <c r="A1552">
        <v>9551</v>
      </c>
      <c r="B1552" s="1">
        <v>44593</v>
      </c>
      <c r="C1552" s="2">
        <v>0.55347222222222225</v>
      </c>
      <c r="D1552" s="4">
        <v>3</v>
      </c>
      <c r="E1552" s="5" t="s">
        <v>14</v>
      </c>
      <c r="F1552" s="5" t="s">
        <v>15</v>
      </c>
      <c r="G1552" s="5" t="s">
        <v>16</v>
      </c>
      <c r="H1552" t="s">
        <v>17</v>
      </c>
      <c r="I1552" s="5" t="s">
        <v>46</v>
      </c>
      <c r="J1552" s="4">
        <v>90</v>
      </c>
      <c r="K1552" s="4">
        <v>55</v>
      </c>
      <c r="L1552" s="5" t="s">
        <v>33</v>
      </c>
      <c r="M1552" s="5" t="s">
        <v>34</v>
      </c>
      <c r="N1552" s="5" t="s">
        <v>47</v>
      </c>
    </row>
    <row r="1553" spans="1:14" x14ac:dyDescent="0.25">
      <c r="A1553">
        <v>9552</v>
      </c>
      <c r="B1553" s="1">
        <v>44838</v>
      </c>
      <c r="C1553" s="2">
        <v>0.53263888888888888</v>
      </c>
      <c r="D1553" s="4">
        <v>4</v>
      </c>
      <c r="E1553" s="5" t="s">
        <v>14</v>
      </c>
      <c r="F1553" s="5" t="s">
        <v>15</v>
      </c>
      <c r="G1553" s="5" t="s">
        <v>16</v>
      </c>
      <c r="H1553" t="s">
        <v>17</v>
      </c>
      <c r="I1553" s="5" t="s">
        <v>48</v>
      </c>
      <c r="J1553" s="4">
        <v>80</v>
      </c>
      <c r="K1553" s="4">
        <v>48</v>
      </c>
      <c r="L1553" s="5" t="s">
        <v>33</v>
      </c>
      <c r="M1553" s="5" t="s">
        <v>44</v>
      </c>
      <c r="N1553" s="5" t="s">
        <v>49</v>
      </c>
    </row>
    <row r="1554" spans="1:14" x14ac:dyDescent="0.25">
      <c r="A1554">
        <v>9553</v>
      </c>
      <c r="B1554" s="1">
        <v>45231</v>
      </c>
      <c r="C1554" s="2">
        <v>0.85416666666666663</v>
      </c>
      <c r="D1554" s="4">
        <v>2</v>
      </c>
      <c r="E1554" s="5" t="s">
        <v>14</v>
      </c>
      <c r="F1554" s="5" t="s">
        <v>15</v>
      </c>
      <c r="G1554" s="5" t="s">
        <v>16</v>
      </c>
      <c r="H1554" t="s">
        <v>17</v>
      </c>
      <c r="I1554" s="5" t="s">
        <v>50</v>
      </c>
      <c r="J1554" s="4">
        <v>70</v>
      </c>
      <c r="K1554" s="4">
        <v>40</v>
      </c>
      <c r="L1554" s="5" t="s">
        <v>33</v>
      </c>
      <c r="M1554" s="5" t="s">
        <v>44</v>
      </c>
      <c r="N1554" s="5" t="s">
        <v>51</v>
      </c>
    </row>
    <row r="1555" spans="1:14" x14ac:dyDescent="0.25">
      <c r="A1555">
        <v>9554</v>
      </c>
      <c r="B1555" s="1">
        <v>45420</v>
      </c>
      <c r="C1555" s="2">
        <v>0.30625000000000002</v>
      </c>
      <c r="D1555" s="4">
        <v>2</v>
      </c>
      <c r="E1555" s="5" t="s">
        <v>36</v>
      </c>
      <c r="F1555" s="5" t="s">
        <v>37</v>
      </c>
      <c r="G1555" s="5" t="s">
        <v>38</v>
      </c>
      <c r="H1555" t="s">
        <v>39</v>
      </c>
      <c r="I1555" s="5" t="s">
        <v>26</v>
      </c>
      <c r="J1555" s="4">
        <v>40</v>
      </c>
      <c r="K1555" s="4">
        <v>22</v>
      </c>
      <c r="L1555" s="5" t="s">
        <v>19</v>
      </c>
      <c r="M1555" s="5" t="s">
        <v>20</v>
      </c>
      <c r="N1555" s="5" t="s">
        <v>27</v>
      </c>
    </row>
    <row r="1556" spans="1:14" x14ac:dyDescent="0.25">
      <c r="A1556">
        <v>9555</v>
      </c>
      <c r="B1556" s="1">
        <v>44723</v>
      </c>
      <c r="C1556" s="2">
        <v>0.30902777777777779</v>
      </c>
      <c r="D1556" s="4">
        <v>3</v>
      </c>
      <c r="E1556" s="5" t="s">
        <v>14</v>
      </c>
      <c r="F1556" s="5" t="s">
        <v>15</v>
      </c>
      <c r="G1556" s="5" t="s">
        <v>16</v>
      </c>
      <c r="H1556" t="s">
        <v>17</v>
      </c>
      <c r="I1556" s="5" t="s">
        <v>32</v>
      </c>
      <c r="J1556" s="4">
        <v>85</v>
      </c>
      <c r="K1556" s="4">
        <v>50</v>
      </c>
      <c r="L1556" s="5" t="s">
        <v>33</v>
      </c>
      <c r="M1556" s="5" t="s">
        <v>34</v>
      </c>
      <c r="N1556" s="5" t="s">
        <v>35</v>
      </c>
    </row>
    <row r="1557" spans="1:14" x14ac:dyDescent="0.25">
      <c r="A1557">
        <v>9556</v>
      </c>
      <c r="B1557" s="1">
        <v>45817</v>
      </c>
      <c r="C1557" s="2">
        <v>0.5131944444444444</v>
      </c>
      <c r="D1557" s="4">
        <v>2</v>
      </c>
      <c r="E1557" s="5" t="s">
        <v>14</v>
      </c>
      <c r="F1557" s="5" t="s">
        <v>15</v>
      </c>
      <c r="G1557" s="5" t="s">
        <v>16</v>
      </c>
      <c r="H1557" t="s">
        <v>17</v>
      </c>
      <c r="I1557" s="5" t="s">
        <v>46</v>
      </c>
      <c r="J1557" s="4">
        <v>90</v>
      </c>
      <c r="K1557" s="4">
        <v>55</v>
      </c>
      <c r="L1557" s="5" t="s">
        <v>33</v>
      </c>
      <c r="M1557" s="5" t="s">
        <v>34</v>
      </c>
      <c r="N1557" s="5" t="s">
        <v>47</v>
      </c>
    </row>
    <row r="1558" spans="1:14" x14ac:dyDescent="0.25">
      <c r="A1558">
        <v>9557</v>
      </c>
      <c r="B1558" s="1">
        <v>45550</v>
      </c>
      <c r="C1558" s="2">
        <v>0.71875</v>
      </c>
      <c r="D1558" s="4">
        <v>2</v>
      </c>
      <c r="E1558" s="5" t="s">
        <v>14</v>
      </c>
      <c r="F1558" s="5" t="s">
        <v>15</v>
      </c>
      <c r="G1558" s="5" t="s">
        <v>16</v>
      </c>
      <c r="H1558" t="s">
        <v>17</v>
      </c>
      <c r="I1558" s="5" t="s">
        <v>26</v>
      </c>
      <c r="J1558" s="4">
        <v>40</v>
      </c>
      <c r="K1558" s="4">
        <v>22</v>
      </c>
      <c r="L1558" s="5" t="s">
        <v>19</v>
      </c>
      <c r="M1558" s="5" t="s">
        <v>20</v>
      </c>
      <c r="N1558" s="5" t="s">
        <v>27</v>
      </c>
    </row>
    <row r="1559" spans="1:14" x14ac:dyDescent="0.25">
      <c r="A1559">
        <v>9558</v>
      </c>
      <c r="B1559" s="1">
        <v>45274</v>
      </c>
      <c r="C1559" s="2">
        <v>0.34444444444444439</v>
      </c>
      <c r="D1559" s="4">
        <v>1</v>
      </c>
      <c r="E1559" s="5" t="s">
        <v>22</v>
      </c>
      <c r="F1559" s="5" t="s">
        <v>23</v>
      </c>
      <c r="G1559" s="5" t="s">
        <v>24</v>
      </c>
      <c r="H1559" t="s">
        <v>25</v>
      </c>
      <c r="I1559" s="5" t="s">
        <v>50</v>
      </c>
      <c r="J1559" s="4">
        <v>70</v>
      </c>
      <c r="K1559" s="4">
        <v>40</v>
      </c>
      <c r="L1559" s="5" t="s">
        <v>33</v>
      </c>
      <c r="M1559" s="5" t="s">
        <v>44</v>
      </c>
      <c r="N1559" s="5" t="s">
        <v>51</v>
      </c>
    </row>
    <row r="1560" spans="1:14" x14ac:dyDescent="0.25">
      <c r="A1560">
        <v>9559</v>
      </c>
      <c r="B1560" s="1">
        <v>44845</v>
      </c>
      <c r="C1560" s="2">
        <v>0.52500000000000002</v>
      </c>
      <c r="D1560" s="4">
        <v>4</v>
      </c>
      <c r="E1560" s="5" t="s">
        <v>28</v>
      </c>
      <c r="F1560" s="5" t="s">
        <v>29</v>
      </c>
      <c r="G1560" s="5" t="s">
        <v>30</v>
      </c>
      <c r="H1560" t="s">
        <v>31</v>
      </c>
      <c r="I1560" s="5" t="s">
        <v>50</v>
      </c>
      <c r="J1560" s="4">
        <v>70</v>
      </c>
      <c r="K1560" s="4">
        <v>40</v>
      </c>
      <c r="L1560" s="5" t="s">
        <v>33</v>
      </c>
      <c r="M1560" s="5" t="s">
        <v>44</v>
      </c>
      <c r="N1560" s="5" t="s">
        <v>51</v>
      </c>
    </row>
    <row r="1561" spans="1:14" x14ac:dyDescent="0.25">
      <c r="A1561">
        <v>9560</v>
      </c>
      <c r="B1561" s="1">
        <v>44687</v>
      </c>
      <c r="C1561" s="2">
        <v>0.53749999999999998</v>
      </c>
      <c r="D1561" s="4">
        <v>2</v>
      </c>
      <c r="E1561" s="5" t="s">
        <v>28</v>
      </c>
      <c r="F1561" s="5" t="s">
        <v>29</v>
      </c>
      <c r="G1561" s="5" t="s">
        <v>30</v>
      </c>
      <c r="H1561" t="s">
        <v>31</v>
      </c>
      <c r="I1561" s="5" t="s">
        <v>40</v>
      </c>
      <c r="J1561" s="4">
        <v>50</v>
      </c>
      <c r="K1561" s="4">
        <v>30</v>
      </c>
      <c r="L1561" s="5" t="s">
        <v>19</v>
      </c>
      <c r="M1561" s="5" t="s">
        <v>41</v>
      </c>
      <c r="N1561" s="5" t="s">
        <v>42</v>
      </c>
    </row>
    <row r="1562" spans="1:14" x14ac:dyDescent="0.25">
      <c r="A1562">
        <v>9561</v>
      </c>
      <c r="B1562" s="1">
        <v>45847</v>
      </c>
      <c r="C1562" s="2">
        <v>0.32083333333333341</v>
      </c>
      <c r="D1562" s="4">
        <v>4</v>
      </c>
      <c r="E1562" s="5" t="s">
        <v>14</v>
      </c>
      <c r="F1562" s="5" t="s">
        <v>15</v>
      </c>
      <c r="G1562" s="5" t="s">
        <v>16</v>
      </c>
      <c r="H1562" t="s">
        <v>17</v>
      </c>
      <c r="I1562" s="5" t="s">
        <v>40</v>
      </c>
      <c r="J1562" s="4">
        <v>50</v>
      </c>
      <c r="K1562" s="4">
        <v>30</v>
      </c>
      <c r="L1562" s="5" t="s">
        <v>19</v>
      </c>
      <c r="M1562" s="5" t="s">
        <v>41</v>
      </c>
      <c r="N1562" s="5" t="s">
        <v>42</v>
      </c>
    </row>
    <row r="1563" spans="1:14" x14ac:dyDescent="0.25">
      <c r="A1563">
        <v>9562</v>
      </c>
      <c r="B1563" s="1">
        <v>45969</v>
      </c>
      <c r="C1563" s="2">
        <v>0.64930555555555558</v>
      </c>
      <c r="D1563" s="4">
        <v>4</v>
      </c>
      <c r="E1563" s="5" t="s">
        <v>28</v>
      </c>
      <c r="F1563" s="5" t="s">
        <v>29</v>
      </c>
      <c r="G1563" s="5" t="s">
        <v>30</v>
      </c>
      <c r="H1563" t="s">
        <v>31</v>
      </c>
      <c r="I1563" s="5" t="s">
        <v>50</v>
      </c>
      <c r="J1563" s="4">
        <v>70</v>
      </c>
      <c r="K1563" s="4">
        <v>40</v>
      </c>
      <c r="L1563" s="5" t="s">
        <v>33</v>
      </c>
      <c r="M1563" s="5" t="s">
        <v>44</v>
      </c>
      <c r="N1563" s="5" t="s">
        <v>51</v>
      </c>
    </row>
    <row r="1564" spans="1:14" x14ac:dyDescent="0.25">
      <c r="A1564">
        <v>9563</v>
      </c>
      <c r="B1564" s="1">
        <v>45505</v>
      </c>
      <c r="C1564" s="2">
        <v>0.86458333333333337</v>
      </c>
      <c r="D1564" s="4">
        <v>4</v>
      </c>
      <c r="E1564" s="5" t="s">
        <v>14</v>
      </c>
      <c r="F1564" s="5" t="s">
        <v>15</v>
      </c>
      <c r="G1564" s="5" t="s">
        <v>16</v>
      </c>
      <c r="H1564" t="s">
        <v>17</v>
      </c>
      <c r="I1564" s="5" t="s">
        <v>18</v>
      </c>
      <c r="J1564" s="4">
        <v>45</v>
      </c>
      <c r="K1564" s="4">
        <v>25</v>
      </c>
      <c r="L1564" s="5" t="s">
        <v>19</v>
      </c>
      <c r="M1564" s="5" t="s">
        <v>20</v>
      </c>
      <c r="N1564" s="5" t="s">
        <v>21</v>
      </c>
    </row>
    <row r="1565" spans="1:14" x14ac:dyDescent="0.25">
      <c r="A1565">
        <v>9564</v>
      </c>
      <c r="B1565" s="1">
        <v>45710</v>
      </c>
      <c r="C1565" s="2">
        <v>0.4284722222222222</v>
      </c>
      <c r="D1565" s="4">
        <v>3</v>
      </c>
      <c r="E1565" s="5" t="s">
        <v>28</v>
      </c>
      <c r="F1565" s="5" t="s">
        <v>29</v>
      </c>
      <c r="G1565" s="5" t="s">
        <v>30</v>
      </c>
      <c r="H1565" t="s">
        <v>31</v>
      </c>
      <c r="I1565" s="5" t="s">
        <v>43</v>
      </c>
      <c r="J1565" s="4">
        <v>75</v>
      </c>
      <c r="K1565" s="4">
        <v>45</v>
      </c>
      <c r="L1565" s="5" t="s">
        <v>33</v>
      </c>
      <c r="M1565" s="5" t="s">
        <v>44</v>
      </c>
      <c r="N1565" s="5" t="s">
        <v>45</v>
      </c>
    </row>
    <row r="1566" spans="1:14" x14ac:dyDescent="0.25">
      <c r="A1566">
        <v>9565</v>
      </c>
      <c r="B1566" s="1">
        <v>45826</v>
      </c>
      <c r="C1566" s="2">
        <v>0.3972222222222222</v>
      </c>
      <c r="D1566" s="4">
        <v>3</v>
      </c>
      <c r="E1566" s="5" t="s">
        <v>22</v>
      </c>
      <c r="F1566" s="5" t="s">
        <v>23</v>
      </c>
      <c r="G1566" s="5" t="s">
        <v>24</v>
      </c>
      <c r="H1566" t="s">
        <v>25</v>
      </c>
      <c r="I1566" s="5" t="s">
        <v>18</v>
      </c>
      <c r="J1566" s="4">
        <v>45</v>
      </c>
      <c r="K1566" s="4">
        <v>25</v>
      </c>
      <c r="L1566" s="5" t="s">
        <v>19</v>
      </c>
      <c r="M1566" s="5" t="s">
        <v>20</v>
      </c>
      <c r="N1566" s="5" t="s">
        <v>21</v>
      </c>
    </row>
    <row r="1567" spans="1:14" x14ac:dyDescent="0.25">
      <c r="A1567">
        <v>9566</v>
      </c>
      <c r="B1567" s="1">
        <v>45963</v>
      </c>
      <c r="C1567" s="2">
        <v>0.57222222222222219</v>
      </c>
      <c r="D1567" s="4">
        <v>2</v>
      </c>
      <c r="E1567" s="5" t="s">
        <v>28</v>
      </c>
      <c r="F1567" s="5" t="s">
        <v>29</v>
      </c>
      <c r="G1567" s="5" t="s">
        <v>30</v>
      </c>
      <c r="H1567" t="s">
        <v>31</v>
      </c>
      <c r="I1567" s="5" t="s">
        <v>48</v>
      </c>
      <c r="J1567" s="4">
        <v>80</v>
      </c>
      <c r="K1567" s="4">
        <v>48</v>
      </c>
      <c r="L1567" s="5" t="s">
        <v>33</v>
      </c>
      <c r="M1567" s="5" t="s">
        <v>44</v>
      </c>
      <c r="N1567" s="5" t="s">
        <v>49</v>
      </c>
    </row>
    <row r="1568" spans="1:14" x14ac:dyDescent="0.25">
      <c r="A1568">
        <v>9567</v>
      </c>
      <c r="B1568" s="1">
        <v>44744</v>
      </c>
      <c r="C1568" s="2">
        <v>0.74513888888888891</v>
      </c>
      <c r="D1568" s="4">
        <v>1</v>
      </c>
      <c r="E1568" s="5" t="s">
        <v>22</v>
      </c>
      <c r="F1568" s="5" t="s">
        <v>23</v>
      </c>
      <c r="G1568" s="5" t="s">
        <v>24</v>
      </c>
      <c r="H1568" t="s">
        <v>25</v>
      </c>
      <c r="I1568" s="5" t="s">
        <v>50</v>
      </c>
      <c r="J1568" s="4">
        <v>70</v>
      </c>
      <c r="K1568" s="4">
        <v>40</v>
      </c>
      <c r="L1568" s="5" t="s">
        <v>33</v>
      </c>
      <c r="M1568" s="5" t="s">
        <v>44</v>
      </c>
      <c r="N1568" s="5" t="s">
        <v>51</v>
      </c>
    </row>
    <row r="1569" spans="1:14" x14ac:dyDescent="0.25">
      <c r="A1569">
        <v>9568</v>
      </c>
      <c r="B1569" s="1">
        <v>45754</v>
      </c>
      <c r="C1569" s="2">
        <v>0.80833333333333335</v>
      </c>
      <c r="D1569" s="4">
        <v>2</v>
      </c>
      <c r="E1569" s="5" t="s">
        <v>14</v>
      </c>
      <c r="F1569" s="5" t="s">
        <v>15</v>
      </c>
      <c r="G1569" s="5" t="s">
        <v>16</v>
      </c>
      <c r="H1569" t="s">
        <v>17</v>
      </c>
      <c r="I1569" s="5" t="s">
        <v>43</v>
      </c>
      <c r="J1569" s="4">
        <v>75</v>
      </c>
      <c r="K1569" s="4">
        <v>45</v>
      </c>
      <c r="L1569" s="5" t="s">
        <v>33</v>
      </c>
      <c r="M1569" s="5" t="s">
        <v>44</v>
      </c>
      <c r="N1569" s="5" t="s">
        <v>45</v>
      </c>
    </row>
    <row r="1570" spans="1:14" x14ac:dyDescent="0.25">
      <c r="A1570">
        <v>9569</v>
      </c>
      <c r="B1570" s="1">
        <v>45914</v>
      </c>
      <c r="C1570" s="2">
        <v>0.33124999999999999</v>
      </c>
      <c r="D1570" s="4">
        <v>2</v>
      </c>
      <c r="E1570" s="5" t="s">
        <v>36</v>
      </c>
      <c r="F1570" s="5" t="s">
        <v>37</v>
      </c>
      <c r="G1570" s="5" t="s">
        <v>38</v>
      </c>
      <c r="H1570" t="s">
        <v>39</v>
      </c>
      <c r="I1570" s="5" t="s">
        <v>26</v>
      </c>
      <c r="J1570" s="4">
        <v>40</v>
      </c>
      <c r="K1570" s="4">
        <v>22</v>
      </c>
      <c r="L1570" s="5" t="s">
        <v>19</v>
      </c>
      <c r="M1570" s="5" t="s">
        <v>20</v>
      </c>
      <c r="N1570" s="5" t="s">
        <v>27</v>
      </c>
    </row>
    <row r="1571" spans="1:14" x14ac:dyDescent="0.25">
      <c r="A1571">
        <v>9570</v>
      </c>
      <c r="B1571" s="1">
        <v>45951</v>
      </c>
      <c r="C1571" s="2">
        <v>0.8125</v>
      </c>
      <c r="D1571" s="4">
        <v>1</v>
      </c>
      <c r="E1571" s="5" t="s">
        <v>22</v>
      </c>
      <c r="F1571" s="5" t="s">
        <v>23</v>
      </c>
      <c r="G1571" s="5" t="s">
        <v>24</v>
      </c>
      <c r="H1571" t="s">
        <v>25</v>
      </c>
      <c r="I1571" s="5" t="s">
        <v>46</v>
      </c>
      <c r="J1571" s="4">
        <v>90</v>
      </c>
      <c r="K1571" s="4">
        <v>55</v>
      </c>
      <c r="L1571" s="5" t="s">
        <v>33</v>
      </c>
      <c r="M1571" s="5" t="s">
        <v>34</v>
      </c>
      <c r="N1571" s="5" t="s">
        <v>47</v>
      </c>
    </row>
    <row r="1572" spans="1:14" x14ac:dyDescent="0.25">
      <c r="A1572">
        <v>9571</v>
      </c>
      <c r="B1572" s="1">
        <v>45980</v>
      </c>
      <c r="C1572" s="2">
        <v>0.60624999999999996</v>
      </c>
      <c r="D1572" s="4">
        <v>4</v>
      </c>
      <c r="E1572" s="5" t="s">
        <v>36</v>
      </c>
      <c r="F1572" s="5" t="s">
        <v>37</v>
      </c>
      <c r="G1572" s="5" t="s">
        <v>38</v>
      </c>
      <c r="H1572" t="s">
        <v>39</v>
      </c>
      <c r="I1572" s="5" t="s">
        <v>46</v>
      </c>
      <c r="J1572" s="4">
        <v>90</v>
      </c>
      <c r="K1572" s="4">
        <v>55</v>
      </c>
      <c r="L1572" s="5" t="s">
        <v>33</v>
      </c>
      <c r="M1572" s="5" t="s">
        <v>34</v>
      </c>
      <c r="N1572" s="5" t="s">
        <v>47</v>
      </c>
    </row>
    <row r="1573" spans="1:14" x14ac:dyDescent="0.25">
      <c r="A1573">
        <v>9572</v>
      </c>
      <c r="B1573" s="1">
        <v>45624</v>
      </c>
      <c r="C1573" s="2">
        <v>0.69652777777777775</v>
      </c>
      <c r="D1573" s="4">
        <v>3</v>
      </c>
      <c r="E1573" s="5" t="s">
        <v>28</v>
      </c>
      <c r="F1573" s="5" t="s">
        <v>29</v>
      </c>
      <c r="G1573" s="5" t="s">
        <v>30</v>
      </c>
      <c r="H1573" t="s">
        <v>31</v>
      </c>
      <c r="I1573" s="5" t="s">
        <v>40</v>
      </c>
      <c r="J1573" s="4">
        <v>50</v>
      </c>
      <c r="K1573" s="4">
        <v>30</v>
      </c>
      <c r="L1573" s="5" t="s">
        <v>19</v>
      </c>
      <c r="M1573" s="5" t="s">
        <v>41</v>
      </c>
      <c r="N1573" s="5" t="s">
        <v>42</v>
      </c>
    </row>
    <row r="1574" spans="1:14" x14ac:dyDescent="0.25">
      <c r="A1574">
        <v>9573</v>
      </c>
      <c r="B1574" s="1">
        <v>45370</v>
      </c>
      <c r="C1574" s="2">
        <v>0.57708333333333328</v>
      </c>
      <c r="D1574" s="4">
        <v>3</v>
      </c>
      <c r="E1574" s="5" t="s">
        <v>28</v>
      </c>
      <c r="F1574" s="5" t="s">
        <v>29</v>
      </c>
      <c r="G1574" s="5" t="s">
        <v>30</v>
      </c>
      <c r="H1574" t="s">
        <v>31</v>
      </c>
      <c r="I1574" s="5" t="s">
        <v>43</v>
      </c>
      <c r="J1574" s="4">
        <v>75</v>
      </c>
      <c r="K1574" s="4">
        <v>45</v>
      </c>
      <c r="L1574" s="5" t="s">
        <v>33</v>
      </c>
      <c r="M1574" s="5" t="s">
        <v>44</v>
      </c>
      <c r="N1574" s="5" t="s">
        <v>45</v>
      </c>
    </row>
    <row r="1575" spans="1:14" x14ac:dyDescent="0.25">
      <c r="A1575">
        <v>9574</v>
      </c>
      <c r="B1575" s="1">
        <v>44759</v>
      </c>
      <c r="C1575" s="2">
        <v>0.52638888888888891</v>
      </c>
      <c r="D1575" s="4">
        <v>2</v>
      </c>
      <c r="E1575" s="5" t="s">
        <v>36</v>
      </c>
      <c r="F1575" s="5" t="s">
        <v>37</v>
      </c>
      <c r="G1575" s="5" t="s">
        <v>38</v>
      </c>
      <c r="H1575" t="s">
        <v>39</v>
      </c>
      <c r="I1575" s="5" t="s">
        <v>50</v>
      </c>
      <c r="J1575" s="4">
        <v>70</v>
      </c>
      <c r="K1575" s="4">
        <v>40</v>
      </c>
      <c r="L1575" s="5" t="s">
        <v>33</v>
      </c>
      <c r="M1575" s="5" t="s">
        <v>44</v>
      </c>
      <c r="N1575" s="5" t="s">
        <v>51</v>
      </c>
    </row>
    <row r="1576" spans="1:14" x14ac:dyDescent="0.25">
      <c r="A1576">
        <v>9575</v>
      </c>
      <c r="B1576" s="1">
        <v>45995</v>
      </c>
      <c r="C1576" s="2">
        <v>0.60277777777777775</v>
      </c>
      <c r="D1576" s="4">
        <v>3</v>
      </c>
      <c r="E1576" s="5" t="s">
        <v>22</v>
      </c>
      <c r="F1576" s="5" t="s">
        <v>23</v>
      </c>
      <c r="G1576" s="5" t="s">
        <v>24</v>
      </c>
      <c r="H1576" t="s">
        <v>25</v>
      </c>
      <c r="I1576" s="5" t="s">
        <v>46</v>
      </c>
      <c r="J1576" s="4">
        <v>90</v>
      </c>
      <c r="K1576" s="4">
        <v>55</v>
      </c>
      <c r="L1576" s="5" t="s">
        <v>33</v>
      </c>
      <c r="M1576" s="5" t="s">
        <v>34</v>
      </c>
      <c r="N1576" s="5" t="s">
        <v>47</v>
      </c>
    </row>
    <row r="1577" spans="1:14" x14ac:dyDescent="0.25">
      <c r="A1577">
        <v>9576</v>
      </c>
      <c r="B1577" s="1">
        <v>45305</v>
      </c>
      <c r="C1577" s="2">
        <v>0.47430555555555548</v>
      </c>
      <c r="D1577" s="4">
        <v>2</v>
      </c>
      <c r="E1577" s="5" t="s">
        <v>22</v>
      </c>
      <c r="F1577" s="5" t="s">
        <v>23</v>
      </c>
      <c r="G1577" s="5" t="s">
        <v>24</v>
      </c>
      <c r="H1577" t="s">
        <v>25</v>
      </c>
      <c r="I1577" s="5" t="s">
        <v>40</v>
      </c>
      <c r="J1577" s="4">
        <v>50</v>
      </c>
      <c r="K1577" s="4">
        <v>30</v>
      </c>
      <c r="L1577" s="5" t="s">
        <v>19</v>
      </c>
      <c r="M1577" s="5" t="s">
        <v>41</v>
      </c>
      <c r="N1577" s="5" t="s">
        <v>42</v>
      </c>
    </row>
    <row r="1578" spans="1:14" x14ac:dyDescent="0.25">
      <c r="A1578">
        <v>9577</v>
      </c>
      <c r="B1578" s="1">
        <v>46001</v>
      </c>
      <c r="C1578" s="2">
        <v>0.73611111111111116</v>
      </c>
      <c r="D1578" s="4">
        <v>3</v>
      </c>
      <c r="E1578" s="5" t="s">
        <v>36</v>
      </c>
      <c r="F1578" s="5" t="s">
        <v>37</v>
      </c>
      <c r="G1578" s="5" t="s">
        <v>38</v>
      </c>
      <c r="H1578" t="s">
        <v>39</v>
      </c>
      <c r="I1578" s="5" t="s">
        <v>50</v>
      </c>
      <c r="J1578" s="4">
        <v>70</v>
      </c>
      <c r="K1578" s="4">
        <v>40</v>
      </c>
      <c r="L1578" s="5" t="s">
        <v>33</v>
      </c>
      <c r="M1578" s="5" t="s">
        <v>44</v>
      </c>
      <c r="N1578" s="5" t="s">
        <v>51</v>
      </c>
    </row>
    <row r="1579" spans="1:14" x14ac:dyDescent="0.25">
      <c r="A1579">
        <v>9578</v>
      </c>
      <c r="B1579" s="1">
        <v>45184</v>
      </c>
      <c r="C1579" s="2">
        <v>0.37222222222222218</v>
      </c>
      <c r="D1579" s="4">
        <v>4</v>
      </c>
      <c r="E1579" s="5" t="s">
        <v>14</v>
      </c>
      <c r="F1579" s="5" t="s">
        <v>15</v>
      </c>
      <c r="G1579" s="5" t="s">
        <v>16</v>
      </c>
      <c r="H1579" t="s">
        <v>17</v>
      </c>
      <c r="I1579" s="5" t="s">
        <v>50</v>
      </c>
      <c r="J1579" s="4">
        <v>70</v>
      </c>
      <c r="K1579" s="4">
        <v>40</v>
      </c>
      <c r="L1579" s="5" t="s">
        <v>33</v>
      </c>
      <c r="M1579" s="5" t="s">
        <v>44</v>
      </c>
      <c r="N1579" s="5" t="s">
        <v>51</v>
      </c>
    </row>
    <row r="1580" spans="1:14" x14ac:dyDescent="0.25">
      <c r="A1580">
        <v>9579</v>
      </c>
      <c r="B1580" s="1">
        <v>44620</v>
      </c>
      <c r="C1580" s="2">
        <v>0.82430555555555551</v>
      </c>
      <c r="D1580" s="4">
        <v>1</v>
      </c>
      <c r="E1580" s="5" t="s">
        <v>14</v>
      </c>
      <c r="F1580" s="5" t="s">
        <v>15</v>
      </c>
      <c r="G1580" s="5" t="s">
        <v>16</v>
      </c>
      <c r="H1580" t="s">
        <v>17</v>
      </c>
      <c r="I1580" s="5" t="s">
        <v>40</v>
      </c>
      <c r="J1580" s="4">
        <v>50</v>
      </c>
      <c r="K1580" s="4">
        <v>30</v>
      </c>
      <c r="L1580" s="5" t="s">
        <v>19</v>
      </c>
      <c r="M1580" s="5" t="s">
        <v>41</v>
      </c>
      <c r="N1580" s="5" t="s">
        <v>42</v>
      </c>
    </row>
    <row r="1581" spans="1:14" x14ac:dyDescent="0.25">
      <c r="A1581">
        <v>9580</v>
      </c>
      <c r="B1581" s="1">
        <v>45747</v>
      </c>
      <c r="C1581" s="2">
        <v>0.36944444444444452</v>
      </c>
      <c r="D1581" s="4">
        <v>1</v>
      </c>
      <c r="E1581" s="5" t="s">
        <v>22</v>
      </c>
      <c r="F1581" s="5" t="s">
        <v>23</v>
      </c>
      <c r="G1581" s="5" t="s">
        <v>24</v>
      </c>
      <c r="H1581" t="s">
        <v>25</v>
      </c>
      <c r="I1581" s="5" t="s">
        <v>32</v>
      </c>
      <c r="J1581" s="4">
        <v>85</v>
      </c>
      <c r="K1581" s="4">
        <v>50</v>
      </c>
      <c r="L1581" s="5" t="s">
        <v>33</v>
      </c>
      <c r="M1581" s="5" t="s">
        <v>34</v>
      </c>
      <c r="N1581" s="5" t="s">
        <v>35</v>
      </c>
    </row>
    <row r="1582" spans="1:14" x14ac:dyDescent="0.25">
      <c r="A1582">
        <v>9581</v>
      </c>
      <c r="B1582" s="1">
        <v>44578</v>
      </c>
      <c r="C1582" s="2">
        <v>0.30763888888888891</v>
      </c>
      <c r="D1582" s="4">
        <v>4</v>
      </c>
      <c r="E1582" s="5" t="s">
        <v>36</v>
      </c>
      <c r="F1582" s="5" t="s">
        <v>37</v>
      </c>
      <c r="G1582" s="5" t="s">
        <v>38</v>
      </c>
      <c r="H1582" t="s">
        <v>39</v>
      </c>
      <c r="I1582" s="5" t="s">
        <v>26</v>
      </c>
      <c r="J1582" s="4">
        <v>40</v>
      </c>
      <c r="K1582" s="4">
        <v>22</v>
      </c>
      <c r="L1582" s="5" t="s">
        <v>19</v>
      </c>
      <c r="M1582" s="5" t="s">
        <v>20</v>
      </c>
      <c r="N1582" s="5" t="s">
        <v>27</v>
      </c>
    </row>
    <row r="1583" spans="1:14" x14ac:dyDescent="0.25">
      <c r="A1583">
        <v>9582</v>
      </c>
      <c r="B1583" s="1">
        <v>45845</v>
      </c>
      <c r="C1583" s="2">
        <v>0.74722222222222223</v>
      </c>
      <c r="D1583" s="4">
        <v>4</v>
      </c>
      <c r="E1583" s="5" t="s">
        <v>28</v>
      </c>
      <c r="F1583" s="5" t="s">
        <v>29</v>
      </c>
      <c r="G1583" s="5" t="s">
        <v>30</v>
      </c>
      <c r="H1583" t="s">
        <v>31</v>
      </c>
      <c r="I1583" s="5" t="s">
        <v>48</v>
      </c>
      <c r="J1583" s="4">
        <v>80</v>
      </c>
      <c r="K1583" s="4">
        <v>48</v>
      </c>
      <c r="L1583" s="5" t="s">
        <v>33</v>
      </c>
      <c r="M1583" s="5" t="s">
        <v>44</v>
      </c>
      <c r="N1583" s="5" t="s">
        <v>49</v>
      </c>
    </row>
    <row r="1584" spans="1:14" x14ac:dyDescent="0.25">
      <c r="A1584">
        <v>9583</v>
      </c>
      <c r="B1584" s="1">
        <v>45922</v>
      </c>
      <c r="C1584" s="2">
        <v>0.74375000000000002</v>
      </c>
      <c r="D1584" s="4">
        <v>3</v>
      </c>
      <c r="E1584" s="5" t="s">
        <v>14</v>
      </c>
      <c r="F1584" s="5" t="s">
        <v>15</v>
      </c>
      <c r="G1584" s="5" t="s">
        <v>16</v>
      </c>
      <c r="H1584" t="s">
        <v>17</v>
      </c>
      <c r="I1584" s="5" t="s">
        <v>43</v>
      </c>
      <c r="J1584" s="4">
        <v>75</v>
      </c>
      <c r="K1584" s="4">
        <v>45</v>
      </c>
      <c r="L1584" s="5" t="s">
        <v>33</v>
      </c>
      <c r="M1584" s="5" t="s">
        <v>44</v>
      </c>
      <c r="N1584" s="5" t="s">
        <v>45</v>
      </c>
    </row>
    <row r="1585" spans="1:14" x14ac:dyDescent="0.25">
      <c r="A1585">
        <v>9584</v>
      </c>
      <c r="B1585" s="1">
        <v>45312</v>
      </c>
      <c r="C1585" s="2">
        <v>0.3215277777777778</v>
      </c>
      <c r="D1585" s="4">
        <v>4</v>
      </c>
      <c r="E1585" s="5" t="s">
        <v>36</v>
      </c>
      <c r="F1585" s="5" t="s">
        <v>37</v>
      </c>
      <c r="G1585" s="5" t="s">
        <v>38</v>
      </c>
      <c r="H1585" t="s">
        <v>39</v>
      </c>
      <c r="I1585" s="5" t="s">
        <v>48</v>
      </c>
      <c r="J1585" s="4">
        <v>80</v>
      </c>
      <c r="K1585" s="4">
        <v>48</v>
      </c>
      <c r="L1585" s="5" t="s">
        <v>33</v>
      </c>
      <c r="M1585" s="5" t="s">
        <v>44</v>
      </c>
      <c r="N1585" s="5" t="s">
        <v>49</v>
      </c>
    </row>
    <row r="1586" spans="1:14" x14ac:dyDescent="0.25">
      <c r="A1586">
        <v>9585</v>
      </c>
      <c r="B1586" s="1">
        <v>44750</v>
      </c>
      <c r="C1586" s="2">
        <v>0.62708333333333333</v>
      </c>
      <c r="D1586" s="4">
        <v>3</v>
      </c>
      <c r="E1586" s="5" t="s">
        <v>22</v>
      </c>
      <c r="F1586" s="5" t="s">
        <v>23</v>
      </c>
      <c r="G1586" s="5" t="s">
        <v>24</v>
      </c>
      <c r="H1586" t="s">
        <v>25</v>
      </c>
      <c r="I1586" s="5" t="s">
        <v>18</v>
      </c>
      <c r="J1586" s="4">
        <v>45</v>
      </c>
      <c r="K1586" s="4">
        <v>25</v>
      </c>
      <c r="L1586" s="5" t="s">
        <v>19</v>
      </c>
      <c r="M1586" s="5" t="s">
        <v>20</v>
      </c>
      <c r="N1586" s="5" t="s">
        <v>21</v>
      </c>
    </row>
    <row r="1587" spans="1:14" x14ac:dyDescent="0.25">
      <c r="A1587">
        <v>9586</v>
      </c>
      <c r="B1587" s="1">
        <v>45419</v>
      </c>
      <c r="C1587" s="2">
        <v>0.39374999999999999</v>
      </c>
      <c r="D1587" s="4">
        <v>2</v>
      </c>
      <c r="E1587" s="5" t="s">
        <v>22</v>
      </c>
      <c r="F1587" s="5" t="s">
        <v>23</v>
      </c>
      <c r="G1587" s="5" t="s">
        <v>24</v>
      </c>
      <c r="H1587" t="s">
        <v>25</v>
      </c>
      <c r="I1587" s="5" t="s">
        <v>18</v>
      </c>
      <c r="J1587" s="4">
        <v>45</v>
      </c>
      <c r="K1587" s="4">
        <v>25</v>
      </c>
      <c r="L1587" s="5" t="s">
        <v>19</v>
      </c>
      <c r="M1587" s="5" t="s">
        <v>20</v>
      </c>
      <c r="N1587" s="5" t="s">
        <v>21</v>
      </c>
    </row>
    <row r="1588" spans="1:14" x14ac:dyDescent="0.25">
      <c r="A1588">
        <v>9587</v>
      </c>
      <c r="B1588" s="1">
        <v>45643</v>
      </c>
      <c r="C1588" s="2">
        <v>0.91249999999999998</v>
      </c>
      <c r="D1588" s="4">
        <v>4</v>
      </c>
      <c r="E1588" s="5" t="s">
        <v>36</v>
      </c>
      <c r="F1588" s="5" t="s">
        <v>37</v>
      </c>
      <c r="G1588" s="5" t="s">
        <v>38</v>
      </c>
      <c r="H1588" t="s">
        <v>39</v>
      </c>
      <c r="I1588" s="5" t="s">
        <v>32</v>
      </c>
      <c r="J1588" s="4">
        <v>85</v>
      </c>
      <c r="K1588" s="4">
        <v>50</v>
      </c>
      <c r="L1588" s="5" t="s">
        <v>33</v>
      </c>
      <c r="M1588" s="5" t="s">
        <v>34</v>
      </c>
      <c r="N1588" s="5" t="s">
        <v>35</v>
      </c>
    </row>
    <row r="1589" spans="1:14" x14ac:dyDescent="0.25">
      <c r="A1589">
        <v>9588</v>
      </c>
      <c r="B1589" s="1">
        <v>45845</v>
      </c>
      <c r="C1589" s="2">
        <v>0.75763888888888886</v>
      </c>
      <c r="D1589" s="4">
        <v>4</v>
      </c>
      <c r="E1589" s="5" t="s">
        <v>36</v>
      </c>
      <c r="F1589" s="5" t="s">
        <v>37</v>
      </c>
      <c r="G1589" s="5" t="s">
        <v>38</v>
      </c>
      <c r="H1589" t="s">
        <v>39</v>
      </c>
      <c r="I1589" s="5" t="s">
        <v>26</v>
      </c>
      <c r="J1589" s="4">
        <v>40</v>
      </c>
      <c r="K1589" s="4">
        <v>22</v>
      </c>
      <c r="L1589" s="5" t="s">
        <v>19</v>
      </c>
      <c r="M1589" s="5" t="s">
        <v>20</v>
      </c>
      <c r="N1589" s="5" t="s">
        <v>27</v>
      </c>
    </row>
    <row r="1590" spans="1:14" x14ac:dyDescent="0.25">
      <c r="A1590">
        <v>9589</v>
      </c>
      <c r="B1590" s="1">
        <v>45741</v>
      </c>
      <c r="C1590" s="2">
        <v>0.77708333333333335</v>
      </c>
      <c r="D1590" s="4">
        <v>2</v>
      </c>
      <c r="E1590" s="5" t="s">
        <v>28</v>
      </c>
      <c r="F1590" s="5" t="s">
        <v>29</v>
      </c>
      <c r="G1590" s="5" t="s">
        <v>30</v>
      </c>
      <c r="H1590" t="s">
        <v>31</v>
      </c>
      <c r="I1590" s="5" t="s">
        <v>32</v>
      </c>
      <c r="J1590" s="4">
        <v>85</v>
      </c>
      <c r="K1590" s="4">
        <v>50</v>
      </c>
      <c r="L1590" s="5" t="s">
        <v>33</v>
      </c>
      <c r="M1590" s="5" t="s">
        <v>34</v>
      </c>
      <c r="N1590" s="5" t="s">
        <v>35</v>
      </c>
    </row>
    <row r="1591" spans="1:14" x14ac:dyDescent="0.25">
      <c r="A1591">
        <v>9590</v>
      </c>
      <c r="B1591" s="1">
        <v>44563</v>
      </c>
      <c r="C1591" s="2">
        <v>0.59166666666666667</v>
      </c>
      <c r="D1591" s="4">
        <v>3</v>
      </c>
      <c r="E1591" s="5" t="s">
        <v>22</v>
      </c>
      <c r="F1591" s="5" t="s">
        <v>23</v>
      </c>
      <c r="G1591" s="5" t="s">
        <v>24</v>
      </c>
      <c r="H1591" t="s">
        <v>25</v>
      </c>
      <c r="I1591" s="5" t="s">
        <v>50</v>
      </c>
      <c r="J1591" s="4">
        <v>70</v>
      </c>
      <c r="K1591" s="4">
        <v>40</v>
      </c>
      <c r="L1591" s="5" t="s">
        <v>33</v>
      </c>
      <c r="M1591" s="5" t="s">
        <v>44</v>
      </c>
      <c r="N1591" s="5" t="s">
        <v>51</v>
      </c>
    </row>
    <row r="1592" spans="1:14" x14ac:dyDescent="0.25">
      <c r="A1592">
        <v>9591</v>
      </c>
      <c r="B1592" s="1">
        <v>45529</v>
      </c>
      <c r="C1592" s="2">
        <v>0.8354166666666667</v>
      </c>
      <c r="D1592" s="4">
        <v>4</v>
      </c>
      <c r="E1592" s="5" t="s">
        <v>36</v>
      </c>
      <c r="F1592" s="5" t="s">
        <v>37</v>
      </c>
      <c r="G1592" s="5" t="s">
        <v>38</v>
      </c>
      <c r="H1592" t="s">
        <v>39</v>
      </c>
      <c r="I1592" s="5" t="s">
        <v>50</v>
      </c>
      <c r="J1592" s="4">
        <v>70</v>
      </c>
      <c r="K1592" s="4">
        <v>40</v>
      </c>
      <c r="L1592" s="5" t="s">
        <v>33</v>
      </c>
      <c r="M1592" s="5" t="s">
        <v>44</v>
      </c>
      <c r="N1592" s="5" t="s">
        <v>51</v>
      </c>
    </row>
    <row r="1593" spans="1:14" x14ac:dyDescent="0.25">
      <c r="A1593">
        <v>9592</v>
      </c>
      <c r="B1593" s="1">
        <v>45983</v>
      </c>
      <c r="C1593" s="2">
        <v>0.61875000000000002</v>
      </c>
      <c r="D1593" s="4">
        <v>1</v>
      </c>
      <c r="E1593" s="5" t="s">
        <v>22</v>
      </c>
      <c r="F1593" s="5" t="s">
        <v>23</v>
      </c>
      <c r="G1593" s="5" t="s">
        <v>24</v>
      </c>
      <c r="H1593" t="s">
        <v>25</v>
      </c>
      <c r="I1593" s="5" t="s">
        <v>32</v>
      </c>
      <c r="J1593" s="4">
        <v>85</v>
      </c>
      <c r="K1593" s="4">
        <v>50</v>
      </c>
      <c r="L1593" s="5" t="s">
        <v>33</v>
      </c>
      <c r="M1593" s="5" t="s">
        <v>34</v>
      </c>
      <c r="N1593" s="5" t="s">
        <v>35</v>
      </c>
    </row>
    <row r="1594" spans="1:14" x14ac:dyDescent="0.25">
      <c r="A1594">
        <v>9593</v>
      </c>
      <c r="B1594" s="1">
        <v>45962</v>
      </c>
      <c r="C1594" s="2">
        <v>0.46597222222222218</v>
      </c>
      <c r="D1594" s="4">
        <v>1</v>
      </c>
      <c r="E1594" s="5" t="s">
        <v>14</v>
      </c>
      <c r="F1594" s="5" t="s">
        <v>15</v>
      </c>
      <c r="G1594" s="5" t="s">
        <v>16</v>
      </c>
      <c r="H1594" t="s">
        <v>17</v>
      </c>
      <c r="I1594" s="5" t="s">
        <v>46</v>
      </c>
      <c r="J1594" s="4">
        <v>90</v>
      </c>
      <c r="K1594" s="4">
        <v>55</v>
      </c>
      <c r="L1594" s="5" t="s">
        <v>33</v>
      </c>
      <c r="M1594" s="5" t="s">
        <v>34</v>
      </c>
      <c r="N1594" s="5" t="s">
        <v>47</v>
      </c>
    </row>
    <row r="1595" spans="1:14" x14ac:dyDescent="0.25">
      <c r="A1595">
        <v>9594</v>
      </c>
      <c r="B1595" s="1">
        <v>45562</v>
      </c>
      <c r="C1595" s="2">
        <v>0.58958333333333335</v>
      </c>
      <c r="D1595" s="4">
        <v>3</v>
      </c>
      <c r="E1595" s="5" t="s">
        <v>28</v>
      </c>
      <c r="F1595" s="5" t="s">
        <v>29</v>
      </c>
      <c r="G1595" s="5" t="s">
        <v>30</v>
      </c>
      <c r="H1595" t="s">
        <v>31</v>
      </c>
      <c r="I1595" s="5" t="s">
        <v>50</v>
      </c>
      <c r="J1595" s="4">
        <v>70</v>
      </c>
      <c r="K1595" s="4">
        <v>40</v>
      </c>
      <c r="L1595" s="5" t="s">
        <v>33</v>
      </c>
      <c r="M1595" s="5" t="s">
        <v>44</v>
      </c>
      <c r="N1595" s="5" t="s">
        <v>51</v>
      </c>
    </row>
    <row r="1596" spans="1:14" x14ac:dyDescent="0.25">
      <c r="A1596">
        <v>9595</v>
      </c>
      <c r="B1596" s="1">
        <v>45146</v>
      </c>
      <c r="C1596" s="2">
        <v>0.45624999999999999</v>
      </c>
      <c r="D1596" s="4">
        <v>3</v>
      </c>
      <c r="E1596" s="5" t="s">
        <v>28</v>
      </c>
      <c r="F1596" s="5" t="s">
        <v>29</v>
      </c>
      <c r="G1596" s="5" t="s">
        <v>30</v>
      </c>
      <c r="H1596" t="s">
        <v>31</v>
      </c>
      <c r="I1596" s="5" t="s">
        <v>46</v>
      </c>
      <c r="J1596" s="4">
        <v>90</v>
      </c>
      <c r="K1596" s="4">
        <v>55</v>
      </c>
      <c r="L1596" s="5" t="s">
        <v>33</v>
      </c>
      <c r="M1596" s="5" t="s">
        <v>34</v>
      </c>
      <c r="N1596" s="5" t="s">
        <v>47</v>
      </c>
    </row>
    <row r="1597" spans="1:14" x14ac:dyDescent="0.25">
      <c r="A1597">
        <v>9596</v>
      </c>
      <c r="B1597" s="1">
        <v>45430</v>
      </c>
      <c r="C1597" s="2">
        <v>0.55972222222222223</v>
      </c>
      <c r="D1597" s="4">
        <v>1</v>
      </c>
      <c r="E1597" s="5" t="s">
        <v>36</v>
      </c>
      <c r="F1597" s="5" t="s">
        <v>37</v>
      </c>
      <c r="G1597" s="5" t="s">
        <v>38</v>
      </c>
      <c r="H1597" t="s">
        <v>39</v>
      </c>
      <c r="I1597" s="5" t="s">
        <v>32</v>
      </c>
      <c r="J1597" s="4">
        <v>85</v>
      </c>
      <c r="K1597" s="4">
        <v>50</v>
      </c>
      <c r="L1597" s="5" t="s">
        <v>33</v>
      </c>
      <c r="M1597" s="5" t="s">
        <v>34</v>
      </c>
      <c r="N1597" s="5" t="s">
        <v>35</v>
      </c>
    </row>
    <row r="1598" spans="1:14" x14ac:dyDescent="0.25">
      <c r="A1598">
        <v>9597</v>
      </c>
      <c r="B1598" s="1">
        <v>45313</v>
      </c>
      <c r="C1598" s="2">
        <v>0.61388888888888893</v>
      </c>
      <c r="D1598" s="4">
        <v>4</v>
      </c>
      <c r="E1598" s="5" t="s">
        <v>14</v>
      </c>
      <c r="F1598" s="5" t="s">
        <v>15</v>
      </c>
      <c r="G1598" s="5" t="s">
        <v>16</v>
      </c>
      <c r="H1598" t="s">
        <v>17</v>
      </c>
      <c r="I1598" s="5" t="s">
        <v>32</v>
      </c>
      <c r="J1598" s="4">
        <v>85</v>
      </c>
      <c r="K1598" s="4">
        <v>50</v>
      </c>
      <c r="L1598" s="5" t="s">
        <v>33</v>
      </c>
      <c r="M1598" s="5" t="s">
        <v>34</v>
      </c>
      <c r="N1598" s="5" t="s">
        <v>35</v>
      </c>
    </row>
    <row r="1599" spans="1:14" x14ac:dyDescent="0.25">
      <c r="A1599">
        <v>9598</v>
      </c>
      <c r="B1599" s="1">
        <v>45654</v>
      </c>
      <c r="C1599" s="2">
        <v>0.6743055555555556</v>
      </c>
      <c r="D1599" s="4">
        <v>3</v>
      </c>
      <c r="E1599" s="5" t="s">
        <v>36</v>
      </c>
      <c r="F1599" s="5" t="s">
        <v>37</v>
      </c>
      <c r="G1599" s="5" t="s">
        <v>38</v>
      </c>
      <c r="H1599" t="s">
        <v>39</v>
      </c>
      <c r="I1599" s="5" t="s">
        <v>32</v>
      </c>
      <c r="J1599" s="4">
        <v>85</v>
      </c>
      <c r="K1599" s="4">
        <v>50</v>
      </c>
      <c r="L1599" s="5" t="s">
        <v>33</v>
      </c>
      <c r="M1599" s="5" t="s">
        <v>34</v>
      </c>
      <c r="N1599" s="5" t="s">
        <v>35</v>
      </c>
    </row>
    <row r="1600" spans="1:14" x14ac:dyDescent="0.25">
      <c r="A1600">
        <v>9599</v>
      </c>
      <c r="B1600" s="1">
        <v>44983</v>
      </c>
      <c r="C1600" s="2">
        <v>0.43194444444444452</v>
      </c>
      <c r="D1600" s="4">
        <v>2</v>
      </c>
      <c r="E1600" s="5" t="s">
        <v>22</v>
      </c>
      <c r="F1600" s="5" t="s">
        <v>23</v>
      </c>
      <c r="G1600" s="5" t="s">
        <v>24</v>
      </c>
      <c r="H1600" t="s">
        <v>25</v>
      </c>
      <c r="I1600" s="5" t="s">
        <v>50</v>
      </c>
      <c r="J1600" s="4">
        <v>70</v>
      </c>
      <c r="K1600" s="4">
        <v>40</v>
      </c>
      <c r="L1600" s="5" t="s">
        <v>33</v>
      </c>
      <c r="M1600" s="5" t="s">
        <v>44</v>
      </c>
      <c r="N1600" s="5" t="s">
        <v>51</v>
      </c>
    </row>
    <row r="1601" spans="1:14" x14ac:dyDescent="0.25">
      <c r="A1601">
        <v>9600</v>
      </c>
      <c r="B1601" s="1">
        <v>44676</v>
      </c>
      <c r="C1601" s="2">
        <v>0.83958333333333335</v>
      </c>
      <c r="D1601" s="4">
        <v>2</v>
      </c>
      <c r="E1601" s="5" t="s">
        <v>22</v>
      </c>
      <c r="F1601" s="5" t="s">
        <v>23</v>
      </c>
      <c r="G1601" s="5" t="s">
        <v>24</v>
      </c>
      <c r="H1601" t="s">
        <v>25</v>
      </c>
      <c r="I1601" s="5" t="s">
        <v>40</v>
      </c>
      <c r="J1601" s="4">
        <v>50</v>
      </c>
      <c r="K1601" s="4">
        <v>30</v>
      </c>
      <c r="L1601" s="5" t="s">
        <v>19</v>
      </c>
      <c r="M1601" s="5" t="s">
        <v>41</v>
      </c>
      <c r="N1601" s="5" t="s">
        <v>42</v>
      </c>
    </row>
    <row r="1602" spans="1:14" x14ac:dyDescent="0.25">
      <c r="A1602">
        <v>9601</v>
      </c>
      <c r="B1602" s="1">
        <v>44904</v>
      </c>
      <c r="C1602" s="2">
        <v>0.74861111111111112</v>
      </c>
      <c r="D1602" s="4">
        <v>4</v>
      </c>
      <c r="E1602" s="5" t="s">
        <v>28</v>
      </c>
      <c r="F1602" s="5" t="s">
        <v>29</v>
      </c>
      <c r="G1602" s="5" t="s">
        <v>30</v>
      </c>
      <c r="H1602" t="s">
        <v>31</v>
      </c>
      <c r="I1602" s="5" t="s">
        <v>50</v>
      </c>
      <c r="J1602" s="4">
        <v>70</v>
      </c>
      <c r="K1602" s="4">
        <v>40</v>
      </c>
      <c r="L1602" s="5" t="s">
        <v>33</v>
      </c>
      <c r="M1602" s="5" t="s">
        <v>44</v>
      </c>
      <c r="N1602" s="5" t="s">
        <v>51</v>
      </c>
    </row>
    <row r="1603" spans="1:14" x14ac:dyDescent="0.25">
      <c r="A1603">
        <v>9602</v>
      </c>
      <c r="B1603" s="1">
        <v>44997</v>
      </c>
      <c r="C1603" s="2">
        <v>0.81527777777777777</v>
      </c>
      <c r="D1603" s="4">
        <v>1</v>
      </c>
      <c r="E1603" s="5" t="s">
        <v>36</v>
      </c>
      <c r="F1603" s="5" t="s">
        <v>37</v>
      </c>
      <c r="G1603" s="5" t="s">
        <v>38</v>
      </c>
      <c r="H1603" t="s">
        <v>39</v>
      </c>
      <c r="I1603" s="5" t="s">
        <v>50</v>
      </c>
      <c r="J1603" s="4">
        <v>70</v>
      </c>
      <c r="K1603" s="4">
        <v>40</v>
      </c>
      <c r="L1603" s="5" t="s">
        <v>33</v>
      </c>
      <c r="M1603" s="5" t="s">
        <v>44</v>
      </c>
      <c r="N1603" s="5" t="s">
        <v>51</v>
      </c>
    </row>
    <row r="1604" spans="1:14" x14ac:dyDescent="0.25">
      <c r="A1604">
        <v>9603</v>
      </c>
      <c r="B1604" s="1">
        <v>45276</v>
      </c>
      <c r="C1604" s="2">
        <v>0.80486111111111114</v>
      </c>
      <c r="D1604" s="4">
        <v>1</v>
      </c>
      <c r="E1604" s="5" t="s">
        <v>36</v>
      </c>
      <c r="F1604" s="5" t="s">
        <v>37</v>
      </c>
      <c r="G1604" s="5" t="s">
        <v>38</v>
      </c>
      <c r="H1604" t="s">
        <v>39</v>
      </c>
      <c r="I1604" s="5" t="s">
        <v>26</v>
      </c>
      <c r="J1604" s="4">
        <v>40</v>
      </c>
      <c r="K1604" s="4">
        <v>22</v>
      </c>
      <c r="L1604" s="5" t="s">
        <v>19</v>
      </c>
      <c r="M1604" s="5" t="s">
        <v>20</v>
      </c>
      <c r="N1604" s="5" t="s">
        <v>27</v>
      </c>
    </row>
    <row r="1605" spans="1:14" x14ac:dyDescent="0.25">
      <c r="A1605">
        <v>9604</v>
      </c>
      <c r="B1605" s="1">
        <v>45580</v>
      </c>
      <c r="C1605" s="2">
        <v>0.52569444444444446</v>
      </c>
      <c r="D1605" s="4">
        <v>3</v>
      </c>
      <c r="E1605" s="5" t="s">
        <v>36</v>
      </c>
      <c r="F1605" s="5" t="s">
        <v>37</v>
      </c>
      <c r="G1605" s="5" t="s">
        <v>38</v>
      </c>
      <c r="H1605" t="s">
        <v>39</v>
      </c>
      <c r="I1605" s="5" t="s">
        <v>46</v>
      </c>
      <c r="J1605" s="4">
        <v>90</v>
      </c>
      <c r="K1605" s="4">
        <v>55</v>
      </c>
      <c r="L1605" s="5" t="s">
        <v>33</v>
      </c>
      <c r="M1605" s="5" t="s">
        <v>34</v>
      </c>
      <c r="N1605" s="5" t="s">
        <v>47</v>
      </c>
    </row>
    <row r="1606" spans="1:14" x14ac:dyDescent="0.25">
      <c r="A1606">
        <v>9605</v>
      </c>
      <c r="B1606" s="1">
        <v>45097</v>
      </c>
      <c r="C1606" s="2">
        <v>0.61736111111111114</v>
      </c>
      <c r="D1606" s="4">
        <v>1</v>
      </c>
      <c r="E1606" s="5" t="s">
        <v>14</v>
      </c>
      <c r="F1606" s="5" t="s">
        <v>15</v>
      </c>
      <c r="G1606" s="5" t="s">
        <v>16</v>
      </c>
      <c r="H1606" t="s">
        <v>17</v>
      </c>
      <c r="I1606" s="5" t="s">
        <v>32</v>
      </c>
      <c r="J1606" s="4">
        <v>85</v>
      </c>
      <c r="K1606" s="4">
        <v>50</v>
      </c>
      <c r="L1606" s="5" t="s">
        <v>33</v>
      </c>
      <c r="M1606" s="5" t="s">
        <v>34</v>
      </c>
      <c r="N1606" s="5" t="s">
        <v>35</v>
      </c>
    </row>
    <row r="1607" spans="1:14" x14ac:dyDescent="0.25">
      <c r="A1607">
        <v>9606</v>
      </c>
      <c r="B1607" s="1">
        <v>45941</v>
      </c>
      <c r="C1607" s="2">
        <v>0.29375000000000001</v>
      </c>
      <c r="D1607" s="4">
        <v>2</v>
      </c>
      <c r="E1607" s="5" t="s">
        <v>22</v>
      </c>
      <c r="F1607" s="5" t="s">
        <v>23</v>
      </c>
      <c r="G1607" s="5" t="s">
        <v>24</v>
      </c>
      <c r="H1607" t="s">
        <v>25</v>
      </c>
      <c r="I1607" s="5" t="s">
        <v>32</v>
      </c>
      <c r="J1607" s="4">
        <v>85</v>
      </c>
      <c r="K1607" s="4">
        <v>50</v>
      </c>
      <c r="L1607" s="5" t="s">
        <v>33</v>
      </c>
      <c r="M1607" s="5" t="s">
        <v>34</v>
      </c>
      <c r="N1607" s="5" t="s">
        <v>35</v>
      </c>
    </row>
    <row r="1608" spans="1:14" x14ac:dyDescent="0.25">
      <c r="A1608">
        <v>9607</v>
      </c>
      <c r="B1608" s="1">
        <v>45519</v>
      </c>
      <c r="C1608" s="2">
        <v>0.4909722222222222</v>
      </c>
      <c r="D1608" s="4">
        <v>1</v>
      </c>
      <c r="E1608" s="5" t="s">
        <v>22</v>
      </c>
      <c r="F1608" s="5" t="s">
        <v>23</v>
      </c>
      <c r="G1608" s="5" t="s">
        <v>24</v>
      </c>
      <c r="H1608" t="s">
        <v>25</v>
      </c>
      <c r="I1608" s="5" t="s">
        <v>48</v>
      </c>
      <c r="J1608" s="4">
        <v>80</v>
      </c>
      <c r="K1608" s="4">
        <v>48</v>
      </c>
      <c r="L1608" s="5" t="s">
        <v>33</v>
      </c>
      <c r="M1608" s="5" t="s">
        <v>44</v>
      </c>
      <c r="N1608" s="5" t="s">
        <v>49</v>
      </c>
    </row>
    <row r="1609" spans="1:14" x14ac:dyDescent="0.25">
      <c r="A1609">
        <v>9608</v>
      </c>
      <c r="B1609" s="1">
        <v>45715</v>
      </c>
      <c r="C1609" s="2">
        <v>0.49305555555555558</v>
      </c>
      <c r="D1609" s="4">
        <v>3</v>
      </c>
      <c r="E1609" s="5" t="s">
        <v>28</v>
      </c>
      <c r="F1609" s="5" t="s">
        <v>29</v>
      </c>
      <c r="G1609" s="5" t="s">
        <v>30</v>
      </c>
      <c r="H1609" t="s">
        <v>31</v>
      </c>
      <c r="I1609" s="5" t="s">
        <v>40</v>
      </c>
      <c r="J1609" s="4">
        <v>50</v>
      </c>
      <c r="K1609" s="4">
        <v>30</v>
      </c>
      <c r="L1609" s="5" t="s">
        <v>19</v>
      </c>
      <c r="M1609" s="5" t="s">
        <v>41</v>
      </c>
      <c r="N1609" s="5" t="s">
        <v>42</v>
      </c>
    </row>
    <row r="1610" spans="1:14" x14ac:dyDescent="0.25">
      <c r="A1610">
        <v>9609</v>
      </c>
      <c r="B1610" s="1">
        <v>45169</v>
      </c>
      <c r="C1610" s="2">
        <v>0.57291666666666663</v>
      </c>
      <c r="D1610" s="4">
        <v>1</v>
      </c>
      <c r="E1610" s="5" t="s">
        <v>22</v>
      </c>
      <c r="F1610" s="5" t="s">
        <v>23</v>
      </c>
      <c r="G1610" s="5" t="s">
        <v>24</v>
      </c>
      <c r="H1610" t="s">
        <v>25</v>
      </c>
      <c r="I1610" s="5" t="s">
        <v>40</v>
      </c>
      <c r="J1610" s="4">
        <v>50</v>
      </c>
      <c r="K1610" s="4">
        <v>30</v>
      </c>
      <c r="L1610" s="5" t="s">
        <v>19</v>
      </c>
      <c r="M1610" s="5" t="s">
        <v>41</v>
      </c>
      <c r="N1610" s="5" t="s">
        <v>42</v>
      </c>
    </row>
    <row r="1611" spans="1:14" x14ac:dyDescent="0.25">
      <c r="A1611">
        <v>9610</v>
      </c>
      <c r="B1611" s="1">
        <v>45976</v>
      </c>
      <c r="C1611" s="2">
        <v>0.84305555555555556</v>
      </c>
      <c r="D1611" s="4">
        <v>4</v>
      </c>
      <c r="E1611" s="5" t="s">
        <v>36</v>
      </c>
      <c r="F1611" s="5" t="s">
        <v>37</v>
      </c>
      <c r="G1611" s="5" t="s">
        <v>38</v>
      </c>
      <c r="H1611" t="s">
        <v>39</v>
      </c>
      <c r="I1611" s="5" t="s">
        <v>32</v>
      </c>
      <c r="J1611" s="4">
        <v>85</v>
      </c>
      <c r="K1611" s="4">
        <v>50</v>
      </c>
      <c r="L1611" s="5" t="s">
        <v>33</v>
      </c>
      <c r="M1611" s="5" t="s">
        <v>34</v>
      </c>
      <c r="N1611" s="5" t="s">
        <v>35</v>
      </c>
    </row>
    <row r="1612" spans="1:14" x14ac:dyDescent="0.25">
      <c r="A1612">
        <v>9611</v>
      </c>
      <c r="B1612" s="1">
        <v>45551</v>
      </c>
      <c r="C1612" s="2">
        <v>0.9145833333333333</v>
      </c>
      <c r="D1612" s="4">
        <v>1</v>
      </c>
      <c r="E1612" s="5" t="s">
        <v>22</v>
      </c>
      <c r="F1612" s="5" t="s">
        <v>23</v>
      </c>
      <c r="G1612" s="5" t="s">
        <v>24</v>
      </c>
      <c r="H1612" t="s">
        <v>25</v>
      </c>
      <c r="I1612" s="5" t="s">
        <v>50</v>
      </c>
      <c r="J1612" s="4">
        <v>70</v>
      </c>
      <c r="K1612" s="4">
        <v>40</v>
      </c>
      <c r="L1612" s="5" t="s">
        <v>33</v>
      </c>
      <c r="M1612" s="5" t="s">
        <v>44</v>
      </c>
      <c r="N1612" s="5" t="s">
        <v>51</v>
      </c>
    </row>
    <row r="1613" spans="1:14" x14ac:dyDescent="0.25">
      <c r="A1613">
        <v>9612</v>
      </c>
      <c r="B1613" s="1">
        <v>45555</v>
      </c>
      <c r="C1613" s="2">
        <v>0.37361111111111112</v>
      </c>
      <c r="D1613" s="4">
        <v>3</v>
      </c>
      <c r="E1613" s="5" t="s">
        <v>22</v>
      </c>
      <c r="F1613" s="5" t="s">
        <v>23</v>
      </c>
      <c r="G1613" s="5" t="s">
        <v>24</v>
      </c>
      <c r="H1613" t="s">
        <v>25</v>
      </c>
      <c r="I1613" s="5" t="s">
        <v>46</v>
      </c>
      <c r="J1613" s="4">
        <v>90</v>
      </c>
      <c r="K1613" s="4">
        <v>55</v>
      </c>
      <c r="L1613" s="5" t="s">
        <v>33</v>
      </c>
      <c r="M1613" s="5" t="s">
        <v>34</v>
      </c>
      <c r="N1613" s="5" t="s">
        <v>47</v>
      </c>
    </row>
    <row r="1614" spans="1:14" x14ac:dyDescent="0.25">
      <c r="A1614">
        <v>9613</v>
      </c>
      <c r="B1614" s="1">
        <v>44618</v>
      </c>
      <c r="C1614" s="2">
        <v>0.5180555555555556</v>
      </c>
      <c r="D1614" s="4">
        <v>3</v>
      </c>
      <c r="E1614" s="5" t="s">
        <v>22</v>
      </c>
      <c r="F1614" s="5" t="s">
        <v>23</v>
      </c>
      <c r="G1614" s="5" t="s">
        <v>24</v>
      </c>
      <c r="H1614" t="s">
        <v>25</v>
      </c>
      <c r="I1614" s="5" t="s">
        <v>26</v>
      </c>
      <c r="J1614" s="4">
        <v>40</v>
      </c>
      <c r="K1614" s="4">
        <v>22</v>
      </c>
      <c r="L1614" s="5" t="s">
        <v>19</v>
      </c>
      <c r="M1614" s="5" t="s">
        <v>20</v>
      </c>
      <c r="N1614" s="5" t="s">
        <v>27</v>
      </c>
    </row>
    <row r="1615" spans="1:14" x14ac:dyDescent="0.25">
      <c r="A1615">
        <v>9614</v>
      </c>
      <c r="B1615" s="1">
        <v>44755</v>
      </c>
      <c r="C1615" s="2">
        <v>0.29444444444444451</v>
      </c>
      <c r="D1615" s="4">
        <v>1</v>
      </c>
      <c r="E1615" s="5" t="s">
        <v>14</v>
      </c>
      <c r="F1615" s="5" t="s">
        <v>15</v>
      </c>
      <c r="G1615" s="5" t="s">
        <v>16</v>
      </c>
      <c r="H1615" t="s">
        <v>17</v>
      </c>
      <c r="I1615" s="5" t="s">
        <v>18</v>
      </c>
      <c r="J1615" s="4">
        <v>45</v>
      </c>
      <c r="K1615" s="4">
        <v>25</v>
      </c>
      <c r="L1615" s="5" t="s">
        <v>19</v>
      </c>
      <c r="M1615" s="5" t="s">
        <v>20</v>
      </c>
      <c r="N1615" s="5" t="s">
        <v>21</v>
      </c>
    </row>
    <row r="1616" spans="1:14" x14ac:dyDescent="0.25">
      <c r="A1616">
        <v>9615</v>
      </c>
      <c r="B1616" s="1">
        <v>44637</v>
      </c>
      <c r="C1616" s="2">
        <v>0.67777777777777781</v>
      </c>
      <c r="D1616" s="4">
        <v>2</v>
      </c>
      <c r="E1616" s="5" t="s">
        <v>28</v>
      </c>
      <c r="F1616" s="5" t="s">
        <v>29</v>
      </c>
      <c r="G1616" s="5" t="s">
        <v>30</v>
      </c>
      <c r="H1616" t="s">
        <v>31</v>
      </c>
      <c r="I1616" s="5" t="s">
        <v>18</v>
      </c>
      <c r="J1616" s="4">
        <v>45</v>
      </c>
      <c r="K1616" s="4">
        <v>25</v>
      </c>
      <c r="L1616" s="5" t="s">
        <v>19</v>
      </c>
      <c r="M1616" s="5" t="s">
        <v>20</v>
      </c>
      <c r="N1616" s="5" t="s">
        <v>21</v>
      </c>
    </row>
    <row r="1617" spans="1:14" x14ac:dyDescent="0.25">
      <c r="A1617">
        <v>9616</v>
      </c>
      <c r="B1617" s="1">
        <v>45452</v>
      </c>
      <c r="C1617" s="2">
        <v>0.89097222222222228</v>
      </c>
      <c r="D1617" s="4">
        <v>2</v>
      </c>
      <c r="E1617" s="5" t="s">
        <v>14</v>
      </c>
      <c r="F1617" s="5" t="s">
        <v>15</v>
      </c>
      <c r="G1617" s="5" t="s">
        <v>16</v>
      </c>
      <c r="H1617" t="s">
        <v>17</v>
      </c>
      <c r="I1617" s="5" t="s">
        <v>43</v>
      </c>
      <c r="J1617" s="4">
        <v>75</v>
      </c>
      <c r="K1617" s="4">
        <v>45</v>
      </c>
      <c r="L1617" s="5" t="s">
        <v>33</v>
      </c>
      <c r="M1617" s="5" t="s">
        <v>44</v>
      </c>
      <c r="N1617" s="5" t="s">
        <v>45</v>
      </c>
    </row>
    <row r="1618" spans="1:14" x14ac:dyDescent="0.25">
      <c r="A1618">
        <v>9617</v>
      </c>
      <c r="B1618" s="1">
        <v>44797</v>
      </c>
      <c r="C1618" s="2">
        <v>0.67291666666666672</v>
      </c>
      <c r="D1618" s="4">
        <v>3</v>
      </c>
      <c r="E1618" s="5" t="s">
        <v>36</v>
      </c>
      <c r="F1618" s="5" t="s">
        <v>37</v>
      </c>
      <c r="G1618" s="5" t="s">
        <v>38</v>
      </c>
      <c r="H1618" t="s">
        <v>39</v>
      </c>
      <c r="I1618" s="5" t="s">
        <v>48</v>
      </c>
      <c r="J1618" s="4">
        <v>80</v>
      </c>
      <c r="K1618" s="4">
        <v>48</v>
      </c>
      <c r="L1618" s="5" t="s">
        <v>33</v>
      </c>
      <c r="M1618" s="5" t="s">
        <v>44</v>
      </c>
      <c r="N1618" s="5" t="s">
        <v>49</v>
      </c>
    </row>
    <row r="1619" spans="1:14" x14ac:dyDescent="0.25">
      <c r="A1619">
        <v>9618</v>
      </c>
      <c r="B1619" s="1">
        <v>45418</v>
      </c>
      <c r="C1619" s="2">
        <v>0.52500000000000002</v>
      </c>
      <c r="D1619" s="4">
        <v>3</v>
      </c>
      <c r="E1619" s="5" t="s">
        <v>22</v>
      </c>
      <c r="F1619" s="5" t="s">
        <v>23</v>
      </c>
      <c r="G1619" s="5" t="s">
        <v>24</v>
      </c>
      <c r="H1619" t="s">
        <v>25</v>
      </c>
      <c r="I1619" s="5" t="s">
        <v>40</v>
      </c>
      <c r="J1619" s="4">
        <v>50</v>
      </c>
      <c r="K1619" s="4">
        <v>30</v>
      </c>
      <c r="L1619" s="5" t="s">
        <v>19</v>
      </c>
      <c r="M1619" s="5" t="s">
        <v>41</v>
      </c>
      <c r="N1619" s="5" t="s">
        <v>42</v>
      </c>
    </row>
    <row r="1620" spans="1:14" x14ac:dyDescent="0.25">
      <c r="A1620">
        <v>9619</v>
      </c>
      <c r="B1620" s="1">
        <v>44788</v>
      </c>
      <c r="C1620" s="2">
        <v>0.38263888888888892</v>
      </c>
      <c r="D1620" s="4">
        <v>2</v>
      </c>
      <c r="E1620" s="5" t="s">
        <v>36</v>
      </c>
      <c r="F1620" s="5" t="s">
        <v>37</v>
      </c>
      <c r="G1620" s="5" t="s">
        <v>38</v>
      </c>
      <c r="H1620" t="s">
        <v>39</v>
      </c>
      <c r="I1620" s="5" t="s">
        <v>46</v>
      </c>
      <c r="J1620" s="4">
        <v>90</v>
      </c>
      <c r="K1620" s="4">
        <v>55</v>
      </c>
      <c r="L1620" s="5" t="s">
        <v>33</v>
      </c>
      <c r="M1620" s="5" t="s">
        <v>34</v>
      </c>
      <c r="N1620" s="5" t="s">
        <v>47</v>
      </c>
    </row>
    <row r="1621" spans="1:14" x14ac:dyDescent="0.25">
      <c r="A1621">
        <v>9620</v>
      </c>
      <c r="B1621" s="1">
        <v>45204</v>
      </c>
      <c r="C1621" s="2">
        <v>0.82222222222222219</v>
      </c>
      <c r="D1621" s="4">
        <v>4</v>
      </c>
      <c r="E1621" s="5" t="s">
        <v>22</v>
      </c>
      <c r="F1621" s="5" t="s">
        <v>23</v>
      </c>
      <c r="G1621" s="5" t="s">
        <v>24</v>
      </c>
      <c r="H1621" t="s">
        <v>25</v>
      </c>
      <c r="I1621" s="5" t="s">
        <v>40</v>
      </c>
      <c r="J1621" s="4">
        <v>50</v>
      </c>
      <c r="K1621" s="4">
        <v>30</v>
      </c>
      <c r="L1621" s="5" t="s">
        <v>19</v>
      </c>
      <c r="M1621" s="5" t="s">
        <v>41</v>
      </c>
      <c r="N1621" s="5" t="s">
        <v>42</v>
      </c>
    </row>
    <row r="1622" spans="1:14" x14ac:dyDescent="0.25">
      <c r="A1622">
        <v>9621</v>
      </c>
      <c r="B1622" s="1">
        <v>45164</v>
      </c>
      <c r="C1622" s="2">
        <v>0.85833333333333328</v>
      </c>
      <c r="D1622" s="4">
        <v>1</v>
      </c>
      <c r="E1622" s="5" t="s">
        <v>14</v>
      </c>
      <c r="F1622" s="5" t="s">
        <v>15</v>
      </c>
      <c r="G1622" s="5" t="s">
        <v>16</v>
      </c>
      <c r="H1622" t="s">
        <v>17</v>
      </c>
      <c r="I1622" s="5" t="s">
        <v>43</v>
      </c>
      <c r="J1622" s="4">
        <v>75</v>
      </c>
      <c r="K1622" s="4">
        <v>45</v>
      </c>
      <c r="L1622" s="5" t="s">
        <v>33</v>
      </c>
      <c r="M1622" s="5" t="s">
        <v>44</v>
      </c>
      <c r="N1622" s="5" t="s">
        <v>45</v>
      </c>
    </row>
    <row r="1623" spans="1:14" x14ac:dyDescent="0.25">
      <c r="A1623">
        <v>9622</v>
      </c>
      <c r="B1623" s="1">
        <v>44876</v>
      </c>
      <c r="C1623" s="2">
        <v>0.84097222222222223</v>
      </c>
      <c r="D1623" s="4">
        <v>2</v>
      </c>
      <c r="E1623" s="5" t="s">
        <v>14</v>
      </c>
      <c r="F1623" s="5" t="s">
        <v>15</v>
      </c>
      <c r="G1623" s="5" t="s">
        <v>16</v>
      </c>
      <c r="H1623" t="s">
        <v>17</v>
      </c>
      <c r="I1623" s="5" t="s">
        <v>26</v>
      </c>
      <c r="J1623" s="4">
        <v>40</v>
      </c>
      <c r="K1623" s="4">
        <v>22</v>
      </c>
      <c r="L1623" s="5" t="s">
        <v>19</v>
      </c>
      <c r="M1623" s="5" t="s">
        <v>20</v>
      </c>
      <c r="N1623" s="5" t="s">
        <v>27</v>
      </c>
    </row>
    <row r="1624" spans="1:14" x14ac:dyDescent="0.25">
      <c r="A1624">
        <v>9623</v>
      </c>
      <c r="B1624" s="1">
        <v>45983</v>
      </c>
      <c r="C1624" s="2">
        <v>0.76458333333333328</v>
      </c>
      <c r="D1624" s="4">
        <v>1</v>
      </c>
      <c r="E1624" s="5" t="s">
        <v>36</v>
      </c>
      <c r="F1624" s="5" t="s">
        <v>37</v>
      </c>
      <c r="G1624" s="5" t="s">
        <v>38</v>
      </c>
      <c r="H1624" t="s">
        <v>39</v>
      </c>
      <c r="I1624" s="5" t="s">
        <v>40</v>
      </c>
      <c r="J1624" s="4">
        <v>50</v>
      </c>
      <c r="K1624" s="4">
        <v>30</v>
      </c>
      <c r="L1624" s="5" t="s">
        <v>19</v>
      </c>
      <c r="M1624" s="5" t="s">
        <v>41</v>
      </c>
      <c r="N1624" s="5" t="s">
        <v>42</v>
      </c>
    </row>
    <row r="1625" spans="1:14" x14ac:dyDescent="0.25">
      <c r="A1625">
        <v>9624</v>
      </c>
      <c r="B1625" s="1">
        <v>44705</v>
      </c>
      <c r="C1625" s="2">
        <v>0.29236111111111113</v>
      </c>
      <c r="D1625" s="4">
        <v>2</v>
      </c>
      <c r="E1625" s="5" t="s">
        <v>22</v>
      </c>
      <c r="F1625" s="5" t="s">
        <v>23</v>
      </c>
      <c r="G1625" s="5" t="s">
        <v>24</v>
      </c>
      <c r="H1625" t="s">
        <v>25</v>
      </c>
      <c r="I1625" s="5" t="s">
        <v>50</v>
      </c>
      <c r="J1625" s="4">
        <v>70</v>
      </c>
      <c r="K1625" s="4">
        <v>40</v>
      </c>
      <c r="L1625" s="5" t="s">
        <v>33</v>
      </c>
      <c r="M1625" s="5" t="s">
        <v>44</v>
      </c>
      <c r="N1625" s="5" t="s">
        <v>51</v>
      </c>
    </row>
    <row r="1626" spans="1:14" x14ac:dyDescent="0.25">
      <c r="A1626">
        <v>9625</v>
      </c>
      <c r="B1626" s="1">
        <v>45574</v>
      </c>
      <c r="C1626" s="2">
        <v>0.85486111111111107</v>
      </c>
      <c r="D1626" s="4">
        <v>3</v>
      </c>
      <c r="E1626" s="5" t="s">
        <v>22</v>
      </c>
      <c r="F1626" s="5" t="s">
        <v>23</v>
      </c>
      <c r="G1626" s="5" t="s">
        <v>24</v>
      </c>
      <c r="H1626" t="s">
        <v>25</v>
      </c>
      <c r="I1626" s="5" t="s">
        <v>43</v>
      </c>
      <c r="J1626" s="4">
        <v>75</v>
      </c>
      <c r="K1626" s="4">
        <v>45</v>
      </c>
      <c r="L1626" s="5" t="s">
        <v>33</v>
      </c>
      <c r="M1626" s="5" t="s">
        <v>44</v>
      </c>
      <c r="N1626" s="5" t="s">
        <v>45</v>
      </c>
    </row>
    <row r="1627" spans="1:14" x14ac:dyDescent="0.25">
      <c r="A1627">
        <v>9626</v>
      </c>
      <c r="B1627" s="1">
        <v>45878</v>
      </c>
      <c r="C1627" s="2">
        <v>0.75555555555555554</v>
      </c>
      <c r="D1627" s="4">
        <v>3</v>
      </c>
      <c r="E1627" s="5" t="s">
        <v>36</v>
      </c>
      <c r="F1627" s="5" t="s">
        <v>37</v>
      </c>
      <c r="G1627" s="5" t="s">
        <v>38</v>
      </c>
      <c r="H1627" t="s">
        <v>39</v>
      </c>
      <c r="I1627" s="5" t="s">
        <v>48</v>
      </c>
      <c r="J1627" s="4">
        <v>80</v>
      </c>
      <c r="K1627" s="4">
        <v>48</v>
      </c>
      <c r="L1627" s="5" t="s">
        <v>33</v>
      </c>
      <c r="M1627" s="5" t="s">
        <v>44</v>
      </c>
      <c r="N1627" s="5" t="s">
        <v>49</v>
      </c>
    </row>
    <row r="1628" spans="1:14" x14ac:dyDescent="0.25">
      <c r="A1628">
        <v>9627</v>
      </c>
      <c r="B1628" s="1">
        <v>45151</v>
      </c>
      <c r="C1628" s="2">
        <v>0.69930555555555551</v>
      </c>
      <c r="D1628" s="4">
        <v>4</v>
      </c>
      <c r="E1628" s="5" t="s">
        <v>22</v>
      </c>
      <c r="F1628" s="5" t="s">
        <v>23</v>
      </c>
      <c r="G1628" s="5" t="s">
        <v>24</v>
      </c>
      <c r="H1628" t="s">
        <v>25</v>
      </c>
      <c r="I1628" s="5" t="s">
        <v>26</v>
      </c>
      <c r="J1628" s="4">
        <v>40</v>
      </c>
      <c r="K1628" s="4">
        <v>22</v>
      </c>
      <c r="L1628" s="5" t="s">
        <v>19</v>
      </c>
      <c r="M1628" s="5" t="s">
        <v>20</v>
      </c>
      <c r="N1628" s="5" t="s">
        <v>27</v>
      </c>
    </row>
    <row r="1629" spans="1:14" x14ac:dyDescent="0.25">
      <c r="A1629">
        <v>9628</v>
      </c>
      <c r="B1629" s="1">
        <v>45973</v>
      </c>
      <c r="C1629" s="2">
        <v>0.50208333333333333</v>
      </c>
      <c r="D1629" s="4">
        <v>2</v>
      </c>
      <c r="E1629" s="5" t="s">
        <v>36</v>
      </c>
      <c r="F1629" s="5" t="s">
        <v>37</v>
      </c>
      <c r="G1629" s="5" t="s">
        <v>38</v>
      </c>
      <c r="H1629" t="s">
        <v>39</v>
      </c>
      <c r="I1629" s="5" t="s">
        <v>26</v>
      </c>
      <c r="J1629" s="4">
        <v>40</v>
      </c>
      <c r="K1629" s="4">
        <v>22</v>
      </c>
      <c r="L1629" s="5" t="s">
        <v>19</v>
      </c>
      <c r="M1629" s="5" t="s">
        <v>20</v>
      </c>
      <c r="N1629" s="5" t="s">
        <v>27</v>
      </c>
    </row>
    <row r="1630" spans="1:14" x14ac:dyDescent="0.25">
      <c r="A1630">
        <v>9629</v>
      </c>
      <c r="B1630" s="1">
        <v>45912</v>
      </c>
      <c r="C1630" s="2">
        <v>0.72152777777777777</v>
      </c>
      <c r="D1630" s="4">
        <v>4</v>
      </c>
      <c r="E1630" s="5" t="s">
        <v>22</v>
      </c>
      <c r="F1630" s="5" t="s">
        <v>23</v>
      </c>
      <c r="G1630" s="5" t="s">
        <v>24</v>
      </c>
      <c r="H1630" t="s">
        <v>25</v>
      </c>
      <c r="I1630" s="5" t="s">
        <v>26</v>
      </c>
      <c r="J1630" s="4">
        <v>40</v>
      </c>
      <c r="K1630" s="4">
        <v>22</v>
      </c>
      <c r="L1630" s="5" t="s">
        <v>19</v>
      </c>
      <c r="M1630" s="5" t="s">
        <v>20</v>
      </c>
      <c r="N1630" s="5" t="s">
        <v>27</v>
      </c>
    </row>
    <row r="1631" spans="1:14" x14ac:dyDescent="0.25">
      <c r="A1631">
        <v>9630</v>
      </c>
      <c r="B1631" s="1">
        <v>45726</v>
      </c>
      <c r="C1631" s="2">
        <v>0.47638888888888892</v>
      </c>
      <c r="D1631" s="4">
        <v>3</v>
      </c>
      <c r="E1631" s="5" t="s">
        <v>28</v>
      </c>
      <c r="F1631" s="5" t="s">
        <v>29</v>
      </c>
      <c r="G1631" s="5" t="s">
        <v>30</v>
      </c>
      <c r="H1631" t="s">
        <v>31</v>
      </c>
      <c r="I1631" s="5" t="s">
        <v>26</v>
      </c>
      <c r="J1631" s="4">
        <v>40</v>
      </c>
      <c r="K1631" s="4">
        <v>22</v>
      </c>
      <c r="L1631" s="5" t="s">
        <v>19</v>
      </c>
      <c r="M1631" s="5" t="s">
        <v>20</v>
      </c>
      <c r="N1631" s="5" t="s">
        <v>27</v>
      </c>
    </row>
    <row r="1632" spans="1:14" x14ac:dyDescent="0.25">
      <c r="A1632">
        <v>9631</v>
      </c>
      <c r="B1632" s="1">
        <v>45725</v>
      </c>
      <c r="C1632" s="2">
        <v>0.56458333333333333</v>
      </c>
      <c r="D1632" s="4">
        <v>4</v>
      </c>
      <c r="E1632" s="5" t="s">
        <v>14</v>
      </c>
      <c r="F1632" s="5" t="s">
        <v>15</v>
      </c>
      <c r="G1632" s="5" t="s">
        <v>16</v>
      </c>
      <c r="H1632" t="s">
        <v>17</v>
      </c>
      <c r="I1632" s="5" t="s">
        <v>48</v>
      </c>
      <c r="J1632" s="4">
        <v>80</v>
      </c>
      <c r="K1632" s="4">
        <v>48</v>
      </c>
      <c r="L1632" s="5" t="s">
        <v>33</v>
      </c>
      <c r="M1632" s="5" t="s">
        <v>44</v>
      </c>
      <c r="N1632" s="5" t="s">
        <v>49</v>
      </c>
    </row>
    <row r="1633" spans="1:14" x14ac:dyDescent="0.25">
      <c r="A1633">
        <v>9632</v>
      </c>
      <c r="B1633" s="1">
        <v>45522</v>
      </c>
      <c r="C1633" s="2">
        <v>0.32083333333333341</v>
      </c>
      <c r="D1633" s="4">
        <v>2</v>
      </c>
      <c r="E1633" s="5" t="s">
        <v>14</v>
      </c>
      <c r="F1633" s="5" t="s">
        <v>15</v>
      </c>
      <c r="G1633" s="5" t="s">
        <v>16</v>
      </c>
      <c r="H1633" t="s">
        <v>17</v>
      </c>
      <c r="I1633" s="5" t="s">
        <v>40</v>
      </c>
      <c r="J1633" s="4">
        <v>50</v>
      </c>
      <c r="K1633" s="4">
        <v>30</v>
      </c>
      <c r="L1633" s="5" t="s">
        <v>19</v>
      </c>
      <c r="M1633" s="5" t="s">
        <v>41</v>
      </c>
      <c r="N1633" s="5" t="s">
        <v>42</v>
      </c>
    </row>
    <row r="1634" spans="1:14" x14ac:dyDescent="0.25">
      <c r="A1634">
        <v>9633</v>
      </c>
      <c r="B1634" s="1">
        <v>44797</v>
      </c>
      <c r="C1634" s="2">
        <v>0.70625000000000004</v>
      </c>
      <c r="D1634" s="4">
        <v>2</v>
      </c>
      <c r="E1634" s="5" t="s">
        <v>14</v>
      </c>
      <c r="F1634" s="5" t="s">
        <v>15</v>
      </c>
      <c r="G1634" s="5" t="s">
        <v>16</v>
      </c>
      <c r="H1634" t="s">
        <v>17</v>
      </c>
      <c r="I1634" s="5" t="s">
        <v>26</v>
      </c>
      <c r="J1634" s="4">
        <v>40</v>
      </c>
      <c r="K1634" s="4">
        <v>22</v>
      </c>
      <c r="L1634" s="5" t="s">
        <v>19</v>
      </c>
      <c r="M1634" s="5" t="s">
        <v>20</v>
      </c>
      <c r="N1634" s="5" t="s">
        <v>27</v>
      </c>
    </row>
    <row r="1635" spans="1:14" x14ac:dyDescent="0.25">
      <c r="A1635">
        <v>9634</v>
      </c>
      <c r="B1635" s="1">
        <v>45415</v>
      </c>
      <c r="C1635" s="2">
        <v>0.9</v>
      </c>
      <c r="D1635" s="4">
        <v>3</v>
      </c>
      <c r="E1635" s="5" t="s">
        <v>22</v>
      </c>
      <c r="F1635" s="5" t="s">
        <v>23</v>
      </c>
      <c r="G1635" s="5" t="s">
        <v>24</v>
      </c>
      <c r="H1635" t="s">
        <v>25</v>
      </c>
      <c r="I1635" s="5" t="s">
        <v>50</v>
      </c>
      <c r="J1635" s="4">
        <v>70</v>
      </c>
      <c r="K1635" s="4">
        <v>40</v>
      </c>
      <c r="L1635" s="5" t="s">
        <v>33</v>
      </c>
      <c r="M1635" s="5" t="s">
        <v>44</v>
      </c>
      <c r="N1635" s="5" t="s">
        <v>51</v>
      </c>
    </row>
    <row r="1636" spans="1:14" x14ac:dyDescent="0.25">
      <c r="A1636">
        <v>9635</v>
      </c>
      <c r="B1636" s="1">
        <v>45586</v>
      </c>
      <c r="C1636" s="2">
        <v>0.48958333333333331</v>
      </c>
      <c r="D1636" s="4">
        <v>2</v>
      </c>
      <c r="E1636" s="5" t="s">
        <v>14</v>
      </c>
      <c r="F1636" s="5" t="s">
        <v>15</v>
      </c>
      <c r="G1636" s="5" t="s">
        <v>16</v>
      </c>
      <c r="H1636" t="s">
        <v>17</v>
      </c>
      <c r="I1636" s="5" t="s">
        <v>26</v>
      </c>
      <c r="J1636" s="4">
        <v>40</v>
      </c>
      <c r="K1636" s="4">
        <v>22</v>
      </c>
      <c r="L1636" s="5" t="s">
        <v>19</v>
      </c>
      <c r="M1636" s="5" t="s">
        <v>20</v>
      </c>
      <c r="N1636" s="5" t="s">
        <v>27</v>
      </c>
    </row>
    <row r="1637" spans="1:14" x14ac:dyDescent="0.25">
      <c r="A1637">
        <v>9636</v>
      </c>
      <c r="B1637" s="1">
        <v>45178</v>
      </c>
      <c r="C1637" s="2">
        <v>0.52916666666666667</v>
      </c>
      <c r="D1637" s="4">
        <v>2</v>
      </c>
      <c r="E1637" s="5" t="s">
        <v>14</v>
      </c>
      <c r="F1637" s="5" t="s">
        <v>15</v>
      </c>
      <c r="G1637" s="5" t="s">
        <v>16</v>
      </c>
      <c r="H1637" t="s">
        <v>17</v>
      </c>
      <c r="I1637" s="5" t="s">
        <v>32</v>
      </c>
      <c r="J1637" s="4">
        <v>85</v>
      </c>
      <c r="K1637" s="4">
        <v>50</v>
      </c>
      <c r="L1637" s="5" t="s">
        <v>33</v>
      </c>
      <c r="M1637" s="5" t="s">
        <v>34</v>
      </c>
      <c r="N1637" s="5" t="s">
        <v>35</v>
      </c>
    </row>
    <row r="1638" spans="1:14" x14ac:dyDescent="0.25">
      <c r="A1638">
        <v>9637</v>
      </c>
      <c r="B1638" s="1">
        <v>44644</v>
      </c>
      <c r="C1638" s="2">
        <v>0.73541666666666672</v>
      </c>
      <c r="D1638" s="4">
        <v>3</v>
      </c>
      <c r="E1638" s="5" t="s">
        <v>36</v>
      </c>
      <c r="F1638" s="5" t="s">
        <v>37</v>
      </c>
      <c r="G1638" s="5" t="s">
        <v>38</v>
      </c>
      <c r="H1638" t="s">
        <v>39</v>
      </c>
      <c r="I1638" s="5" t="s">
        <v>18</v>
      </c>
      <c r="J1638" s="4">
        <v>45</v>
      </c>
      <c r="K1638" s="4">
        <v>25</v>
      </c>
      <c r="L1638" s="5" t="s">
        <v>19</v>
      </c>
      <c r="M1638" s="5" t="s">
        <v>20</v>
      </c>
      <c r="N1638" s="5" t="s">
        <v>21</v>
      </c>
    </row>
    <row r="1639" spans="1:14" x14ac:dyDescent="0.25">
      <c r="A1639">
        <v>9638</v>
      </c>
      <c r="B1639" s="1">
        <v>45402</v>
      </c>
      <c r="C1639" s="2">
        <v>0.90138888888888891</v>
      </c>
      <c r="D1639" s="4">
        <v>4</v>
      </c>
      <c r="E1639" s="5" t="s">
        <v>36</v>
      </c>
      <c r="F1639" s="5" t="s">
        <v>37</v>
      </c>
      <c r="G1639" s="5" t="s">
        <v>38</v>
      </c>
      <c r="H1639" t="s">
        <v>39</v>
      </c>
      <c r="I1639" s="5" t="s">
        <v>43</v>
      </c>
      <c r="J1639" s="4">
        <v>75</v>
      </c>
      <c r="K1639" s="4">
        <v>45</v>
      </c>
      <c r="L1639" s="5" t="s">
        <v>33</v>
      </c>
      <c r="M1639" s="5" t="s">
        <v>44</v>
      </c>
      <c r="N1639" s="5" t="s">
        <v>45</v>
      </c>
    </row>
    <row r="1640" spans="1:14" x14ac:dyDescent="0.25">
      <c r="A1640">
        <v>9639</v>
      </c>
      <c r="B1640" s="1">
        <v>45815</v>
      </c>
      <c r="C1640" s="2">
        <v>0.42291666666666672</v>
      </c>
      <c r="D1640" s="4">
        <v>4</v>
      </c>
      <c r="E1640" s="5" t="s">
        <v>36</v>
      </c>
      <c r="F1640" s="5" t="s">
        <v>37</v>
      </c>
      <c r="G1640" s="5" t="s">
        <v>38</v>
      </c>
      <c r="H1640" t="s">
        <v>39</v>
      </c>
      <c r="I1640" s="5" t="s">
        <v>50</v>
      </c>
      <c r="J1640" s="4">
        <v>70</v>
      </c>
      <c r="K1640" s="4">
        <v>40</v>
      </c>
      <c r="L1640" s="5" t="s">
        <v>33</v>
      </c>
      <c r="M1640" s="5" t="s">
        <v>44</v>
      </c>
      <c r="N1640" s="5" t="s">
        <v>51</v>
      </c>
    </row>
    <row r="1641" spans="1:14" x14ac:dyDescent="0.25">
      <c r="A1641">
        <v>9640</v>
      </c>
      <c r="B1641" s="1">
        <v>45068</v>
      </c>
      <c r="C1641" s="2">
        <v>0.54583333333333328</v>
      </c>
      <c r="D1641" s="4">
        <v>3</v>
      </c>
      <c r="E1641" s="5" t="s">
        <v>28</v>
      </c>
      <c r="F1641" s="5" t="s">
        <v>29</v>
      </c>
      <c r="G1641" s="5" t="s">
        <v>30</v>
      </c>
      <c r="H1641" t="s">
        <v>31</v>
      </c>
      <c r="I1641" s="5" t="s">
        <v>26</v>
      </c>
      <c r="J1641" s="4">
        <v>40</v>
      </c>
      <c r="K1641" s="4">
        <v>22</v>
      </c>
      <c r="L1641" s="5" t="s">
        <v>19</v>
      </c>
      <c r="M1641" s="5" t="s">
        <v>20</v>
      </c>
      <c r="N1641" s="5" t="s">
        <v>27</v>
      </c>
    </row>
    <row r="1642" spans="1:14" x14ac:dyDescent="0.25">
      <c r="A1642">
        <v>9641</v>
      </c>
      <c r="B1642" s="1">
        <v>45555</v>
      </c>
      <c r="C1642" s="2">
        <v>0.45277777777777778</v>
      </c>
      <c r="D1642" s="4">
        <v>1</v>
      </c>
      <c r="E1642" s="5" t="s">
        <v>14</v>
      </c>
      <c r="F1642" s="5" t="s">
        <v>15</v>
      </c>
      <c r="G1642" s="5" t="s">
        <v>16</v>
      </c>
      <c r="H1642" t="s">
        <v>17</v>
      </c>
      <c r="I1642" s="5" t="s">
        <v>32</v>
      </c>
      <c r="J1642" s="4">
        <v>85</v>
      </c>
      <c r="K1642" s="4">
        <v>50</v>
      </c>
      <c r="L1642" s="5" t="s">
        <v>33</v>
      </c>
      <c r="M1642" s="5" t="s">
        <v>34</v>
      </c>
      <c r="N1642" s="5" t="s">
        <v>35</v>
      </c>
    </row>
    <row r="1643" spans="1:14" x14ac:dyDescent="0.25">
      <c r="A1643">
        <v>9642</v>
      </c>
      <c r="B1643" s="1">
        <v>44696</v>
      </c>
      <c r="C1643" s="2">
        <v>0.47847222222222219</v>
      </c>
      <c r="D1643" s="4">
        <v>2</v>
      </c>
      <c r="E1643" s="5" t="s">
        <v>22</v>
      </c>
      <c r="F1643" s="5" t="s">
        <v>23</v>
      </c>
      <c r="G1643" s="5" t="s">
        <v>24</v>
      </c>
      <c r="H1643" t="s">
        <v>25</v>
      </c>
      <c r="I1643" s="5" t="s">
        <v>18</v>
      </c>
      <c r="J1643" s="4">
        <v>45</v>
      </c>
      <c r="K1643" s="4">
        <v>25</v>
      </c>
      <c r="L1643" s="5" t="s">
        <v>19</v>
      </c>
      <c r="M1643" s="5" t="s">
        <v>20</v>
      </c>
      <c r="N1643" s="5" t="s">
        <v>21</v>
      </c>
    </row>
    <row r="1644" spans="1:14" x14ac:dyDescent="0.25">
      <c r="A1644">
        <v>9643</v>
      </c>
      <c r="B1644" s="1">
        <v>44861</v>
      </c>
      <c r="C1644" s="2">
        <v>0.89375000000000004</v>
      </c>
      <c r="D1644" s="4">
        <v>3</v>
      </c>
      <c r="E1644" s="5" t="s">
        <v>14</v>
      </c>
      <c r="F1644" s="5" t="s">
        <v>15</v>
      </c>
      <c r="G1644" s="5" t="s">
        <v>16</v>
      </c>
      <c r="H1644" t="s">
        <v>17</v>
      </c>
      <c r="I1644" s="5" t="s">
        <v>32</v>
      </c>
      <c r="J1644" s="4">
        <v>85</v>
      </c>
      <c r="K1644" s="4">
        <v>50</v>
      </c>
      <c r="L1644" s="5" t="s">
        <v>33</v>
      </c>
      <c r="M1644" s="5" t="s">
        <v>34</v>
      </c>
      <c r="N1644" s="5" t="s">
        <v>35</v>
      </c>
    </row>
    <row r="1645" spans="1:14" x14ac:dyDescent="0.25">
      <c r="A1645">
        <v>9644</v>
      </c>
      <c r="B1645" s="1">
        <v>45577</v>
      </c>
      <c r="C1645" s="2">
        <v>0.71111111111111114</v>
      </c>
      <c r="D1645" s="4">
        <v>1</v>
      </c>
      <c r="E1645" s="5" t="s">
        <v>14</v>
      </c>
      <c r="F1645" s="5" t="s">
        <v>15</v>
      </c>
      <c r="G1645" s="5" t="s">
        <v>16</v>
      </c>
      <c r="H1645" t="s">
        <v>17</v>
      </c>
      <c r="I1645" s="5" t="s">
        <v>48</v>
      </c>
      <c r="J1645" s="4">
        <v>80</v>
      </c>
      <c r="K1645" s="4">
        <v>48</v>
      </c>
      <c r="L1645" s="5" t="s">
        <v>33</v>
      </c>
      <c r="M1645" s="5" t="s">
        <v>44</v>
      </c>
      <c r="N1645" s="5" t="s">
        <v>49</v>
      </c>
    </row>
    <row r="1646" spans="1:14" x14ac:dyDescent="0.25">
      <c r="A1646">
        <v>9645</v>
      </c>
      <c r="B1646" s="1">
        <v>45235</v>
      </c>
      <c r="C1646" s="2">
        <v>0.56458333333333333</v>
      </c>
      <c r="D1646" s="4">
        <v>4</v>
      </c>
      <c r="E1646" s="5" t="s">
        <v>28</v>
      </c>
      <c r="F1646" s="5" t="s">
        <v>29</v>
      </c>
      <c r="G1646" s="5" t="s">
        <v>30</v>
      </c>
      <c r="H1646" t="s">
        <v>31</v>
      </c>
      <c r="I1646" s="5" t="s">
        <v>46</v>
      </c>
      <c r="J1646" s="4">
        <v>90</v>
      </c>
      <c r="K1646" s="4">
        <v>55</v>
      </c>
      <c r="L1646" s="5" t="s">
        <v>33</v>
      </c>
      <c r="M1646" s="5" t="s">
        <v>34</v>
      </c>
      <c r="N1646" s="5" t="s">
        <v>47</v>
      </c>
    </row>
    <row r="1647" spans="1:14" x14ac:dyDescent="0.25">
      <c r="A1647">
        <v>9646</v>
      </c>
      <c r="B1647" s="1">
        <v>44829</v>
      </c>
      <c r="C1647" s="2">
        <v>0.38472222222222219</v>
      </c>
      <c r="D1647" s="4">
        <v>3</v>
      </c>
      <c r="E1647" s="5" t="s">
        <v>36</v>
      </c>
      <c r="F1647" s="5" t="s">
        <v>37</v>
      </c>
      <c r="G1647" s="5" t="s">
        <v>38</v>
      </c>
      <c r="H1647" t="s">
        <v>39</v>
      </c>
      <c r="I1647" s="5" t="s">
        <v>32</v>
      </c>
      <c r="J1647" s="4">
        <v>85</v>
      </c>
      <c r="K1647" s="4">
        <v>50</v>
      </c>
      <c r="L1647" s="5" t="s">
        <v>33</v>
      </c>
      <c r="M1647" s="5" t="s">
        <v>34</v>
      </c>
      <c r="N1647" s="5" t="s">
        <v>35</v>
      </c>
    </row>
    <row r="1648" spans="1:14" x14ac:dyDescent="0.25">
      <c r="A1648">
        <v>9647</v>
      </c>
      <c r="B1648" s="1">
        <v>45427</v>
      </c>
      <c r="C1648" s="2">
        <v>0.35555555555555562</v>
      </c>
      <c r="D1648" s="4">
        <v>4</v>
      </c>
      <c r="E1648" s="5" t="s">
        <v>22</v>
      </c>
      <c r="F1648" s="5" t="s">
        <v>23</v>
      </c>
      <c r="G1648" s="5" t="s">
        <v>24</v>
      </c>
      <c r="H1648" t="s">
        <v>25</v>
      </c>
      <c r="I1648" s="5" t="s">
        <v>32</v>
      </c>
      <c r="J1648" s="4">
        <v>85</v>
      </c>
      <c r="K1648" s="4">
        <v>50</v>
      </c>
      <c r="L1648" s="5" t="s">
        <v>33</v>
      </c>
      <c r="M1648" s="5" t="s">
        <v>34</v>
      </c>
      <c r="N1648" s="5" t="s">
        <v>35</v>
      </c>
    </row>
    <row r="1649" spans="1:14" x14ac:dyDescent="0.25">
      <c r="A1649">
        <v>9648</v>
      </c>
      <c r="B1649" s="1">
        <v>45378</v>
      </c>
      <c r="C1649" s="2">
        <v>0.63472222222222219</v>
      </c>
      <c r="D1649" s="4">
        <v>1</v>
      </c>
      <c r="E1649" s="5" t="s">
        <v>22</v>
      </c>
      <c r="F1649" s="5" t="s">
        <v>23</v>
      </c>
      <c r="G1649" s="5" t="s">
        <v>24</v>
      </c>
      <c r="H1649" t="s">
        <v>25</v>
      </c>
      <c r="I1649" s="5" t="s">
        <v>43</v>
      </c>
      <c r="J1649" s="4">
        <v>75</v>
      </c>
      <c r="K1649" s="4">
        <v>45</v>
      </c>
      <c r="L1649" s="5" t="s">
        <v>33</v>
      </c>
      <c r="M1649" s="5" t="s">
        <v>44</v>
      </c>
      <c r="N1649" s="5" t="s">
        <v>45</v>
      </c>
    </row>
    <row r="1650" spans="1:14" x14ac:dyDescent="0.25">
      <c r="A1650">
        <v>9649</v>
      </c>
      <c r="B1650" s="1">
        <v>45659</v>
      </c>
      <c r="C1650" s="2">
        <v>0.3034722222222222</v>
      </c>
      <c r="D1650" s="4">
        <v>3</v>
      </c>
      <c r="E1650" s="5" t="s">
        <v>22</v>
      </c>
      <c r="F1650" s="5" t="s">
        <v>23</v>
      </c>
      <c r="G1650" s="5" t="s">
        <v>24</v>
      </c>
      <c r="H1650" t="s">
        <v>25</v>
      </c>
      <c r="I1650" s="5" t="s">
        <v>43</v>
      </c>
      <c r="J1650" s="4">
        <v>75</v>
      </c>
      <c r="K1650" s="4">
        <v>45</v>
      </c>
      <c r="L1650" s="5" t="s">
        <v>33</v>
      </c>
      <c r="M1650" s="5" t="s">
        <v>44</v>
      </c>
      <c r="N1650" s="5" t="s">
        <v>45</v>
      </c>
    </row>
    <row r="1651" spans="1:14" x14ac:dyDescent="0.25">
      <c r="A1651">
        <v>9650</v>
      </c>
      <c r="B1651" s="1">
        <v>45224</v>
      </c>
      <c r="C1651" s="2">
        <v>0.46250000000000002</v>
      </c>
      <c r="D1651" s="4">
        <v>2</v>
      </c>
      <c r="E1651" s="5" t="s">
        <v>14</v>
      </c>
      <c r="F1651" s="5" t="s">
        <v>15</v>
      </c>
      <c r="G1651" s="5" t="s">
        <v>16</v>
      </c>
      <c r="H1651" t="s">
        <v>17</v>
      </c>
      <c r="I1651" s="5" t="s">
        <v>46</v>
      </c>
      <c r="J1651" s="4">
        <v>90</v>
      </c>
      <c r="K1651" s="4">
        <v>55</v>
      </c>
      <c r="L1651" s="5" t="s">
        <v>33</v>
      </c>
      <c r="M1651" s="5" t="s">
        <v>34</v>
      </c>
      <c r="N1651" s="5" t="s">
        <v>47</v>
      </c>
    </row>
    <row r="1652" spans="1:14" x14ac:dyDescent="0.25">
      <c r="A1652">
        <v>9651</v>
      </c>
      <c r="B1652" s="1">
        <v>44715</v>
      </c>
      <c r="C1652" s="2">
        <v>0.91319444444444442</v>
      </c>
      <c r="D1652" s="4">
        <v>3</v>
      </c>
      <c r="E1652" s="5" t="s">
        <v>14</v>
      </c>
      <c r="F1652" s="5" t="s">
        <v>15</v>
      </c>
      <c r="G1652" s="5" t="s">
        <v>16</v>
      </c>
      <c r="H1652" t="s">
        <v>17</v>
      </c>
      <c r="I1652" s="5" t="s">
        <v>18</v>
      </c>
      <c r="J1652" s="4">
        <v>45</v>
      </c>
      <c r="K1652" s="4">
        <v>25</v>
      </c>
      <c r="L1652" s="5" t="s">
        <v>19</v>
      </c>
      <c r="M1652" s="5" t="s">
        <v>20</v>
      </c>
      <c r="N1652" s="5" t="s">
        <v>21</v>
      </c>
    </row>
    <row r="1653" spans="1:14" x14ac:dyDescent="0.25">
      <c r="A1653">
        <v>9652</v>
      </c>
      <c r="B1653" s="1">
        <v>44688</v>
      </c>
      <c r="C1653" s="2">
        <v>0.63888888888888884</v>
      </c>
      <c r="D1653" s="4">
        <v>3</v>
      </c>
      <c r="E1653" s="5" t="s">
        <v>36</v>
      </c>
      <c r="F1653" s="5" t="s">
        <v>37</v>
      </c>
      <c r="G1653" s="5" t="s">
        <v>38</v>
      </c>
      <c r="H1653" t="s">
        <v>39</v>
      </c>
      <c r="I1653" s="5" t="s">
        <v>46</v>
      </c>
      <c r="J1653" s="4">
        <v>90</v>
      </c>
      <c r="K1653" s="4">
        <v>55</v>
      </c>
      <c r="L1653" s="5" t="s">
        <v>33</v>
      </c>
      <c r="M1653" s="5" t="s">
        <v>34</v>
      </c>
      <c r="N1653" s="5" t="s">
        <v>47</v>
      </c>
    </row>
    <row r="1654" spans="1:14" x14ac:dyDescent="0.25">
      <c r="A1654">
        <v>9653</v>
      </c>
      <c r="B1654" s="1">
        <v>45630</v>
      </c>
      <c r="C1654" s="2">
        <v>0.3840277777777778</v>
      </c>
      <c r="D1654" s="4">
        <v>2</v>
      </c>
      <c r="E1654" s="5" t="s">
        <v>36</v>
      </c>
      <c r="F1654" s="5" t="s">
        <v>37</v>
      </c>
      <c r="G1654" s="5" t="s">
        <v>38</v>
      </c>
      <c r="H1654" t="s">
        <v>39</v>
      </c>
      <c r="I1654" s="5" t="s">
        <v>26</v>
      </c>
      <c r="J1654" s="4">
        <v>40</v>
      </c>
      <c r="K1654" s="4">
        <v>22</v>
      </c>
      <c r="L1654" s="5" t="s">
        <v>19</v>
      </c>
      <c r="M1654" s="5" t="s">
        <v>20</v>
      </c>
      <c r="N1654" s="5" t="s">
        <v>27</v>
      </c>
    </row>
    <row r="1655" spans="1:14" x14ac:dyDescent="0.25">
      <c r="A1655">
        <v>9654</v>
      </c>
      <c r="B1655" s="1">
        <v>45214</v>
      </c>
      <c r="C1655" s="2">
        <v>0.56597222222222221</v>
      </c>
      <c r="D1655" s="4">
        <v>4</v>
      </c>
      <c r="E1655" s="5" t="s">
        <v>36</v>
      </c>
      <c r="F1655" s="5" t="s">
        <v>37</v>
      </c>
      <c r="G1655" s="5" t="s">
        <v>38</v>
      </c>
      <c r="H1655" t="s">
        <v>39</v>
      </c>
      <c r="I1655" s="5" t="s">
        <v>40</v>
      </c>
      <c r="J1655" s="4">
        <v>50</v>
      </c>
      <c r="K1655" s="4">
        <v>30</v>
      </c>
      <c r="L1655" s="5" t="s">
        <v>19</v>
      </c>
      <c r="M1655" s="5" t="s">
        <v>41</v>
      </c>
      <c r="N1655" s="5" t="s">
        <v>42</v>
      </c>
    </row>
    <row r="1656" spans="1:14" x14ac:dyDescent="0.25">
      <c r="A1656">
        <v>9655</v>
      </c>
      <c r="B1656" s="1">
        <v>45513</v>
      </c>
      <c r="C1656" s="2">
        <v>0.67777777777777781</v>
      </c>
      <c r="D1656" s="4">
        <v>3</v>
      </c>
      <c r="E1656" s="5" t="s">
        <v>36</v>
      </c>
      <c r="F1656" s="5" t="s">
        <v>37</v>
      </c>
      <c r="G1656" s="5" t="s">
        <v>38</v>
      </c>
      <c r="H1656" t="s">
        <v>39</v>
      </c>
      <c r="I1656" s="5" t="s">
        <v>40</v>
      </c>
      <c r="J1656" s="4">
        <v>50</v>
      </c>
      <c r="K1656" s="4">
        <v>30</v>
      </c>
      <c r="L1656" s="5" t="s">
        <v>19</v>
      </c>
      <c r="M1656" s="5" t="s">
        <v>41</v>
      </c>
      <c r="N1656" s="5" t="s">
        <v>42</v>
      </c>
    </row>
    <row r="1657" spans="1:14" x14ac:dyDescent="0.25">
      <c r="A1657">
        <v>9656</v>
      </c>
      <c r="B1657" s="1">
        <v>45439</v>
      </c>
      <c r="C1657" s="2">
        <v>0.52986111111111112</v>
      </c>
      <c r="D1657" s="4">
        <v>3</v>
      </c>
      <c r="E1657" s="5" t="s">
        <v>28</v>
      </c>
      <c r="F1657" s="5" t="s">
        <v>29</v>
      </c>
      <c r="G1657" s="5" t="s">
        <v>30</v>
      </c>
      <c r="H1657" t="s">
        <v>31</v>
      </c>
      <c r="I1657" s="5" t="s">
        <v>26</v>
      </c>
      <c r="J1657" s="4">
        <v>40</v>
      </c>
      <c r="K1657" s="4">
        <v>22</v>
      </c>
      <c r="L1657" s="5" t="s">
        <v>19</v>
      </c>
      <c r="M1657" s="5" t="s">
        <v>20</v>
      </c>
      <c r="N1657" s="5" t="s">
        <v>27</v>
      </c>
    </row>
    <row r="1658" spans="1:14" x14ac:dyDescent="0.25">
      <c r="A1658">
        <v>9657</v>
      </c>
      <c r="B1658" s="1">
        <v>45797</v>
      </c>
      <c r="C1658" s="2">
        <v>0.45833333333333331</v>
      </c>
      <c r="D1658" s="4">
        <v>1</v>
      </c>
      <c r="E1658" s="5" t="s">
        <v>22</v>
      </c>
      <c r="F1658" s="5" t="s">
        <v>23</v>
      </c>
      <c r="G1658" s="5" t="s">
        <v>24</v>
      </c>
      <c r="H1658" t="s">
        <v>25</v>
      </c>
      <c r="I1658" s="5" t="s">
        <v>48</v>
      </c>
      <c r="J1658" s="4">
        <v>80</v>
      </c>
      <c r="K1658" s="4">
        <v>48</v>
      </c>
      <c r="L1658" s="5" t="s">
        <v>33</v>
      </c>
      <c r="M1658" s="5" t="s">
        <v>44</v>
      </c>
      <c r="N1658" s="5" t="s">
        <v>49</v>
      </c>
    </row>
    <row r="1659" spans="1:14" x14ac:dyDescent="0.25">
      <c r="A1659">
        <v>9658</v>
      </c>
      <c r="B1659" s="1">
        <v>44731</v>
      </c>
      <c r="C1659" s="2">
        <v>0.8256944444444444</v>
      </c>
      <c r="D1659" s="4">
        <v>2</v>
      </c>
      <c r="E1659" s="5" t="s">
        <v>14</v>
      </c>
      <c r="F1659" s="5" t="s">
        <v>15</v>
      </c>
      <c r="G1659" s="5" t="s">
        <v>16</v>
      </c>
      <c r="H1659" t="s">
        <v>17</v>
      </c>
      <c r="I1659" s="5" t="s">
        <v>18</v>
      </c>
      <c r="J1659" s="4">
        <v>45</v>
      </c>
      <c r="K1659" s="4">
        <v>25</v>
      </c>
      <c r="L1659" s="5" t="s">
        <v>19</v>
      </c>
      <c r="M1659" s="5" t="s">
        <v>20</v>
      </c>
      <c r="N1659" s="5" t="s">
        <v>21</v>
      </c>
    </row>
    <row r="1660" spans="1:14" x14ac:dyDescent="0.25">
      <c r="A1660">
        <v>9659</v>
      </c>
      <c r="B1660" s="1">
        <v>45529</v>
      </c>
      <c r="C1660" s="2">
        <v>0.37152777777777779</v>
      </c>
      <c r="D1660" s="4">
        <v>3</v>
      </c>
      <c r="E1660" s="5" t="s">
        <v>22</v>
      </c>
      <c r="F1660" s="5" t="s">
        <v>23</v>
      </c>
      <c r="G1660" s="5" t="s">
        <v>24</v>
      </c>
      <c r="H1660" t="s">
        <v>25</v>
      </c>
      <c r="I1660" s="5" t="s">
        <v>32</v>
      </c>
      <c r="J1660" s="4">
        <v>85</v>
      </c>
      <c r="K1660" s="4">
        <v>50</v>
      </c>
      <c r="L1660" s="5" t="s">
        <v>33</v>
      </c>
      <c r="M1660" s="5" t="s">
        <v>34</v>
      </c>
      <c r="N1660" s="5" t="s">
        <v>35</v>
      </c>
    </row>
    <row r="1661" spans="1:14" x14ac:dyDescent="0.25">
      <c r="A1661">
        <v>9660</v>
      </c>
      <c r="B1661" s="1">
        <v>44832</v>
      </c>
      <c r="C1661" s="2">
        <v>0.47986111111111113</v>
      </c>
      <c r="D1661" s="4">
        <v>4</v>
      </c>
      <c r="E1661" s="5" t="s">
        <v>28</v>
      </c>
      <c r="F1661" s="5" t="s">
        <v>29</v>
      </c>
      <c r="G1661" s="5" t="s">
        <v>30</v>
      </c>
      <c r="H1661" t="s">
        <v>31</v>
      </c>
      <c r="I1661" s="5" t="s">
        <v>48</v>
      </c>
      <c r="J1661" s="4">
        <v>80</v>
      </c>
      <c r="K1661" s="4">
        <v>48</v>
      </c>
      <c r="L1661" s="5" t="s">
        <v>33</v>
      </c>
      <c r="M1661" s="5" t="s">
        <v>44</v>
      </c>
      <c r="N1661" s="5" t="s">
        <v>49</v>
      </c>
    </row>
    <row r="1662" spans="1:14" x14ac:dyDescent="0.25">
      <c r="A1662">
        <v>9661</v>
      </c>
      <c r="B1662" s="1">
        <v>44980</v>
      </c>
      <c r="C1662" s="2">
        <v>0.49513888888888891</v>
      </c>
      <c r="D1662" s="4">
        <v>4</v>
      </c>
      <c r="E1662" s="5" t="s">
        <v>22</v>
      </c>
      <c r="F1662" s="5" t="s">
        <v>23</v>
      </c>
      <c r="G1662" s="5" t="s">
        <v>24</v>
      </c>
      <c r="H1662" t="s">
        <v>25</v>
      </c>
      <c r="I1662" s="5" t="s">
        <v>26</v>
      </c>
      <c r="J1662" s="4">
        <v>40</v>
      </c>
      <c r="K1662" s="4">
        <v>22</v>
      </c>
      <c r="L1662" s="5" t="s">
        <v>19</v>
      </c>
      <c r="M1662" s="5" t="s">
        <v>20</v>
      </c>
      <c r="N1662" s="5" t="s">
        <v>27</v>
      </c>
    </row>
    <row r="1663" spans="1:14" x14ac:dyDescent="0.25">
      <c r="A1663">
        <v>9662</v>
      </c>
      <c r="B1663" s="1">
        <v>45277</v>
      </c>
      <c r="C1663" s="2">
        <v>0.43194444444444452</v>
      </c>
      <c r="D1663" s="4">
        <v>4</v>
      </c>
      <c r="E1663" s="5" t="s">
        <v>22</v>
      </c>
      <c r="F1663" s="5" t="s">
        <v>23</v>
      </c>
      <c r="G1663" s="5" t="s">
        <v>24</v>
      </c>
      <c r="H1663" t="s">
        <v>25</v>
      </c>
      <c r="I1663" s="5" t="s">
        <v>40</v>
      </c>
      <c r="J1663" s="4">
        <v>50</v>
      </c>
      <c r="K1663" s="4">
        <v>30</v>
      </c>
      <c r="L1663" s="5" t="s">
        <v>19</v>
      </c>
      <c r="M1663" s="5" t="s">
        <v>41</v>
      </c>
      <c r="N1663" s="5" t="s">
        <v>42</v>
      </c>
    </row>
    <row r="1664" spans="1:14" x14ac:dyDescent="0.25">
      <c r="A1664">
        <v>9663</v>
      </c>
      <c r="B1664" s="1">
        <v>45762</v>
      </c>
      <c r="C1664" s="2">
        <v>0.73263888888888884</v>
      </c>
      <c r="D1664" s="4">
        <v>4</v>
      </c>
      <c r="E1664" s="5" t="s">
        <v>22</v>
      </c>
      <c r="F1664" s="5" t="s">
        <v>23</v>
      </c>
      <c r="G1664" s="5" t="s">
        <v>24</v>
      </c>
      <c r="H1664" t="s">
        <v>25</v>
      </c>
      <c r="I1664" s="5" t="s">
        <v>46</v>
      </c>
      <c r="J1664" s="4">
        <v>90</v>
      </c>
      <c r="K1664" s="4">
        <v>55</v>
      </c>
      <c r="L1664" s="5" t="s">
        <v>33</v>
      </c>
      <c r="M1664" s="5" t="s">
        <v>34</v>
      </c>
      <c r="N1664" s="5" t="s">
        <v>47</v>
      </c>
    </row>
    <row r="1665" spans="1:14" x14ac:dyDescent="0.25">
      <c r="A1665">
        <v>9664</v>
      </c>
      <c r="B1665" s="1">
        <v>45594</v>
      </c>
      <c r="C1665" s="2">
        <v>0.37361111111111112</v>
      </c>
      <c r="D1665" s="4">
        <v>3</v>
      </c>
      <c r="E1665" s="5" t="s">
        <v>28</v>
      </c>
      <c r="F1665" s="5" t="s">
        <v>29</v>
      </c>
      <c r="G1665" s="5" t="s">
        <v>30</v>
      </c>
      <c r="H1665" t="s">
        <v>31</v>
      </c>
      <c r="I1665" s="5" t="s">
        <v>48</v>
      </c>
      <c r="J1665" s="4">
        <v>80</v>
      </c>
      <c r="K1665" s="4">
        <v>48</v>
      </c>
      <c r="L1665" s="5" t="s">
        <v>33</v>
      </c>
      <c r="M1665" s="5" t="s">
        <v>44</v>
      </c>
      <c r="N1665" s="5" t="s">
        <v>49</v>
      </c>
    </row>
    <row r="1666" spans="1:14" x14ac:dyDescent="0.25">
      <c r="A1666">
        <v>9665</v>
      </c>
      <c r="B1666" s="1">
        <v>45607</v>
      </c>
      <c r="C1666" s="2">
        <v>0.77500000000000002</v>
      </c>
      <c r="D1666" s="4">
        <v>2</v>
      </c>
      <c r="E1666" s="5" t="s">
        <v>28</v>
      </c>
      <c r="F1666" s="5" t="s">
        <v>29</v>
      </c>
      <c r="G1666" s="5" t="s">
        <v>30</v>
      </c>
      <c r="H1666" t="s">
        <v>31</v>
      </c>
      <c r="I1666" s="5" t="s">
        <v>43</v>
      </c>
      <c r="J1666" s="4">
        <v>75</v>
      </c>
      <c r="K1666" s="4">
        <v>45</v>
      </c>
      <c r="L1666" s="5" t="s">
        <v>33</v>
      </c>
      <c r="M1666" s="5" t="s">
        <v>44</v>
      </c>
      <c r="N1666" s="5" t="s">
        <v>45</v>
      </c>
    </row>
    <row r="1667" spans="1:14" x14ac:dyDescent="0.25">
      <c r="A1667">
        <v>9666</v>
      </c>
      <c r="B1667" s="1">
        <v>45139</v>
      </c>
      <c r="C1667" s="2">
        <v>0.52152777777777781</v>
      </c>
      <c r="D1667" s="4">
        <v>4</v>
      </c>
      <c r="E1667" s="5" t="s">
        <v>22</v>
      </c>
      <c r="F1667" s="5" t="s">
        <v>23</v>
      </c>
      <c r="G1667" s="5" t="s">
        <v>24</v>
      </c>
      <c r="H1667" t="s">
        <v>25</v>
      </c>
      <c r="I1667" s="5" t="s">
        <v>18</v>
      </c>
      <c r="J1667" s="4">
        <v>45</v>
      </c>
      <c r="K1667" s="4">
        <v>25</v>
      </c>
      <c r="L1667" s="5" t="s">
        <v>19</v>
      </c>
      <c r="M1667" s="5" t="s">
        <v>20</v>
      </c>
      <c r="N1667" s="5" t="s">
        <v>21</v>
      </c>
    </row>
    <row r="1668" spans="1:14" x14ac:dyDescent="0.25">
      <c r="A1668">
        <v>9667</v>
      </c>
      <c r="B1668" s="1">
        <v>45841</v>
      </c>
      <c r="C1668" s="2">
        <v>0.88888888888888884</v>
      </c>
      <c r="D1668" s="4">
        <v>1</v>
      </c>
      <c r="E1668" s="5" t="s">
        <v>28</v>
      </c>
      <c r="F1668" s="5" t="s">
        <v>29</v>
      </c>
      <c r="G1668" s="5" t="s">
        <v>30</v>
      </c>
      <c r="H1668" t="s">
        <v>31</v>
      </c>
      <c r="I1668" s="5" t="s">
        <v>50</v>
      </c>
      <c r="J1668" s="4">
        <v>70</v>
      </c>
      <c r="K1668" s="4">
        <v>40</v>
      </c>
      <c r="L1668" s="5" t="s">
        <v>33</v>
      </c>
      <c r="M1668" s="5" t="s">
        <v>44</v>
      </c>
      <c r="N1668" s="5" t="s">
        <v>51</v>
      </c>
    </row>
    <row r="1669" spans="1:14" x14ac:dyDescent="0.25">
      <c r="A1669">
        <v>9668</v>
      </c>
      <c r="B1669" s="1">
        <v>45566</v>
      </c>
      <c r="C1669" s="2">
        <v>0.29791666666666672</v>
      </c>
      <c r="D1669" s="4">
        <v>3</v>
      </c>
      <c r="E1669" s="5" t="s">
        <v>28</v>
      </c>
      <c r="F1669" s="5" t="s">
        <v>29</v>
      </c>
      <c r="G1669" s="5" t="s">
        <v>30</v>
      </c>
      <c r="H1669" t="s">
        <v>31</v>
      </c>
      <c r="I1669" s="5" t="s">
        <v>40</v>
      </c>
      <c r="J1669" s="4">
        <v>50</v>
      </c>
      <c r="K1669" s="4">
        <v>30</v>
      </c>
      <c r="L1669" s="5" t="s">
        <v>19</v>
      </c>
      <c r="M1669" s="5" t="s">
        <v>41</v>
      </c>
      <c r="N1669" s="5" t="s">
        <v>42</v>
      </c>
    </row>
    <row r="1670" spans="1:14" x14ac:dyDescent="0.25">
      <c r="A1670">
        <v>9669</v>
      </c>
      <c r="B1670" s="1">
        <v>45357</v>
      </c>
      <c r="C1670" s="2">
        <v>0.54166666666666663</v>
      </c>
      <c r="D1670" s="4">
        <v>4</v>
      </c>
      <c r="E1670" s="5" t="s">
        <v>36</v>
      </c>
      <c r="F1670" s="5" t="s">
        <v>37</v>
      </c>
      <c r="G1670" s="5" t="s">
        <v>38</v>
      </c>
      <c r="H1670" t="s">
        <v>39</v>
      </c>
      <c r="I1670" s="5" t="s">
        <v>46</v>
      </c>
      <c r="J1670" s="4">
        <v>90</v>
      </c>
      <c r="K1670" s="4">
        <v>55</v>
      </c>
      <c r="L1670" s="5" t="s">
        <v>33</v>
      </c>
      <c r="M1670" s="5" t="s">
        <v>34</v>
      </c>
      <c r="N1670" s="5" t="s">
        <v>47</v>
      </c>
    </row>
    <row r="1671" spans="1:14" x14ac:dyDescent="0.25">
      <c r="A1671">
        <v>9670</v>
      </c>
      <c r="B1671" s="1">
        <v>44885</v>
      </c>
      <c r="C1671" s="2">
        <v>0.47986111111111113</v>
      </c>
      <c r="D1671" s="4">
        <v>3</v>
      </c>
      <c r="E1671" s="5" t="s">
        <v>14</v>
      </c>
      <c r="F1671" s="5" t="s">
        <v>15</v>
      </c>
      <c r="G1671" s="5" t="s">
        <v>16</v>
      </c>
      <c r="H1671" t="s">
        <v>17</v>
      </c>
      <c r="I1671" s="5" t="s">
        <v>32</v>
      </c>
      <c r="J1671" s="4">
        <v>85</v>
      </c>
      <c r="K1671" s="4">
        <v>50</v>
      </c>
      <c r="L1671" s="5" t="s">
        <v>33</v>
      </c>
      <c r="M1671" s="5" t="s">
        <v>34</v>
      </c>
      <c r="N1671" s="5" t="s">
        <v>35</v>
      </c>
    </row>
    <row r="1672" spans="1:14" x14ac:dyDescent="0.25">
      <c r="A1672">
        <v>9671</v>
      </c>
      <c r="B1672" s="1">
        <v>45801</v>
      </c>
      <c r="C1672" s="2">
        <v>0.62222222222222223</v>
      </c>
      <c r="D1672" s="4">
        <v>2</v>
      </c>
      <c r="E1672" s="5" t="s">
        <v>22</v>
      </c>
      <c r="F1672" s="5" t="s">
        <v>23</v>
      </c>
      <c r="G1672" s="5" t="s">
        <v>24</v>
      </c>
      <c r="H1672" t="s">
        <v>25</v>
      </c>
      <c r="I1672" s="5" t="s">
        <v>18</v>
      </c>
      <c r="J1672" s="4">
        <v>45</v>
      </c>
      <c r="K1672" s="4">
        <v>25</v>
      </c>
      <c r="L1672" s="5" t="s">
        <v>19</v>
      </c>
      <c r="M1672" s="5" t="s">
        <v>20</v>
      </c>
      <c r="N1672" s="5" t="s">
        <v>21</v>
      </c>
    </row>
    <row r="1673" spans="1:14" x14ac:dyDescent="0.25">
      <c r="A1673">
        <v>9672</v>
      </c>
      <c r="B1673" s="1">
        <v>44750</v>
      </c>
      <c r="C1673" s="2">
        <v>0.60416666666666663</v>
      </c>
      <c r="D1673" s="4">
        <v>3</v>
      </c>
      <c r="E1673" s="5" t="s">
        <v>14</v>
      </c>
      <c r="F1673" s="5" t="s">
        <v>15</v>
      </c>
      <c r="G1673" s="5" t="s">
        <v>16</v>
      </c>
      <c r="H1673" t="s">
        <v>17</v>
      </c>
      <c r="I1673" s="5" t="s">
        <v>26</v>
      </c>
      <c r="J1673" s="4">
        <v>40</v>
      </c>
      <c r="K1673" s="4">
        <v>22</v>
      </c>
      <c r="L1673" s="5" t="s">
        <v>19</v>
      </c>
      <c r="M1673" s="5" t="s">
        <v>20</v>
      </c>
      <c r="N1673" s="5" t="s">
        <v>27</v>
      </c>
    </row>
    <row r="1674" spans="1:14" x14ac:dyDescent="0.25">
      <c r="A1674">
        <v>9673</v>
      </c>
      <c r="B1674" s="1">
        <v>45928</v>
      </c>
      <c r="C1674" s="2">
        <v>0.37569444444444439</v>
      </c>
      <c r="D1674" s="4">
        <v>4</v>
      </c>
      <c r="E1674" s="5" t="s">
        <v>14</v>
      </c>
      <c r="F1674" s="5" t="s">
        <v>15</v>
      </c>
      <c r="G1674" s="5" t="s">
        <v>16</v>
      </c>
      <c r="H1674" t="s">
        <v>17</v>
      </c>
      <c r="I1674" s="5" t="s">
        <v>48</v>
      </c>
      <c r="J1674" s="4">
        <v>80</v>
      </c>
      <c r="K1674" s="4">
        <v>48</v>
      </c>
      <c r="L1674" s="5" t="s">
        <v>33</v>
      </c>
      <c r="M1674" s="5" t="s">
        <v>44</v>
      </c>
      <c r="N1674" s="5" t="s">
        <v>49</v>
      </c>
    </row>
    <row r="1675" spans="1:14" x14ac:dyDescent="0.25">
      <c r="A1675">
        <v>9674</v>
      </c>
      <c r="B1675" s="1">
        <v>44660</v>
      </c>
      <c r="C1675" s="2">
        <v>0.67291666666666672</v>
      </c>
      <c r="D1675" s="4">
        <v>4</v>
      </c>
      <c r="E1675" s="5" t="s">
        <v>36</v>
      </c>
      <c r="F1675" s="5" t="s">
        <v>37</v>
      </c>
      <c r="G1675" s="5" t="s">
        <v>38</v>
      </c>
      <c r="H1675" t="s">
        <v>39</v>
      </c>
      <c r="I1675" s="5" t="s">
        <v>46</v>
      </c>
      <c r="J1675" s="4">
        <v>90</v>
      </c>
      <c r="K1675" s="4">
        <v>55</v>
      </c>
      <c r="L1675" s="5" t="s">
        <v>33</v>
      </c>
      <c r="M1675" s="5" t="s">
        <v>34</v>
      </c>
      <c r="N1675" s="5" t="s">
        <v>47</v>
      </c>
    </row>
    <row r="1676" spans="1:14" x14ac:dyDescent="0.25">
      <c r="A1676">
        <v>9675</v>
      </c>
      <c r="B1676" s="1">
        <v>46020</v>
      </c>
      <c r="C1676" s="2">
        <v>0.4201388888888889</v>
      </c>
      <c r="D1676" s="4">
        <v>1</v>
      </c>
      <c r="E1676" s="5" t="s">
        <v>28</v>
      </c>
      <c r="F1676" s="5" t="s">
        <v>29</v>
      </c>
      <c r="G1676" s="5" t="s">
        <v>30</v>
      </c>
      <c r="H1676" t="s">
        <v>31</v>
      </c>
      <c r="I1676" s="5" t="s">
        <v>18</v>
      </c>
      <c r="J1676" s="4">
        <v>45</v>
      </c>
      <c r="K1676" s="4">
        <v>25</v>
      </c>
      <c r="L1676" s="5" t="s">
        <v>19</v>
      </c>
      <c r="M1676" s="5" t="s">
        <v>20</v>
      </c>
      <c r="N1676" s="5" t="s">
        <v>21</v>
      </c>
    </row>
    <row r="1677" spans="1:14" x14ac:dyDescent="0.25">
      <c r="A1677">
        <v>9676</v>
      </c>
      <c r="B1677" s="1">
        <v>45038</v>
      </c>
      <c r="C1677" s="2">
        <v>0.37916666666666671</v>
      </c>
      <c r="D1677" s="4">
        <v>2</v>
      </c>
      <c r="E1677" s="5" t="s">
        <v>36</v>
      </c>
      <c r="F1677" s="5" t="s">
        <v>37</v>
      </c>
      <c r="G1677" s="5" t="s">
        <v>38</v>
      </c>
      <c r="H1677" t="s">
        <v>39</v>
      </c>
      <c r="I1677" s="5" t="s">
        <v>32</v>
      </c>
      <c r="J1677" s="4">
        <v>85</v>
      </c>
      <c r="K1677" s="4">
        <v>50</v>
      </c>
      <c r="L1677" s="5" t="s">
        <v>33</v>
      </c>
      <c r="M1677" s="5" t="s">
        <v>34</v>
      </c>
      <c r="N1677" s="5" t="s">
        <v>35</v>
      </c>
    </row>
    <row r="1678" spans="1:14" x14ac:dyDescent="0.25">
      <c r="A1678">
        <v>9677</v>
      </c>
      <c r="B1678" s="1">
        <v>44871</v>
      </c>
      <c r="C1678" s="2">
        <v>0.44861111111111113</v>
      </c>
      <c r="D1678" s="4">
        <v>2</v>
      </c>
      <c r="E1678" s="5" t="s">
        <v>36</v>
      </c>
      <c r="F1678" s="5" t="s">
        <v>37</v>
      </c>
      <c r="G1678" s="5" t="s">
        <v>38</v>
      </c>
      <c r="H1678" t="s">
        <v>39</v>
      </c>
      <c r="I1678" s="5" t="s">
        <v>26</v>
      </c>
      <c r="J1678" s="4">
        <v>40</v>
      </c>
      <c r="K1678" s="4">
        <v>22</v>
      </c>
      <c r="L1678" s="5" t="s">
        <v>19</v>
      </c>
      <c r="M1678" s="5" t="s">
        <v>20</v>
      </c>
      <c r="N1678" s="5" t="s">
        <v>27</v>
      </c>
    </row>
    <row r="1679" spans="1:14" x14ac:dyDescent="0.25">
      <c r="A1679">
        <v>9678</v>
      </c>
      <c r="B1679" s="1">
        <v>45193</v>
      </c>
      <c r="C1679" s="2">
        <v>0.36319444444444438</v>
      </c>
      <c r="D1679" s="4">
        <v>1</v>
      </c>
      <c r="E1679" s="5" t="s">
        <v>22</v>
      </c>
      <c r="F1679" s="5" t="s">
        <v>23</v>
      </c>
      <c r="G1679" s="5" t="s">
        <v>24</v>
      </c>
      <c r="H1679" t="s">
        <v>25</v>
      </c>
      <c r="I1679" s="5" t="s">
        <v>18</v>
      </c>
      <c r="J1679" s="4">
        <v>45</v>
      </c>
      <c r="K1679" s="4">
        <v>25</v>
      </c>
      <c r="L1679" s="5" t="s">
        <v>19</v>
      </c>
      <c r="M1679" s="5" t="s">
        <v>20</v>
      </c>
      <c r="N1679" s="5" t="s">
        <v>21</v>
      </c>
    </row>
    <row r="1680" spans="1:14" x14ac:dyDescent="0.25">
      <c r="A1680">
        <v>9679</v>
      </c>
      <c r="B1680" s="1">
        <v>44651</v>
      </c>
      <c r="C1680" s="2">
        <v>0.52500000000000002</v>
      </c>
      <c r="D1680" s="4">
        <v>1</v>
      </c>
      <c r="E1680" s="5" t="s">
        <v>28</v>
      </c>
      <c r="F1680" s="5" t="s">
        <v>29</v>
      </c>
      <c r="G1680" s="5" t="s">
        <v>30</v>
      </c>
      <c r="H1680" t="s">
        <v>31</v>
      </c>
      <c r="I1680" s="5" t="s">
        <v>26</v>
      </c>
      <c r="J1680" s="4">
        <v>40</v>
      </c>
      <c r="K1680" s="4">
        <v>22</v>
      </c>
      <c r="L1680" s="5" t="s">
        <v>19</v>
      </c>
      <c r="M1680" s="5" t="s">
        <v>20</v>
      </c>
      <c r="N1680" s="5" t="s">
        <v>27</v>
      </c>
    </row>
    <row r="1681" spans="1:14" x14ac:dyDescent="0.25">
      <c r="A1681">
        <v>9680</v>
      </c>
      <c r="B1681" s="1">
        <v>45031</v>
      </c>
      <c r="C1681" s="2">
        <v>0.42499999999999999</v>
      </c>
      <c r="D1681" s="4">
        <v>4</v>
      </c>
      <c r="E1681" s="5" t="s">
        <v>14</v>
      </c>
      <c r="F1681" s="5" t="s">
        <v>15</v>
      </c>
      <c r="G1681" s="5" t="s">
        <v>16</v>
      </c>
      <c r="H1681" t="s">
        <v>17</v>
      </c>
      <c r="I1681" s="5" t="s">
        <v>32</v>
      </c>
      <c r="J1681" s="4">
        <v>85</v>
      </c>
      <c r="K1681" s="4">
        <v>50</v>
      </c>
      <c r="L1681" s="5" t="s">
        <v>33</v>
      </c>
      <c r="M1681" s="5" t="s">
        <v>34</v>
      </c>
      <c r="N1681" s="5" t="s">
        <v>35</v>
      </c>
    </row>
    <row r="1682" spans="1:14" x14ac:dyDescent="0.25">
      <c r="A1682">
        <v>9681</v>
      </c>
      <c r="B1682" s="1">
        <v>45774</v>
      </c>
      <c r="C1682" s="2">
        <v>0.36944444444444452</v>
      </c>
      <c r="D1682" s="4">
        <v>1</v>
      </c>
      <c r="E1682" s="5" t="s">
        <v>28</v>
      </c>
      <c r="F1682" s="5" t="s">
        <v>29</v>
      </c>
      <c r="G1682" s="5" t="s">
        <v>30</v>
      </c>
      <c r="H1682" t="s">
        <v>31</v>
      </c>
      <c r="I1682" s="5" t="s">
        <v>50</v>
      </c>
      <c r="J1682" s="4">
        <v>70</v>
      </c>
      <c r="K1682" s="4">
        <v>40</v>
      </c>
      <c r="L1682" s="5" t="s">
        <v>33</v>
      </c>
      <c r="M1682" s="5" t="s">
        <v>44</v>
      </c>
      <c r="N1682" s="5" t="s">
        <v>51</v>
      </c>
    </row>
    <row r="1683" spans="1:14" x14ac:dyDescent="0.25">
      <c r="A1683">
        <v>9682</v>
      </c>
      <c r="B1683" s="1">
        <v>44941</v>
      </c>
      <c r="C1683" s="2">
        <v>0.53263888888888888</v>
      </c>
      <c r="D1683" s="4">
        <v>1</v>
      </c>
      <c r="E1683" s="5" t="s">
        <v>28</v>
      </c>
      <c r="F1683" s="5" t="s">
        <v>29</v>
      </c>
      <c r="G1683" s="5" t="s">
        <v>30</v>
      </c>
      <c r="H1683" t="s">
        <v>31</v>
      </c>
      <c r="I1683" s="5" t="s">
        <v>48</v>
      </c>
      <c r="J1683" s="4">
        <v>80</v>
      </c>
      <c r="K1683" s="4">
        <v>48</v>
      </c>
      <c r="L1683" s="5" t="s">
        <v>33</v>
      </c>
      <c r="M1683" s="5" t="s">
        <v>44</v>
      </c>
      <c r="N1683" s="5" t="s">
        <v>49</v>
      </c>
    </row>
    <row r="1684" spans="1:14" x14ac:dyDescent="0.25">
      <c r="A1684">
        <v>9683</v>
      </c>
      <c r="B1684" s="1">
        <v>44735</v>
      </c>
      <c r="C1684" s="2">
        <v>0.78333333333333333</v>
      </c>
      <c r="D1684" s="4">
        <v>2</v>
      </c>
      <c r="E1684" s="5" t="s">
        <v>36</v>
      </c>
      <c r="F1684" s="5" t="s">
        <v>37</v>
      </c>
      <c r="G1684" s="5" t="s">
        <v>38</v>
      </c>
      <c r="H1684" t="s">
        <v>39</v>
      </c>
      <c r="I1684" s="5" t="s">
        <v>32</v>
      </c>
      <c r="J1684" s="4">
        <v>85</v>
      </c>
      <c r="K1684" s="4">
        <v>50</v>
      </c>
      <c r="L1684" s="5" t="s">
        <v>33</v>
      </c>
      <c r="M1684" s="5" t="s">
        <v>34</v>
      </c>
      <c r="N1684" s="5" t="s">
        <v>35</v>
      </c>
    </row>
    <row r="1685" spans="1:14" x14ac:dyDescent="0.25">
      <c r="A1685">
        <v>9684</v>
      </c>
      <c r="B1685" s="1">
        <v>44588</v>
      </c>
      <c r="C1685" s="2">
        <v>0.46597222222222218</v>
      </c>
      <c r="D1685" s="4">
        <v>3</v>
      </c>
      <c r="E1685" s="5" t="s">
        <v>28</v>
      </c>
      <c r="F1685" s="5" t="s">
        <v>29</v>
      </c>
      <c r="G1685" s="5" t="s">
        <v>30</v>
      </c>
      <c r="H1685" t="s">
        <v>31</v>
      </c>
      <c r="I1685" s="5" t="s">
        <v>26</v>
      </c>
      <c r="J1685" s="4">
        <v>40</v>
      </c>
      <c r="K1685" s="4">
        <v>22</v>
      </c>
      <c r="L1685" s="5" t="s">
        <v>19</v>
      </c>
      <c r="M1685" s="5" t="s">
        <v>20</v>
      </c>
      <c r="N1685" s="5" t="s">
        <v>27</v>
      </c>
    </row>
    <row r="1686" spans="1:14" x14ac:dyDescent="0.25">
      <c r="A1686">
        <v>9685</v>
      </c>
      <c r="B1686" s="1">
        <v>45247</v>
      </c>
      <c r="C1686" s="2">
        <v>0.63055555555555554</v>
      </c>
      <c r="D1686" s="4">
        <v>2</v>
      </c>
      <c r="E1686" s="5" t="s">
        <v>14</v>
      </c>
      <c r="F1686" s="5" t="s">
        <v>15</v>
      </c>
      <c r="G1686" s="5" t="s">
        <v>16</v>
      </c>
      <c r="H1686" t="s">
        <v>17</v>
      </c>
      <c r="I1686" s="5" t="s">
        <v>32</v>
      </c>
      <c r="J1686" s="4">
        <v>85</v>
      </c>
      <c r="K1686" s="4">
        <v>50</v>
      </c>
      <c r="L1686" s="5" t="s">
        <v>33</v>
      </c>
      <c r="M1686" s="5" t="s">
        <v>34</v>
      </c>
      <c r="N1686" s="5" t="s">
        <v>35</v>
      </c>
    </row>
    <row r="1687" spans="1:14" x14ac:dyDescent="0.25">
      <c r="A1687">
        <v>9686</v>
      </c>
      <c r="B1687" s="1">
        <v>44924</v>
      </c>
      <c r="C1687" s="2">
        <v>0.82222222222222219</v>
      </c>
      <c r="D1687" s="4">
        <v>3</v>
      </c>
      <c r="E1687" s="5" t="s">
        <v>28</v>
      </c>
      <c r="F1687" s="5" t="s">
        <v>29</v>
      </c>
      <c r="G1687" s="5" t="s">
        <v>30</v>
      </c>
      <c r="H1687" t="s">
        <v>31</v>
      </c>
      <c r="I1687" s="5" t="s">
        <v>43</v>
      </c>
      <c r="J1687" s="4">
        <v>75</v>
      </c>
      <c r="K1687" s="4">
        <v>45</v>
      </c>
      <c r="L1687" s="5" t="s">
        <v>33</v>
      </c>
      <c r="M1687" s="5" t="s">
        <v>44</v>
      </c>
      <c r="N1687" s="5" t="s">
        <v>45</v>
      </c>
    </row>
    <row r="1688" spans="1:14" x14ac:dyDescent="0.25">
      <c r="A1688">
        <v>9687</v>
      </c>
      <c r="B1688" s="1">
        <v>45011</v>
      </c>
      <c r="C1688" s="2">
        <v>0.29375000000000001</v>
      </c>
      <c r="D1688" s="4">
        <v>4</v>
      </c>
      <c r="E1688" s="5" t="s">
        <v>28</v>
      </c>
      <c r="F1688" s="5" t="s">
        <v>29</v>
      </c>
      <c r="G1688" s="5" t="s">
        <v>30</v>
      </c>
      <c r="H1688" t="s">
        <v>31</v>
      </c>
      <c r="I1688" s="5" t="s">
        <v>26</v>
      </c>
      <c r="J1688" s="4">
        <v>40</v>
      </c>
      <c r="K1688" s="4">
        <v>22</v>
      </c>
      <c r="L1688" s="5" t="s">
        <v>19</v>
      </c>
      <c r="M1688" s="5" t="s">
        <v>20</v>
      </c>
      <c r="N1688" s="5" t="s">
        <v>27</v>
      </c>
    </row>
    <row r="1689" spans="1:14" x14ac:dyDescent="0.25">
      <c r="A1689">
        <v>9688</v>
      </c>
      <c r="B1689" s="1">
        <v>45250</v>
      </c>
      <c r="C1689" s="2">
        <v>0.43680555555555561</v>
      </c>
      <c r="D1689" s="4">
        <v>1</v>
      </c>
      <c r="E1689" s="5" t="s">
        <v>14</v>
      </c>
      <c r="F1689" s="5" t="s">
        <v>15</v>
      </c>
      <c r="G1689" s="5" t="s">
        <v>16</v>
      </c>
      <c r="H1689" t="s">
        <v>17</v>
      </c>
      <c r="I1689" s="5" t="s">
        <v>48</v>
      </c>
      <c r="J1689" s="4">
        <v>80</v>
      </c>
      <c r="K1689" s="4">
        <v>48</v>
      </c>
      <c r="L1689" s="5" t="s">
        <v>33</v>
      </c>
      <c r="M1689" s="5" t="s">
        <v>44</v>
      </c>
      <c r="N1689" s="5" t="s">
        <v>49</v>
      </c>
    </row>
    <row r="1690" spans="1:14" x14ac:dyDescent="0.25">
      <c r="A1690">
        <v>9689</v>
      </c>
      <c r="B1690" s="1">
        <v>45768</v>
      </c>
      <c r="C1690" s="2">
        <v>0.85069444444444442</v>
      </c>
      <c r="D1690" s="4">
        <v>2</v>
      </c>
      <c r="E1690" s="5" t="s">
        <v>22</v>
      </c>
      <c r="F1690" s="5" t="s">
        <v>23</v>
      </c>
      <c r="G1690" s="5" t="s">
        <v>24</v>
      </c>
      <c r="H1690" t="s">
        <v>25</v>
      </c>
      <c r="I1690" s="5" t="s">
        <v>26</v>
      </c>
      <c r="J1690" s="4">
        <v>40</v>
      </c>
      <c r="K1690" s="4">
        <v>22</v>
      </c>
      <c r="L1690" s="5" t="s">
        <v>19</v>
      </c>
      <c r="M1690" s="5" t="s">
        <v>20</v>
      </c>
      <c r="N1690" s="5" t="s">
        <v>27</v>
      </c>
    </row>
    <row r="1691" spans="1:14" x14ac:dyDescent="0.25">
      <c r="A1691">
        <v>9690</v>
      </c>
      <c r="B1691" s="1">
        <v>44784</v>
      </c>
      <c r="C1691" s="2">
        <v>0.48541666666666672</v>
      </c>
      <c r="D1691" s="4">
        <v>4</v>
      </c>
      <c r="E1691" s="5" t="s">
        <v>14</v>
      </c>
      <c r="F1691" s="5" t="s">
        <v>15</v>
      </c>
      <c r="G1691" s="5" t="s">
        <v>16</v>
      </c>
      <c r="H1691" t="s">
        <v>17</v>
      </c>
      <c r="I1691" s="5" t="s">
        <v>18</v>
      </c>
      <c r="J1691" s="4">
        <v>45</v>
      </c>
      <c r="K1691" s="4">
        <v>25</v>
      </c>
      <c r="L1691" s="5" t="s">
        <v>19</v>
      </c>
      <c r="M1691" s="5" t="s">
        <v>20</v>
      </c>
      <c r="N1691" s="5" t="s">
        <v>21</v>
      </c>
    </row>
    <row r="1692" spans="1:14" x14ac:dyDescent="0.25">
      <c r="A1692">
        <v>9691</v>
      </c>
      <c r="B1692" s="1">
        <v>44943</v>
      </c>
      <c r="C1692" s="2">
        <v>0.33124999999999999</v>
      </c>
      <c r="D1692" s="4">
        <v>2</v>
      </c>
      <c r="E1692" s="5" t="s">
        <v>22</v>
      </c>
      <c r="F1692" s="5" t="s">
        <v>23</v>
      </c>
      <c r="G1692" s="5" t="s">
        <v>24</v>
      </c>
      <c r="H1692" t="s">
        <v>25</v>
      </c>
      <c r="I1692" s="5" t="s">
        <v>26</v>
      </c>
      <c r="J1692" s="4">
        <v>40</v>
      </c>
      <c r="K1692" s="4">
        <v>22</v>
      </c>
      <c r="L1692" s="5" t="s">
        <v>19</v>
      </c>
      <c r="M1692" s="5" t="s">
        <v>20</v>
      </c>
      <c r="N1692" s="5" t="s">
        <v>27</v>
      </c>
    </row>
    <row r="1693" spans="1:14" x14ac:dyDescent="0.25">
      <c r="A1693">
        <v>9692</v>
      </c>
      <c r="B1693" s="1">
        <v>45435</v>
      </c>
      <c r="C1693" s="2">
        <v>0.70208333333333328</v>
      </c>
      <c r="D1693" s="4">
        <v>4</v>
      </c>
      <c r="E1693" s="5" t="s">
        <v>14</v>
      </c>
      <c r="F1693" s="5" t="s">
        <v>15</v>
      </c>
      <c r="G1693" s="5" t="s">
        <v>16</v>
      </c>
      <c r="H1693" t="s">
        <v>17</v>
      </c>
      <c r="I1693" s="5" t="s">
        <v>43</v>
      </c>
      <c r="J1693" s="4">
        <v>75</v>
      </c>
      <c r="K1693" s="4">
        <v>45</v>
      </c>
      <c r="L1693" s="5" t="s">
        <v>33</v>
      </c>
      <c r="M1693" s="5" t="s">
        <v>44</v>
      </c>
      <c r="N1693" s="5" t="s">
        <v>45</v>
      </c>
    </row>
    <row r="1694" spans="1:14" x14ac:dyDescent="0.25">
      <c r="A1694">
        <v>9693</v>
      </c>
      <c r="B1694" s="1">
        <v>44646</v>
      </c>
      <c r="C1694" s="2">
        <v>0.43194444444444452</v>
      </c>
      <c r="D1694" s="4">
        <v>1</v>
      </c>
      <c r="E1694" s="5" t="s">
        <v>28</v>
      </c>
      <c r="F1694" s="5" t="s">
        <v>29</v>
      </c>
      <c r="G1694" s="5" t="s">
        <v>30</v>
      </c>
      <c r="H1694" t="s">
        <v>31</v>
      </c>
      <c r="I1694" s="5" t="s">
        <v>48</v>
      </c>
      <c r="J1694" s="4">
        <v>80</v>
      </c>
      <c r="K1694" s="4">
        <v>48</v>
      </c>
      <c r="L1694" s="5" t="s">
        <v>33</v>
      </c>
      <c r="M1694" s="5" t="s">
        <v>44</v>
      </c>
      <c r="N1694" s="5" t="s">
        <v>49</v>
      </c>
    </row>
    <row r="1695" spans="1:14" x14ac:dyDescent="0.25">
      <c r="A1695">
        <v>9694</v>
      </c>
      <c r="B1695" s="1">
        <v>45335</v>
      </c>
      <c r="C1695" s="2">
        <v>0.7416666666666667</v>
      </c>
      <c r="D1695" s="4">
        <v>4</v>
      </c>
      <c r="E1695" s="5" t="s">
        <v>14</v>
      </c>
      <c r="F1695" s="5" t="s">
        <v>15</v>
      </c>
      <c r="G1695" s="5" t="s">
        <v>16</v>
      </c>
      <c r="H1695" t="s">
        <v>17</v>
      </c>
      <c r="I1695" s="5" t="s">
        <v>48</v>
      </c>
      <c r="J1695" s="4">
        <v>80</v>
      </c>
      <c r="K1695" s="4">
        <v>48</v>
      </c>
      <c r="L1695" s="5" t="s">
        <v>33</v>
      </c>
      <c r="M1695" s="5" t="s">
        <v>44</v>
      </c>
      <c r="N1695" s="5" t="s">
        <v>49</v>
      </c>
    </row>
    <row r="1696" spans="1:14" x14ac:dyDescent="0.25">
      <c r="A1696">
        <v>9695</v>
      </c>
      <c r="B1696" s="1">
        <v>45401</v>
      </c>
      <c r="C1696" s="2">
        <v>0.8979166666666667</v>
      </c>
      <c r="D1696" s="4">
        <v>2</v>
      </c>
      <c r="E1696" s="5" t="s">
        <v>36</v>
      </c>
      <c r="F1696" s="5" t="s">
        <v>37</v>
      </c>
      <c r="G1696" s="5" t="s">
        <v>38</v>
      </c>
      <c r="H1696" t="s">
        <v>39</v>
      </c>
      <c r="I1696" s="5" t="s">
        <v>18</v>
      </c>
      <c r="J1696" s="4">
        <v>45</v>
      </c>
      <c r="K1696" s="4">
        <v>25</v>
      </c>
      <c r="L1696" s="5" t="s">
        <v>19</v>
      </c>
      <c r="M1696" s="5" t="s">
        <v>20</v>
      </c>
      <c r="N1696" s="5" t="s">
        <v>21</v>
      </c>
    </row>
    <row r="1697" spans="1:14" x14ac:dyDescent="0.25">
      <c r="A1697">
        <v>9696</v>
      </c>
      <c r="B1697" s="1">
        <v>44728</v>
      </c>
      <c r="C1697" s="2">
        <v>0.53333333333333333</v>
      </c>
      <c r="D1697" s="4">
        <v>2</v>
      </c>
      <c r="E1697" s="5" t="s">
        <v>36</v>
      </c>
      <c r="F1697" s="5" t="s">
        <v>37</v>
      </c>
      <c r="G1697" s="5" t="s">
        <v>38</v>
      </c>
      <c r="H1697" t="s">
        <v>39</v>
      </c>
      <c r="I1697" s="5" t="s">
        <v>43</v>
      </c>
      <c r="J1697" s="4">
        <v>75</v>
      </c>
      <c r="K1697" s="4">
        <v>45</v>
      </c>
      <c r="L1697" s="5" t="s">
        <v>33</v>
      </c>
      <c r="M1697" s="5" t="s">
        <v>44</v>
      </c>
      <c r="N1697" s="5" t="s">
        <v>45</v>
      </c>
    </row>
    <row r="1698" spans="1:14" x14ac:dyDescent="0.25">
      <c r="A1698">
        <v>9697</v>
      </c>
      <c r="B1698" s="1">
        <v>45952</v>
      </c>
      <c r="C1698" s="2">
        <v>0.72013888888888888</v>
      </c>
      <c r="D1698" s="4">
        <v>4</v>
      </c>
      <c r="E1698" s="5" t="s">
        <v>36</v>
      </c>
      <c r="F1698" s="5" t="s">
        <v>37</v>
      </c>
      <c r="G1698" s="5" t="s">
        <v>38</v>
      </c>
      <c r="H1698" t="s">
        <v>39</v>
      </c>
      <c r="I1698" s="5" t="s">
        <v>40</v>
      </c>
      <c r="J1698" s="4">
        <v>50</v>
      </c>
      <c r="K1698" s="4">
        <v>30</v>
      </c>
      <c r="L1698" s="5" t="s">
        <v>19</v>
      </c>
      <c r="M1698" s="5" t="s">
        <v>41</v>
      </c>
      <c r="N1698" s="5" t="s">
        <v>42</v>
      </c>
    </row>
    <row r="1699" spans="1:14" x14ac:dyDescent="0.25">
      <c r="A1699">
        <v>9698</v>
      </c>
      <c r="B1699" s="1">
        <v>45776</v>
      </c>
      <c r="C1699" s="2">
        <v>0.34930555555555548</v>
      </c>
      <c r="D1699" s="4">
        <v>1</v>
      </c>
      <c r="E1699" s="5" t="s">
        <v>36</v>
      </c>
      <c r="F1699" s="5" t="s">
        <v>37</v>
      </c>
      <c r="G1699" s="5" t="s">
        <v>38</v>
      </c>
      <c r="H1699" t="s">
        <v>39</v>
      </c>
      <c r="I1699" s="5" t="s">
        <v>50</v>
      </c>
      <c r="J1699" s="4">
        <v>70</v>
      </c>
      <c r="K1699" s="4">
        <v>40</v>
      </c>
      <c r="L1699" s="5" t="s">
        <v>33</v>
      </c>
      <c r="M1699" s="5" t="s">
        <v>44</v>
      </c>
      <c r="N1699" s="5" t="s">
        <v>51</v>
      </c>
    </row>
    <row r="1700" spans="1:14" x14ac:dyDescent="0.25">
      <c r="A1700">
        <v>9699</v>
      </c>
      <c r="B1700" s="1">
        <v>45881</v>
      </c>
      <c r="C1700" s="2">
        <v>0.49375000000000002</v>
      </c>
      <c r="D1700" s="4">
        <v>4</v>
      </c>
      <c r="E1700" s="5" t="s">
        <v>28</v>
      </c>
      <c r="F1700" s="5" t="s">
        <v>29</v>
      </c>
      <c r="G1700" s="5" t="s">
        <v>30</v>
      </c>
      <c r="H1700" t="s">
        <v>31</v>
      </c>
      <c r="I1700" s="5" t="s">
        <v>48</v>
      </c>
      <c r="J1700" s="4">
        <v>80</v>
      </c>
      <c r="K1700" s="4">
        <v>48</v>
      </c>
      <c r="L1700" s="5" t="s">
        <v>33</v>
      </c>
      <c r="M1700" s="5" t="s">
        <v>44</v>
      </c>
      <c r="N1700" s="5" t="s">
        <v>49</v>
      </c>
    </row>
    <row r="1701" spans="1:14" x14ac:dyDescent="0.25">
      <c r="A1701">
        <v>9700</v>
      </c>
      <c r="B1701" s="1">
        <v>45675</v>
      </c>
      <c r="C1701" s="2">
        <v>0.83263888888888893</v>
      </c>
      <c r="D1701" s="4">
        <v>2</v>
      </c>
      <c r="E1701" s="5" t="s">
        <v>22</v>
      </c>
      <c r="F1701" s="5" t="s">
        <v>23</v>
      </c>
      <c r="G1701" s="5" t="s">
        <v>24</v>
      </c>
      <c r="H1701" t="s">
        <v>25</v>
      </c>
      <c r="I1701" s="5" t="s">
        <v>46</v>
      </c>
      <c r="J1701" s="4">
        <v>90</v>
      </c>
      <c r="K1701" s="4">
        <v>55</v>
      </c>
      <c r="L1701" s="5" t="s">
        <v>33</v>
      </c>
      <c r="M1701" s="5" t="s">
        <v>34</v>
      </c>
      <c r="N1701" s="5" t="s">
        <v>47</v>
      </c>
    </row>
    <row r="1702" spans="1:14" x14ac:dyDescent="0.25">
      <c r="A1702">
        <v>9701</v>
      </c>
      <c r="B1702" s="1">
        <v>45107</v>
      </c>
      <c r="C1702" s="2">
        <v>0.74513888888888891</v>
      </c>
      <c r="D1702" s="4">
        <v>1</v>
      </c>
      <c r="E1702" s="5" t="s">
        <v>36</v>
      </c>
      <c r="F1702" s="5" t="s">
        <v>37</v>
      </c>
      <c r="G1702" s="5" t="s">
        <v>38</v>
      </c>
      <c r="H1702" t="s">
        <v>39</v>
      </c>
      <c r="I1702" s="5" t="s">
        <v>43</v>
      </c>
      <c r="J1702" s="4">
        <v>75</v>
      </c>
      <c r="K1702" s="4">
        <v>45</v>
      </c>
      <c r="L1702" s="5" t="s">
        <v>33</v>
      </c>
      <c r="M1702" s="5" t="s">
        <v>44</v>
      </c>
      <c r="N1702" s="5" t="s">
        <v>45</v>
      </c>
    </row>
    <row r="1703" spans="1:14" x14ac:dyDescent="0.25">
      <c r="A1703">
        <v>9702</v>
      </c>
      <c r="B1703" s="1">
        <v>44925</v>
      </c>
      <c r="C1703" s="2">
        <v>0.74305555555555558</v>
      </c>
      <c r="D1703" s="4">
        <v>4</v>
      </c>
      <c r="E1703" s="5" t="s">
        <v>36</v>
      </c>
      <c r="F1703" s="5" t="s">
        <v>37</v>
      </c>
      <c r="G1703" s="5" t="s">
        <v>38</v>
      </c>
      <c r="H1703" t="s">
        <v>39</v>
      </c>
      <c r="I1703" s="5" t="s">
        <v>32</v>
      </c>
      <c r="J1703" s="4">
        <v>85</v>
      </c>
      <c r="K1703" s="4">
        <v>50</v>
      </c>
      <c r="L1703" s="5" t="s">
        <v>33</v>
      </c>
      <c r="M1703" s="5" t="s">
        <v>34</v>
      </c>
      <c r="N1703" s="5" t="s">
        <v>35</v>
      </c>
    </row>
    <row r="1704" spans="1:14" x14ac:dyDescent="0.25">
      <c r="A1704">
        <v>9703</v>
      </c>
      <c r="B1704" s="1">
        <v>44992</v>
      </c>
      <c r="C1704" s="2">
        <v>0.33124999999999999</v>
      </c>
      <c r="D1704" s="4">
        <v>1</v>
      </c>
      <c r="E1704" s="5" t="s">
        <v>14</v>
      </c>
      <c r="F1704" s="5" t="s">
        <v>15</v>
      </c>
      <c r="G1704" s="5" t="s">
        <v>16</v>
      </c>
      <c r="H1704" t="s">
        <v>17</v>
      </c>
      <c r="I1704" s="5" t="s">
        <v>40</v>
      </c>
      <c r="J1704" s="4">
        <v>50</v>
      </c>
      <c r="K1704" s="4">
        <v>30</v>
      </c>
      <c r="L1704" s="5" t="s">
        <v>19</v>
      </c>
      <c r="M1704" s="5" t="s">
        <v>41</v>
      </c>
      <c r="N1704" s="5" t="s">
        <v>42</v>
      </c>
    </row>
    <row r="1705" spans="1:14" x14ac:dyDescent="0.25">
      <c r="A1705">
        <v>9704</v>
      </c>
      <c r="B1705" s="1">
        <v>45608</v>
      </c>
      <c r="C1705" s="2">
        <v>0.7104166666666667</v>
      </c>
      <c r="D1705" s="4">
        <v>4</v>
      </c>
      <c r="E1705" s="5" t="s">
        <v>36</v>
      </c>
      <c r="F1705" s="5" t="s">
        <v>37</v>
      </c>
      <c r="G1705" s="5" t="s">
        <v>38</v>
      </c>
      <c r="H1705" t="s">
        <v>39</v>
      </c>
      <c r="I1705" s="5" t="s">
        <v>43</v>
      </c>
      <c r="J1705" s="4">
        <v>75</v>
      </c>
      <c r="K1705" s="4">
        <v>45</v>
      </c>
      <c r="L1705" s="5" t="s">
        <v>33</v>
      </c>
      <c r="M1705" s="5" t="s">
        <v>44</v>
      </c>
      <c r="N1705" s="5" t="s">
        <v>45</v>
      </c>
    </row>
    <row r="1706" spans="1:14" x14ac:dyDescent="0.25">
      <c r="A1706">
        <v>9705</v>
      </c>
      <c r="B1706" s="1">
        <v>44955</v>
      </c>
      <c r="C1706" s="2">
        <v>0.39305555555555549</v>
      </c>
      <c r="D1706" s="4">
        <v>4</v>
      </c>
      <c r="E1706" s="5" t="s">
        <v>36</v>
      </c>
      <c r="F1706" s="5" t="s">
        <v>37</v>
      </c>
      <c r="G1706" s="5" t="s">
        <v>38</v>
      </c>
      <c r="H1706" t="s">
        <v>39</v>
      </c>
      <c r="I1706" s="5" t="s">
        <v>18</v>
      </c>
      <c r="J1706" s="4">
        <v>45</v>
      </c>
      <c r="K1706" s="4">
        <v>25</v>
      </c>
      <c r="L1706" s="5" t="s">
        <v>19</v>
      </c>
      <c r="M1706" s="5" t="s">
        <v>20</v>
      </c>
      <c r="N1706" s="5" t="s">
        <v>21</v>
      </c>
    </row>
    <row r="1707" spans="1:14" x14ac:dyDescent="0.25">
      <c r="A1707">
        <v>9706</v>
      </c>
      <c r="B1707" s="1">
        <v>45305</v>
      </c>
      <c r="C1707" s="2">
        <v>0.51458333333333328</v>
      </c>
      <c r="D1707" s="4">
        <v>4</v>
      </c>
      <c r="E1707" s="5" t="s">
        <v>28</v>
      </c>
      <c r="F1707" s="5" t="s">
        <v>29</v>
      </c>
      <c r="G1707" s="5" t="s">
        <v>30</v>
      </c>
      <c r="H1707" t="s">
        <v>31</v>
      </c>
      <c r="I1707" s="5" t="s">
        <v>46</v>
      </c>
      <c r="J1707" s="4">
        <v>90</v>
      </c>
      <c r="K1707" s="4">
        <v>55</v>
      </c>
      <c r="L1707" s="5" t="s">
        <v>33</v>
      </c>
      <c r="M1707" s="5" t="s">
        <v>34</v>
      </c>
      <c r="N1707" s="5" t="s">
        <v>47</v>
      </c>
    </row>
    <row r="1708" spans="1:14" x14ac:dyDescent="0.25">
      <c r="A1708">
        <v>9707</v>
      </c>
      <c r="B1708" s="1">
        <v>45712</v>
      </c>
      <c r="C1708" s="2">
        <v>0.83472222222222225</v>
      </c>
      <c r="D1708" s="4">
        <v>4</v>
      </c>
      <c r="E1708" s="5" t="s">
        <v>14</v>
      </c>
      <c r="F1708" s="5" t="s">
        <v>15</v>
      </c>
      <c r="G1708" s="5" t="s">
        <v>16</v>
      </c>
      <c r="H1708" t="s">
        <v>17</v>
      </c>
      <c r="I1708" s="5" t="s">
        <v>32</v>
      </c>
      <c r="J1708" s="4">
        <v>85</v>
      </c>
      <c r="K1708" s="4">
        <v>50</v>
      </c>
      <c r="L1708" s="5" t="s">
        <v>33</v>
      </c>
      <c r="M1708" s="5" t="s">
        <v>34</v>
      </c>
      <c r="N1708" s="5" t="s">
        <v>35</v>
      </c>
    </row>
    <row r="1709" spans="1:14" x14ac:dyDescent="0.25">
      <c r="A1709">
        <v>9708</v>
      </c>
      <c r="B1709" s="1">
        <v>45015</v>
      </c>
      <c r="C1709" s="2">
        <v>0.57361111111111107</v>
      </c>
      <c r="D1709" s="4">
        <v>2</v>
      </c>
      <c r="E1709" s="5" t="s">
        <v>14</v>
      </c>
      <c r="F1709" s="5" t="s">
        <v>15</v>
      </c>
      <c r="G1709" s="5" t="s">
        <v>16</v>
      </c>
      <c r="H1709" t="s">
        <v>17</v>
      </c>
      <c r="I1709" s="5" t="s">
        <v>18</v>
      </c>
      <c r="J1709" s="4">
        <v>45</v>
      </c>
      <c r="K1709" s="4">
        <v>25</v>
      </c>
      <c r="L1709" s="5" t="s">
        <v>19</v>
      </c>
      <c r="M1709" s="5" t="s">
        <v>20</v>
      </c>
      <c r="N1709" s="5" t="s">
        <v>21</v>
      </c>
    </row>
    <row r="1710" spans="1:14" x14ac:dyDescent="0.25">
      <c r="A1710">
        <v>9709</v>
      </c>
      <c r="B1710" s="1">
        <v>44889</v>
      </c>
      <c r="C1710" s="2">
        <v>0.39791666666666659</v>
      </c>
      <c r="D1710" s="4">
        <v>3</v>
      </c>
      <c r="E1710" s="5" t="s">
        <v>36</v>
      </c>
      <c r="F1710" s="5" t="s">
        <v>37</v>
      </c>
      <c r="G1710" s="5" t="s">
        <v>38</v>
      </c>
      <c r="H1710" t="s">
        <v>39</v>
      </c>
      <c r="I1710" s="5" t="s">
        <v>18</v>
      </c>
      <c r="J1710" s="4">
        <v>45</v>
      </c>
      <c r="K1710" s="4">
        <v>25</v>
      </c>
      <c r="L1710" s="5" t="s">
        <v>19</v>
      </c>
      <c r="M1710" s="5" t="s">
        <v>20</v>
      </c>
      <c r="N1710" s="5" t="s">
        <v>21</v>
      </c>
    </row>
    <row r="1711" spans="1:14" x14ac:dyDescent="0.25">
      <c r="A1711">
        <v>9710</v>
      </c>
      <c r="B1711" s="1">
        <v>45146</v>
      </c>
      <c r="C1711" s="2">
        <v>0.40208333333333329</v>
      </c>
      <c r="D1711" s="4">
        <v>1</v>
      </c>
      <c r="E1711" s="5" t="s">
        <v>14</v>
      </c>
      <c r="F1711" s="5" t="s">
        <v>15</v>
      </c>
      <c r="G1711" s="5" t="s">
        <v>16</v>
      </c>
      <c r="H1711" t="s">
        <v>17</v>
      </c>
      <c r="I1711" s="5" t="s">
        <v>50</v>
      </c>
      <c r="J1711" s="4">
        <v>70</v>
      </c>
      <c r="K1711" s="4">
        <v>40</v>
      </c>
      <c r="L1711" s="5" t="s">
        <v>33</v>
      </c>
      <c r="M1711" s="5" t="s">
        <v>44</v>
      </c>
      <c r="N1711" s="5" t="s">
        <v>51</v>
      </c>
    </row>
    <row r="1712" spans="1:14" x14ac:dyDescent="0.25">
      <c r="A1712">
        <v>9711</v>
      </c>
      <c r="B1712" s="1">
        <v>45620</v>
      </c>
      <c r="C1712" s="2">
        <v>0.74652777777777779</v>
      </c>
      <c r="D1712" s="4">
        <v>4</v>
      </c>
      <c r="E1712" s="5" t="s">
        <v>28</v>
      </c>
      <c r="F1712" s="5" t="s">
        <v>29</v>
      </c>
      <c r="G1712" s="5" t="s">
        <v>30</v>
      </c>
      <c r="H1712" t="s">
        <v>31</v>
      </c>
      <c r="I1712" s="5" t="s">
        <v>40</v>
      </c>
      <c r="J1712" s="4">
        <v>50</v>
      </c>
      <c r="K1712" s="4">
        <v>30</v>
      </c>
      <c r="L1712" s="5" t="s">
        <v>19</v>
      </c>
      <c r="M1712" s="5" t="s">
        <v>41</v>
      </c>
      <c r="N1712" s="5" t="s">
        <v>42</v>
      </c>
    </row>
    <row r="1713" spans="1:14" x14ac:dyDescent="0.25">
      <c r="A1713">
        <v>9712</v>
      </c>
      <c r="B1713" s="1">
        <v>45868</v>
      </c>
      <c r="C1713" s="2">
        <v>0.7006944444444444</v>
      </c>
      <c r="D1713" s="4">
        <v>4</v>
      </c>
      <c r="E1713" s="5" t="s">
        <v>14</v>
      </c>
      <c r="F1713" s="5" t="s">
        <v>15</v>
      </c>
      <c r="G1713" s="5" t="s">
        <v>16</v>
      </c>
      <c r="H1713" t="s">
        <v>17</v>
      </c>
      <c r="I1713" s="5" t="s">
        <v>43</v>
      </c>
      <c r="J1713" s="4">
        <v>75</v>
      </c>
      <c r="K1713" s="4">
        <v>45</v>
      </c>
      <c r="L1713" s="5" t="s">
        <v>33</v>
      </c>
      <c r="M1713" s="5" t="s">
        <v>44</v>
      </c>
      <c r="N1713" s="5" t="s">
        <v>45</v>
      </c>
    </row>
    <row r="1714" spans="1:14" x14ac:dyDescent="0.25">
      <c r="A1714">
        <v>9713</v>
      </c>
      <c r="B1714" s="1">
        <v>44980</v>
      </c>
      <c r="C1714" s="2">
        <v>0.47083333333333333</v>
      </c>
      <c r="D1714" s="4">
        <v>1</v>
      </c>
      <c r="E1714" s="5" t="s">
        <v>22</v>
      </c>
      <c r="F1714" s="5" t="s">
        <v>23</v>
      </c>
      <c r="G1714" s="5" t="s">
        <v>24</v>
      </c>
      <c r="H1714" t="s">
        <v>25</v>
      </c>
      <c r="I1714" s="5" t="s">
        <v>18</v>
      </c>
      <c r="J1714" s="4">
        <v>45</v>
      </c>
      <c r="K1714" s="4">
        <v>25</v>
      </c>
      <c r="L1714" s="5" t="s">
        <v>19</v>
      </c>
      <c r="M1714" s="5" t="s">
        <v>20</v>
      </c>
      <c r="N1714" s="5" t="s">
        <v>21</v>
      </c>
    </row>
    <row r="1715" spans="1:14" x14ac:dyDescent="0.25">
      <c r="A1715">
        <v>9714</v>
      </c>
      <c r="B1715" s="1">
        <v>45730</v>
      </c>
      <c r="C1715" s="2">
        <v>0.4861111111111111</v>
      </c>
      <c r="D1715" s="4">
        <v>4</v>
      </c>
      <c r="E1715" s="5" t="s">
        <v>14</v>
      </c>
      <c r="F1715" s="5" t="s">
        <v>15</v>
      </c>
      <c r="G1715" s="5" t="s">
        <v>16</v>
      </c>
      <c r="H1715" t="s">
        <v>17</v>
      </c>
      <c r="I1715" s="5" t="s">
        <v>48</v>
      </c>
      <c r="J1715" s="4">
        <v>80</v>
      </c>
      <c r="K1715" s="4">
        <v>48</v>
      </c>
      <c r="L1715" s="5" t="s">
        <v>33</v>
      </c>
      <c r="M1715" s="5" t="s">
        <v>44</v>
      </c>
      <c r="N1715" s="5" t="s">
        <v>49</v>
      </c>
    </row>
    <row r="1716" spans="1:14" x14ac:dyDescent="0.25">
      <c r="A1716">
        <v>9715</v>
      </c>
      <c r="B1716" s="1">
        <v>44917</v>
      </c>
      <c r="C1716" s="2">
        <v>0.42152777777777778</v>
      </c>
      <c r="D1716" s="4">
        <v>4</v>
      </c>
      <c r="E1716" s="5" t="s">
        <v>28</v>
      </c>
      <c r="F1716" s="5" t="s">
        <v>29</v>
      </c>
      <c r="G1716" s="5" t="s">
        <v>30</v>
      </c>
      <c r="H1716" t="s">
        <v>31</v>
      </c>
      <c r="I1716" s="5" t="s">
        <v>50</v>
      </c>
      <c r="J1716" s="4">
        <v>70</v>
      </c>
      <c r="K1716" s="4">
        <v>40</v>
      </c>
      <c r="L1716" s="5" t="s">
        <v>33</v>
      </c>
      <c r="M1716" s="5" t="s">
        <v>44</v>
      </c>
      <c r="N1716" s="5" t="s">
        <v>51</v>
      </c>
    </row>
    <row r="1717" spans="1:14" x14ac:dyDescent="0.25">
      <c r="A1717">
        <v>9716</v>
      </c>
      <c r="B1717" s="1">
        <v>45779</v>
      </c>
      <c r="C1717" s="2">
        <v>0.29583333333333328</v>
      </c>
      <c r="D1717" s="4">
        <v>1</v>
      </c>
      <c r="E1717" s="5" t="s">
        <v>28</v>
      </c>
      <c r="F1717" s="5" t="s">
        <v>29</v>
      </c>
      <c r="G1717" s="5" t="s">
        <v>30</v>
      </c>
      <c r="H1717" t="s">
        <v>31</v>
      </c>
      <c r="I1717" s="5" t="s">
        <v>32</v>
      </c>
      <c r="J1717" s="4">
        <v>85</v>
      </c>
      <c r="K1717" s="4">
        <v>50</v>
      </c>
      <c r="L1717" s="5" t="s">
        <v>33</v>
      </c>
      <c r="M1717" s="5" t="s">
        <v>34</v>
      </c>
      <c r="N1717" s="5" t="s">
        <v>35</v>
      </c>
    </row>
    <row r="1718" spans="1:14" x14ac:dyDescent="0.25">
      <c r="A1718">
        <v>9717</v>
      </c>
      <c r="B1718" s="1">
        <v>45165</v>
      </c>
      <c r="C1718" s="2">
        <v>0.7055555555555556</v>
      </c>
      <c r="D1718" s="4">
        <v>2</v>
      </c>
      <c r="E1718" s="5" t="s">
        <v>14</v>
      </c>
      <c r="F1718" s="5" t="s">
        <v>15</v>
      </c>
      <c r="G1718" s="5" t="s">
        <v>16</v>
      </c>
      <c r="H1718" t="s">
        <v>17</v>
      </c>
      <c r="I1718" s="5" t="s">
        <v>43</v>
      </c>
      <c r="J1718" s="4">
        <v>75</v>
      </c>
      <c r="K1718" s="4">
        <v>45</v>
      </c>
      <c r="L1718" s="5" t="s">
        <v>33</v>
      </c>
      <c r="M1718" s="5" t="s">
        <v>44</v>
      </c>
      <c r="N1718" s="5" t="s">
        <v>45</v>
      </c>
    </row>
    <row r="1719" spans="1:14" x14ac:dyDescent="0.25">
      <c r="A1719">
        <v>9718</v>
      </c>
      <c r="B1719" s="1">
        <v>45984</v>
      </c>
      <c r="C1719" s="2">
        <v>0.71736111111111112</v>
      </c>
      <c r="D1719" s="4">
        <v>1</v>
      </c>
      <c r="E1719" s="5" t="s">
        <v>22</v>
      </c>
      <c r="F1719" s="5" t="s">
        <v>23</v>
      </c>
      <c r="G1719" s="5" t="s">
        <v>24</v>
      </c>
      <c r="H1719" t="s">
        <v>25</v>
      </c>
      <c r="I1719" s="5" t="s">
        <v>26</v>
      </c>
      <c r="J1719" s="4">
        <v>40</v>
      </c>
      <c r="K1719" s="4">
        <v>22</v>
      </c>
      <c r="L1719" s="5" t="s">
        <v>19</v>
      </c>
      <c r="M1719" s="5" t="s">
        <v>20</v>
      </c>
      <c r="N1719" s="5" t="s">
        <v>27</v>
      </c>
    </row>
    <row r="1720" spans="1:14" x14ac:dyDescent="0.25">
      <c r="A1720">
        <v>9719</v>
      </c>
      <c r="B1720" s="1">
        <v>45403</v>
      </c>
      <c r="C1720" s="2">
        <v>0.67361111111111116</v>
      </c>
      <c r="D1720" s="4">
        <v>4</v>
      </c>
      <c r="E1720" s="5" t="s">
        <v>36</v>
      </c>
      <c r="F1720" s="5" t="s">
        <v>37</v>
      </c>
      <c r="G1720" s="5" t="s">
        <v>38</v>
      </c>
      <c r="H1720" t="s">
        <v>39</v>
      </c>
      <c r="I1720" s="5" t="s">
        <v>40</v>
      </c>
      <c r="J1720" s="4">
        <v>50</v>
      </c>
      <c r="K1720" s="4">
        <v>30</v>
      </c>
      <c r="L1720" s="5" t="s">
        <v>19</v>
      </c>
      <c r="M1720" s="5" t="s">
        <v>41</v>
      </c>
      <c r="N1720" s="5" t="s">
        <v>42</v>
      </c>
    </row>
    <row r="1721" spans="1:14" x14ac:dyDescent="0.25">
      <c r="A1721">
        <v>9720</v>
      </c>
      <c r="B1721" s="1">
        <v>45407</v>
      </c>
      <c r="C1721" s="2">
        <v>0.51527777777777772</v>
      </c>
      <c r="D1721" s="4">
        <v>4</v>
      </c>
      <c r="E1721" s="5" t="s">
        <v>28</v>
      </c>
      <c r="F1721" s="5" t="s">
        <v>29</v>
      </c>
      <c r="G1721" s="5" t="s">
        <v>30</v>
      </c>
      <c r="H1721" t="s">
        <v>31</v>
      </c>
      <c r="I1721" s="5" t="s">
        <v>40</v>
      </c>
      <c r="J1721" s="4">
        <v>50</v>
      </c>
      <c r="K1721" s="4">
        <v>30</v>
      </c>
      <c r="L1721" s="5" t="s">
        <v>19</v>
      </c>
      <c r="M1721" s="5" t="s">
        <v>41</v>
      </c>
      <c r="N1721" s="5" t="s">
        <v>42</v>
      </c>
    </row>
    <row r="1722" spans="1:14" x14ac:dyDescent="0.25">
      <c r="A1722">
        <v>9721</v>
      </c>
      <c r="B1722" s="1">
        <v>44640</v>
      </c>
      <c r="C1722" s="2">
        <v>0.49722222222222218</v>
      </c>
      <c r="D1722" s="4">
        <v>4</v>
      </c>
      <c r="E1722" s="5" t="s">
        <v>36</v>
      </c>
      <c r="F1722" s="5" t="s">
        <v>37</v>
      </c>
      <c r="G1722" s="5" t="s">
        <v>38</v>
      </c>
      <c r="H1722" t="s">
        <v>39</v>
      </c>
      <c r="I1722" s="5" t="s">
        <v>46</v>
      </c>
      <c r="J1722" s="4">
        <v>90</v>
      </c>
      <c r="K1722" s="4">
        <v>55</v>
      </c>
      <c r="L1722" s="5" t="s">
        <v>33</v>
      </c>
      <c r="M1722" s="5" t="s">
        <v>34</v>
      </c>
      <c r="N1722" s="5" t="s">
        <v>47</v>
      </c>
    </row>
    <row r="1723" spans="1:14" x14ac:dyDescent="0.25">
      <c r="A1723">
        <v>9722</v>
      </c>
      <c r="B1723" s="1">
        <v>44652</v>
      </c>
      <c r="C1723" s="2">
        <v>0.45069444444444451</v>
      </c>
      <c r="D1723" s="4">
        <v>1</v>
      </c>
      <c r="E1723" s="5" t="s">
        <v>36</v>
      </c>
      <c r="F1723" s="5" t="s">
        <v>37</v>
      </c>
      <c r="G1723" s="5" t="s">
        <v>38</v>
      </c>
      <c r="H1723" t="s">
        <v>39</v>
      </c>
      <c r="I1723" s="5" t="s">
        <v>40</v>
      </c>
      <c r="J1723" s="4">
        <v>50</v>
      </c>
      <c r="K1723" s="4">
        <v>30</v>
      </c>
      <c r="L1723" s="5" t="s">
        <v>19</v>
      </c>
      <c r="M1723" s="5" t="s">
        <v>41</v>
      </c>
      <c r="N1723" s="5" t="s">
        <v>42</v>
      </c>
    </row>
    <row r="1724" spans="1:14" x14ac:dyDescent="0.25">
      <c r="A1724">
        <v>9723</v>
      </c>
      <c r="B1724" s="1">
        <v>45601</v>
      </c>
      <c r="C1724" s="2">
        <v>0.3347222222222222</v>
      </c>
      <c r="D1724" s="4">
        <v>2</v>
      </c>
      <c r="E1724" s="5" t="s">
        <v>36</v>
      </c>
      <c r="F1724" s="5" t="s">
        <v>37</v>
      </c>
      <c r="G1724" s="5" t="s">
        <v>38</v>
      </c>
      <c r="H1724" t="s">
        <v>39</v>
      </c>
      <c r="I1724" s="5" t="s">
        <v>26</v>
      </c>
      <c r="J1724" s="4">
        <v>40</v>
      </c>
      <c r="K1724" s="4">
        <v>22</v>
      </c>
      <c r="L1724" s="5" t="s">
        <v>19</v>
      </c>
      <c r="M1724" s="5" t="s">
        <v>20</v>
      </c>
      <c r="N1724" s="5" t="s">
        <v>27</v>
      </c>
    </row>
    <row r="1725" spans="1:14" x14ac:dyDescent="0.25">
      <c r="A1725">
        <v>9724</v>
      </c>
      <c r="B1725" s="1">
        <v>44816</v>
      </c>
      <c r="C1725" s="2">
        <v>0.76111111111111107</v>
      </c>
      <c r="D1725" s="4">
        <v>4</v>
      </c>
      <c r="E1725" s="5" t="s">
        <v>14</v>
      </c>
      <c r="F1725" s="5" t="s">
        <v>15</v>
      </c>
      <c r="G1725" s="5" t="s">
        <v>16</v>
      </c>
      <c r="H1725" t="s">
        <v>17</v>
      </c>
      <c r="I1725" s="5" t="s">
        <v>50</v>
      </c>
      <c r="J1725" s="4">
        <v>70</v>
      </c>
      <c r="K1725" s="4">
        <v>40</v>
      </c>
      <c r="L1725" s="5" t="s">
        <v>33</v>
      </c>
      <c r="M1725" s="5" t="s">
        <v>44</v>
      </c>
      <c r="N1725" s="5" t="s">
        <v>51</v>
      </c>
    </row>
    <row r="1726" spans="1:14" x14ac:dyDescent="0.25">
      <c r="A1726">
        <v>9725</v>
      </c>
      <c r="B1726" s="1">
        <v>44616</v>
      </c>
      <c r="C1726" s="2">
        <v>0.84375</v>
      </c>
      <c r="D1726" s="4">
        <v>2</v>
      </c>
      <c r="E1726" s="5" t="s">
        <v>14</v>
      </c>
      <c r="F1726" s="5" t="s">
        <v>15</v>
      </c>
      <c r="G1726" s="5" t="s">
        <v>16</v>
      </c>
      <c r="H1726" t="s">
        <v>17</v>
      </c>
      <c r="I1726" s="5" t="s">
        <v>43</v>
      </c>
      <c r="J1726" s="4">
        <v>75</v>
      </c>
      <c r="K1726" s="4">
        <v>45</v>
      </c>
      <c r="L1726" s="5" t="s">
        <v>33</v>
      </c>
      <c r="M1726" s="5" t="s">
        <v>44</v>
      </c>
      <c r="N1726" s="5" t="s">
        <v>45</v>
      </c>
    </row>
    <row r="1727" spans="1:14" x14ac:dyDescent="0.25">
      <c r="A1727">
        <v>9726</v>
      </c>
      <c r="B1727" s="1">
        <v>45159</v>
      </c>
      <c r="C1727" s="2">
        <v>0.63958333333333328</v>
      </c>
      <c r="D1727" s="4">
        <v>3</v>
      </c>
      <c r="E1727" s="5" t="s">
        <v>14</v>
      </c>
      <c r="F1727" s="5" t="s">
        <v>15</v>
      </c>
      <c r="G1727" s="5" t="s">
        <v>16</v>
      </c>
      <c r="H1727" t="s">
        <v>17</v>
      </c>
      <c r="I1727" s="5" t="s">
        <v>46</v>
      </c>
      <c r="J1727" s="4">
        <v>90</v>
      </c>
      <c r="K1727" s="4">
        <v>55</v>
      </c>
      <c r="L1727" s="5" t="s">
        <v>33</v>
      </c>
      <c r="M1727" s="5" t="s">
        <v>34</v>
      </c>
      <c r="N1727" s="5" t="s">
        <v>47</v>
      </c>
    </row>
    <row r="1728" spans="1:14" x14ac:dyDescent="0.25">
      <c r="A1728">
        <v>9727</v>
      </c>
      <c r="B1728" s="1">
        <v>44995</v>
      </c>
      <c r="C1728" s="2">
        <v>0.64652777777777781</v>
      </c>
      <c r="D1728" s="4">
        <v>3</v>
      </c>
      <c r="E1728" s="5" t="s">
        <v>14</v>
      </c>
      <c r="F1728" s="5" t="s">
        <v>15</v>
      </c>
      <c r="G1728" s="5" t="s">
        <v>16</v>
      </c>
      <c r="H1728" t="s">
        <v>17</v>
      </c>
      <c r="I1728" s="5" t="s">
        <v>40</v>
      </c>
      <c r="J1728" s="4">
        <v>50</v>
      </c>
      <c r="K1728" s="4">
        <v>30</v>
      </c>
      <c r="L1728" s="5" t="s">
        <v>19</v>
      </c>
      <c r="M1728" s="5" t="s">
        <v>41</v>
      </c>
      <c r="N1728" s="5" t="s">
        <v>42</v>
      </c>
    </row>
    <row r="1729" spans="1:14" x14ac:dyDescent="0.25">
      <c r="A1729">
        <v>9728</v>
      </c>
      <c r="B1729" s="1">
        <v>45448</v>
      </c>
      <c r="C1729" s="2">
        <v>0.70486111111111116</v>
      </c>
      <c r="D1729" s="4">
        <v>2</v>
      </c>
      <c r="E1729" s="5" t="s">
        <v>14</v>
      </c>
      <c r="F1729" s="5" t="s">
        <v>15</v>
      </c>
      <c r="G1729" s="5" t="s">
        <v>16</v>
      </c>
      <c r="H1729" t="s">
        <v>17</v>
      </c>
      <c r="I1729" s="5" t="s">
        <v>46</v>
      </c>
      <c r="J1729" s="4">
        <v>90</v>
      </c>
      <c r="K1729" s="4">
        <v>55</v>
      </c>
      <c r="L1729" s="5" t="s">
        <v>33</v>
      </c>
      <c r="M1729" s="5" t="s">
        <v>34</v>
      </c>
      <c r="N1729" s="5" t="s">
        <v>47</v>
      </c>
    </row>
    <row r="1730" spans="1:14" x14ac:dyDescent="0.25">
      <c r="A1730">
        <v>9729</v>
      </c>
      <c r="B1730" s="1">
        <v>44971</v>
      </c>
      <c r="C1730" s="2">
        <v>0.48888888888888887</v>
      </c>
      <c r="D1730" s="4">
        <v>4</v>
      </c>
      <c r="E1730" s="5" t="s">
        <v>14</v>
      </c>
      <c r="F1730" s="5" t="s">
        <v>15</v>
      </c>
      <c r="G1730" s="5" t="s">
        <v>16</v>
      </c>
      <c r="H1730" t="s">
        <v>17</v>
      </c>
      <c r="I1730" s="5" t="s">
        <v>18</v>
      </c>
      <c r="J1730" s="4">
        <v>45</v>
      </c>
      <c r="K1730" s="4">
        <v>25</v>
      </c>
      <c r="L1730" s="5" t="s">
        <v>19</v>
      </c>
      <c r="M1730" s="5" t="s">
        <v>20</v>
      </c>
      <c r="N1730" s="5" t="s">
        <v>21</v>
      </c>
    </row>
    <row r="1731" spans="1:14" x14ac:dyDescent="0.25">
      <c r="A1731">
        <v>9730</v>
      </c>
      <c r="B1731" s="1">
        <v>44844</v>
      </c>
      <c r="C1731" s="2">
        <v>0.73888888888888893</v>
      </c>
      <c r="D1731" s="4">
        <v>2</v>
      </c>
      <c r="E1731" s="5" t="s">
        <v>36</v>
      </c>
      <c r="F1731" s="5" t="s">
        <v>37</v>
      </c>
      <c r="G1731" s="5" t="s">
        <v>38</v>
      </c>
      <c r="H1731" t="s">
        <v>39</v>
      </c>
      <c r="I1731" s="5" t="s">
        <v>40</v>
      </c>
      <c r="J1731" s="4">
        <v>50</v>
      </c>
      <c r="K1731" s="4">
        <v>30</v>
      </c>
      <c r="L1731" s="5" t="s">
        <v>19</v>
      </c>
      <c r="M1731" s="5" t="s">
        <v>41</v>
      </c>
      <c r="N1731" s="5" t="s">
        <v>42</v>
      </c>
    </row>
    <row r="1732" spans="1:14" x14ac:dyDescent="0.25">
      <c r="A1732">
        <v>9731</v>
      </c>
      <c r="B1732" s="1">
        <v>45331</v>
      </c>
      <c r="C1732" s="2">
        <v>0.46597222222222218</v>
      </c>
      <c r="D1732" s="4">
        <v>4</v>
      </c>
      <c r="E1732" s="5" t="s">
        <v>22</v>
      </c>
      <c r="F1732" s="5" t="s">
        <v>23</v>
      </c>
      <c r="G1732" s="5" t="s">
        <v>24</v>
      </c>
      <c r="H1732" t="s">
        <v>25</v>
      </c>
      <c r="I1732" s="5" t="s">
        <v>43</v>
      </c>
      <c r="J1732" s="4">
        <v>75</v>
      </c>
      <c r="K1732" s="4">
        <v>45</v>
      </c>
      <c r="L1732" s="5" t="s">
        <v>33</v>
      </c>
      <c r="M1732" s="5" t="s">
        <v>44</v>
      </c>
      <c r="N1732" s="5" t="s">
        <v>45</v>
      </c>
    </row>
    <row r="1733" spans="1:14" x14ac:dyDescent="0.25">
      <c r="A1733">
        <v>9732</v>
      </c>
      <c r="B1733" s="1">
        <v>44929</v>
      </c>
      <c r="C1733" s="2">
        <v>0.47916666666666669</v>
      </c>
      <c r="D1733" s="4">
        <v>3</v>
      </c>
      <c r="E1733" s="5" t="s">
        <v>14</v>
      </c>
      <c r="F1733" s="5" t="s">
        <v>15</v>
      </c>
      <c r="G1733" s="5" t="s">
        <v>16</v>
      </c>
      <c r="H1733" t="s">
        <v>17</v>
      </c>
      <c r="I1733" s="5" t="s">
        <v>43</v>
      </c>
      <c r="J1733" s="4">
        <v>75</v>
      </c>
      <c r="K1733" s="4">
        <v>45</v>
      </c>
      <c r="L1733" s="5" t="s">
        <v>33</v>
      </c>
      <c r="M1733" s="5" t="s">
        <v>44</v>
      </c>
      <c r="N1733" s="5" t="s">
        <v>45</v>
      </c>
    </row>
    <row r="1734" spans="1:14" x14ac:dyDescent="0.25">
      <c r="A1734">
        <v>9733</v>
      </c>
      <c r="B1734" s="1">
        <v>45249</v>
      </c>
      <c r="C1734" s="2">
        <v>0.3298611111111111</v>
      </c>
      <c r="D1734" s="4">
        <v>3</v>
      </c>
      <c r="E1734" s="5" t="s">
        <v>22</v>
      </c>
      <c r="F1734" s="5" t="s">
        <v>23</v>
      </c>
      <c r="G1734" s="5" t="s">
        <v>24</v>
      </c>
      <c r="H1734" t="s">
        <v>25</v>
      </c>
      <c r="I1734" s="5" t="s">
        <v>18</v>
      </c>
      <c r="J1734" s="4">
        <v>45</v>
      </c>
      <c r="K1734" s="4">
        <v>25</v>
      </c>
      <c r="L1734" s="5" t="s">
        <v>19</v>
      </c>
      <c r="M1734" s="5" t="s">
        <v>20</v>
      </c>
      <c r="N1734" s="5" t="s">
        <v>21</v>
      </c>
    </row>
    <row r="1735" spans="1:14" x14ac:dyDescent="0.25">
      <c r="A1735">
        <v>9734</v>
      </c>
      <c r="B1735" s="1">
        <v>44789</v>
      </c>
      <c r="C1735" s="2">
        <v>0.67777777777777781</v>
      </c>
      <c r="D1735" s="4">
        <v>4</v>
      </c>
      <c r="E1735" s="5" t="s">
        <v>28</v>
      </c>
      <c r="F1735" s="5" t="s">
        <v>29</v>
      </c>
      <c r="G1735" s="5" t="s">
        <v>30</v>
      </c>
      <c r="H1735" t="s">
        <v>31</v>
      </c>
      <c r="I1735" s="5" t="s">
        <v>40</v>
      </c>
      <c r="J1735" s="4">
        <v>50</v>
      </c>
      <c r="K1735" s="4">
        <v>30</v>
      </c>
      <c r="L1735" s="5" t="s">
        <v>19</v>
      </c>
      <c r="M1735" s="5" t="s">
        <v>41</v>
      </c>
      <c r="N1735" s="5" t="s">
        <v>42</v>
      </c>
    </row>
    <row r="1736" spans="1:14" x14ac:dyDescent="0.25">
      <c r="A1736">
        <v>9735</v>
      </c>
      <c r="B1736" s="1">
        <v>45357</v>
      </c>
      <c r="C1736" s="2">
        <v>0.69791666666666663</v>
      </c>
      <c r="D1736" s="4">
        <v>1</v>
      </c>
      <c r="E1736" s="5" t="s">
        <v>22</v>
      </c>
      <c r="F1736" s="5" t="s">
        <v>23</v>
      </c>
      <c r="G1736" s="5" t="s">
        <v>24</v>
      </c>
      <c r="H1736" t="s">
        <v>25</v>
      </c>
      <c r="I1736" s="5" t="s">
        <v>46</v>
      </c>
      <c r="J1736" s="4">
        <v>90</v>
      </c>
      <c r="K1736" s="4">
        <v>55</v>
      </c>
      <c r="L1736" s="5" t="s">
        <v>33</v>
      </c>
      <c r="M1736" s="5" t="s">
        <v>34</v>
      </c>
      <c r="N1736" s="5" t="s">
        <v>47</v>
      </c>
    </row>
    <row r="1737" spans="1:14" x14ac:dyDescent="0.25">
      <c r="A1737">
        <v>9736</v>
      </c>
      <c r="B1737" s="1">
        <v>44587</v>
      </c>
      <c r="C1737" s="2">
        <v>0.68888888888888888</v>
      </c>
      <c r="D1737" s="4">
        <v>2</v>
      </c>
      <c r="E1737" s="5" t="s">
        <v>14</v>
      </c>
      <c r="F1737" s="5" t="s">
        <v>15</v>
      </c>
      <c r="G1737" s="5" t="s">
        <v>16</v>
      </c>
      <c r="H1737" t="s">
        <v>17</v>
      </c>
      <c r="I1737" s="5" t="s">
        <v>32</v>
      </c>
      <c r="J1737" s="4">
        <v>85</v>
      </c>
      <c r="K1737" s="4">
        <v>50</v>
      </c>
      <c r="L1737" s="5" t="s">
        <v>33</v>
      </c>
      <c r="M1737" s="5" t="s">
        <v>34</v>
      </c>
      <c r="N1737" s="5" t="s">
        <v>35</v>
      </c>
    </row>
    <row r="1738" spans="1:14" x14ac:dyDescent="0.25">
      <c r="A1738">
        <v>9737</v>
      </c>
      <c r="B1738" s="1">
        <v>45278</v>
      </c>
      <c r="C1738" s="2">
        <v>0.66597222222222219</v>
      </c>
      <c r="D1738" s="4">
        <v>4</v>
      </c>
      <c r="E1738" s="5" t="s">
        <v>14</v>
      </c>
      <c r="F1738" s="5" t="s">
        <v>15</v>
      </c>
      <c r="G1738" s="5" t="s">
        <v>16</v>
      </c>
      <c r="H1738" t="s">
        <v>17</v>
      </c>
      <c r="I1738" s="5" t="s">
        <v>26</v>
      </c>
      <c r="J1738" s="4">
        <v>40</v>
      </c>
      <c r="K1738" s="4">
        <v>22</v>
      </c>
      <c r="L1738" s="5" t="s">
        <v>19</v>
      </c>
      <c r="M1738" s="5" t="s">
        <v>20</v>
      </c>
      <c r="N1738" s="5" t="s">
        <v>27</v>
      </c>
    </row>
    <row r="1739" spans="1:14" x14ac:dyDescent="0.25">
      <c r="A1739">
        <v>9738</v>
      </c>
      <c r="B1739" s="1">
        <v>45719</v>
      </c>
      <c r="C1739" s="2">
        <v>0.59722222222222221</v>
      </c>
      <c r="D1739" s="4">
        <v>1</v>
      </c>
      <c r="E1739" s="5" t="s">
        <v>28</v>
      </c>
      <c r="F1739" s="5" t="s">
        <v>29</v>
      </c>
      <c r="G1739" s="5" t="s">
        <v>30</v>
      </c>
      <c r="H1739" t="s">
        <v>31</v>
      </c>
      <c r="I1739" s="5" t="s">
        <v>32</v>
      </c>
      <c r="J1739" s="4">
        <v>85</v>
      </c>
      <c r="K1739" s="4">
        <v>50</v>
      </c>
      <c r="L1739" s="5" t="s">
        <v>33</v>
      </c>
      <c r="M1739" s="5" t="s">
        <v>34</v>
      </c>
      <c r="N1739" s="5" t="s">
        <v>35</v>
      </c>
    </row>
    <row r="1740" spans="1:14" x14ac:dyDescent="0.25">
      <c r="A1740">
        <v>9739</v>
      </c>
      <c r="B1740" s="1">
        <v>44566</v>
      </c>
      <c r="C1740" s="2">
        <v>0.71319444444444446</v>
      </c>
      <c r="D1740" s="4">
        <v>4</v>
      </c>
      <c r="E1740" s="5" t="s">
        <v>22</v>
      </c>
      <c r="F1740" s="5" t="s">
        <v>23</v>
      </c>
      <c r="G1740" s="5" t="s">
        <v>24</v>
      </c>
      <c r="H1740" t="s">
        <v>25</v>
      </c>
      <c r="I1740" s="5" t="s">
        <v>32</v>
      </c>
      <c r="J1740" s="4">
        <v>85</v>
      </c>
      <c r="K1740" s="4">
        <v>50</v>
      </c>
      <c r="L1740" s="5" t="s">
        <v>33</v>
      </c>
      <c r="M1740" s="5" t="s">
        <v>34</v>
      </c>
      <c r="N1740" s="5" t="s">
        <v>35</v>
      </c>
    </row>
    <row r="1741" spans="1:14" x14ac:dyDescent="0.25">
      <c r="A1741">
        <v>9740</v>
      </c>
      <c r="B1741" s="1">
        <v>44756</v>
      </c>
      <c r="C1741" s="2">
        <v>0.66736111111111107</v>
      </c>
      <c r="D1741" s="4">
        <v>1</v>
      </c>
      <c r="E1741" s="5" t="s">
        <v>28</v>
      </c>
      <c r="F1741" s="5" t="s">
        <v>29</v>
      </c>
      <c r="G1741" s="5" t="s">
        <v>30</v>
      </c>
      <c r="H1741" t="s">
        <v>31</v>
      </c>
      <c r="I1741" s="5" t="s">
        <v>26</v>
      </c>
      <c r="J1741" s="4">
        <v>40</v>
      </c>
      <c r="K1741" s="4">
        <v>22</v>
      </c>
      <c r="L1741" s="5" t="s">
        <v>19</v>
      </c>
      <c r="M1741" s="5" t="s">
        <v>20</v>
      </c>
      <c r="N1741" s="5" t="s">
        <v>27</v>
      </c>
    </row>
    <row r="1742" spans="1:14" x14ac:dyDescent="0.25">
      <c r="A1742">
        <v>9741</v>
      </c>
      <c r="B1742" s="1">
        <v>45979</v>
      </c>
      <c r="C1742" s="2">
        <v>0.48333333333333328</v>
      </c>
      <c r="D1742" s="4">
        <v>2</v>
      </c>
      <c r="E1742" s="5" t="s">
        <v>28</v>
      </c>
      <c r="F1742" s="5" t="s">
        <v>29</v>
      </c>
      <c r="G1742" s="5" t="s">
        <v>30</v>
      </c>
      <c r="H1742" t="s">
        <v>31</v>
      </c>
      <c r="I1742" s="5" t="s">
        <v>43</v>
      </c>
      <c r="J1742" s="4">
        <v>75</v>
      </c>
      <c r="K1742" s="4">
        <v>45</v>
      </c>
      <c r="L1742" s="5" t="s">
        <v>33</v>
      </c>
      <c r="M1742" s="5" t="s">
        <v>44</v>
      </c>
      <c r="N1742" s="5" t="s">
        <v>45</v>
      </c>
    </row>
    <row r="1743" spans="1:14" x14ac:dyDescent="0.25">
      <c r="A1743">
        <v>9742</v>
      </c>
      <c r="B1743" s="1">
        <v>45136</v>
      </c>
      <c r="C1743" s="2">
        <v>0.42152777777777778</v>
      </c>
      <c r="D1743" s="4">
        <v>3</v>
      </c>
      <c r="E1743" s="5" t="s">
        <v>36</v>
      </c>
      <c r="F1743" s="5" t="s">
        <v>37</v>
      </c>
      <c r="G1743" s="5" t="s">
        <v>38</v>
      </c>
      <c r="H1743" t="s">
        <v>39</v>
      </c>
      <c r="I1743" s="5" t="s">
        <v>18</v>
      </c>
      <c r="J1743" s="4">
        <v>45</v>
      </c>
      <c r="K1743" s="4">
        <v>25</v>
      </c>
      <c r="L1743" s="5" t="s">
        <v>19</v>
      </c>
      <c r="M1743" s="5" t="s">
        <v>20</v>
      </c>
      <c r="N1743" s="5" t="s">
        <v>21</v>
      </c>
    </row>
    <row r="1744" spans="1:14" x14ac:dyDescent="0.25">
      <c r="A1744">
        <v>9743</v>
      </c>
      <c r="B1744" s="1">
        <v>45457</v>
      </c>
      <c r="C1744" s="2">
        <v>0.68472222222222223</v>
      </c>
      <c r="D1744" s="4">
        <v>2</v>
      </c>
      <c r="E1744" s="5" t="s">
        <v>28</v>
      </c>
      <c r="F1744" s="5" t="s">
        <v>29</v>
      </c>
      <c r="G1744" s="5" t="s">
        <v>30</v>
      </c>
      <c r="H1744" t="s">
        <v>31</v>
      </c>
      <c r="I1744" s="5" t="s">
        <v>43</v>
      </c>
      <c r="J1744" s="4">
        <v>75</v>
      </c>
      <c r="K1744" s="4">
        <v>45</v>
      </c>
      <c r="L1744" s="5" t="s">
        <v>33</v>
      </c>
      <c r="M1744" s="5" t="s">
        <v>44</v>
      </c>
      <c r="N1744" s="5" t="s">
        <v>45</v>
      </c>
    </row>
    <row r="1745" spans="1:14" x14ac:dyDescent="0.25">
      <c r="A1745">
        <v>9744</v>
      </c>
      <c r="B1745" s="1">
        <v>45697</v>
      </c>
      <c r="C1745" s="2">
        <v>0.77152777777777781</v>
      </c>
      <c r="D1745" s="4">
        <v>1</v>
      </c>
      <c r="E1745" s="5" t="s">
        <v>14</v>
      </c>
      <c r="F1745" s="5" t="s">
        <v>15</v>
      </c>
      <c r="G1745" s="5" t="s">
        <v>16</v>
      </c>
      <c r="H1745" t="s">
        <v>17</v>
      </c>
      <c r="I1745" s="5" t="s">
        <v>43</v>
      </c>
      <c r="J1745" s="4">
        <v>75</v>
      </c>
      <c r="K1745" s="4">
        <v>45</v>
      </c>
      <c r="L1745" s="5" t="s">
        <v>33</v>
      </c>
      <c r="M1745" s="5" t="s">
        <v>44</v>
      </c>
      <c r="N1745" s="5" t="s">
        <v>45</v>
      </c>
    </row>
    <row r="1746" spans="1:14" x14ac:dyDescent="0.25">
      <c r="A1746">
        <v>9745</v>
      </c>
      <c r="B1746" s="1">
        <v>45686</v>
      </c>
      <c r="C1746" s="2">
        <v>0.5083333333333333</v>
      </c>
      <c r="D1746" s="4">
        <v>4</v>
      </c>
      <c r="E1746" s="5" t="s">
        <v>14</v>
      </c>
      <c r="F1746" s="5" t="s">
        <v>15</v>
      </c>
      <c r="G1746" s="5" t="s">
        <v>16</v>
      </c>
      <c r="H1746" t="s">
        <v>17</v>
      </c>
      <c r="I1746" s="5" t="s">
        <v>43</v>
      </c>
      <c r="J1746" s="4">
        <v>75</v>
      </c>
      <c r="K1746" s="4">
        <v>45</v>
      </c>
      <c r="L1746" s="5" t="s">
        <v>33</v>
      </c>
      <c r="M1746" s="5" t="s">
        <v>44</v>
      </c>
      <c r="N1746" s="5" t="s">
        <v>45</v>
      </c>
    </row>
    <row r="1747" spans="1:14" x14ac:dyDescent="0.25">
      <c r="A1747">
        <v>9746</v>
      </c>
      <c r="B1747" s="1">
        <v>45960</v>
      </c>
      <c r="C1747" s="2">
        <v>0.66319444444444442</v>
      </c>
      <c r="D1747" s="4">
        <v>3</v>
      </c>
      <c r="E1747" s="5" t="s">
        <v>36</v>
      </c>
      <c r="F1747" s="5" t="s">
        <v>37</v>
      </c>
      <c r="G1747" s="5" t="s">
        <v>38</v>
      </c>
      <c r="H1747" t="s">
        <v>39</v>
      </c>
      <c r="I1747" s="5" t="s">
        <v>32</v>
      </c>
      <c r="J1747" s="4">
        <v>85</v>
      </c>
      <c r="K1747" s="4">
        <v>50</v>
      </c>
      <c r="L1747" s="5" t="s">
        <v>33</v>
      </c>
      <c r="M1747" s="5" t="s">
        <v>34</v>
      </c>
      <c r="N1747" s="5" t="s">
        <v>35</v>
      </c>
    </row>
    <row r="1748" spans="1:14" x14ac:dyDescent="0.25">
      <c r="A1748">
        <v>9747</v>
      </c>
      <c r="B1748" s="1">
        <v>44929</v>
      </c>
      <c r="C1748" s="2">
        <v>0.73958333333333337</v>
      </c>
      <c r="D1748" s="4">
        <v>2</v>
      </c>
      <c r="E1748" s="5" t="s">
        <v>22</v>
      </c>
      <c r="F1748" s="5" t="s">
        <v>23</v>
      </c>
      <c r="G1748" s="5" t="s">
        <v>24</v>
      </c>
      <c r="H1748" t="s">
        <v>25</v>
      </c>
      <c r="I1748" s="5" t="s">
        <v>50</v>
      </c>
      <c r="J1748" s="4">
        <v>70</v>
      </c>
      <c r="K1748" s="4">
        <v>40</v>
      </c>
      <c r="L1748" s="5" t="s">
        <v>33</v>
      </c>
      <c r="M1748" s="5" t="s">
        <v>44</v>
      </c>
      <c r="N1748" s="5" t="s">
        <v>51</v>
      </c>
    </row>
    <row r="1749" spans="1:14" x14ac:dyDescent="0.25">
      <c r="A1749">
        <v>9748</v>
      </c>
      <c r="B1749" s="1">
        <v>45310</v>
      </c>
      <c r="C1749" s="2">
        <v>0.84375</v>
      </c>
      <c r="D1749" s="4">
        <v>4</v>
      </c>
      <c r="E1749" s="5" t="s">
        <v>22</v>
      </c>
      <c r="F1749" s="5" t="s">
        <v>23</v>
      </c>
      <c r="G1749" s="5" t="s">
        <v>24</v>
      </c>
      <c r="H1749" t="s">
        <v>25</v>
      </c>
      <c r="I1749" s="5" t="s">
        <v>43</v>
      </c>
      <c r="J1749" s="4">
        <v>75</v>
      </c>
      <c r="K1749" s="4">
        <v>45</v>
      </c>
      <c r="L1749" s="5" t="s">
        <v>33</v>
      </c>
      <c r="M1749" s="5" t="s">
        <v>44</v>
      </c>
      <c r="N1749" s="5" t="s">
        <v>45</v>
      </c>
    </row>
    <row r="1750" spans="1:14" x14ac:dyDescent="0.25">
      <c r="A1750">
        <v>9749</v>
      </c>
      <c r="B1750" s="1">
        <v>44876</v>
      </c>
      <c r="C1750" s="2">
        <v>0.57986111111111116</v>
      </c>
      <c r="D1750" s="4">
        <v>2</v>
      </c>
      <c r="E1750" s="5" t="s">
        <v>22</v>
      </c>
      <c r="F1750" s="5" t="s">
        <v>23</v>
      </c>
      <c r="G1750" s="5" t="s">
        <v>24</v>
      </c>
      <c r="H1750" t="s">
        <v>25</v>
      </c>
      <c r="I1750" s="5" t="s">
        <v>18</v>
      </c>
      <c r="J1750" s="4">
        <v>45</v>
      </c>
      <c r="K1750" s="4">
        <v>25</v>
      </c>
      <c r="L1750" s="5" t="s">
        <v>19</v>
      </c>
      <c r="M1750" s="5" t="s">
        <v>20</v>
      </c>
      <c r="N1750" s="5" t="s">
        <v>21</v>
      </c>
    </row>
    <row r="1751" spans="1:14" x14ac:dyDescent="0.25">
      <c r="A1751">
        <v>9750</v>
      </c>
      <c r="B1751" s="1">
        <v>44886</v>
      </c>
      <c r="C1751" s="2">
        <v>0.91180555555555554</v>
      </c>
      <c r="D1751" s="4">
        <v>2</v>
      </c>
      <c r="E1751" s="5" t="s">
        <v>22</v>
      </c>
      <c r="F1751" s="5" t="s">
        <v>23</v>
      </c>
      <c r="G1751" s="5" t="s">
        <v>24</v>
      </c>
      <c r="H1751" t="s">
        <v>25</v>
      </c>
      <c r="I1751" s="5" t="s">
        <v>50</v>
      </c>
      <c r="J1751" s="4">
        <v>70</v>
      </c>
      <c r="K1751" s="4">
        <v>40</v>
      </c>
      <c r="L1751" s="5" t="s">
        <v>33</v>
      </c>
      <c r="M1751" s="5" t="s">
        <v>44</v>
      </c>
      <c r="N1751" s="5" t="s">
        <v>51</v>
      </c>
    </row>
    <row r="1752" spans="1:14" x14ac:dyDescent="0.25">
      <c r="A1752">
        <v>9751</v>
      </c>
      <c r="B1752" s="1">
        <v>45996</v>
      </c>
      <c r="C1752" s="2">
        <v>0.2951388888888889</v>
      </c>
      <c r="D1752" s="4">
        <v>2</v>
      </c>
      <c r="E1752" s="5" t="s">
        <v>14</v>
      </c>
      <c r="F1752" s="5" t="s">
        <v>15</v>
      </c>
      <c r="G1752" s="5" t="s">
        <v>16</v>
      </c>
      <c r="H1752" t="s">
        <v>17</v>
      </c>
      <c r="I1752" s="5" t="s">
        <v>50</v>
      </c>
      <c r="J1752" s="4">
        <v>70</v>
      </c>
      <c r="K1752" s="4">
        <v>40</v>
      </c>
      <c r="L1752" s="5" t="s">
        <v>33</v>
      </c>
      <c r="M1752" s="5" t="s">
        <v>44</v>
      </c>
      <c r="N1752" s="5" t="s">
        <v>51</v>
      </c>
    </row>
    <row r="1753" spans="1:14" x14ac:dyDescent="0.25">
      <c r="A1753">
        <v>9752</v>
      </c>
      <c r="B1753" s="1">
        <v>45833</v>
      </c>
      <c r="C1753" s="2">
        <v>0.90138888888888891</v>
      </c>
      <c r="D1753" s="4">
        <v>2</v>
      </c>
      <c r="E1753" s="5" t="s">
        <v>28</v>
      </c>
      <c r="F1753" s="5" t="s">
        <v>29</v>
      </c>
      <c r="G1753" s="5" t="s">
        <v>30</v>
      </c>
      <c r="H1753" t="s">
        <v>31</v>
      </c>
      <c r="I1753" s="5" t="s">
        <v>18</v>
      </c>
      <c r="J1753" s="4">
        <v>45</v>
      </c>
      <c r="K1753" s="4">
        <v>25</v>
      </c>
      <c r="L1753" s="5" t="s">
        <v>19</v>
      </c>
      <c r="M1753" s="5" t="s">
        <v>20</v>
      </c>
      <c r="N1753" s="5" t="s">
        <v>21</v>
      </c>
    </row>
    <row r="1754" spans="1:14" x14ac:dyDescent="0.25">
      <c r="A1754">
        <v>9753</v>
      </c>
      <c r="B1754" s="1">
        <v>44831</v>
      </c>
      <c r="C1754" s="2">
        <v>0.71944444444444444</v>
      </c>
      <c r="D1754" s="4">
        <v>1</v>
      </c>
      <c r="E1754" s="5" t="s">
        <v>22</v>
      </c>
      <c r="F1754" s="5" t="s">
        <v>23</v>
      </c>
      <c r="G1754" s="5" t="s">
        <v>24</v>
      </c>
      <c r="H1754" t="s">
        <v>25</v>
      </c>
      <c r="I1754" s="5" t="s">
        <v>48</v>
      </c>
      <c r="J1754" s="4">
        <v>80</v>
      </c>
      <c r="K1754" s="4">
        <v>48</v>
      </c>
      <c r="L1754" s="5" t="s">
        <v>33</v>
      </c>
      <c r="M1754" s="5" t="s">
        <v>44</v>
      </c>
      <c r="N1754" s="5" t="s">
        <v>49</v>
      </c>
    </row>
    <row r="1755" spans="1:14" x14ac:dyDescent="0.25">
      <c r="A1755">
        <v>9754</v>
      </c>
      <c r="B1755" s="1">
        <v>45099</v>
      </c>
      <c r="C1755" s="2">
        <v>0.55833333333333335</v>
      </c>
      <c r="D1755" s="4">
        <v>1</v>
      </c>
      <c r="E1755" s="5" t="s">
        <v>36</v>
      </c>
      <c r="F1755" s="5" t="s">
        <v>37</v>
      </c>
      <c r="G1755" s="5" t="s">
        <v>38</v>
      </c>
      <c r="H1755" t="s">
        <v>39</v>
      </c>
      <c r="I1755" s="5" t="s">
        <v>48</v>
      </c>
      <c r="J1755" s="4">
        <v>80</v>
      </c>
      <c r="K1755" s="4">
        <v>48</v>
      </c>
      <c r="L1755" s="5" t="s">
        <v>33</v>
      </c>
      <c r="M1755" s="5" t="s">
        <v>44</v>
      </c>
      <c r="N1755" s="5" t="s">
        <v>49</v>
      </c>
    </row>
    <row r="1756" spans="1:14" x14ac:dyDescent="0.25">
      <c r="A1756">
        <v>9755</v>
      </c>
      <c r="B1756" s="1">
        <v>45802</v>
      </c>
      <c r="C1756" s="2">
        <v>0.66041666666666665</v>
      </c>
      <c r="D1756" s="4">
        <v>4</v>
      </c>
      <c r="E1756" s="5" t="s">
        <v>22</v>
      </c>
      <c r="F1756" s="5" t="s">
        <v>23</v>
      </c>
      <c r="G1756" s="5" t="s">
        <v>24</v>
      </c>
      <c r="H1756" t="s">
        <v>25</v>
      </c>
      <c r="I1756" s="5" t="s">
        <v>50</v>
      </c>
      <c r="J1756" s="4">
        <v>70</v>
      </c>
      <c r="K1756" s="4">
        <v>40</v>
      </c>
      <c r="L1756" s="5" t="s">
        <v>33</v>
      </c>
      <c r="M1756" s="5" t="s">
        <v>44</v>
      </c>
      <c r="N1756" s="5" t="s">
        <v>51</v>
      </c>
    </row>
    <row r="1757" spans="1:14" x14ac:dyDescent="0.25">
      <c r="A1757">
        <v>9756</v>
      </c>
      <c r="B1757" s="1">
        <v>44660</v>
      </c>
      <c r="C1757" s="2">
        <v>0.62916666666666665</v>
      </c>
      <c r="D1757" s="4">
        <v>2</v>
      </c>
      <c r="E1757" s="5" t="s">
        <v>36</v>
      </c>
      <c r="F1757" s="5" t="s">
        <v>37</v>
      </c>
      <c r="G1757" s="5" t="s">
        <v>38</v>
      </c>
      <c r="H1757" t="s">
        <v>39</v>
      </c>
      <c r="I1757" s="5" t="s">
        <v>32</v>
      </c>
      <c r="J1757" s="4">
        <v>85</v>
      </c>
      <c r="K1757" s="4">
        <v>50</v>
      </c>
      <c r="L1757" s="5" t="s">
        <v>33</v>
      </c>
      <c r="M1757" s="5" t="s">
        <v>34</v>
      </c>
      <c r="N1757" s="5" t="s">
        <v>35</v>
      </c>
    </row>
    <row r="1758" spans="1:14" x14ac:dyDescent="0.25">
      <c r="A1758">
        <v>9757</v>
      </c>
      <c r="B1758" s="1">
        <v>44646</v>
      </c>
      <c r="C1758" s="2">
        <v>0.52361111111111114</v>
      </c>
      <c r="D1758" s="4">
        <v>2</v>
      </c>
      <c r="E1758" s="5" t="s">
        <v>36</v>
      </c>
      <c r="F1758" s="5" t="s">
        <v>37</v>
      </c>
      <c r="G1758" s="5" t="s">
        <v>38</v>
      </c>
      <c r="H1758" t="s">
        <v>39</v>
      </c>
      <c r="I1758" s="5" t="s">
        <v>26</v>
      </c>
      <c r="J1758" s="4">
        <v>40</v>
      </c>
      <c r="K1758" s="4">
        <v>22</v>
      </c>
      <c r="L1758" s="5" t="s">
        <v>19</v>
      </c>
      <c r="M1758" s="5" t="s">
        <v>20</v>
      </c>
      <c r="N1758" s="5" t="s">
        <v>27</v>
      </c>
    </row>
    <row r="1759" spans="1:14" x14ac:dyDescent="0.25">
      <c r="A1759">
        <v>9758</v>
      </c>
      <c r="B1759" s="1">
        <v>44937</v>
      </c>
      <c r="C1759" s="2">
        <v>0.83194444444444449</v>
      </c>
      <c r="D1759" s="4">
        <v>1</v>
      </c>
      <c r="E1759" s="5" t="s">
        <v>14</v>
      </c>
      <c r="F1759" s="5" t="s">
        <v>15</v>
      </c>
      <c r="G1759" s="5" t="s">
        <v>16</v>
      </c>
      <c r="H1759" t="s">
        <v>17</v>
      </c>
      <c r="I1759" s="5" t="s">
        <v>18</v>
      </c>
      <c r="J1759" s="4">
        <v>45</v>
      </c>
      <c r="K1759" s="4">
        <v>25</v>
      </c>
      <c r="L1759" s="5" t="s">
        <v>19</v>
      </c>
      <c r="M1759" s="5" t="s">
        <v>20</v>
      </c>
      <c r="N1759" s="5" t="s">
        <v>21</v>
      </c>
    </row>
    <row r="1760" spans="1:14" x14ac:dyDescent="0.25">
      <c r="A1760">
        <v>9759</v>
      </c>
      <c r="B1760" s="1">
        <v>44632</v>
      </c>
      <c r="C1760" s="2">
        <v>0.51180555555555551</v>
      </c>
      <c r="D1760" s="4">
        <v>2</v>
      </c>
      <c r="E1760" s="5" t="s">
        <v>28</v>
      </c>
      <c r="F1760" s="5" t="s">
        <v>29</v>
      </c>
      <c r="G1760" s="5" t="s">
        <v>30</v>
      </c>
      <c r="H1760" t="s">
        <v>31</v>
      </c>
      <c r="I1760" s="5" t="s">
        <v>48</v>
      </c>
      <c r="J1760" s="4">
        <v>80</v>
      </c>
      <c r="K1760" s="4">
        <v>48</v>
      </c>
      <c r="L1760" s="5" t="s">
        <v>33</v>
      </c>
      <c r="M1760" s="5" t="s">
        <v>44</v>
      </c>
      <c r="N1760" s="5" t="s">
        <v>49</v>
      </c>
    </row>
    <row r="1761" spans="1:14" x14ac:dyDescent="0.25">
      <c r="A1761">
        <v>9760</v>
      </c>
      <c r="B1761" s="1">
        <v>44970</v>
      </c>
      <c r="C1761" s="2">
        <v>0.66180555555555554</v>
      </c>
      <c r="D1761" s="4">
        <v>2</v>
      </c>
      <c r="E1761" s="5" t="s">
        <v>36</v>
      </c>
      <c r="F1761" s="5" t="s">
        <v>37</v>
      </c>
      <c r="G1761" s="5" t="s">
        <v>38</v>
      </c>
      <c r="H1761" t="s">
        <v>39</v>
      </c>
      <c r="I1761" s="5" t="s">
        <v>48</v>
      </c>
      <c r="J1761" s="4">
        <v>80</v>
      </c>
      <c r="K1761" s="4">
        <v>48</v>
      </c>
      <c r="L1761" s="5" t="s">
        <v>33</v>
      </c>
      <c r="M1761" s="5" t="s">
        <v>44</v>
      </c>
      <c r="N1761" s="5" t="s">
        <v>49</v>
      </c>
    </row>
    <row r="1762" spans="1:14" x14ac:dyDescent="0.25">
      <c r="A1762">
        <v>9761</v>
      </c>
      <c r="B1762" s="1">
        <v>45559</v>
      </c>
      <c r="C1762" s="2">
        <v>0.75763888888888886</v>
      </c>
      <c r="D1762" s="4">
        <v>4</v>
      </c>
      <c r="E1762" s="5" t="s">
        <v>22</v>
      </c>
      <c r="F1762" s="5" t="s">
        <v>23</v>
      </c>
      <c r="G1762" s="5" t="s">
        <v>24</v>
      </c>
      <c r="H1762" t="s">
        <v>25</v>
      </c>
      <c r="I1762" s="5" t="s">
        <v>26</v>
      </c>
      <c r="J1762" s="4">
        <v>40</v>
      </c>
      <c r="K1762" s="4">
        <v>22</v>
      </c>
      <c r="L1762" s="5" t="s">
        <v>19</v>
      </c>
      <c r="M1762" s="5" t="s">
        <v>20</v>
      </c>
      <c r="N1762" s="5" t="s">
        <v>27</v>
      </c>
    </row>
    <row r="1763" spans="1:14" x14ac:dyDescent="0.25">
      <c r="A1763">
        <v>9762</v>
      </c>
      <c r="B1763" s="1">
        <v>45192</v>
      </c>
      <c r="C1763" s="2">
        <v>0.42222222222222222</v>
      </c>
      <c r="D1763" s="4">
        <v>2</v>
      </c>
      <c r="E1763" s="5" t="s">
        <v>36</v>
      </c>
      <c r="F1763" s="5" t="s">
        <v>37</v>
      </c>
      <c r="G1763" s="5" t="s">
        <v>38</v>
      </c>
      <c r="H1763" t="s">
        <v>39</v>
      </c>
      <c r="I1763" s="5" t="s">
        <v>32</v>
      </c>
      <c r="J1763" s="4">
        <v>85</v>
      </c>
      <c r="K1763" s="4">
        <v>50</v>
      </c>
      <c r="L1763" s="5" t="s">
        <v>33</v>
      </c>
      <c r="M1763" s="5" t="s">
        <v>34</v>
      </c>
      <c r="N1763" s="5" t="s">
        <v>35</v>
      </c>
    </row>
    <row r="1764" spans="1:14" x14ac:dyDescent="0.25">
      <c r="A1764">
        <v>9763</v>
      </c>
      <c r="B1764" s="1">
        <v>45271</v>
      </c>
      <c r="C1764" s="2">
        <v>0.85486111111111107</v>
      </c>
      <c r="D1764" s="4">
        <v>1</v>
      </c>
      <c r="E1764" s="5" t="s">
        <v>14</v>
      </c>
      <c r="F1764" s="5" t="s">
        <v>15</v>
      </c>
      <c r="G1764" s="5" t="s">
        <v>16</v>
      </c>
      <c r="H1764" t="s">
        <v>17</v>
      </c>
      <c r="I1764" s="5" t="s">
        <v>40</v>
      </c>
      <c r="J1764" s="4">
        <v>50</v>
      </c>
      <c r="K1764" s="4">
        <v>30</v>
      </c>
      <c r="L1764" s="5" t="s">
        <v>19</v>
      </c>
      <c r="M1764" s="5" t="s">
        <v>41</v>
      </c>
      <c r="N1764" s="5" t="s">
        <v>42</v>
      </c>
    </row>
    <row r="1765" spans="1:14" x14ac:dyDescent="0.25">
      <c r="A1765">
        <v>9764</v>
      </c>
      <c r="B1765" s="1">
        <v>44790</v>
      </c>
      <c r="C1765" s="2">
        <v>0.65486111111111112</v>
      </c>
      <c r="D1765" s="4">
        <v>3</v>
      </c>
      <c r="E1765" s="5" t="s">
        <v>36</v>
      </c>
      <c r="F1765" s="5" t="s">
        <v>37</v>
      </c>
      <c r="G1765" s="5" t="s">
        <v>38</v>
      </c>
      <c r="H1765" t="s">
        <v>39</v>
      </c>
      <c r="I1765" s="5" t="s">
        <v>32</v>
      </c>
      <c r="J1765" s="4">
        <v>85</v>
      </c>
      <c r="K1765" s="4">
        <v>50</v>
      </c>
      <c r="L1765" s="5" t="s">
        <v>33</v>
      </c>
      <c r="M1765" s="5" t="s">
        <v>34</v>
      </c>
      <c r="N1765" s="5" t="s">
        <v>35</v>
      </c>
    </row>
    <row r="1766" spans="1:14" x14ac:dyDescent="0.25">
      <c r="A1766">
        <v>9765</v>
      </c>
      <c r="B1766" s="1">
        <v>44890</v>
      </c>
      <c r="C1766" s="2">
        <v>0.375</v>
      </c>
      <c r="D1766" s="4">
        <v>4</v>
      </c>
      <c r="E1766" s="5" t="s">
        <v>22</v>
      </c>
      <c r="F1766" s="5" t="s">
        <v>23</v>
      </c>
      <c r="G1766" s="5" t="s">
        <v>24</v>
      </c>
      <c r="H1766" t="s">
        <v>25</v>
      </c>
      <c r="I1766" s="5" t="s">
        <v>18</v>
      </c>
      <c r="J1766" s="4">
        <v>45</v>
      </c>
      <c r="K1766" s="4">
        <v>25</v>
      </c>
      <c r="L1766" s="5" t="s">
        <v>19</v>
      </c>
      <c r="M1766" s="5" t="s">
        <v>20</v>
      </c>
      <c r="N1766" s="5" t="s">
        <v>21</v>
      </c>
    </row>
    <row r="1767" spans="1:14" x14ac:dyDescent="0.25">
      <c r="A1767">
        <v>9766</v>
      </c>
      <c r="B1767" s="1">
        <v>45564</v>
      </c>
      <c r="C1767" s="2">
        <v>0.60138888888888886</v>
      </c>
      <c r="D1767" s="4">
        <v>2</v>
      </c>
      <c r="E1767" s="5" t="s">
        <v>14</v>
      </c>
      <c r="F1767" s="5" t="s">
        <v>15</v>
      </c>
      <c r="G1767" s="5" t="s">
        <v>16</v>
      </c>
      <c r="H1767" t="s">
        <v>17</v>
      </c>
      <c r="I1767" s="5" t="s">
        <v>46</v>
      </c>
      <c r="J1767" s="4">
        <v>90</v>
      </c>
      <c r="K1767" s="4">
        <v>55</v>
      </c>
      <c r="L1767" s="5" t="s">
        <v>33</v>
      </c>
      <c r="M1767" s="5" t="s">
        <v>34</v>
      </c>
      <c r="N1767" s="5" t="s">
        <v>47</v>
      </c>
    </row>
    <row r="1768" spans="1:14" x14ac:dyDescent="0.25">
      <c r="A1768">
        <v>9767</v>
      </c>
      <c r="B1768" s="1">
        <v>44860</v>
      </c>
      <c r="C1768" s="2">
        <v>0.77361111111111114</v>
      </c>
      <c r="D1768" s="4">
        <v>2</v>
      </c>
      <c r="E1768" s="5" t="s">
        <v>22</v>
      </c>
      <c r="F1768" s="5" t="s">
        <v>23</v>
      </c>
      <c r="G1768" s="5" t="s">
        <v>24</v>
      </c>
      <c r="H1768" t="s">
        <v>25</v>
      </c>
      <c r="I1768" s="5" t="s">
        <v>26</v>
      </c>
      <c r="J1768" s="4">
        <v>40</v>
      </c>
      <c r="K1768" s="4">
        <v>22</v>
      </c>
      <c r="L1768" s="5" t="s">
        <v>19</v>
      </c>
      <c r="M1768" s="5" t="s">
        <v>20</v>
      </c>
      <c r="N1768" s="5" t="s">
        <v>27</v>
      </c>
    </row>
    <row r="1769" spans="1:14" x14ac:dyDescent="0.25">
      <c r="A1769">
        <v>9768</v>
      </c>
      <c r="B1769" s="1">
        <v>45658</v>
      </c>
      <c r="C1769" s="2">
        <v>0.67708333333333337</v>
      </c>
      <c r="D1769" s="4">
        <v>4</v>
      </c>
      <c r="E1769" s="5" t="s">
        <v>22</v>
      </c>
      <c r="F1769" s="5" t="s">
        <v>23</v>
      </c>
      <c r="G1769" s="5" t="s">
        <v>24</v>
      </c>
      <c r="H1769" t="s">
        <v>25</v>
      </c>
      <c r="I1769" s="5" t="s">
        <v>43</v>
      </c>
      <c r="J1769" s="4">
        <v>75</v>
      </c>
      <c r="K1769" s="4">
        <v>45</v>
      </c>
      <c r="L1769" s="5" t="s">
        <v>33</v>
      </c>
      <c r="M1769" s="5" t="s">
        <v>44</v>
      </c>
      <c r="N1769" s="5" t="s">
        <v>45</v>
      </c>
    </row>
    <row r="1770" spans="1:14" x14ac:dyDescent="0.25">
      <c r="A1770">
        <v>9769</v>
      </c>
      <c r="B1770" s="1">
        <v>45712</v>
      </c>
      <c r="C1770" s="2">
        <v>0.46666666666666667</v>
      </c>
      <c r="D1770" s="4">
        <v>4</v>
      </c>
      <c r="E1770" s="5" t="s">
        <v>14</v>
      </c>
      <c r="F1770" s="5" t="s">
        <v>15</v>
      </c>
      <c r="G1770" s="5" t="s">
        <v>16</v>
      </c>
      <c r="H1770" t="s">
        <v>17</v>
      </c>
      <c r="I1770" s="5" t="s">
        <v>48</v>
      </c>
      <c r="J1770" s="4">
        <v>80</v>
      </c>
      <c r="K1770" s="4">
        <v>48</v>
      </c>
      <c r="L1770" s="5" t="s">
        <v>33</v>
      </c>
      <c r="M1770" s="5" t="s">
        <v>44</v>
      </c>
      <c r="N1770" s="5" t="s">
        <v>49</v>
      </c>
    </row>
    <row r="1771" spans="1:14" x14ac:dyDescent="0.25">
      <c r="A1771">
        <v>9770</v>
      </c>
      <c r="B1771" s="1">
        <v>45427</v>
      </c>
      <c r="C1771" s="2">
        <v>0.69097222222222221</v>
      </c>
      <c r="D1771" s="4">
        <v>4</v>
      </c>
      <c r="E1771" s="5" t="s">
        <v>36</v>
      </c>
      <c r="F1771" s="5" t="s">
        <v>37</v>
      </c>
      <c r="G1771" s="5" t="s">
        <v>38</v>
      </c>
      <c r="H1771" t="s">
        <v>39</v>
      </c>
      <c r="I1771" s="5" t="s">
        <v>40</v>
      </c>
      <c r="J1771" s="4">
        <v>50</v>
      </c>
      <c r="K1771" s="4">
        <v>30</v>
      </c>
      <c r="L1771" s="5" t="s">
        <v>19</v>
      </c>
      <c r="M1771" s="5" t="s">
        <v>41</v>
      </c>
      <c r="N1771" s="5" t="s">
        <v>42</v>
      </c>
    </row>
    <row r="1772" spans="1:14" x14ac:dyDescent="0.25">
      <c r="A1772">
        <v>9771</v>
      </c>
      <c r="B1772" s="1">
        <v>44776</v>
      </c>
      <c r="C1772" s="2">
        <v>0.47708333333333341</v>
      </c>
      <c r="D1772" s="4">
        <v>2</v>
      </c>
      <c r="E1772" s="5" t="s">
        <v>36</v>
      </c>
      <c r="F1772" s="5" t="s">
        <v>37</v>
      </c>
      <c r="G1772" s="5" t="s">
        <v>38</v>
      </c>
      <c r="H1772" t="s">
        <v>39</v>
      </c>
      <c r="I1772" s="5" t="s">
        <v>50</v>
      </c>
      <c r="J1772" s="4">
        <v>70</v>
      </c>
      <c r="K1772" s="4">
        <v>40</v>
      </c>
      <c r="L1772" s="5" t="s">
        <v>33</v>
      </c>
      <c r="M1772" s="5" t="s">
        <v>44</v>
      </c>
      <c r="N1772" s="5" t="s">
        <v>51</v>
      </c>
    </row>
    <row r="1773" spans="1:14" x14ac:dyDescent="0.25">
      <c r="A1773">
        <v>9772</v>
      </c>
      <c r="B1773" s="1">
        <v>45572</v>
      </c>
      <c r="C1773" s="2">
        <v>0.64583333333333337</v>
      </c>
      <c r="D1773" s="4">
        <v>4</v>
      </c>
      <c r="E1773" s="5" t="s">
        <v>28</v>
      </c>
      <c r="F1773" s="5" t="s">
        <v>29</v>
      </c>
      <c r="G1773" s="5" t="s">
        <v>30</v>
      </c>
      <c r="H1773" t="s">
        <v>31</v>
      </c>
      <c r="I1773" s="5" t="s">
        <v>40</v>
      </c>
      <c r="J1773" s="4">
        <v>50</v>
      </c>
      <c r="K1773" s="4">
        <v>30</v>
      </c>
      <c r="L1773" s="5" t="s">
        <v>19</v>
      </c>
      <c r="M1773" s="5" t="s">
        <v>41</v>
      </c>
      <c r="N1773" s="5" t="s">
        <v>42</v>
      </c>
    </row>
    <row r="1774" spans="1:14" x14ac:dyDescent="0.25">
      <c r="A1774">
        <v>9773</v>
      </c>
      <c r="B1774" s="1">
        <v>44903</v>
      </c>
      <c r="C1774" s="2">
        <v>0.87152777777777779</v>
      </c>
      <c r="D1774" s="4">
        <v>4</v>
      </c>
      <c r="E1774" s="5" t="s">
        <v>28</v>
      </c>
      <c r="F1774" s="5" t="s">
        <v>29</v>
      </c>
      <c r="G1774" s="5" t="s">
        <v>30</v>
      </c>
      <c r="H1774" t="s">
        <v>31</v>
      </c>
      <c r="I1774" s="5" t="s">
        <v>48</v>
      </c>
      <c r="J1774" s="4">
        <v>80</v>
      </c>
      <c r="K1774" s="4">
        <v>48</v>
      </c>
      <c r="L1774" s="5" t="s">
        <v>33</v>
      </c>
      <c r="M1774" s="5" t="s">
        <v>44</v>
      </c>
      <c r="N1774" s="5" t="s">
        <v>49</v>
      </c>
    </row>
    <row r="1775" spans="1:14" x14ac:dyDescent="0.25">
      <c r="A1775">
        <v>9774</v>
      </c>
      <c r="B1775" s="1">
        <v>45933</v>
      </c>
      <c r="C1775" s="2">
        <v>0.84444444444444444</v>
      </c>
      <c r="D1775" s="4">
        <v>3</v>
      </c>
      <c r="E1775" s="5" t="s">
        <v>36</v>
      </c>
      <c r="F1775" s="5" t="s">
        <v>37</v>
      </c>
      <c r="G1775" s="5" t="s">
        <v>38</v>
      </c>
      <c r="H1775" t="s">
        <v>39</v>
      </c>
      <c r="I1775" s="5" t="s">
        <v>40</v>
      </c>
      <c r="J1775" s="4">
        <v>50</v>
      </c>
      <c r="K1775" s="4">
        <v>30</v>
      </c>
      <c r="L1775" s="5" t="s">
        <v>19</v>
      </c>
      <c r="M1775" s="5" t="s">
        <v>41</v>
      </c>
      <c r="N1775" s="5" t="s">
        <v>42</v>
      </c>
    </row>
    <row r="1776" spans="1:14" x14ac:dyDescent="0.25">
      <c r="A1776">
        <v>9775</v>
      </c>
      <c r="B1776" s="1">
        <v>44734</v>
      </c>
      <c r="C1776" s="2">
        <v>0.7583333333333333</v>
      </c>
      <c r="D1776" s="4">
        <v>2</v>
      </c>
      <c r="E1776" s="5" t="s">
        <v>22</v>
      </c>
      <c r="F1776" s="5" t="s">
        <v>23</v>
      </c>
      <c r="G1776" s="5" t="s">
        <v>24</v>
      </c>
      <c r="H1776" t="s">
        <v>25</v>
      </c>
      <c r="I1776" s="5" t="s">
        <v>46</v>
      </c>
      <c r="J1776" s="4">
        <v>90</v>
      </c>
      <c r="K1776" s="4">
        <v>55</v>
      </c>
      <c r="L1776" s="5" t="s">
        <v>33</v>
      </c>
      <c r="M1776" s="5" t="s">
        <v>34</v>
      </c>
      <c r="N1776" s="5" t="s">
        <v>47</v>
      </c>
    </row>
    <row r="1777" spans="1:14" x14ac:dyDescent="0.25">
      <c r="A1777">
        <v>9776</v>
      </c>
      <c r="B1777" s="1">
        <v>44926</v>
      </c>
      <c r="C1777" s="2">
        <v>0.53472222222222221</v>
      </c>
      <c r="D1777" s="4">
        <v>3</v>
      </c>
      <c r="E1777" s="5" t="s">
        <v>28</v>
      </c>
      <c r="F1777" s="5" t="s">
        <v>29</v>
      </c>
      <c r="G1777" s="5" t="s">
        <v>30</v>
      </c>
      <c r="H1777" t="s">
        <v>31</v>
      </c>
      <c r="I1777" s="5" t="s">
        <v>50</v>
      </c>
      <c r="J1777" s="4">
        <v>70</v>
      </c>
      <c r="K1777" s="4">
        <v>40</v>
      </c>
      <c r="L1777" s="5" t="s">
        <v>33</v>
      </c>
      <c r="M1777" s="5" t="s">
        <v>44</v>
      </c>
      <c r="N1777" s="5" t="s">
        <v>51</v>
      </c>
    </row>
    <row r="1778" spans="1:14" x14ac:dyDescent="0.25">
      <c r="A1778">
        <v>9777</v>
      </c>
      <c r="B1778" s="1">
        <v>45651</v>
      </c>
      <c r="C1778" s="2">
        <v>0.5854166666666667</v>
      </c>
      <c r="D1778" s="4">
        <v>4</v>
      </c>
      <c r="E1778" s="5" t="s">
        <v>28</v>
      </c>
      <c r="F1778" s="5" t="s">
        <v>29</v>
      </c>
      <c r="G1778" s="5" t="s">
        <v>30</v>
      </c>
      <c r="H1778" t="s">
        <v>31</v>
      </c>
      <c r="I1778" s="5" t="s">
        <v>46</v>
      </c>
      <c r="J1778" s="4">
        <v>90</v>
      </c>
      <c r="K1778" s="4">
        <v>55</v>
      </c>
      <c r="L1778" s="5" t="s">
        <v>33</v>
      </c>
      <c r="M1778" s="5" t="s">
        <v>34</v>
      </c>
      <c r="N1778" s="5" t="s">
        <v>47</v>
      </c>
    </row>
    <row r="1779" spans="1:14" x14ac:dyDescent="0.25">
      <c r="A1779">
        <v>9778</v>
      </c>
      <c r="B1779" s="1">
        <v>44783</v>
      </c>
      <c r="C1779" s="2">
        <v>0.3527777777777778</v>
      </c>
      <c r="D1779" s="4">
        <v>4</v>
      </c>
      <c r="E1779" s="5" t="s">
        <v>28</v>
      </c>
      <c r="F1779" s="5" t="s">
        <v>29</v>
      </c>
      <c r="G1779" s="5" t="s">
        <v>30</v>
      </c>
      <c r="H1779" t="s">
        <v>31</v>
      </c>
      <c r="I1779" s="5" t="s">
        <v>26</v>
      </c>
      <c r="J1779" s="4">
        <v>40</v>
      </c>
      <c r="K1779" s="4">
        <v>22</v>
      </c>
      <c r="L1779" s="5" t="s">
        <v>19</v>
      </c>
      <c r="M1779" s="5" t="s">
        <v>20</v>
      </c>
      <c r="N1779" s="5" t="s">
        <v>27</v>
      </c>
    </row>
    <row r="1780" spans="1:14" x14ac:dyDescent="0.25">
      <c r="A1780">
        <v>9779</v>
      </c>
      <c r="B1780" s="1">
        <v>45273</v>
      </c>
      <c r="C1780" s="2">
        <v>0.86527777777777781</v>
      </c>
      <c r="D1780" s="4">
        <v>3</v>
      </c>
      <c r="E1780" s="5" t="s">
        <v>22</v>
      </c>
      <c r="F1780" s="5" t="s">
        <v>23</v>
      </c>
      <c r="G1780" s="5" t="s">
        <v>24</v>
      </c>
      <c r="H1780" t="s">
        <v>25</v>
      </c>
      <c r="I1780" s="5" t="s">
        <v>43</v>
      </c>
      <c r="J1780" s="4">
        <v>75</v>
      </c>
      <c r="K1780" s="4">
        <v>45</v>
      </c>
      <c r="L1780" s="5" t="s">
        <v>33</v>
      </c>
      <c r="M1780" s="5" t="s">
        <v>44</v>
      </c>
      <c r="N1780" s="5" t="s">
        <v>45</v>
      </c>
    </row>
    <row r="1781" spans="1:14" x14ac:dyDescent="0.25">
      <c r="A1781">
        <v>9780</v>
      </c>
      <c r="B1781" s="1">
        <v>45244</v>
      </c>
      <c r="C1781" s="2">
        <v>0.63402777777777775</v>
      </c>
      <c r="D1781" s="4">
        <v>1</v>
      </c>
      <c r="E1781" s="5" t="s">
        <v>28</v>
      </c>
      <c r="F1781" s="5" t="s">
        <v>29</v>
      </c>
      <c r="G1781" s="5" t="s">
        <v>30</v>
      </c>
      <c r="H1781" t="s">
        <v>31</v>
      </c>
      <c r="I1781" s="5" t="s">
        <v>46</v>
      </c>
      <c r="J1781" s="4">
        <v>90</v>
      </c>
      <c r="K1781" s="4">
        <v>55</v>
      </c>
      <c r="L1781" s="5" t="s">
        <v>33</v>
      </c>
      <c r="M1781" s="5" t="s">
        <v>34</v>
      </c>
      <c r="N1781" s="5" t="s">
        <v>47</v>
      </c>
    </row>
    <row r="1782" spans="1:14" x14ac:dyDescent="0.25">
      <c r="A1782">
        <v>9781</v>
      </c>
      <c r="B1782" s="1">
        <v>45217</v>
      </c>
      <c r="C1782" s="2">
        <v>0.60833333333333328</v>
      </c>
      <c r="D1782" s="4">
        <v>4</v>
      </c>
      <c r="E1782" s="5" t="s">
        <v>22</v>
      </c>
      <c r="F1782" s="5" t="s">
        <v>23</v>
      </c>
      <c r="G1782" s="5" t="s">
        <v>24</v>
      </c>
      <c r="H1782" t="s">
        <v>25</v>
      </c>
      <c r="I1782" s="5" t="s">
        <v>26</v>
      </c>
      <c r="J1782" s="4">
        <v>40</v>
      </c>
      <c r="K1782" s="4">
        <v>22</v>
      </c>
      <c r="L1782" s="5" t="s">
        <v>19</v>
      </c>
      <c r="M1782" s="5" t="s">
        <v>20</v>
      </c>
      <c r="N1782" s="5" t="s">
        <v>27</v>
      </c>
    </row>
    <row r="1783" spans="1:14" x14ac:dyDescent="0.25">
      <c r="A1783">
        <v>9782</v>
      </c>
      <c r="B1783" s="1">
        <v>45272</v>
      </c>
      <c r="C1783" s="2">
        <v>0.70208333333333328</v>
      </c>
      <c r="D1783" s="4">
        <v>2</v>
      </c>
      <c r="E1783" s="5" t="s">
        <v>14</v>
      </c>
      <c r="F1783" s="5" t="s">
        <v>15</v>
      </c>
      <c r="G1783" s="5" t="s">
        <v>16</v>
      </c>
      <c r="H1783" t="s">
        <v>17</v>
      </c>
      <c r="I1783" s="5" t="s">
        <v>26</v>
      </c>
      <c r="J1783" s="4">
        <v>40</v>
      </c>
      <c r="K1783" s="4">
        <v>22</v>
      </c>
      <c r="L1783" s="5" t="s">
        <v>19</v>
      </c>
      <c r="M1783" s="5" t="s">
        <v>20</v>
      </c>
      <c r="N1783" s="5" t="s">
        <v>27</v>
      </c>
    </row>
    <row r="1784" spans="1:14" x14ac:dyDescent="0.25">
      <c r="A1784">
        <v>9783</v>
      </c>
      <c r="B1784" s="1">
        <v>45544</v>
      </c>
      <c r="C1784" s="2">
        <v>0.875</v>
      </c>
      <c r="D1784" s="4">
        <v>2</v>
      </c>
      <c r="E1784" s="5" t="s">
        <v>28</v>
      </c>
      <c r="F1784" s="5" t="s">
        <v>29</v>
      </c>
      <c r="G1784" s="5" t="s">
        <v>30</v>
      </c>
      <c r="H1784" t="s">
        <v>31</v>
      </c>
      <c r="I1784" s="5" t="s">
        <v>32</v>
      </c>
      <c r="J1784" s="4">
        <v>85</v>
      </c>
      <c r="K1784" s="4">
        <v>50</v>
      </c>
      <c r="L1784" s="5" t="s">
        <v>33</v>
      </c>
      <c r="M1784" s="5" t="s">
        <v>34</v>
      </c>
      <c r="N1784" s="5" t="s">
        <v>35</v>
      </c>
    </row>
    <row r="1785" spans="1:14" x14ac:dyDescent="0.25">
      <c r="A1785">
        <v>9784</v>
      </c>
      <c r="B1785" s="1">
        <v>45959</v>
      </c>
      <c r="C1785" s="2">
        <v>0.8833333333333333</v>
      </c>
      <c r="D1785" s="4">
        <v>1</v>
      </c>
      <c r="E1785" s="5" t="s">
        <v>28</v>
      </c>
      <c r="F1785" s="5" t="s">
        <v>29</v>
      </c>
      <c r="G1785" s="5" t="s">
        <v>30</v>
      </c>
      <c r="H1785" t="s">
        <v>31</v>
      </c>
      <c r="I1785" s="5" t="s">
        <v>32</v>
      </c>
      <c r="J1785" s="4">
        <v>85</v>
      </c>
      <c r="K1785" s="4">
        <v>50</v>
      </c>
      <c r="L1785" s="5" t="s">
        <v>33</v>
      </c>
      <c r="M1785" s="5" t="s">
        <v>34</v>
      </c>
      <c r="N1785" s="5" t="s">
        <v>35</v>
      </c>
    </row>
    <row r="1786" spans="1:14" x14ac:dyDescent="0.25">
      <c r="A1786">
        <v>9785</v>
      </c>
      <c r="B1786" s="1">
        <v>44811</v>
      </c>
      <c r="C1786" s="2">
        <v>0.57708333333333328</v>
      </c>
      <c r="D1786" s="4">
        <v>2</v>
      </c>
      <c r="E1786" s="5" t="s">
        <v>36</v>
      </c>
      <c r="F1786" s="5" t="s">
        <v>37</v>
      </c>
      <c r="G1786" s="5" t="s">
        <v>38</v>
      </c>
      <c r="H1786" t="s">
        <v>39</v>
      </c>
      <c r="I1786" s="5" t="s">
        <v>46</v>
      </c>
      <c r="J1786" s="4">
        <v>90</v>
      </c>
      <c r="K1786" s="4">
        <v>55</v>
      </c>
      <c r="L1786" s="5" t="s">
        <v>33</v>
      </c>
      <c r="M1786" s="5" t="s">
        <v>34</v>
      </c>
      <c r="N1786" s="5" t="s">
        <v>47</v>
      </c>
    </row>
    <row r="1787" spans="1:14" x14ac:dyDescent="0.25">
      <c r="A1787">
        <v>9786</v>
      </c>
      <c r="B1787" s="1">
        <v>45974</v>
      </c>
      <c r="C1787" s="2">
        <v>0.7368055555555556</v>
      </c>
      <c r="D1787" s="4">
        <v>3</v>
      </c>
      <c r="E1787" s="5" t="s">
        <v>14</v>
      </c>
      <c r="F1787" s="5" t="s">
        <v>15</v>
      </c>
      <c r="G1787" s="5" t="s">
        <v>16</v>
      </c>
      <c r="H1787" t="s">
        <v>17</v>
      </c>
      <c r="I1787" s="5" t="s">
        <v>40</v>
      </c>
      <c r="J1787" s="4">
        <v>50</v>
      </c>
      <c r="K1787" s="4">
        <v>30</v>
      </c>
      <c r="L1787" s="5" t="s">
        <v>19</v>
      </c>
      <c r="M1787" s="5" t="s">
        <v>41</v>
      </c>
      <c r="N1787" s="5" t="s">
        <v>42</v>
      </c>
    </row>
    <row r="1788" spans="1:14" x14ac:dyDescent="0.25">
      <c r="A1788">
        <v>9787</v>
      </c>
      <c r="B1788" s="1">
        <v>45887</v>
      </c>
      <c r="C1788" s="2">
        <v>0.81180555555555556</v>
      </c>
      <c r="D1788" s="4">
        <v>2</v>
      </c>
      <c r="E1788" s="5" t="s">
        <v>14</v>
      </c>
      <c r="F1788" s="5" t="s">
        <v>15</v>
      </c>
      <c r="G1788" s="5" t="s">
        <v>16</v>
      </c>
      <c r="H1788" t="s">
        <v>17</v>
      </c>
      <c r="I1788" s="5" t="s">
        <v>18</v>
      </c>
      <c r="J1788" s="4">
        <v>45</v>
      </c>
      <c r="K1788" s="4">
        <v>25</v>
      </c>
      <c r="L1788" s="5" t="s">
        <v>19</v>
      </c>
      <c r="M1788" s="5" t="s">
        <v>20</v>
      </c>
      <c r="N1788" s="5" t="s">
        <v>21</v>
      </c>
    </row>
    <row r="1789" spans="1:14" x14ac:dyDescent="0.25">
      <c r="A1789">
        <v>9788</v>
      </c>
      <c r="B1789" s="1">
        <v>44811</v>
      </c>
      <c r="C1789" s="2">
        <v>0.72986111111111107</v>
      </c>
      <c r="D1789" s="4">
        <v>1</v>
      </c>
      <c r="E1789" s="5" t="s">
        <v>22</v>
      </c>
      <c r="F1789" s="5" t="s">
        <v>23</v>
      </c>
      <c r="G1789" s="5" t="s">
        <v>24</v>
      </c>
      <c r="H1789" t="s">
        <v>25</v>
      </c>
      <c r="I1789" s="5" t="s">
        <v>50</v>
      </c>
      <c r="J1789" s="4">
        <v>70</v>
      </c>
      <c r="K1789" s="4">
        <v>40</v>
      </c>
      <c r="L1789" s="5" t="s">
        <v>33</v>
      </c>
      <c r="M1789" s="5" t="s">
        <v>44</v>
      </c>
      <c r="N1789" s="5" t="s">
        <v>51</v>
      </c>
    </row>
    <row r="1790" spans="1:14" x14ac:dyDescent="0.25">
      <c r="A1790">
        <v>9789</v>
      </c>
      <c r="B1790" s="1">
        <v>45343</v>
      </c>
      <c r="C1790" s="2">
        <v>0.79513888888888884</v>
      </c>
      <c r="D1790" s="4">
        <v>2</v>
      </c>
      <c r="E1790" s="5" t="s">
        <v>14</v>
      </c>
      <c r="F1790" s="5" t="s">
        <v>15</v>
      </c>
      <c r="G1790" s="5" t="s">
        <v>16</v>
      </c>
      <c r="H1790" t="s">
        <v>17</v>
      </c>
      <c r="I1790" s="5" t="s">
        <v>46</v>
      </c>
      <c r="J1790" s="4">
        <v>90</v>
      </c>
      <c r="K1790" s="4">
        <v>55</v>
      </c>
      <c r="L1790" s="5" t="s">
        <v>33</v>
      </c>
      <c r="M1790" s="5" t="s">
        <v>34</v>
      </c>
      <c r="N1790" s="5" t="s">
        <v>47</v>
      </c>
    </row>
    <row r="1791" spans="1:14" x14ac:dyDescent="0.25">
      <c r="A1791">
        <v>9790</v>
      </c>
      <c r="B1791" s="1">
        <v>45955</v>
      </c>
      <c r="C1791" s="2">
        <v>0.64583333333333337</v>
      </c>
      <c r="D1791" s="4">
        <v>1</v>
      </c>
      <c r="E1791" s="5" t="s">
        <v>28</v>
      </c>
      <c r="F1791" s="5" t="s">
        <v>29</v>
      </c>
      <c r="G1791" s="5" t="s">
        <v>30</v>
      </c>
      <c r="H1791" t="s">
        <v>31</v>
      </c>
      <c r="I1791" s="5" t="s">
        <v>32</v>
      </c>
      <c r="J1791" s="4">
        <v>85</v>
      </c>
      <c r="K1791" s="4">
        <v>50</v>
      </c>
      <c r="L1791" s="5" t="s">
        <v>33</v>
      </c>
      <c r="M1791" s="5" t="s">
        <v>34</v>
      </c>
      <c r="N1791" s="5" t="s">
        <v>35</v>
      </c>
    </row>
    <row r="1792" spans="1:14" x14ac:dyDescent="0.25">
      <c r="A1792">
        <v>9791</v>
      </c>
      <c r="B1792" s="1">
        <v>45671</v>
      </c>
      <c r="C1792" s="2">
        <v>0.73402777777777772</v>
      </c>
      <c r="D1792" s="4">
        <v>3</v>
      </c>
      <c r="E1792" s="5" t="s">
        <v>28</v>
      </c>
      <c r="F1792" s="5" t="s">
        <v>29</v>
      </c>
      <c r="G1792" s="5" t="s">
        <v>30</v>
      </c>
      <c r="H1792" t="s">
        <v>31</v>
      </c>
      <c r="I1792" s="5" t="s">
        <v>26</v>
      </c>
      <c r="J1792" s="4">
        <v>40</v>
      </c>
      <c r="K1792" s="4">
        <v>22</v>
      </c>
      <c r="L1792" s="5" t="s">
        <v>19</v>
      </c>
      <c r="M1792" s="5" t="s">
        <v>20</v>
      </c>
      <c r="N1792" s="5" t="s">
        <v>27</v>
      </c>
    </row>
    <row r="1793" spans="1:14" x14ac:dyDescent="0.25">
      <c r="A1793">
        <v>9792</v>
      </c>
      <c r="B1793" s="1">
        <v>45343</v>
      </c>
      <c r="C1793" s="2">
        <v>0.46875</v>
      </c>
      <c r="D1793" s="4">
        <v>3</v>
      </c>
      <c r="E1793" s="5" t="s">
        <v>36</v>
      </c>
      <c r="F1793" s="5" t="s">
        <v>37</v>
      </c>
      <c r="G1793" s="5" t="s">
        <v>38</v>
      </c>
      <c r="H1793" t="s">
        <v>39</v>
      </c>
      <c r="I1793" s="5" t="s">
        <v>40</v>
      </c>
      <c r="J1793" s="4">
        <v>50</v>
      </c>
      <c r="K1793" s="4">
        <v>30</v>
      </c>
      <c r="L1793" s="5" t="s">
        <v>19</v>
      </c>
      <c r="M1793" s="5" t="s">
        <v>41</v>
      </c>
      <c r="N1793" s="5" t="s">
        <v>42</v>
      </c>
    </row>
    <row r="1794" spans="1:14" x14ac:dyDescent="0.25">
      <c r="A1794">
        <v>9793</v>
      </c>
      <c r="B1794" s="1">
        <v>45722</v>
      </c>
      <c r="C1794" s="2">
        <v>0.88958333333333328</v>
      </c>
      <c r="D1794" s="4">
        <v>4</v>
      </c>
      <c r="E1794" s="5" t="s">
        <v>22</v>
      </c>
      <c r="F1794" s="5" t="s">
        <v>23</v>
      </c>
      <c r="G1794" s="5" t="s">
        <v>24</v>
      </c>
      <c r="H1794" t="s">
        <v>25</v>
      </c>
      <c r="I1794" s="5" t="s">
        <v>50</v>
      </c>
      <c r="J1794" s="4">
        <v>70</v>
      </c>
      <c r="K1794" s="4">
        <v>40</v>
      </c>
      <c r="L1794" s="5" t="s">
        <v>33</v>
      </c>
      <c r="M1794" s="5" t="s">
        <v>44</v>
      </c>
      <c r="N1794" s="5" t="s">
        <v>51</v>
      </c>
    </row>
    <row r="1795" spans="1:14" x14ac:dyDescent="0.25">
      <c r="A1795">
        <v>9794</v>
      </c>
      <c r="B1795" s="1">
        <v>44635</v>
      </c>
      <c r="C1795" s="2">
        <v>0.63472222222222219</v>
      </c>
      <c r="D1795" s="4">
        <v>1</v>
      </c>
      <c r="E1795" s="5" t="s">
        <v>36</v>
      </c>
      <c r="F1795" s="5" t="s">
        <v>37</v>
      </c>
      <c r="G1795" s="5" t="s">
        <v>38</v>
      </c>
      <c r="H1795" t="s">
        <v>39</v>
      </c>
      <c r="I1795" s="5" t="s">
        <v>32</v>
      </c>
      <c r="J1795" s="4">
        <v>85</v>
      </c>
      <c r="K1795" s="4">
        <v>50</v>
      </c>
      <c r="L1795" s="5" t="s">
        <v>33</v>
      </c>
      <c r="M1795" s="5" t="s">
        <v>34</v>
      </c>
      <c r="N1795" s="5" t="s">
        <v>35</v>
      </c>
    </row>
    <row r="1796" spans="1:14" x14ac:dyDescent="0.25">
      <c r="A1796">
        <v>9795</v>
      </c>
      <c r="B1796" s="1">
        <v>45843</v>
      </c>
      <c r="C1796" s="2">
        <v>0.7895833333333333</v>
      </c>
      <c r="D1796" s="4">
        <v>2</v>
      </c>
      <c r="E1796" s="5" t="s">
        <v>22</v>
      </c>
      <c r="F1796" s="5" t="s">
        <v>23</v>
      </c>
      <c r="G1796" s="5" t="s">
        <v>24</v>
      </c>
      <c r="H1796" t="s">
        <v>25</v>
      </c>
      <c r="I1796" s="5" t="s">
        <v>26</v>
      </c>
      <c r="J1796" s="4">
        <v>40</v>
      </c>
      <c r="K1796" s="4">
        <v>22</v>
      </c>
      <c r="L1796" s="5" t="s">
        <v>19</v>
      </c>
      <c r="M1796" s="5" t="s">
        <v>20</v>
      </c>
      <c r="N1796" s="5" t="s">
        <v>27</v>
      </c>
    </row>
    <row r="1797" spans="1:14" x14ac:dyDescent="0.25">
      <c r="A1797">
        <v>9796</v>
      </c>
      <c r="B1797" s="1">
        <v>45657</v>
      </c>
      <c r="C1797" s="2">
        <v>0.86875000000000002</v>
      </c>
      <c r="D1797" s="4">
        <v>3</v>
      </c>
      <c r="E1797" s="5" t="s">
        <v>14</v>
      </c>
      <c r="F1797" s="5" t="s">
        <v>15</v>
      </c>
      <c r="G1797" s="5" t="s">
        <v>16</v>
      </c>
      <c r="H1797" t="s">
        <v>17</v>
      </c>
      <c r="I1797" s="5" t="s">
        <v>32</v>
      </c>
      <c r="J1797" s="4">
        <v>85</v>
      </c>
      <c r="K1797" s="4">
        <v>50</v>
      </c>
      <c r="L1797" s="5" t="s">
        <v>33</v>
      </c>
      <c r="M1797" s="5" t="s">
        <v>34</v>
      </c>
      <c r="N1797" s="5" t="s">
        <v>35</v>
      </c>
    </row>
    <row r="1798" spans="1:14" x14ac:dyDescent="0.25">
      <c r="A1798">
        <v>9797</v>
      </c>
      <c r="B1798" s="1">
        <v>45231</v>
      </c>
      <c r="C1798" s="2">
        <v>0.85902777777777772</v>
      </c>
      <c r="D1798" s="4">
        <v>3</v>
      </c>
      <c r="E1798" s="5" t="s">
        <v>28</v>
      </c>
      <c r="F1798" s="5" t="s">
        <v>29</v>
      </c>
      <c r="G1798" s="5" t="s">
        <v>30</v>
      </c>
      <c r="H1798" t="s">
        <v>31</v>
      </c>
      <c r="I1798" s="5" t="s">
        <v>43</v>
      </c>
      <c r="J1798" s="4">
        <v>75</v>
      </c>
      <c r="K1798" s="4">
        <v>45</v>
      </c>
      <c r="L1798" s="5" t="s">
        <v>33</v>
      </c>
      <c r="M1798" s="5" t="s">
        <v>44</v>
      </c>
      <c r="N1798" s="5" t="s">
        <v>45</v>
      </c>
    </row>
    <row r="1799" spans="1:14" x14ac:dyDescent="0.25">
      <c r="A1799">
        <v>9798</v>
      </c>
      <c r="B1799" s="1">
        <v>45094</v>
      </c>
      <c r="C1799" s="2">
        <v>0.7895833333333333</v>
      </c>
      <c r="D1799" s="4">
        <v>4</v>
      </c>
      <c r="E1799" s="5" t="s">
        <v>14</v>
      </c>
      <c r="F1799" s="5" t="s">
        <v>15</v>
      </c>
      <c r="G1799" s="5" t="s">
        <v>16</v>
      </c>
      <c r="H1799" t="s">
        <v>17</v>
      </c>
      <c r="I1799" s="5" t="s">
        <v>46</v>
      </c>
      <c r="J1799" s="4">
        <v>90</v>
      </c>
      <c r="K1799" s="4">
        <v>55</v>
      </c>
      <c r="L1799" s="5" t="s">
        <v>33</v>
      </c>
      <c r="M1799" s="5" t="s">
        <v>34</v>
      </c>
      <c r="N1799" s="5" t="s">
        <v>47</v>
      </c>
    </row>
    <row r="1800" spans="1:14" x14ac:dyDescent="0.25">
      <c r="A1800">
        <v>9799</v>
      </c>
      <c r="B1800" s="1">
        <v>44783</v>
      </c>
      <c r="C1800" s="2">
        <v>0.52777777777777779</v>
      </c>
      <c r="D1800" s="4">
        <v>4</v>
      </c>
      <c r="E1800" s="5" t="s">
        <v>36</v>
      </c>
      <c r="F1800" s="5" t="s">
        <v>37</v>
      </c>
      <c r="G1800" s="5" t="s">
        <v>38</v>
      </c>
      <c r="H1800" t="s">
        <v>39</v>
      </c>
      <c r="I1800" s="5" t="s">
        <v>50</v>
      </c>
      <c r="J1800" s="4">
        <v>70</v>
      </c>
      <c r="K1800" s="4">
        <v>40</v>
      </c>
      <c r="L1800" s="5" t="s">
        <v>33</v>
      </c>
      <c r="M1800" s="5" t="s">
        <v>44</v>
      </c>
      <c r="N1800" s="5" t="s">
        <v>51</v>
      </c>
    </row>
    <row r="1801" spans="1:14" x14ac:dyDescent="0.25">
      <c r="A1801">
        <v>9800</v>
      </c>
      <c r="B1801" s="1">
        <v>45139</v>
      </c>
      <c r="C1801" s="2">
        <v>0.84930555555555554</v>
      </c>
      <c r="D1801" s="4">
        <v>3</v>
      </c>
      <c r="E1801" s="5" t="s">
        <v>14</v>
      </c>
      <c r="F1801" s="5" t="s">
        <v>15</v>
      </c>
      <c r="G1801" s="5" t="s">
        <v>16</v>
      </c>
      <c r="H1801" t="s">
        <v>17</v>
      </c>
      <c r="I1801" s="5" t="s">
        <v>32</v>
      </c>
      <c r="J1801" s="4">
        <v>85</v>
      </c>
      <c r="K1801" s="4">
        <v>50</v>
      </c>
      <c r="L1801" s="5" t="s">
        <v>33</v>
      </c>
      <c r="M1801" s="5" t="s">
        <v>34</v>
      </c>
      <c r="N1801" s="5" t="s">
        <v>35</v>
      </c>
    </row>
    <row r="1802" spans="1:14" x14ac:dyDescent="0.25">
      <c r="A1802">
        <v>9801</v>
      </c>
      <c r="B1802" s="1">
        <v>45276</v>
      </c>
      <c r="C1802" s="2">
        <v>0.30972222222222218</v>
      </c>
      <c r="D1802" s="4">
        <v>4</v>
      </c>
      <c r="E1802" s="5" t="s">
        <v>22</v>
      </c>
      <c r="F1802" s="5" t="s">
        <v>23</v>
      </c>
      <c r="G1802" s="5" t="s">
        <v>24</v>
      </c>
      <c r="H1802" t="s">
        <v>25</v>
      </c>
      <c r="I1802" s="5" t="s">
        <v>50</v>
      </c>
      <c r="J1802" s="4">
        <v>70</v>
      </c>
      <c r="K1802" s="4">
        <v>40</v>
      </c>
      <c r="L1802" s="5" t="s">
        <v>33</v>
      </c>
      <c r="M1802" s="5" t="s">
        <v>44</v>
      </c>
      <c r="N1802" s="5" t="s">
        <v>51</v>
      </c>
    </row>
    <row r="1803" spans="1:14" x14ac:dyDescent="0.25">
      <c r="A1803">
        <v>9802</v>
      </c>
      <c r="B1803" s="1">
        <v>45732</v>
      </c>
      <c r="C1803" s="2">
        <v>0.7104166666666667</v>
      </c>
      <c r="D1803" s="4">
        <v>1</v>
      </c>
      <c r="E1803" s="5" t="s">
        <v>14</v>
      </c>
      <c r="F1803" s="5" t="s">
        <v>15</v>
      </c>
      <c r="G1803" s="5" t="s">
        <v>16</v>
      </c>
      <c r="H1803" t="s">
        <v>17</v>
      </c>
      <c r="I1803" s="5" t="s">
        <v>43</v>
      </c>
      <c r="J1803" s="4">
        <v>75</v>
      </c>
      <c r="K1803" s="4">
        <v>45</v>
      </c>
      <c r="L1803" s="5" t="s">
        <v>33</v>
      </c>
      <c r="M1803" s="5" t="s">
        <v>44</v>
      </c>
      <c r="N1803" s="5" t="s">
        <v>45</v>
      </c>
    </row>
    <row r="1804" spans="1:14" x14ac:dyDescent="0.25">
      <c r="A1804">
        <v>9803</v>
      </c>
      <c r="B1804" s="1">
        <v>45749</v>
      </c>
      <c r="C1804" s="2">
        <v>0.6118055555555556</v>
      </c>
      <c r="D1804" s="4">
        <v>3</v>
      </c>
      <c r="E1804" s="5" t="s">
        <v>22</v>
      </c>
      <c r="F1804" s="5" t="s">
        <v>23</v>
      </c>
      <c r="G1804" s="5" t="s">
        <v>24</v>
      </c>
      <c r="H1804" t="s">
        <v>25</v>
      </c>
      <c r="I1804" s="5" t="s">
        <v>50</v>
      </c>
      <c r="J1804" s="4">
        <v>70</v>
      </c>
      <c r="K1804" s="4">
        <v>40</v>
      </c>
      <c r="L1804" s="5" t="s">
        <v>33</v>
      </c>
      <c r="M1804" s="5" t="s">
        <v>44</v>
      </c>
      <c r="N1804" s="5" t="s">
        <v>51</v>
      </c>
    </row>
    <row r="1805" spans="1:14" x14ac:dyDescent="0.25">
      <c r="A1805">
        <v>9804</v>
      </c>
      <c r="B1805" s="1">
        <v>45568</v>
      </c>
      <c r="C1805" s="2">
        <v>0.84444444444444444</v>
      </c>
      <c r="D1805" s="4">
        <v>3</v>
      </c>
      <c r="E1805" s="5" t="s">
        <v>28</v>
      </c>
      <c r="F1805" s="5" t="s">
        <v>29</v>
      </c>
      <c r="G1805" s="5" t="s">
        <v>30</v>
      </c>
      <c r="H1805" t="s">
        <v>31</v>
      </c>
      <c r="I1805" s="5" t="s">
        <v>48</v>
      </c>
      <c r="J1805" s="4">
        <v>80</v>
      </c>
      <c r="K1805" s="4">
        <v>48</v>
      </c>
      <c r="L1805" s="5" t="s">
        <v>33</v>
      </c>
      <c r="M1805" s="5" t="s">
        <v>44</v>
      </c>
      <c r="N1805" s="5" t="s">
        <v>49</v>
      </c>
    </row>
    <row r="1806" spans="1:14" x14ac:dyDescent="0.25">
      <c r="A1806">
        <v>9805</v>
      </c>
      <c r="B1806" s="1">
        <v>45084</v>
      </c>
      <c r="C1806" s="2">
        <v>0.5180555555555556</v>
      </c>
      <c r="D1806" s="4">
        <v>3</v>
      </c>
      <c r="E1806" s="5" t="s">
        <v>36</v>
      </c>
      <c r="F1806" s="5" t="s">
        <v>37</v>
      </c>
      <c r="G1806" s="5" t="s">
        <v>38</v>
      </c>
      <c r="H1806" t="s">
        <v>39</v>
      </c>
      <c r="I1806" s="5" t="s">
        <v>48</v>
      </c>
      <c r="J1806" s="4">
        <v>80</v>
      </c>
      <c r="K1806" s="4">
        <v>48</v>
      </c>
      <c r="L1806" s="5" t="s">
        <v>33</v>
      </c>
      <c r="M1806" s="5" t="s">
        <v>44</v>
      </c>
      <c r="N1806" s="5" t="s">
        <v>49</v>
      </c>
    </row>
    <row r="1807" spans="1:14" x14ac:dyDescent="0.25">
      <c r="A1807">
        <v>9806</v>
      </c>
      <c r="B1807" s="1">
        <v>45031</v>
      </c>
      <c r="C1807" s="2">
        <v>0.53402777777777777</v>
      </c>
      <c r="D1807" s="4">
        <v>3</v>
      </c>
      <c r="E1807" s="5" t="s">
        <v>14</v>
      </c>
      <c r="F1807" s="5" t="s">
        <v>15</v>
      </c>
      <c r="G1807" s="5" t="s">
        <v>16</v>
      </c>
      <c r="H1807" t="s">
        <v>17</v>
      </c>
      <c r="I1807" s="5" t="s">
        <v>43</v>
      </c>
      <c r="J1807" s="4">
        <v>75</v>
      </c>
      <c r="K1807" s="4">
        <v>45</v>
      </c>
      <c r="L1807" s="5" t="s">
        <v>33</v>
      </c>
      <c r="M1807" s="5" t="s">
        <v>44</v>
      </c>
      <c r="N1807" s="5" t="s">
        <v>45</v>
      </c>
    </row>
    <row r="1808" spans="1:14" x14ac:dyDescent="0.25">
      <c r="A1808">
        <v>9807</v>
      </c>
      <c r="B1808" s="1">
        <v>44727</v>
      </c>
      <c r="C1808" s="2">
        <v>0.8041666666666667</v>
      </c>
      <c r="D1808" s="4">
        <v>3</v>
      </c>
      <c r="E1808" s="5" t="s">
        <v>36</v>
      </c>
      <c r="F1808" s="5" t="s">
        <v>37</v>
      </c>
      <c r="G1808" s="5" t="s">
        <v>38</v>
      </c>
      <c r="H1808" t="s">
        <v>39</v>
      </c>
      <c r="I1808" s="5" t="s">
        <v>50</v>
      </c>
      <c r="J1808" s="4">
        <v>70</v>
      </c>
      <c r="K1808" s="4">
        <v>40</v>
      </c>
      <c r="L1808" s="5" t="s">
        <v>33</v>
      </c>
      <c r="M1808" s="5" t="s">
        <v>44</v>
      </c>
      <c r="N1808" s="5" t="s">
        <v>51</v>
      </c>
    </row>
    <row r="1809" spans="1:14" x14ac:dyDescent="0.25">
      <c r="A1809">
        <v>9808</v>
      </c>
      <c r="B1809" s="1">
        <v>45363</v>
      </c>
      <c r="C1809" s="2">
        <v>0.90069444444444446</v>
      </c>
      <c r="D1809" s="4">
        <v>2</v>
      </c>
      <c r="E1809" s="5" t="s">
        <v>36</v>
      </c>
      <c r="F1809" s="5" t="s">
        <v>37</v>
      </c>
      <c r="G1809" s="5" t="s">
        <v>38</v>
      </c>
      <c r="H1809" t="s">
        <v>39</v>
      </c>
      <c r="I1809" s="5" t="s">
        <v>26</v>
      </c>
      <c r="J1809" s="4">
        <v>40</v>
      </c>
      <c r="K1809" s="4">
        <v>22</v>
      </c>
      <c r="L1809" s="5" t="s">
        <v>19</v>
      </c>
      <c r="M1809" s="5" t="s">
        <v>20</v>
      </c>
      <c r="N1809" s="5" t="s">
        <v>27</v>
      </c>
    </row>
    <row r="1810" spans="1:14" x14ac:dyDescent="0.25">
      <c r="A1810">
        <v>9809</v>
      </c>
      <c r="B1810" s="1">
        <v>45368</v>
      </c>
      <c r="C1810" s="2">
        <v>0.34166666666666667</v>
      </c>
      <c r="D1810" s="4">
        <v>4</v>
      </c>
      <c r="E1810" s="5" t="s">
        <v>14</v>
      </c>
      <c r="F1810" s="5" t="s">
        <v>15</v>
      </c>
      <c r="G1810" s="5" t="s">
        <v>16</v>
      </c>
      <c r="H1810" t="s">
        <v>17</v>
      </c>
      <c r="I1810" s="5" t="s">
        <v>18</v>
      </c>
      <c r="J1810" s="4">
        <v>45</v>
      </c>
      <c r="K1810" s="4">
        <v>25</v>
      </c>
      <c r="L1810" s="5" t="s">
        <v>19</v>
      </c>
      <c r="M1810" s="5" t="s">
        <v>20</v>
      </c>
      <c r="N1810" s="5" t="s">
        <v>21</v>
      </c>
    </row>
    <row r="1811" spans="1:14" x14ac:dyDescent="0.25">
      <c r="A1811">
        <v>9810</v>
      </c>
      <c r="B1811" s="1">
        <v>44772</v>
      </c>
      <c r="C1811" s="2">
        <v>0.30208333333333331</v>
      </c>
      <c r="D1811" s="4">
        <v>3</v>
      </c>
      <c r="E1811" s="5" t="s">
        <v>36</v>
      </c>
      <c r="F1811" s="5" t="s">
        <v>37</v>
      </c>
      <c r="G1811" s="5" t="s">
        <v>38</v>
      </c>
      <c r="H1811" t="s">
        <v>39</v>
      </c>
      <c r="I1811" s="5" t="s">
        <v>40</v>
      </c>
      <c r="J1811" s="4">
        <v>50</v>
      </c>
      <c r="K1811" s="4">
        <v>30</v>
      </c>
      <c r="L1811" s="5" t="s">
        <v>19</v>
      </c>
      <c r="M1811" s="5" t="s">
        <v>41</v>
      </c>
      <c r="N1811" s="5" t="s">
        <v>42</v>
      </c>
    </row>
    <row r="1812" spans="1:14" x14ac:dyDescent="0.25">
      <c r="A1812">
        <v>9811</v>
      </c>
      <c r="B1812" s="1">
        <v>45039</v>
      </c>
      <c r="C1812" s="2">
        <v>0.30625000000000002</v>
      </c>
      <c r="D1812" s="4">
        <v>4</v>
      </c>
      <c r="E1812" s="5" t="s">
        <v>36</v>
      </c>
      <c r="F1812" s="5" t="s">
        <v>37</v>
      </c>
      <c r="G1812" s="5" t="s">
        <v>38</v>
      </c>
      <c r="H1812" t="s">
        <v>39</v>
      </c>
      <c r="I1812" s="5" t="s">
        <v>48</v>
      </c>
      <c r="J1812" s="4">
        <v>80</v>
      </c>
      <c r="K1812" s="4">
        <v>48</v>
      </c>
      <c r="L1812" s="5" t="s">
        <v>33</v>
      </c>
      <c r="M1812" s="5" t="s">
        <v>44</v>
      </c>
      <c r="N1812" s="5" t="s">
        <v>49</v>
      </c>
    </row>
    <row r="1813" spans="1:14" x14ac:dyDescent="0.25">
      <c r="A1813">
        <v>9812</v>
      </c>
      <c r="B1813" s="1">
        <v>45552</v>
      </c>
      <c r="C1813" s="2">
        <v>0.91041666666666665</v>
      </c>
      <c r="D1813" s="4">
        <v>1</v>
      </c>
      <c r="E1813" s="5" t="s">
        <v>36</v>
      </c>
      <c r="F1813" s="5" t="s">
        <v>37</v>
      </c>
      <c r="G1813" s="5" t="s">
        <v>38</v>
      </c>
      <c r="H1813" t="s">
        <v>39</v>
      </c>
      <c r="I1813" s="5" t="s">
        <v>40</v>
      </c>
      <c r="J1813" s="4">
        <v>50</v>
      </c>
      <c r="K1813" s="4">
        <v>30</v>
      </c>
      <c r="L1813" s="5" t="s">
        <v>19</v>
      </c>
      <c r="M1813" s="5" t="s">
        <v>41</v>
      </c>
      <c r="N1813" s="5" t="s">
        <v>42</v>
      </c>
    </row>
    <row r="1814" spans="1:14" x14ac:dyDescent="0.25">
      <c r="A1814">
        <v>9813</v>
      </c>
      <c r="B1814" s="1">
        <v>45883</v>
      </c>
      <c r="C1814" s="2">
        <v>0.50972222222222219</v>
      </c>
      <c r="D1814" s="4">
        <v>3</v>
      </c>
      <c r="E1814" s="5" t="s">
        <v>14</v>
      </c>
      <c r="F1814" s="5" t="s">
        <v>15</v>
      </c>
      <c r="G1814" s="5" t="s">
        <v>16</v>
      </c>
      <c r="H1814" t="s">
        <v>17</v>
      </c>
      <c r="I1814" s="5" t="s">
        <v>46</v>
      </c>
      <c r="J1814" s="4">
        <v>90</v>
      </c>
      <c r="K1814" s="4">
        <v>55</v>
      </c>
      <c r="L1814" s="5" t="s">
        <v>33</v>
      </c>
      <c r="M1814" s="5" t="s">
        <v>34</v>
      </c>
      <c r="N1814" s="5" t="s">
        <v>47</v>
      </c>
    </row>
    <row r="1815" spans="1:14" x14ac:dyDescent="0.25">
      <c r="A1815">
        <v>9814</v>
      </c>
      <c r="B1815" s="1">
        <v>45638</v>
      </c>
      <c r="C1815" s="2">
        <v>0.64513888888888893</v>
      </c>
      <c r="D1815" s="4">
        <v>4</v>
      </c>
      <c r="E1815" s="5" t="s">
        <v>28</v>
      </c>
      <c r="F1815" s="5" t="s">
        <v>29</v>
      </c>
      <c r="G1815" s="5" t="s">
        <v>30</v>
      </c>
      <c r="H1815" t="s">
        <v>31</v>
      </c>
      <c r="I1815" s="5" t="s">
        <v>26</v>
      </c>
      <c r="J1815" s="4">
        <v>40</v>
      </c>
      <c r="K1815" s="4">
        <v>22</v>
      </c>
      <c r="L1815" s="5" t="s">
        <v>19</v>
      </c>
      <c r="M1815" s="5" t="s">
        <v>20</v>
      </c>
      <c r="N1815" s="5" t="s">
        <v>27</v>
      </c>
    </row>
    <row r="1816" spans="1:14" x14ac:dyDescent="0.25">
      <c r="A1816">
        <v>9815</v>
      </c>
      <c r="B1816" s="1">
        <v>45196</v>
      </c>
      <c r="C1816" s="2">
        <v>0.67638888888888893</v>
      </c>
      <c r="D1816" s="4">
        <v>1</v>
      </c>
      <c r="E1816" s="5" t="s">
        <v>28</v>
      </c>
      <c r="F1816" s="5" t="s">
        <v>29</v>
      </c>
      <c r="G1816" s="5" t="s">
        <v>30</v>
      </c>
      <c r="H1816" t="s">
        <v>31</v>
      </c>
      <c r="I1816" s="5" t="s">
        <v>48</v>
      </c>
      <c r="J1816" s="4">
        <v>80</v>
      </c>
      <c r="K1816" s="4">
        <v>48</v>
      </c>
      <c r="L1816" s="5" t="s">
        <v>33</v>
      </c>
      <c r="M1816" s="5" t="s">
        <v>44</v>
      </c>
      <c r="N1816" s="5" t="s">
        <v>49</v>
      </c>
    </row>
    <row r="1817" spans="1:14" x14ac:dyDescent="0.25">
      <c r="A1817">
        <v>9816</v>
      </c>
      <c r="B1817" s="1">
        <v>45529</v>
      </c>
      <c r="C1817" s="2">
        <v>0.87083333333333335</v>
      </c>
      <c r="D1817" s="4">
        <v>3</v>
      </c>
      <c r="E1817" s="5" t="s">
        <v>28</v>
      </c>
      <c r="F1817" s="5" t="s">
        <v>29</v>
      </c>
      <c r="G1817" s="5" t="s">
        <v>30</v>
      </c>
      <c r="H1817" t="s">
        <v>31</v>
      </c>
      <c r="I1817" s="5" t="s">
        <v>18</v>
      </c>
      <c r="J1817" s="4">
        <v>45</v>
      </c>
      <c r="K1817" s="4">
        <v>25</v>
      </c>
      <c r="L1817" s="5" t="s">
        <v>19</v>
      </c>
      <c r="M1817" s="5" t="s">
        <v>20</v>
      </c>
      <c r="N1817" s="5" t="s">
        <v>21</v>
      </c>
    </row>
    <row r="1818" spans="1:14" x14ac:dyDescent="0.25">
      <c r="A1818">
        <v>9817</v>
      </c>
      <c r="B1818" s="1">
        <v>45825</v>
      </c>
      <c r="C1818" s="2">
        <v>0.79305555555555551</v>
      </c>
      <c r="D1818" s="4">
        <v>3</v>
      </c>
      <c r="E1818" s="5" t="s">
        <v>36</v>
      </c>
      <c r="F1818" s="5" t="s">
        <v>37</v>
      </c>
      <c r="G1818" s="5" t="s">
        <v>38</v>
      </c>
      <c r="H1818" t="s">
        <v>39</v>
      </c>
      <c r="I1818" s="5" t="s">
        <v>46</v>
      </c>
      <c r="J1818" s="4">
        <v>90</v>
      </c>
      <c r="K1818" s="4">
        <v>55</v>
      </c>
      <c r="L1818" s="5" t="s">
        <v>33</v>
      </c>
      <c r="M1818" s="5" t="s">
        <v>34</v>
      </c>
      <c r="N1818" s="5" t="s">
        <v>47</v>
      </c>
    </row>
    <row r="1819" spans="1:14" x14ac:dyDescent="0.25">
      <c r="A1819">
        <v>9818</v>
      </c>
      <c r="B1819" s="1">
        <v>45574</v>
      </c>
      <c r="C1819" s="2">
        <v>0.46944444444444439</v>
      </c>
      <c r="D1819" s="4">
        <v>4</v>
      </c>
      <c r="E1819" s="5" t="s">
        <v>36</v>
      </c>
      <c r="F1819" s="5" t="s">
        <v>37</v>
      </c>
      <c r="G1819" s="5" t="s">
        <v>38</v>
      </c>
      <c r="H1819" t="s">
        <v>39</v>
      </c>
      <c r="I1819" s="5" t="s">
        <v>18</v>
      </c>
      <c r="J1819" s="4">
        <v>45</v>
      </c>
      <c r="K1819" s="4">
        <v>25</v>
      </c>
      <c r="L1819" s="5" t="s">
        <v>19</v>
      </c>
      <c r="M1819" s="5" t="s">
        <v>20</v>
      </c>
      <c r="N1819" s="5" t="s">
        <v>21</v>
      </c>
    </row>
    <row r="1820" spans="1:14" x14ac:dyDescent="0.25">
      <c r="A1820">
        <v>9819</v>
      </c>
      <c r="B1820" s="1">
        <v>45126</v>
      </c>
      <c r="C1820" s="2">
        <v>0.8305555555555556</v>
      </c>
      <c r="D1820" s="4">
        <v>4</v>
      </c>
      <c r="E1820" s="5" t="s">
        <v>28</v>
      </c>
      <c r="F1820" s="5" t="s">
        <v>29</v>
      </c>
      <c r="G1820" s="5" t="s">
        <v>30</v>
      </c>
      <c r="H1820" t="s">
        <v>31</v>
      </c>
      <c r="I1820" s="5" t="s">
        <v>43</v>
      </c>
      <c r="J1820" s="4">
        <v>75</v>
      </c>
      <c r="K1820" s="4">
        <v>45</v>
      </c>
      <c r="L1820" s="5" t="s">
        <v>33</v>
      </c>
      <c r="M1820" s="5" t="s">
        <v>44</v>
      </c>
      <c r="N1820" s="5" t="s">
        <v>45</v>
      </c>
    </row>
    <row r="1821" spans="1:14" x14ac:dyDescent="0.25">
      <c r="A1821">
        <v>9820</v>
      </c>
      <c r="B1821" s="1">
        <v>44766</v>
      </c>
      <c r="C1821" s="2">
        <v>0.32083333333333341</v>
      </c>
      <c r="D1821" s="4">
        <v>1</v>
      </c>
      <c r="E1821" s="5" t="s">
        <v>36</v>
      </c>
      <c r="F1821" s="5" t="s">
        <v>37</v>
      </c>
      <c r="G1821" s="5" t="s">
        <v>38</v>
      </c>
      <c r="H1821" t="s">
        <v>39</v>
      </c>
      <c r="I1821" s="5" t="s">
        <v>32</v>
      </c>
      <c r="J1821" s="4">
        <v>85</v>
      </c>
      <c r="K1821" s="4">
        <v>50</v>
      </c>
      <c r="L1821" s="5" t="s">
        <v>33</v>
      </c>
      <c r="M1821" s="5" t="s">
        <v>34</v>
      </c>
      <c r="N1821" s="5" t="s">
        <v>35</v>
      </c>
    </row>
    <row r="1822" spans="1:14" x14ac:dyDescent="0.25">
      <c r="A1822">
        <v>9821</v>
      </c>
      <c r="B1822" s="1">
        <v>45824</v>
      </c>
      <c r="C1822" s="2">
        <v>0.7006944444444444</v>
      </c>
      <c r="D1822" s="4">
        <v>2</v>
      </c>
      <c r="E1822" s="5" t="s">
        <v>22</v>
      </c>
      <c r="F1822" s="5" t="s">
        <v>23</v>
      </c>
      <c r="G1822" s="5" t="s">
        <v>24</v>
      </c>
      <c r="H1822" t="s">
        <v>25</v>
      </c>
      <c r="I1822" s="5" t="s">
        <v>18</v>
      </c>
      <c r="J1822" s="4">
        <v>45</v>
      </c>
      <c r="K1822" s="4">
        <v>25</v>
      </c>
      <c r="L1822" s="5" t="s">
        <v>19</v>
      </c>
      <c r="M1822" s="5" t="s">
        <v>20</v>
      </c>
      <c r="N1822" s="5" t="s">
        <v>21</v>
      </c>
    </row>
    <row r="1823" spans="1:14" x14ac:dyDescent="0.25">
      <c r="A1823">
        <v>9822</v>
      </c>
      <c r="B1823" s="1">
        <v>44971</v>
      </c>
      <c r="C1823" s="2">
        <v>0.61597222222222225</v>
      </c>
      <c r="D1823" s="4">
        <v>3</v>
      </c>
      <c r="E1823" s="5" t="s">
        <v>14</v>
      </c>
      <c r="F1823" s="5" t="s">
        <v>15</v>
      </c>
      <c r="G1823" s="5" t="s">
        <v>16</v>
      </c>
      <c r="H1823" t="s">
        <v>17</v>
      </c>
      <c r="I1823" s="5" t="s">
        <v>48</v>
      </c>
      <c r="J1823" s="4">
        <v>80</v>
      </c>
      <c r="K1823" s="4">
        <v>48</v>
      </c>
      <c r="L1823" s="5" t="s">
        <v>33</v>
      </c>
      <c r="M1823" s="5" t="s">
        <v>44</v>
      </c>
      <c r="N1823" s="5" t="s">
        <v>49</v>
      </c>
    </row>
    <row r="1824" spans="1:14" x14ac:dyDescent="0.25">
      <c r="A1824">
        <v>9823</v>
      </c>
      <c r="B1824" s="1">
        <v>45220</v>
      </c>
      <c r="C1824" s="2">
        <v>0.59722222222222221</v>
      </c>
      <c r="D1824" s="4">
        <v>2</v>
      </c>
      <c r="E1824" s="5" t="s">
        <v>22</v>
      </c>
      <c r="F1824" s="5" t="s">
        <v>23</v>
      </c>
      <c r="G1824" s="5" t="s">
        <v>24</v>
      </c>
      <c r="H1824" t="s">
        <v>25</v>
      </c>
      <c r="I1824" s="5" t="s">
        <v>46</v>
      </c>
      <c r="J1824" s="4">
        <v>90</v>
      </c>
      <c r="K1824" s="4">
        <v>55</v>
      </c>
      <c r="L1824" s="5" t="s">
        <v>33</v>
      </c>
      <c r="M1824" s="5" t="s">
        <v>34</v>
      </c>
      <c r="N1824" s="5" t="s">
        <v>47</v>
      </c>
    </row>
    <row r="1825" spans="1:14" x14ac:dyDescent="0.25">
      <c r="A1825">
        <v>9824</v>
      </c>
      <c r="B1825" s="1">
        <v>45115</v>
      </c>
      <c r="C1825" s="2">
        <v>0.75763888888888886</v>
      </c>
      <c r="D1825" s="4">
        <v>3</v>
      </c>
      <c r="E1825" s="5" t="s">
        <v>22</v>
      </c>
      <c r="F1825" s="5" t="s">
        <v>23</v>
      </c>
      <c r="G1825" s="5" t="s">
        <v>24</v>
      </c>
      <c r="H1825" t="s">
        <v>25</v>
      </c>
      <c r="I1825" s="5" t="s">
        <v>50</v>
      </c>
      <c r="J1825" s="4">
        <v>70</v>
      </c>
      <c r="K1825" s="4">
        <v>40</v>
      </c>
      <c r="L1825" s="5" t="s">
        <v>33</v>
      </c>
      <c r="M1825" s="5" t="s">
        <v>44</v>
      </c>
      <c r="N1825" s="5" t="s">
        <v>51</v>
      </c>
    </row>
    <row r="1826" spans="1:14" x14ac:dyDescent="0.25">
      <c r="A1826">
        <v>9825</v>
      </c>
      <c r="B1826" s="1">
        <v>45227</v>
      </c>
      <c r="C1826" s="2">
        <v>0.31180555555555561</v>
      </c>
      <c r="D1826" s="4">
        <v>2</v>
      </c>
      <c r="E1826" s="5" t="s">
        <v>14</v>
      </c>
      <c r="F1826" s="5" t="s">
        <v>15</v>
      </c>
      <c r="G1826" s="5" t="s">
        <v>16</v>
      </c>
      <c r="H1826" t="s">
        <v>17</v>
      </c>
      <c r="I1826" s="5" t="s">
        <v>40</v>
      </c>
      <c r="J1826" s="4">
        <v>50</v>
      </c>
      <c r="K1826" s="4">
        <v>30</v>
      </c>
      <c r="L1826" s="5" t="s">
        <v>19</v>
      </c>
      <c r="M1826" s="5" t="s">
        <v>41</v>
      </c>
      <c r="N1826" s="5" t="s">
        <v>42</v>
      </c>
    </row>
    <row r="1827" spans="1:14" x14ac:dyDescent="0.25">
      <c r="A1827">
        <v>9826</v>
      </c>
      <c r="B1827" s="1">
        <v>45755</v>
      </c>
      <c r="C1827" s="2">
        <v>0.43819444444444439</v>
      </c>
      <c r="D1827" s="4">
        <v>1</v>
      </c>
      <c r="E1827" s="5" t="s">
        <v>28</v>
      </c>
      <c r="F1827" s="5" t="s">
        <v>29</v>
      </c>
      <c r="G1827" s="5" t="s">
        <v>30</v>
      </c>
      <c r="H1827" t="s">
        <v>31</v>
      </c>
      <c r="I1827" s="5" t="s">
        <v>32</v>
      </c>
      <c r="J1827" s="4">
        <v>85</v>
      </c>
      <c r="K1827" s="4">
        <v>50</v>
      </c>
      <c r="L1827" s="5" t="s">
        <v>33</v>
      </c>
      <c r="M1827" s="5" t="s">
        <v>34</v>
      </c>
      <c r="N1827" s="5" t="s">
        <v>35</v>
      </c>
    </row>
    <row r="1828" spans="1:14" x14ac:dyDescent="0.25">
      <c r="A1828">
        <v>9827</v>
      </c>
      <c r="B1828" s="1">
        <v>44932</v>
      </c>
      <c r="C1828" s="2">
        <v>0.33611111111111108</v>
      </c>
      <c r="D1828" s="4">
        <v>1</v>
      </c>
      <c r="E1828" s="5" t="s">
        <v>36</v>
      </c>
      <c r="F1828" s="5" t="s">
        <v>37</v>
      </c>
      <c r="G1828" s="5" t="s">
        <v>38</v>
      </c>
      <c r="H1828" t="s">
        <v>39</v>
      </c>
      <c r="I1828" s="5" t="s">
        <v>46</v>
      </c>
      <c r="J1828" s="4">
        <v>90</v>
      </c>
      <c r="K1828" s="4">
        <v>55</v>
      </c>
      <c r="L1828" s="5" t="s">
        <v>33</v>
      </c>
      <c r="M1828" s="5" t="s">
        <v>34</v>
      </c>
      <c r="N1828" s="5" t="s">
        <v>47</v>
      </c>
    </row>
    <row r="1829" spans="1:14" x14ac:dyDescent="0.25">
      <c r="A1829">
        <v>9828</v>
      </c>
      <c r="B1829" s="1">
        <v>45550</v>
      </c>
      <c r="C1829" s="2">
        <v>0.61458333333333337</v>
      </c>
      <c r="D1829" s="4">
        <v>2</v>
      </c>
      <c r="E1829" s="5" t="s">
        <v>36</v>
      </c>
      <c r="F1829" s="5" t="s">
        <v>37</v>
      </c>
      <c r="G1829" s="5" t="s">
        <v>38</v>
      </c>
      <c r="H1829" t="s">
        <v>39</v>
      </c>
      <c r="I1829" s="5" t="s">
        <v>40</v>
      </c>
      <c r="J1829" s="4">
        <v>50</v>
      </c>
      <c r="K1829" s="4">
        <v>30</v>
      </c>
      <c r="L1829" s="5" t="s">
        <v>19</v>
      </c>
      <c r="M1829" s="5" t="s">
        <v>41</v>
      </c>
      <c r="N1829" s="5" t="s">
        <v>42</v>
      </c>
    </row>
    <row r="1830" spans="1:14" x14ac:dyDescent="0.25">
      <c r="A1830">
        <v>9829</v>
      </c>
      <c r="B1830" s="1">
        <v>44600</v>
      </c>
      <c r="C1830" s="2">
        <v>0.71736111111111112</v>
      </c>
      <c r="D1830" s="4">
        <v>2</v>
      </c>
      <c r="E1830" s="5" t="s">
        <v>22</v>
      </c>
      <c r="F1830" s="5" t="s">
        <v>23</v>
      </c>
      <c r="G1830" s="5" t="s">
        <v>24</v>
      </c>
      <c r="H1830" t="s">
        <v>25</v>
      </c>
      <c r="I1830" s="5" t="s">
        <v>48</v>
      </c>
      <c r="J1830" s="4">
        <v>80</v>
      </c>
      <c r="K1830" s="4">
        <v>48</v>
      </c>
      <c r="L1830" s="5" t="s">
        <v>33</v>
      </c>
      <c r="M1830" s="5" t="s">
        <v>44</v>
      </c>
      <c r="N1830" s="5" t="s">
        <v>49</v>
      </c>
    </row>
    <row r="1831" spans="1:14" x14ac:dyDescent="0.25">
      <c r="A1831">
        <v>9830</v>
      </c>
      <c r="B1831" s="1">
        <v>45668</v>
      </c>
      <c r="C1831" s="2">
        <v>0.6381944444444444</v>
      </c>
      <c r="D1831" s="4">
        <v>3</v>
      </c>
      <c r="E1831" s="5" t="s">
        <v>14</v>
      </c>
      <c r="F1831" s="5" t="s">
        <v>15</v>
      </c>
      <c r="G1831" s="5" t="s">
        <v>16</v>
      </c>
      <c r="H1831" t="s">
        <v>17</v>
      </c>
      <c r="I1831" s="5" t="s">
        <v>32</v>
      </c>
      <c r="J1831" s="4">
        <v>85</v>
      </c>
      <c r="K1831" s="4">
        <v>50</v>
      </c>
      <c r="L1831" s="5" t="s">
        <v>33</v>
      </c>
      <c r="M1831" s="5" t="s">
        <v>34</v>
      </c>
      <c r="N1831" s="5" t="s">
        <v>35</v>
      </c>
    </row>
    <row r="1832" spans="1:14" x14ac:dyDescent="0.25">
      <c r="A1832">
        <v>9831</v>
      </c>
      <c r="B1832" s="1">
        <v>45659</v>
      </c>
      <c r="C1832" s="2">
        <v>0.3215277777777778</v>
      </c>
      <c r="D1832" s="4">
        <v>1</v>
      </c>
      <c r="E1832" s="5" t="s">
        <v>28</v>
      </c>
      <c r="F1832" s="5" t="s">
        <v>29</v>
      </c>
      <c r="G1832" s="5" t="s">
        <v>30</v>
      </c>
      <c r="H1832" t="s">
        <v>31</v>
      </c>
      <c r="I1832" s="5" t="s">
        <v>43</v>
      </c>
      <c r="J1832" s="4">
        <v>75</v>
      </c>
      <c r="K1832" s="4">
        <v>45</v>
      </c>
      <c r="L1832" s="5" t="s">
        <v>33</v>
      </c>
      <c r="M1832" s="5" t="s">
        <v>44</v>
      </c>
      <c r="N1832" s="5" t="s">
        <v>45</v>
      </c>
    </row>
    <row r="1833" spans="1:14" x14ac:dyDescent="0.25">
      <c r="A1833">
        <v>9832</v>
      </c>
      <c r="B1833" s="1">
        <v>45656</v>
      </c>
      <c r="C1833" s="2">
        <v>0.39444444444444438</v>
      </c>
      <c r="D1833" s="4">
        <v>1</v>
      </c>
      <c r="E1833" s="5" t="s">
        <v>22</v>
      </c>
      <c r="F1833" s="5" t="s">
        <v>23</v>
      </c>
      <c r="G1833" s="5" t="s">
        <v>24</v>
      </c>
      <c r="H1833" t="s">
        <v>25</v>
      </c>
      <c r="I1833" s="5" t="s">
        <v>40</v>
      </c>
      <c r="J1833" s="4">
        <v>50</v>
      </c>
      <c r="K1833" s="4">
        <v>30</v>
      </c>
      <c r="L1833" s="5" t="s">
        <v>19</v>
      </c>
      <c r="M1833" s="5" t="s">
        <v>41</v>
      </c>
      <c r="N1833" s="5" t="s">
        <v>42</v>
      </c>
    </row>
    <row r="1834" spans="1:14" x14ac:dyDescent="0.25">
      <c r="A1834">
        <v>9833</v>
      </c>
      <c r="B1834" s="1">
        <v>45144</v>
      </c>
      <c r="C1834" s="2">
        <v>0.55625000000000002</v>
      </c>
      <c r="D1834" s="4">
        <v>1</v>
      </c>
      <c r="E1834" s="5" t="s">
        <v>36</v>
      </c>
      <c r="F1834" s="5" t="s">
        <v>37</v>
      </c>
      <c r="G1834" s="5" t="s">
        <v>38</v>
      </c>
      <c r="H1834" t="s">
        <v>39</v>
      </c>
      <c r="I1834" s="5" t="s">
        <v>26</v>
      </c>
      <c r="J1834" s="4">
        <v>40</v>
      </c>
      <c r="K1834" s="4">
        <v>22</v>
      </c>
      <c r="L1834" s="5" t="s">
        <v>19</v>
      </c>
      <c r="M1834" s="5" t="s">
        <v>20</v>
      </c>
      <c r="N1834" s="5" t="s">
        <v>27</v>
      </c>
    </row>
    <row r="1835" spans="1:14" x14ac:dyDescent="0.25">
      <c r="A1835">
        <v>9834</v>
      </c>
      <c r="B1835" s="1">
        <v>45543</v>
      </c>
      <c r="C1835" s="2">
        <v>0.67638888888888893</v>
      </c>
      <c r="D1835" s="4">
        <v>2</v>
      </c>
      <c r="E1835" s="5" t="s">
        <v>22</v>
      </c>
      <c r="F1835" s="5" t="s">
        <v>23</v>
      </c>
      <c r="G1835" s="5" t="s">
        <v>24</v>
      </c>
      <c r="H1835" t="s">
        <v>25</v>
      </c>
      <c r="I1835" s="5" t="s">
        <v>32</v>
      </c>
      <c r="J1835" s="4">
        <v>85</v>
      </c>
      <c r="K1835" s="4">
        <v>50</v>
      </c>
      <c r="L1835" s="5" t="s">
        <v>33</v>
      </c>
      <c r="M1835" s="5" t="s">
        <v>34</v>
      </c>
      <c r="N1835" s="5" t="s">
        <v>35</v>
      </c>
    </row>
    <row r="1836" spans="1:14" x14ac:dyDescent="0.25">
      <c r="A1836">
        <v>9835</v>
      </c>
      <c r="B1836" s="1">
        <v>45786</v>
      </c>
      <c r="C1836" s="2">
        <v>0.90763888888888888</v>
      </c>
      <c r="D1836" s="4">
        <v>1</v>
      </c>
      <c r="E1836" s="5" t="s">
        <v>14</v>
      </c>
      <c r="F1836" s="5" t="s">
        <v>15</v>
      </c>
      <c r="G1836" s="5" t="s">
        <v>16</v>
      </c>
      <c r="H1836" t="s">
        <v>17</v>
      </c>
      <c r="I1836" s="5" t="s">
        <v>48</v>
      </c>
      <c r="J1836" s="4">
        <v>80</v>
      </c>
      <c r="K1836" s="4">
        <v>48</v>
      </c>
      <c r="L1836" s="5" t="s">
        <v>33</v>
      </c>
      <c r="M1836" s="5" t="s">
        <v>44</v>
      </c>
      <c r="N1836" s="5" t="s">
        <v>49</v>
      </c>
    </row>
    <row r="1837" spans="1:14" x14ac:dyDescent="0.25">
      <c r="A1837">
        <v>9836</v>
      </c>
      <c r="B1837" s="1">
        <v>45315</v>
      </c>
      <c r="C1837" s="2">
        <v>0.60833333333333328</v>
      </c>
      <c r="D1837" s="4">
        <v>4</v>
      </c>
      <c r="E1837" s="5" t="s">
        <v>36</v>
      </c>
      <c r="F1837" s="5" t="s">
        <v>37</v>
      </c>
      <c r="G1837" s="5" t="s">
        <v>38</v>
      </c>
      <c r="H1837" t="s">
        <v>39</v>
      </c>
      <c r="I1837" s="5" t="s">
        <v>43</v>
      </c>
      <c r="J1837" s="4">
        <v>75</v>
      </c>
      <c r="K1837" s="4">
        <v>45</v>
      </c>
      <c r="L1837" s="5" t="s">
        <v>33</v>
      </c>
      <c r="M1837" s="5" t="s">
        <v>44</v>
      </c>
      <c r="N1837" s="5" t="s">
        <v>45</v>
      </c>
    </row>
    <row r="1838" spans="1:14" x14ac:dyDescent="0.25">
      <c r="A1838">
        <v>9837</v>
      </c>
      <c r="B1838" s="1">
        <v>45258</v>
      </c>
      <c r="C1838" s="2">
        <v>0.74236111111111114</v>
      </c>
      <c r="D1838" s="4">
        <v>4</v>
      </c>
      <c r="E1838" s="5" t="s">
        <v>36</v>
      </c>
      <c r="F1838" s="5" t="s">
        <v>37</v>
      </c>
      <c r="G1838" s="5" t="s">
        <v>38</v>
      </c>
      <c r="H1838" t="s">
        <v>39</v>
      </c>
      <c r="I1838" s="5" t="s">
        <v>43</v>
      </c>
      <c r="J1838" s="4">
        <v>75</v>
      </c>
      <c r="K1838" s="4">
        <v>45</v>
      </c>
      <c r="L1838" s="5" t="s">
        <v>33</v>
      </c>
      <c r="M1838" s="5" t="s">
        <v>44</v>
      </c>
      <c r="N1838" s="5" t="s">
        <v>45</v>
      </c>
    </row>
    <row r="1839" spans="1:14" x14ac:dyDescent="0.25">
      <c r="A1839">
        <v>9838</v>
      </c>
      <c r="B1839" s="1">
        <v>45287</v>
      </c>
      <c r="C1839" s="2">
        <v>0.39513888888888887</v>
      </c>
      <c r="D1839" s="4">
        <v>3</v>
      </c>
      <c r="E1839" s="5" t="s">
        <v>22</v>
      </c>
      <c r="F1839" s="5" t="s">
        <v>23</v>
      </c>
      <c r="G1839" s="5" t="s">
        <v>24</v>
      </c>
      <c r="H1839" t="s">
        <v>25</v>
      </c>
      <c r="I1839" s="5" t="s">
        <v>40</v>
      </c>
      <c r="J1839" s="4">
        <v>50</v>
      </c>
      <c r="K1839" s="4">
        <v>30</v>
      </c>
      <c r="L1839" s="5" t="s">
        <v>19</v>
      </c>
      <c r="M1839" s="5" t="s">
        <v>41</v>
      </c>
      <c r="N1839" s="5" t="s">
        <v>42</v>
      </c>
    </row>
    <row r="1840" spans="1:14" x14ac:dyDescent="0.25">
      <c r="A1840">
        <v>9839</v>
      </c>
      <c r="B1840" s="1">
        <v>45579</v>
      </c>
      <c r="C1840" s="2">
        <v>0.43541666666666667</v>
      </c>
      <c r="D1840" s="4">
        <v>4</v>
      </c>
      <c r="E1840" s="5" t="s">
        <v>28</v>
      </c>
      <c r="F1840" s="5" t="s">
        <v>29</v>
      </c>
      <c r="G1840" s="5" t="s">
        <v>30</v>
      </c>
      <c r="H1840" t="s">
        <v>31</v>
      </c>
      <c r="I1840" s="5" t="s">
        <v>46</v>
      </c>
      <c r="J1840" s="4">
        <v>90</v>
      </c>
      <c r="K1840" s="4">
        <v>55</v>
      </c>
      <c r="L1840" s="5" t="s">
        <v>33</v>
      </c>
      <c r="M1840" s="5" t="s">
        <v>34</v>
      </c>
      <c r="N1840" s="5" t="s">
        <v>47</v>
      </c>
    </row>
    <row r="1841" spans="1:14" x14ac:dyDescent="0.25">
      <c r="A1841">
        <v>9840</v>
      </c>
      <c r="B1841" s="1">
        <v>45171</v>
      </c>
      <c r="C1841" s="2">
        <v>0.34861111111111109</v>
      </c>
      <c r="D1841" s="4">
        <v>3</v>
      </c>
      <c r="E1841" s="5" t="s">
        <v>14</v>
      </c>
      <c r="F1841" s="5" t="s">
        <v>15</v>
      </c>
      <c r="G1841" s="5" t="s">
        <v>16</v>
      </c>
      <c r="H1841" t="s">
        <v>17</v>
      </c>
      <c r="I1841" s="5" t="s">
        <v>26</v>
      </c>
      <c r="J1841" s="4">
        <v>40</v>
      </c>
      <c r="K1841" s="4">
        <v>22</v>
      </c>
      <c r="L1841" s="5" t="s">
        <v>19</v>
      </c>
      <c r="M1841" s="5" t="s">
        <v>20</v>
      </c>
      <c r="N1841" s="5" t="s">
        <v>27</v>
      </c>
    </row>
    <row r="1842" spans="1:14" x14ac:dyDescent="0.25">
      <c r="A1842">
        <v>9841</v>
      </c>
      <c r="B1842" s="1">
        <v>45686</v>
      </c>
      <c r="C1842" s="2">
        <v>0.8256944444444444</v>
      </c>
      <c r="D1842" s="4">
        <v>1</v>
      </c>
      <c r="E1842" s="5" t="s">
        <v>36</v>
      </c>
      <c r="F1842" s="5" t="s">
        <v>37</v>
      </c>
      <c r="G1842" s="5" t="s">
        <v>38</v>
      </c>
      <c r="H1842" t="s">
        <v>39</v>
      </c>
      <c r="I1842" s="5" t="s">
        <v>26</v>
      </c>
      <c r="J1842" s="4">
        <v>40</v>
      </c>
      <c r="K1842" s="4">
        <v>22</v>
      </c>
      <c r="L1842" s="5" t="s">
        <v>19</v>
      </c>
      <c r="M1842" s="5" t="s">
        <v>20</v>
      </c>
      <c r="N1842" s="5" t="s">
        <v>27</v>
      </c>
    </row>
    <row r="1843" spans="1:14" x14ac:dyDescent="0.25">
      <c r="A1843">
        <v>9842</v>
      </c>
      <c r="B1843" s="1">
        <v>45450</v>
      </c>
      <c r="C1843" s="2">
        <v>0.53125</v>
      </c>
      <c r="D1843" s="4">
        <v>3</v>
      </c>
      <c r="E1843" s="5" t="s">
        <v>36</v>
      </c>
      <c r="F1843" s="5" t="s">
        <v>37</v>
      </c>
      <c r="G1843" s="5" t="s">
        <v>38</v>
      </c>
      <c r="H1843" t="s">
        <v>39</v>
      </c>
      <c r="I1843" s="5" t="s">
        <v>43</v>
      </c>
      <c r="J1843" s="4">
        <v>75</v>
      </c>
      <c r="K1843" s="4">
        <v>45</v>
      </c>
      <c r="L1843" s="5" t="s">
        <v>33</v>
      </c>
      <c r="M1843" s="5" t="s">
        <v>44</v>
      </c>
      <c r="N1843" s="5" t="s">
        <v>45</v>
      </c>
    </row>
    <row r="1844" spans="1:14" x14ac:dyDescent="0.25">
      <c r="A1844">
        <v>9843</v>
      </c>
      <c r="B1844" s="1">
        <v>44976</v>
      </c>
      <c r="C1844" s="2">
        <v>0.62569444444444444</v>
      </c>
      <c r="D1844" s="4">
        <v>2</v>
      </c>
      <c r="E1844" s="5" t="s">
        <v>28</v>
      </c>
      <c r="F1844" s="5" t="s">
        <v>29</v>
      </c>
      <c r="G1844" s="5" t="s">
        <v>30</v>
      </c>
      <c r="H1844" t="s">
        <v>31</v>
      </c>
      <c r="I1844" s="5" t="s">
        <v>50</v>
      </c>
      <c r="J1844" s="4">
        <v>70</v>
      </c>
      <c r="K1844" s="4">
        <v>40</v>
      </c>
      <c r="L1844" s="5" t="s">
        <v>33</v>
      </c>
      <c r="M1844" s="5" t="s">
        <v>44</v>
      </c>
      <c r="N1844" s="5" t="s">
        <v>51</v>
      </c>
    </row>
    <row r="1845" spans="1:14" x14ac:dyDescent="0.25">
      <c r="A1845">
        <v>9844</v>
      </c>
      <c r="B1845" s="1">
        <v>44947</v>
      </c>
      <c r="C1845" s="2">
        <v>0.50902777777777775</v>
      </c>
      <c r="D1845" s="4">
        <v>3</v>
      </c>
      <c r="E1845" s="5" t="s">
        <v>22</v>
      </c>
      <c r="F1845" s="5" t="s">
        <v>23</v>
      </c>
      <c r="G1845" s="5" t="s">
        <v>24</v>
      </c>
      <c r="H1845" t="s">
        <v>25</v>
      </c>
      <c r="I1845" s="5" t="s">
        <v>32</v>
      </c>
      <c r="J1845" s="4">
        <v>85</v>
      </c>
      <c r="K1845" s="4">
        <v>50</v>
      </c>
      <c r="L1845" s="5" t="s">
        <v>33</v>
      </c>
      <c r="M1845" s="5" t="s">
        <v>34</v>
      </c>
      <c r="N1845" s="5" t="s">
        <v>35</v>
      </c>
    </row>
    <row r="1846" spans="1:14" x14ac:dyDescent="0.25">
      <c r="A1846">
        <v>9845</v>
      </c>
      <c r="B1846" s="1">
        <v>45259</v>
      </c>
      <c r="C1846" s="2">
        <v>0.47986111111111113</v>
      </c>
      <c r="D1846" s="4">
        <v>4</v>
      </c>
      <c r="E1846" s="5" t="s">
        <v>28</v>
      </c>
      <c r="F1846" s="5" t="s">
        <v>29</v>
      </c>
      <c r="G1846" s="5" t="s">
        <v>30</v>
      </c>
      <c r="H1846" t="s">
        <v>31</v>
      </c>
      <c r="I1846" s="5" t="s">
        <v>46</v>
      </c>
      <c r="J1846" s="4">
        <v>90</v>
      </c>
      <c r="K1846" s="4">
        <v>55</v>
      </c>
      <c r="L1846" s="5" t="s">
        <v>33</v>
      </c>
      <c r="M1846" s="5" t="s">
        <v>34</v>
      </c>
      <c r="N1846" s="5" t="s">
        <v>47</v>
      </c>
    </row>
    <row r="1847" spans="1:14" x14ac:dyDescent="0.25">
      <c r="A1847">
        <v>9846</v>
      </c>
      <c r="B1847" s="1">
        <v>45397</v>
      </c>
      <c r="C1847" s="2">
        <v>0.58750000000000002</v>
      </c>
      <c r="D1847" s="4">
        <v>3</v>
      </c>
      <c r="E1847" s="5" t="s">
        <v>36</v>
      </c>
      <c r="F1847" s="5" t="s">
        <v>37</v>
      </c>
      <c r="G1847" s="5" t="s">
        <v>38</v>
      </c>
      <c r="H1847" t="s">
        <v>39</v>
      </c>
      <c r="I1847" s="5" t="s">
        <v>32</v>
      </c>
      <c r="J1847" s="4">
        <v>85</v>
      </c>
      <c r="K1847" s="4">
        <v>50</v>
      </c>
      <c r="L1847" s="5" t="s">
        <v>33</v>
      </c>
      <c r="M1847" s="5" t="s">
        <v>34</v>
      </c>
      <c r="N1847" s="5" t="s">
        <v>35</v>
      </c>
    </row>
    <row r="1848" spans="1:14" x14ac:dyDescent="0.25">
      <c r="A1848">
        <v>9847</v>
      </c>
      <c r="B1848" s="1">
        <v>44606</v>
      </c>
      <c r="C1848" s="2">
        <v>0.87430555555555556</v>
      </c>
      <c r="D1848" s="4">
        <v>1</v>
      </c>
      <c r="E1848" s="5" t="s">
        <v>28</v>
      </c>
      <c r="F1848" s="5" t="s">
        <v>29</v>
      </c>
      <c r="G1848" s="5" t="s">
        <v>30</v>
      </c>
      <c r="H1848" t="s">
        <v>31</v>
      </c>
      <c r="I1848" s="5" t="s">
        <v>50</v>
      </c>
      <c r="J1848" s="4">
        <v>70</v>
      </c>
      <c r="K1848" s="4">
        <v>40</v>
      </c>
      <c r="L1848" s="5" t="s">
        <v>33</v>
      </c>
      <c r="M1848" s="5" t="s">
        <v>44</v>
      </c>
      <c r="N1848" s="5" t="s">
        <v>51</v>
      </c>
    </row>
    <row r="1849" spans="1:14" x14ac:dyDescent="0.25">
      <c r="A1849">
        <v>9848</v>
      </c>
      <c r="B1849" s="1">
        <v>45336</v>
      </c>
      <c r="C1849" s="2">
        <v>0.74722222222222223</v>
      </c>
      <c r="D1849" s="4">
        <v>1</v>
      </c>
      <c r="E1849" s="5" t="s">
        <v>28</v>
      </c>
      <c r="F1849" s="5" t="s">
        <v>29</v>
      </c>
      <c r="G1849" s="5" t="s">
        <v>30</v>
      </c>
      <c r="H1849" t="s">
        <v>31</v>
      </c>
      <c r="I1849" s="5" t="s">
        <v>46</v>
      </c>
      <c r="J1849" s="4">
        <v>90</v>
      </c>
      <c r="K1849" s="4">
        <v>55</v>
      </c>
      <c r="L1849" s="5" t="s">
        <v>33</v>
      </c>
      <c r="M1849" s="5" t="s">
        <v>34</v>
      </c>
      <c r="N1849" s="5" t="s">
        <v>47</v>
      </c>
    </row>
    <row r="1850" spans="1:14" x14ac:dyDescent="0.25">
      <c r="A1850">
        <v>9849</v>
      </c>
      <c r="B1850" s="1">
        <v>44796</v>
      </c>
      <c r="C1850" s="2">
        <v>0.31527777777777782</v>
      </c>
      <c r="D1850" s="4">
        <v>3</v>
      </c>
      <c r="E1850" s="5" t="s">
        <v>36</v>
      </c>
      <c r="F1850" s="5" t="s">
        <v>37</v>
      </c>
      <c r="G1850" s="5" t="s">
        <v>38</v>
      </c>
      <c r="H1850" t="s">
        <v>39</v>
      </c>
      <c r="I1850" s="5" t="s">
        <v>32</v>
      </c>
      <c r="J1850" s="4">
        <v>85</v>
      </c>
      <c r="K1850" s="4">
        <v>50</v>
      </c>
      <c r="L1850" s="5" t="s">
        <v>33</v>
      </c>
      <c r="M1850" s="5" t="s">
        <v>34</v>
      </c>
      <c r="N1850" s="5" t="s">
        <v>35</v>
      </c>
    </row>
    <row r="1851" spans="1:14" x14ac:dyDescent="0.25">
      <c r="A1851">
        <v>9850</v>
      </c>
      <c r="B1851" s="1">
        <v>45218</v>
      </c>
      <c r="C1851" s="2">
        <v>0.70138888888888884</v>
      </c>
      <c r="D1851" s="4">
        <v>1</v>
      </c>
      <c r="E1851" s="5" t="s">
        <v>28</v>
      </c>
      <c r="F1851" s="5" t="s">
        <v>29</v>
      </c>
      <c r="G1851" s="5" t="s">
        <v>30</v>
      </c>
      <c r="H1851" t="s">
        <v>31</v>
      </c>
      <c r="I1851" s="5" t="s">
        <v>48</v>
      </c>
      <c r="J1851" s="4">
        <v>80</v>
      </c>
      <c r="K1851" s="4">
        <v>48</v>
      </c>
      <c r="L1851" s="5" t="s">
        <v>33</v>
      </c>
      <c r="M1851" s="5" t="s">
        <v>44</v>
      </c>
      <c r="N1851" s="5" t="s">
        <v>49</v>
      </c>
    </row>
    <row r="1852" spans="1:14" x14ac:dyDescent="0.25">
      <c r="A1852">
        <v>9851</v>
      </c>
      <c r="B1852" s="1">
        <v>46010</v>
      </c>
      <c r="C1852" s="2">
        <v>0.49930555555555561</v>
      </c>
      <c r="D1852" s="4">
        <v>1</v>
      </c>
      <c r="E1852" s="5" t="s">
        <v>14</v>
      </c>
      <c r="F1852" s="5" t="s">
        <v>15</v>
      </c>
      <c r="G1852" s="5" t="s">
        <v>16</v>
      </c>
      <c r="H1852" t="s">
        <v>17</v>
      </c>
      <c r="I1852" s="5" t="s">
        <v>18</v>
      </c>
      <c r="J1852" s="4">
        <v>45</v>
      </c>
      <c r="K1852" s="4">
        <v>25</v>
      </c>
      <c r="L1852" s="5" t="s">
        <v>19</v>
      </c>
      <c r="M1852" s="5" t="s">
        <v>20</v>
      </c>
      <c r="N1852" s="5" t="s">
        <v>21</v>
      </c>
    </row>
    <row r="1853" spans="1:14" x14ac:dyDescent="0.25">
      <c r="A1853">
        <v>9852</v>
      </c>
      <c r="B1853" s="1">
        <v>45854</v>
      </c>
      <c r="C1853" s="2">
        <v>0.43819444444444439</v>
      </c>
      <c r="D1853" s="4">
        <v>1</v>
      </c>
      <c r="E1853" s="5" t="s">
        <v>36</v>
      </c>
      <c r="F1853" s="5" t="s">
        <v>37</v>
      </c>
      <c r="G1853" s="5" t="s">
        <v>38</v>
      </c>
      <c r="H1853" t="s">
        <v>39</v>
      </c>
      <c r="I1853" s="5" t="s">
        <v>26</v>
      </c>
      <c r="J1853" s="4">
        <v>40</v>
      </c>
      <c r="K1853" s="4">
        <v>22</v>
      </c>
      <c r="L1853" s="5" t="s">
        <v>19</v>
      </c>
      <c r="M1853" s="5" t="s">
        <v>20</v>
      </c>
      <c r="N1853" s="5" t="s">
        <v>27</v>
      </c>
    </row>
    <row r="1854" spans="1:14" x14ac:dyDescent="0.25">
      <c r="A1854">
        <v>9853</v>
      </c>
      <c r="B1854" s="1">
        <v>45520</v>
      </c>
      <c r="C1854" s="2">
        <v>0.52083333333333337</v>
      </c>
      <c r="D1854" s="4">
        <v>3</v>
      </c>
      <c r="E1854" s="5" t="s">
        <v>22</v>
      </c>
      <c r="F1854" s="5" t="s">
        <v>23</v>
      </c>
      <c r="G1854" s="5" t="s">
        <v>24</v>
      </c>
      <c r="H1854" t="s">
        <v>25</v>
      </c>
      <c r="I1854" s="5" t="s">
        <v>46</v>
      </c>
      <c r="J1854" s="4">
        <v>90</v>
      </c>
      <c r="K1854" s="4">
        <v>55</v>
      </c>
      <c r="L1854" s="5" t="s">
        <v>33</v>
      </c>
      <c r="M1854" s="5" t="s">
        <v>34</v>
      </c>
      <c r="N1854" s="5" t="s">
        <v>47</v>
      </c>
    </row>
    <row r="1855" spans="1:14" x14ac:dyDescent="0.25">
      <c r="A1855">
        <v>9854</v>
      </c>
      <c r="B1855" s="1">
        <v>45182</v>
      </c>
      <c r="C1855" s="2">
        <v>0.71111111111111114</v>
      </c>
      <c r="D1855" s="4">
        <v>1</v>
      </c>
      <c r="E1855" s="5" t="s">
        <v>36</v>
      </c>
      <c r="F1855" s="5" t="s">
        <v>37</v>
      </c>
      <c r="G1855" s="5" t="s">
        <v>38</v>
      </c>
      <c r="H1855" t="s">
        <v>39</v>
      </c>
      <c r="I1855" s="5" t="s">
        <v>48</v>
      </c>
      <c r="J1855" s="4">
        <v>80</v>
      </c>
      <c r="K1855" s="4">
        <v>48</v>
      </c>
      <c r="L1855" s="5" t="s">
        <v>33</v>
      </c>
      <c r="M1855" s="5" t="s">
        <v>44</v>
      </c>
      <c r="N1855" s="5" t="s">
        <v>49</v>
      </c>
    </row>
    <row r="1856" spans="1:14" x14ac:dyDescent="0.25">
      <c r="A1856">
        <v>9855</v>
      </c>
      <c r="B1856" s="1">
        <v>45379</v>
      </c>
      <c r="C1856" s="2">
        <v>0.49236111111111108</v>
      </c>
      <c r="D1856" s="4">
        <v>1</v>
      </c>
      <c r="E1856" s="5" t="s">
        <v>28</v>
      </c>
      <c r="F1856" s="5" t="s">
        <v>29</v>
      </c>
      <c r="G1856" s="5" t="s">
        <v>30</v>
      </c>
      <c r="H1856" t="s">
        <v>31</v>
      </c>
      <c r="I1856" s="5" t="s">
        <v>43</v>
      </c>
      <c r="J1856" s="4">
        <v>75</v>
      </c>
      <c r="K1856" s="4">
        <v>45</v>
      </c>
      <c r="L1856" s="5" t="s">
        <v>33</v>
      </c>
      <c r="M1856" s="5" t="s">
        <v>44</v>
      </c>
      <c r="N1856" s="5" t="s">
        <v>45</v>
      </c>
    </row>
    <row r="1857" spans="1:14" x14ac:dyDescent="0.25">
      <c r="A1857">
        <v>9856</v>
      </c>
      <c r="B1857" s="1">
        <v>45589</v>
      </c>
      <c r="C1857" s="2">
        <v>0.58194444444444449</v>
      </c>
      <c r="D1857" s="4">
        <v>3</v>
      </c>
      <c r="E1857" s="5" t="s">
        <v>22</v>
      </c>
      <c r="F1857" s="5" t="s">
        <v>23</v>
      </c>
      <c r="G1857" s="5" t="s">
        <v>24</v>
      </c>
      <c r="H1857" t="s">
        <v>25</v>
      </c>
      <c r="I1857" s="5" t="s">
        <v>50</v>
      </c>
      <c r="J1857" s="4">
        <v>70</v>
      </c>
      <c r="K1857" s="4">
        <v>40</v>
      </c>
      <c r="L1857" s="5" t="s">
        <v>33</v>
      </c>
      <c r="M1857" s="5" t="s">
        <v>44</v>
      </c>
      <c r="N1857" s="5" t="s">
        <v>51</v>
      </c>
    </row>
    <row r="1858" spans="1:14" x14ac:dyDescent="0.25">
      <c r="A1858">
        <v>9857</v>
      </c>
      <c r="B1858" s="1">
        <v>45560</v>
      </c>
      <c r="C1858" s="2">
        <v>0.41597222222222219</v>
      </c>
      <c r="D1858" s="4">
        <v>2</v>
      </c>
      <c r="E1858" s="5" t="s">
        <v>28</v>
      </c>
      <c r="F1858" s="5" t="s">
        <v>29</v>
      </c>
      <c r="G1858" s="5" t="s">
        <v>30</v>
      </c>
      <c r="H1858" t="s">
        <v>31</v>
      </c>
      <c r="I1858" s="5" t="s">
        <v>43</v>
      </c>
      <c r="J1858" s="4">
        <v>75</v>
      </c>
      <c r="K1858" s="4">
        <v>45</v>
      </c>
      <c r="L1858" s="5" t="s">
        <v>33</v>
      </c>
      <c r="M1858" s="5" t="s">
        <v>44</v>
      </c>
      <c r="N1858" s="5" t="s">
        <v>45</v>
      </c>
    </row>
    <row r="1859" spans="1:14" x14ac:dyDescent="0.25">
      <c r="A1859">
        <v>9858</v>
      </c>
      <c r="B1859" s="1">
        <v>45039</v>
      </c>
      <c r="C1859" s="2">
        <v>0.74375000000000002</v>
      </c>
      <c r="D1859" s="4">
        <v>2</v>
      </c>
      <c r="E1859" s="5" t="s">
        <v>28</v>
      </c>
      <c r="F1859" s="5" t="s">
        <v>29</v>
      </c>
      <c r="G1859" s="5" t="s">
        <v>30</v>
      </c>
      <c r="H1859" t="s">
        <v>31</v>
      </c>
      <c r="I1859" s="5" t="s">
        <v>26</v>
      </c>
      <c r="J1859" s="4">
        <v>40</v>
      </c>
      <c r="K1859" s="4">
        <v>22</v>
      </c>
      <c r="L1859" s="5" t="s">
        <v>19</v>
      </c>
      <c r="M1859" s="5" t="s">
        <v>20</v>
      </c>
      <c r="N1859" s="5" t="s">
        <v>27</v>
      </c>
    </row>
    <row r="1860" spans="1:14" x14ac:dyDescent="0.25">
      <c r="A1860">
        <v>9859</v>
      </c>
      <c r="B1860" s="1">
        <v>44722</v>
      </c>
      <c r="C1860" s="2">
        <v>0.69236111111111109</v>
      </c>
      <c r="D1860" s="4">
        <v>2</v>
      </c>
      <c r="E1860" s="5" t="s">
        <v>22</v>
      </c>
      <c r="F1860" s="5" t="s">
        <v>23</v>
      </c>
      <c r="G1860" s="5" t="s">
        <v>24</v>
      </c>
      <c r="H1860" t="s">
        <v>25</v>
      </c>
      <c r="I1860" s="5" t="s">
        <v>40</v>
      </c>
      <c r="J1860" s="4">
        <v>50</v>
      </c>
      <c r="K1860" s="4">
        <v>30</v>
      </c>
      <c r="L1860" s="5" t="s">
        <v>19</v>
      </c>
      <c r="M1860" s="5" t="s">
        <v>41</v>
      </c>
      <c r="N1860" s="5" t="s">
        <v>42</v>
      </c>
    </row>
    <row r="1861" spans="1:14" x14ac:dyDescent="0.25">
      <c r="A1861">
        <v>9860</v>
      </c>
      <c r="B1861" s="1">
        <v>44761</v>
      </c>
      <c r="C1861" s="2">
        <v>0.29791666666666672</v>
      </c>
      <c r="D1861" s="4">
        <v>2</v>
      </c>
      <c r="E1861" s="5" t="s">
        <v>22</v>
      </c>
      <c r="F1861" s="5" t="s">
        <v>23</v>
      </c>
      <c r="G1861" s="5" t="s">
        <v>24</v>
      </c>
      <c r="H1861" t="s">
        <v>25</v>
      </c>
      <c r="I1861" s="5" t="s">
        <v>43</v>
      </c>
      <c r="J1861" s="4">
        <v>75</v>
      </c>
      <c r="K1861" s="4">
        <v>45</v>
      </c>
      <c r="L1861" s="5" t="s">
        <v>33</v>
      </c>
      <c r="M1861" s="5" t="s">
        <v>44</v>
      </c>
      <c r="N1861" s="5" t="s">
        <v>45</v>
      </c>
    </row>
    <row r="1862" spans="1:14" x14ac:dyDescent="0.25">
      <c r="A1862">
        <v>9861</v>
      </c>
      <c r="B1862" s="1">
        <v>45282</v>
      </c>
      <c r="C1862" s="2">
        <v>0.31944444444444442</v>
      </c>
      <c r="D1862" s="4">
        <v>4</v>
      </c>
      <c r="E1862" s="5" t="s">
        <v>14</v>
      </c>
      <c r="F1862" s="5" t="s">
        <v>15</v>
      </c>
      <c r="G1862" s="5" t="s">
        <v>16</v>
      </c>
      <c r="H1862" t="s">
        <v>17</v>
      </c>
      <c r="I1862" s="5" t="s">
        <v>32</v>
      </c>
      <c r="J1862" s="4">
        <v>85</v>
      </c>
      <c r="K1862" s="4">
        <v>50</v>
      </c>
      <c r="L1862" s="5" t="s">
        <v>33</v>
      </c>
      <c r="M1862" s="5" t="s">
        <v>34</v>
      </c>
      <c r="N1862" s="5" t="s">
        <v>35</v>
      </c>
    </row>
    <row r="1863" spans="1:14" x14ac:dyDescent="0.25">
      <c r="A1863">
        <v>9862</v>
      </c>
      <c r="B1863" s="1">
        <v>45911</v>
      </c>
      <c r="C1863" s="2">
        <v>0.64930555555555558</v>
      </c>
      <c r="D1863" s="4">
        <v>1</v>
      </c>
      <c r="E1863" s="5" t="s">
        <v>14</v>
      </c>
      <c r="F1863" s="5" t="s">
        <v>15</v>
      </c>
      <c r="G1863" s="5" t="s">
        <v>16</v>
      </c>
      <c r="H1863" t="s">
        <v>17</v>
      </c>
      <c r="I1863" s="5" t="s">
        <v>50</v>
      </c>
      <c r="J1863" s="4">
        <v>70</v>
      </c>
      <c r="K1863" s="4">
        <v>40</v>
      </c>
      <c r="L1863" s="5" t="s">
        <v>33</v>
      </c>
      <c r="M1863" s="5" t="s">
        <v>44</v>
      </c>
      <c r="N1863" s="5" t="s">
        <v>51</v>
      </c>
    </row>
    <row r="1864" spans="1:14" x14ac:dyDescent="0.25">
      <c r="A1864">
        <v>9863</v>
      </c>
      <c r="B1864" s="1">
        <v>45249</v>
      </c>
      <c r="C1864" s="2">
        <v>0.60763888888888884</v>
      </c>
      <c r="D1864" s="4">
        <v>3</v>
      </c>
      <c r="E1864" s="5" t="s">
        <v>36</v>
      </c>
      <c r="F1864" s="5" t="s">
        <v>37</v>
      </c>
      <c r="G1864" s="5" t="s">
        <v>38</v>
      </c>
      <c r="H1864" t="s">
        <v>39</v>
      </c>
      <c r="I1864" s="5" t="s">
        <v>46</v>
      </c>
      <c r="J1864" s="4">
        <v>90</v>
      </c>
      <c r="K1864" s="4">
        <v>55</v>
      </c>
      <c r="L1864" s="5" t="s">
        <v>33</v>
      </c>
      <c r="M1864" s="5" t="s">
        <v>34</v>
      </c>
      <c r="N1864" s="5" t="s">
        <v>47</v>
      </c>
    </row>
    <row r="1865" spans="1:14" x14ac:dyDescent="0.25">
      <c r="A1865">
        <v>9864</v>
      </c>
      <c r="B1865" s="1">
        <v>45850</v>
      </c>
      <c r="C1865" s="2">
        <v>0.29652777777777778</v>
      </c>
      <c r="D1865" s="4">
        <v>4</v>
      </c>
      <c r="E1865" s="5" t="s">
        <v>14</v>
      </c>
      <c r="F1865" s="5" t="s">
        <v>15</v>
      </c>
      <c r="G1865" s="5" t="s">
        <v>16</v>
      </c>
      <c r="H1865" t="s">
        <v>17</v>
      </c>
      <c r="I1865" s="5" t="s">
        <v>50</v>
      </c>
      <c r="J1865" s="4">
        <v>70</v>
      </c>
      <c r="K1865" s="4">
        <v>40</v>
      </c>
      <c r="L1865" s="5" t="s">
        <v>33</v>
      </c>
      <c r="M1865" s="5" t="s">
        <v>44</v>
      </c>
      <c r="N1865" s="5" t="s">
        <v>51</v>
      </c>
    </row>
    <row r="1866" spans="1:14" x14ac:dyDescent="0.25">
      <c r="A1866">
        <v>9865</v>
      </c>
      <c r="B1866" s="1">
        <v>44777</v>
      </c>
      <c r="C1866" s="2">
        <v>0.47569444444444442</v>
      </c>
      <c r="D1866" s="4">
        <v>4</v>
      </c>
      <c r="E1866" s="5" t="s">
        <v>14</v>
      </c>
      <c r="F1866" s="5" t="s">
        <v>15</v>
      </c>
      <c r="G1866" s="5" t="s">
        <v>16</v>
      </c>
      <c r="H1866" t="s">
        <v>17</v>
      </c>
      <c r="I1866" s="5" t="s">
        <v>50</v>
      </c>
      <c r="J1866" s="4">
        <v>70</v>
      </c>
      <c r="K1866" s="4">
        <v>40</v>
      </c>
      <c r="L1866" s="5" t="s">
        <v>33</v>
      </c>
      <c r="M1866" s="5" t="s">
        <v>44</v>
      </c>
      <c r="N1866" s="5" t="s">
        <v>51</v>
      </c>
    </row>
    <row r="1867" spans="1:14" x14ac:dyDescent="0.25">
      <c r="A1867">
        <v>9866</v>
      </c>
      <c r="B1867" s="1">
        <v>45589</v>
      </c>
      <c r="C1867" s="2">
        <v>0.79305555555555551</v>
      </c>
      <c r="D1867" s="4">
        <v>1</v>
      </c>
      <c r="E1867" s="5" t="s">
        <v>22</v>
      </c>
      <c r="F1867" s="5" t="s">
        <v>23</v>
      </c>
      <c r="G1867" s="5" t="s">
        <v>24</v>
      </c>
      <c r="H1867" t="s">
        <v>25</v>
      </c>
      <c r="I1867" s="5" t="s">
        <v>32</v>
      </c>
      <c r="J1867" s="4">
        <v>85</v>
      </c>
      <c r="K1867" s="4">
        <v>50</v>
      </c>
      <c r="L1867" s="5" t="s">
        <v>33</v>
      </c>
      <c r="M1867" s="5" t="s">
        <v>34</v>
      </c>
      <c r="N1867" s="5" t="s">
        <v>35</v>
      </c>
    </row>
    <row r="1868" spans="1:14" x14ac:dyDescent="0.25">
      <c r="A1868">
        <v>9867</v>
      </c>
      <c r="B1868" s="1">
        <v>44932</v>
      </c>
      <c r="C1868" s="2">
        <v>0.82013888888888886</v>
      </c>
      <c r="D1868" s="4">
        <v>1</v>
      </c>
      <c r="E1868" s="5" t="s">
        <v>14</v>
      </c>
      <c r="F1868" s="5" t="s">
        <v>15</v>
      </c>
      <c r="G1868" s="5" t="s">
        <v>16</v>
      </c>
      <c r="H1868" t="s">
        <v>17</v>
      </c>
      <c r="I1868" s="5" t="s">
        <v>32</v>
      </c>
      <c r="J1868" s="4">
        <v>85</v>
      </c>
      <c r="K1868" s="4">
        <v>50</v>
      </c>
      <c r="L1868" s="5" t="s">
        <v>33</v>
      </c>
      <c r="M1868" s="5" t="s">
        <v>34</v>
      </c>
      <c r="N1868" s="5" t="s">
        <v>35</v>
      </c>
    </row>
    <row r="1869" spans="1:14" x14ac:dyDescent="0.25">
      <c r="A1869">
        <v>9868</v>
      </c>
      <c r="B1869" s="1">
        <v>45375</v>
      </c>
      <c r="C1869" s="2">
        <v>0.30138888888888887</v>
      </c>
      <c r="D1869" s="4">
        <v>3</v>
      </c>
      <c r="E1869" s="5" t="s">
        <v>22</v>
      </c>
      <c r="F1869" s="5" t="s">
        <v>23</v>
      </c>
      <c r="G1869" s="5" t="s">
        <v>24</v>
      </c>
      <c r="H1869" t="s">
        <v>25</v>
      </c>
      <c r="I1869" s="5" t="s">
        <v>48</v>
      </c>
      <c r="J1869" s="4">
        <v>80</v>
      </c>
      <c r="K1869" s="4">
        <v>48</v>
      </c>
      <c r="L1869" s="5" t="s">
        <v>33</v>
      </c>
      <c r="M1869" s="5" t="s">
        <v>44</v>
      </c>
      <c r="N1869" s="5" t="s">
        <v>49</v>
      </c>
    </row>
    <row r="1870" spans="1:14" x14ac:dyDescent="0.25">
      <c r="A1870">
        <v>9869</v>
      </c>
      <c r="B1870" s="1">
        <v>44631</v>
      </c>
      <c r="C1870" s="2">
        <v>0.52361111111111114</v>
      </c>
      <c r="D1870" s="4">
        <v>2</v>
      </c>
      <c r="E1870" s="5" t="s">
        <v>28</v>
      </c>
      <c r="F1870" s="5" t="s">
        <v>29</v>
      </c>
      <c r="G1870" s="5" t="s">
        <v>30</v>
      </c>
      <c r="H1870" t="s">
        <v>31</v>
      </c>
      <c r="I1870" s="5" t="s">
        <v>48</v>
      </c>
      <c r="J1870" s="4">
        <v>80</v>
      </c>
      <c r="K1870" s="4">
        <v>48</v>
      </c>
      <c r="L1870" s="5" t="s">
        <v>33</v>
      </c>
      <c r="M1870" s="5" t="s">
        <v>44</v>
      </c>
      <c r="N1870" s="5" t="s">
        <v>49</v>
      </c>
    </row>
    <row r="1871" spans="1:14" x14ac:dyDescent="0.25">
      <c r="A1871">
        <v>9870</v>
      </c>
      <c r="B1871" s="1">
        <v>45574</v>
      </c>
      <c r="C1871" s="2">
        <v>0.62569444444444444</v>
      </c>
      <c r="D1871" s="4">
        <v>1</v>
      </c>
      <c r="E1871" s="5" t="s">
        <v>14</v>
      </c>
      <c r="F1871" s="5" t="s">
        <v>15</v>
      </c>
      <c r="G1871" s="5" t="s">
        <v>16</v>
      </c>
      <c r="H1871" t="s">
        <v>17</v>
      </c>
      <c r="I1871" s="5" t="s">
        <v>46</v>
      </c>
      <c r="J1871" s="4">
        <v>90</v>
      </c>
      <c r="K1871" s="4">
        <v>55</v>
      </c>
      <c r="L1871" s="5" t="s">
        <v>33</v>
      </c>
      <c r="M1871" s="5" t="s">
        <v>34</v>
      </c>
      <c r="N1871" s="5" t="s">
        <v>47</v>
      </c>
    </row>
    <row r="1872" spans="1:14" x14ac:dyDescent="0.25">
      <c r="A1872">
        <v>9871</v>
      </c>
      <c r="B1872" s="1">
        <v>45710</v>
      </c>
      <c r="C1872" s="2">
        <v>0.76944444444444449</v>
      </c>
      <c r="D1872" s="4">
        <v>1</v>
      </c>
      <c r="E1872" s="5" t="s">
        <v>36</v>
      </c>
      <c r="F1872" s="5" t="s">
        <v>37</v>
      </c>
      <c r="G1872" s="5" t="s">
        <v>38</v>
      </c>
      <c r="H1872" t="s">
        <v>39</v>
      </c>
      <c r="I1872" s="5" t="s">
        <v>26</v>
      </c>
      <c r="J1872" s="4">
        <v>40</v>
      </c>
      <c r="K1872" s="4">
        <v>22</v>
      </c>
      <c r="L1872" s="5" t="s">
        <v>19</v>
      </c>
      <c r="M1872" s="5" t="s">
        <v>20</v>
      </c>
      <c r="N1872" s="5" t="s">
        <v>27</v>
      </c>
    </row>
    <row r="1873" spans="1:14" x14ac:dyDescent="0.25">
      <c r="A1873">
        <v>9872</v>
      </c>
      <c r="B1873" s="1">
        <v>44768</v>
      </c>
      <c r="C1873" s="2">
        <v>0.71597222222222223</v>
      </c>
      <c r="D1873" s="4">
        <v>1</v>
      </c>
      <c r="E1873" s="5" t="s">
        <v>36</v>
      </c>
      <c r="F1873" s="5" t="s">
        <v>37</v>
      </c>
      <c r="G1873" s="5" t="s">
        <v>38</v>
      </c>
      <c r="H1873" t="s">
        <v>39</v>
      </c>
      <c r="I1873" s="5" t="s">
        <v>46</v>
      </c>
      <c r="J1873" s="4">
        <v>90</v>
      </c>
      <c r="K1873" s="4">
        <v>55</v>
      </c>
      <c r="L1873" s="5" t="s">
        <v>33</v>
      </c>
      <c r="M1873" s="5" t="s">
        <v>34</v>
      </c>
      <c r="N1873" s="5" t="s">
        <v>47</v>
      </c>
    </row>
    <row r="1874" spans="1:14" x14ac:dyDescent="0.25">
      <c r="A1874">
        <v>9873</v>
      </c>
      <c r="B1874" s="1">
        <v>45281</v>
      </c>
      <c r="C1874" s="2">
        <v>0.53194444444444444</v>
      </c>
      <c r="D1874" s="4">
        <v>2</v>
      </c>
      <c r="E1874" s="5" t="s">
        <v>36</v>
      </c>
      <c r="F1874" s="5" t="s">
        <v>37</v>
      </c>
      <c r="G1874" s="5" t="s">
        <v>38</v>
      </c>
      <c r="H1874" t="s">
        <v>39</v>
      </c>
      <c r="I1874" s="5" t="s">
        <v>43</v>
      </c>
      <c r="J1874" s="4">
        <v>75</v>
      </c>
      <c r="K1874" s="4">
        <v>45</v>
      </c>
      <c r="L1874" s="5" t="s">
        <v>33</v>
      </c>
      <c r="M1874" s="5" t="s">
        <v>44</v>
      </c>
      <c r="N1874" s="5" t="s">
        <v>45</v>
      </c>
    </row>
    <row r="1875" spans="1:14" x14ac:dyDescent="0.25">
      <c r="A1875">
        <v>9874</v>
      </c>
      <c r="B1875" s="1">
        <v>45765</v>
      </c>
      <c r="C1875" s="2">
        <v>0.72222222222222221</v>
      </c>
      <c r="D1875" s="4">
        <v>1</v>
      </c>
      <c r="E1875" s="5" t="s">
        <v>14</v>
      </c>
      <c r="F1875" s="5" t="s">
        <v>15</v>
      </c>
      <c r="G1875" s="5" t="s">
        <v>16</v>
      </c>
      <c r="H1875" t="s">
        <v>17</v>
      </c>
      <c r="I1875" s="5" t="s">
        <v>50</v>
      </c>
      <c r="J1875" s="4">
        <v>70</v>
      </c>
      <c r="K1875" s="4">
        <v>40</v>
      </c>
      <c r="L1875" s="5" t="s">
        <v>33</v>
      </c>
      <c r="M1875" s="5" t="s">
        <v>44</v>
      </c>
      <c r="N1875" s="5" t="s">
        <v>51</v>
      </c>
    </row>
    <row r="1876" spans="1:14" x14ac:dyDescent="0.25">
      <c r="A1876">
        <v>9875</v>
      </c>
      <c r="B1876" s="1">
        <v>45068</v>
      </c>
      <c r="C1876" s="2">
        <v>0.62638888888888888</v>
      </c>
      <c r="D1876" s="4">
        <v>2</v>
      </c>
      <c r="E1876" s="5" t="s">
        <v>28</v>
      </c>
      <c r="F1876" s="5" t="s">
        <v>29</v>
      </c>
      <c r="G1876" s="5" t="s">
        <v>30</v>
      </c>
      <c r="H1876" t="s">
        <v>31</v>
      </c>
      <c r="I1876" s="5" t="s">
        <v>48</v>
      </c>
      <c r="J1876" s="4">
        <v>80</v>
      </c>
      <c r="K1876" s="4">
        <v>48</v>
      </c>
      <c r="L1876" s="5" t="s">
        <v>33</v>
      </c>
      <c r="M1876" s="5" t="s">
        <v>44</v>
      </c>
      <c r="N1876" s="5" t="s">
        <v>49</v>
      </c>
    </row>
    <row r="1877" spans="1:14" x14ac:dyDescent="0.25">
      <c r="A1877">
        <v>9876</v>
      </c>
      <c r="B1877" s="1">
        <v>44712</v>
      </c>
      <c r="C1877" s="2">
        <v>0.41875000000000001</v>
      </c>
      <c r="D1877" s="4">
        <v>4</v>
      </c>
      <c r="E1877" s="5" t="s">
        <v>14</v>
      </c>
      <c r="F1877" s="5" t="s">
        <v>15</v>
      </c>
      <c r="G1877" s="5" t="s">
        <v>16</v>
      </c>
      <c r="H1877" t="s">
        <v>17</v>
      </c>
      <c r="I1877" s="5" t="s">
        <v>40</v>
      </c>
      <c r="J1877" s="4">
        <v>50</v>
      </c>
      <c r="K1877" s="4">
        <v>30</v>
      </c>
      <c r="L1877" s="5" t="s">
        <v>19</v>
      </c>
      <c r="M1877" s="5" t="s">
        <v>41</v>
      </c>
      <c r="N1877" s="5" t="s">
        <v>42</v>
      </c>
    </row>
    <row r="1878" spans="1:14" x14ac:dyDescent="0.25">
      <c r="A1878">
        <v>9877</v>
      </c>
      <c r="B1878" s="1">
        <v>45849</v>
      </c>
      <c r="C1878" s="2">
        <v>0.33124999999999999</v>
      </c>
      <c r="D1878" s="4">
        <v>1</v>
      </c>
      <c r="E1878" s="5" t="s">
        <v>14</v>
      </c>
      <c r="F1878" s="5" t="s">
        <v>15</v>
      </c>
      <c r="G1878" s="5" t="s">
        <v>16</v>
      </c>
      <c r="H1878" t="s">
        <v>17</v>
      </c>
      <c r="I1878" s="5" t="s">
        <v>26</v>
      </c>
      <c r="J1878" s="4">
        <v>40</v>
      </c>
      <c r="K1878" s="4">
        <v>22</v>
      </c>
      <c r="L1878" s="5" t="s">
        <v>19</v>
      </c>
      <c r="M1878" s="5" t="s">
        <v>20</v>
      </c>
      <c r="N1878" s="5" t="s">
        <v>27</v>
      </c>
    </row>
    <row r="1879" spans="1:14" x14ac:dyDescent="0.25">
      <c r="A1879">
        <v>9878</v>
      </c>
      <c r="B1879" s="1">
        <v>45433</v>
      </c>
      <c r="C1879" s="2">
        <v>0.72430555555555554</v>
      </c>
      <c r="D1879" s="4">
        <v>4</v>
      </c>
      <c r="E1879" s="5" t="s">
        <v>14</v>
      </c>
      <c r="F1879" s="5" t="s">
        <v>15</v>
      </c>
      <c r="G1879" s="5" t="s">
        <v>16</v>
      </c>
      <c r="H1879" t="s">
        <v>17</v>
      </c>
      <c r="I1879" s="5" t="s">
        <v>48</v>
      </c>
      <c r="J1879" s="4">
        <v>80</v>
      </c>
      <c r="K1879" s="4">
        <v>48</v>
      </c>
      <c r="L1879" s="5" t="s">
        <v>33</v>
      </c>
      <c r="M1879" s="5" t="s">
        <v>44</v>
      </c>
      <c r="N1879" s="5" t="s">
        <v>49</v>
      </c>
    </row>
    <row r="1880" spans="1:14" x14ac:dyDescent="0.25">
      <c r="A1880">
        <v>9879</v>
      </c>
      <c r="B1880" s="1">
        <v>45551</v>
      </c>
      <c r="C1880" s="2">
        <v>0.83888888888888891</v>
      </c>
      <c r="D1880" s="4">
        <v>1</v>
      </c>
      <c r="E1880" s="5" t="s">
        <v>14</v>
      </c>
      <c r="F1880" s="5" t="s">
        <v>15</v>
      </c>
      <c r="G1880" s="5" t="s">
        <v>16</v>
      </c>
      <c r="H1880" t="s">
        <v>17</v>
      </c>
      <c r="I1880" s="5" t="s">
        <v>18</v>
      </c>
      <c r="J1880" s="4">
        <v>45</v>
      </c>
      <c r="K1880" s="4">
        <v>25</v>
      </c>
      <c r="L1880" s="5" t="s">
        <v>19</v>
      </c>
      <c r="M1880" s="5" t="s">
        <v>20</v>
      </c>
      <c r="N1880" s="5" t="s">
        <v>21</v>
      </c>
    </row>
    <row r="1881" spans="1:14" x14ac:dyDescent="0.25">
      <c r="A1881">
        <v>9880</v>
      </c>
      <c r="B1881" s="1">
        <v>45246</v>
      </c>
      <c r="C1881" s="2">
        <v>0.85277777777777775</v>
      </c>
      <c r="D1881" s="4">
        <v>4</v>
      </c>
      <c r="E1881" s="5" t="s">
        <v>14</v>
      </c>
      <c r="F1881" s="5" t="s">
        <v>15</v>
      </c>
      <c r="G1881" s="5" t="s">
        <v>16</v>
      </c>
      <c r="H1881" t="s">
        <v>17</v>
      </c>
      <c r="I1881" s="5" t="s">
        <v>40</v>
      </c>
      <c r="J1881" s="4">
        <v>50</v>
      </c>
      <c r="K1881" s="4">
        <v>30</v>
      </c>
      <c r="L1881" s="5" t="s">
        <v>19</v>
      </c>
      <c r="M1881" s="5" t="s">
        <v>41</v>
      </c>
      <c r="N1881" s="5" t="s">
        <v>42</v>
      </c>
    </row>
    <row r="1882" spans="1:14" x14ac:dyDescent="0.25">
      <c r="A1882">
        <v>9881</v>
      </c>
      <c r="B1882" s="1">
        <v>45173</v>
      </c>
      <c r="C1882" s="2">
        <v>0.80694444444444446</v>
      </c>
      <c r="D1882" s="4">
        <v>1</v>
      </c>
      <c r="E1882" s="5" t="s">
        <v>14</v>
      </c>
      <c r="F1882" s="5" t="s">
        <v>15</v>
      </c>
      <c r="G1882" s="5" t="s">
        <v>16</v>
      </c>
      <c r="H1882" t="s">
        <v>17</v>
      </c>
      <c r="I1882" s="5" t="s">
        <v>18</v>
      </c>
      <c r="J1882" s="4">
        <v>45</v>
      </c>
      <c r="K1882" s="4">
        <v>25</v>
      </c>
      <c r="L1882" s="5" t="s">
        <v>19</v>
      </c>
      <c r="M1882" s="5" t="s">
        <v>20</v>
      </c>
      <c r="N1882" s="5" t="s">
        <v>21</v>
      </c>
    </row>
    <row r="1883" spans="1:14" x14ac:dyDescent="0.25">
      <c r="A1883">
        <v>9882</v>
      </c>
      <c r="B1883" s="1">
        <v>45406</v>
      </c>
      <c r="C1883" s="2">
        <v>0.58750000000000002</v>
      </c>
      <c r="D1883" s="4">
        <v>1</v>
      </c>
      <c r="E1883" s="5" t="s">
        <v>36</v>
      </c>
      <c r="F1883" s="5" t="s">
        <v>37</v>
      </c>
      <c r="G1883" s="5" t="s">
        <v>38</v>
      </c>
      <c r="H1883" t="s">
        <v>39</v>
      </c>
      <c r="I1883" s="5" t="s">
        <v>48</v>
      </c>
      <c r="J1883" s="4">
        <v>80</v>
      </c>
      <c r="K1883" s="4">
        <v>48</v>
      </c>
      <c r="L1883" s="5" t="s">
        <v>33</v>
      </c>
      <c r="M1883" s="5" t="s">
        <v>44</v>
      </c>
      <c r="N1883" s="5" t="s">
        <v>49</v>
      </c>
    </row>
    <row r="1884" spans="1:14" x14ac:dyDescent="0.25">
      <c r="A1884">
        <v>9883</v>
      </c>
      <c r="B1884" s="1">
        <v>45043</v>
      </c>
      <c r="C1884" s="2">
        <v>0.6381944444444444</v>
      </c>
      <c r="D1884" s="4">
        <v>1</v>
      </c>
      <c r="E1884" s="5" t="s">
        <v>22</v>
      </c>
      <c r="F1884" s="5" t="s">
        <v>23</v>
      </c>
      <c r="G1884" s="5" t="s">
        <v>24</v>
      </c>
      <c r="H1884" t="s">
        <v>25</v>
      </c>
      <c r="I1884" s="5" t="s">
        <v>46</v>
      </c>
      <c r="J1884" s="4">
        <v>90</v>
      </c>
      <c r="K1884" s="4">
        <v>55</v>
      </c>
      <c r="L1884" s="5" t="s">
        <v>33</v>
      </c>
      <c r="M1884" s="5" t="s">
        <v>34</v>
      </c>
      <c r="N1884" s="5" t="s">
        <v>47</v>
      </c>
    </row>
    <row r="1885" spans="1:14" x14ac:dyDescent="0.25">
      <c r="A1885">
        <v>9884</v>
      </c>
      <c r="B1885" s="1">
        <v>45664</v>
      </c>
      <c r="C1885" s="2">
        <v>0.42152777777777778</v>
      </c>
      <c r="D1885" s="4">
        <v>4</v>
      </c>
      <c r="E1885" s="5" t="s">
        <v>28</v>
      </c>
      <c r="F1885" s="5" t="s">
        <v>29</v>
      </c>
      <c r="G1885" s="5" t="s">
        <v>30</v>
      </c>
      <c r="H1885" t="s">
        <v>31</v>
      </c>
      <c r="I1885" s="5" t="s">
        <v>32</v>
      </c>
      <c r="J1885" s="4">
        <v>85</v>
      </c>
      <c r="K1885" s="4">
        <v>50</v>
      </c>
      <c r="L1885" s="5" t="s">
        <v>33</v>
      </c>
      <c r="M1885" s="5" t="s">
        <v>34</v>
      </c>
      <c r="N1885" s="5" t="s">
        <v>35</v>
      </c>
    </row>
    <row r="1886" spans="1:14" x14ac:dyDescent="0.25">
      <c r="A1886">
        <v>9885</v>
      </c>
      <c r="B1886" s="1">
        <v>45400</v>
      </c>
      <c r="C1886" s="2">
        <v>0.36736111111111108</v>
      </c>
      <c r="D1886" s="4">
        <v>3</v>
      </c>
      <c r="E1886" s="5" t="s">
        <v>28</v>
      </c>
      <c r="F1886" s="5" t="s">
        <v>29</v>
      </c>
      <c r="G1886" s="5" t="s">
        <v>30</v>
      </c>
      <c r="H1886" t="s">
        <v>31</v>
      </c>
      <c r="I1886" s="5" t="s">
        <v>48</v>
      </c>
      <c r="J1886" s="4">
        <v>80</v>
      </c>
      <c r="K1886" s="4">
        <v>48</v>
      </c>
      <c r="L1886" s="5" t="s">
        <v>33</v>
      </c>
      <c r="M1886" s="5" t="s">
        <v>44</v>
      </c>
      <c r="N1886" s="5" t="s">
        <v>49</v>
      </c>
    </row>
    <row r="1887" spans="1:14" x14ac:dyDescent="0.25">
      <c r="A1887">
        <v>9886</v>
      </c>
      <c r="B1887" s="1">
        <v>45944</v>
      </c>
      <c r="C1887" s="2">
        <v>0.79166666666666663</v>
      </c>
      <c r="D1887" s="4">
        <v>2</v>
      </c>
      <c r="E1887" s="5" t="s">
        <v>22</v>
      </c>
      <c r="F1887" s="5" t="s">
        <v>23</v>
      </c>
      <c r="G1887" s="5" t="s">
        <v>24</v>
      </c>
      <c r="H1887" t="s">
        <v>25</v>
      </c>
      <c r="I1887" s="5" t="s">
        <v>43</v>
      </c>
      <c r="J1887" s="4">
        <v>75</v>
      </c>
      <c r="K1887" s="4">
        <v>45</v>
      </c>
      <c r="L1887" s="5" t="s">
        <v>33</v>
      </c>
      <c r="M1887" s="5" t="s">
        <v>44</v>
      </c>
      <c r="N1887" s="5" t="s">
        <v>45</v>
      </c>
    </row>
    <row r="1888" spans="1:14" x14ac:dyDescent="0.25">
      <c r="A1888">
        <v>9887</v>
      </c>
      <c r="B1888" s="1">
        <v>46016</v>
      </c>
      <c r="C1888" s="2">
        <v>0.35625000000000001</v>
      </c>
      <c r="D1888" s="4">
        <v>2</v>
      </c>
      <c r="E1888" s="5" t="s">
        <v>36</v>
      </c>
      <c r="F1888" s="5" t="s">
        <v>37</v>
      </c>
      <c r="G1888" s="5" t="s">
        <v>38</v>
      </c>
      <c r="H1888" t="s">
        <v>39</v>
      </c>
      <c r="I1888" s="5" t="s">
        <v>48</v>
      </c>
      <c r="J1888" s="4">
        <v>80</v>
      </c>
      <c r="K1888" s="4">
        <v>48</v>
      </c>
      <c r="L1888" s="5" t="s">
        <v>33</v>
      </c>
      <c r="M1888" s="5" t="s">
        <v>44</v>
      </c>
      <c r="N1888" s="5" t="s">
        <v>49</v>
      </c>
    </row>
    <row r="1889" spans="1:14" x14ac:dyDescent="0.25">
      <c r="A1889">
        <v>9888</v>
      </c>
      <c r="B1889" s="1">
        <v>45697</v>
      </c>
      <c r="C1889" s="2">
        <v>0.86319444444444449</v>
      </c>
      <c r="D1889" s="4">
        <v>1</v>
      </c>
      <c r="E1889" s="5" t="s">
        <v>28</v>
      </c>
      <c r="F1889" s="5" t="s">
        <v>29</v>
      </c>
      <c r="G1889" s="5" t="s">
        <v>30</v>
      </c>
      <c r="H1889" t="s">
        <v>31</v>
      </c>
      <c r="I1889" s="5" t="s">
        <v>50</v>
      </c>
      <c r="J1889" s="4">
        <v>70</v>
      </c>
      <c r="K1889" s="4">
        <v>40</v>
      </c>
      <c r="L1889" s="5" t="s">
        <v>33</v>
      </c>
      <c r="M1889" s="5" t="s">
        <v>44</v>
      </c>
      <c r="N1889" s="5" t="s">
        <v>51</v>
      </c>
    </row>
    <row r="1890" spans="1:14" x14ac:dyDescent="0.25">
      <c r="A1890">
        <v>9889</v>
      </c>
      <c r="B1890" s="1">
        <v>44717</v>
      </c>
      <c r="C1890" s="2">
        <v>0.88402777777777775</v>
      </c>
      <c r="D1890" s="4">
        <v>4</v>
      </c>
      <c r="E1890" s="5" t="s">
        <v>22</v>
      </c>
      <c r="F1890" s="5" t="s">
        <v>23</v>
      </c>
      <c r="G1890" s="5" t="s">
        <v>24</v>
      </c>
      <c r="H1890" t="s">
        <v>25</v>
      </c>
      <c r="I1890" s="5" t="s">
        <v>50</v>
      </c>
      <c r="J1890" s="4">
        <v>70</v>
      </c>
      <c r="K1890" s="4">
        <v>40</v>
      </c>
      <c r="L1890" s="5" t="s">
        <v>33</v>
      </c>
      <c r="M1890" s="5" t="s">
        <v>44</v>
      </c>
      <c r="N1890" s="5" t="s">
        <v>51</v>
      </c>
    </row>
    <row r="1891" spans="1:14" x14ac:dyDescent="0.25">
      <c r="A1891">
        <v>9890</v>
      </c>
      <c r="B1891" s="1">
        <v>45872</v>
      </c>
      <c r="C1891" s="2">
        <v>0.5444444444444444</v>
      </c>
      <c r="D1891" s="4">
        <v>1</v>
      </c>
      <c r="E1891" s="5" t="s">
        <v>28</v>
      </c>
      <c r="F1891" s="5" t="s">
        <v>29</v>
      </c>
      <c r="G1891" s="5" t="s">
        <v>30</v>
      </c>
      <c r="H1891" t="s">
        <v>31</v>
      </c>
      <c r="I1891" s="5" t="s">
        <v>40</v>
      </c>
      <c r="J1891" s="4">
        <v>50</v>
      </c>
      <c r="K1891" s="4">
        <v>30</v>
      </c>
      <c r="L1891" s="5" t="s">
        <v>19</v>
      </c>
      <c r="M1891" s="5" t="s">
        <v>41</v>
      </c>
      <c r="N1891" s="5" t="s">
        <v>42</v>
      </c>
    </row>
    <row r="1892" spans="1:14" x14ac:dyDescent="0.25">
      <c r="A1892">
        <v>9891</v>
      </c>
      <c r="B1892" s="1">
        <v>44700</v>
      </c>
      <c r="C1892" s="2">
        <v>0.65347222222222223</v>
      </c>
      <c r="D1892" s="4">
        <v>4</v>
      </c>
      <c r="E1892" s="5" t="s">
        <v>22</v>
      </c>
      <c r="F1892" s="5" t="s">
        <v>23</v>
      </c>
      <c r="G1892" s="5" t="s">
        <v>24</v>
      </c>
      <c r="H1892" t="s">
        <v>25</v>
      </c>
      <c r="I1892" s="5" t="s">
        <v>26</v>
      </c>
      <c r="J1892" s="4">
        <v>40</v>
      </c>
      <c r="K1892" s="4">
        <v>22</v>
      </c>
      <c r="L1892" s="5" t="s">
        <v>19</v>
      </c>
      <c r="M1892" s="5" t="s">
        <v>20</v>
      </c>
      <c r="N1892" s="5" t="s">
        <v>27</v>
      </c>
    </row>
    <row r="1893" spans="1:14" x14ac:dyDescent="0.25">
      <c r="A1893">
        <v>9892</v>
      </c>
      <c r="B1893" s="1">
        <v>45610</v>
      </c>
      <c r="C1893" s="2">
        <v>0.63541666666666663</v>
      </c>
      <c r="D1893" s="4">
        <v>2</v>
      </c>
      <c r="E1893" s="5" t="s">
        <v>28</v>
      </c>
      <c r="F1893" s="5" t="s">
        <v>29</v>
      </c>
      <c r="G1893" s="5" t="s">
        <v>30</v>
      </c>
      <c r="H1893" t="s">
        <v>31</v>
      </c>
      <c r="I1893" s="5" t="s">
        <v>26</v>
      </c>
      <c r="J1893" s="4">
        <v>40</v>
      </c>
      <c r="K1893" s="4">
        <v>22</v>
      </c>
      <c r="L1893" s="5" t="s">
        <v>19</v>
      </c>
      <c r="M1893" s="5" t="s">
        <v>20</v>
      </c>
      <c r="N1893" s="5" t="s">
        <v>27</v>
      </c>
    </row>
    <row r="1894" spans="1:14" x14ac:dyDescent="0.25">
      <c r="A1894">
        <v>9893</v>
      </c>
      <c r="B1894" s="1">
        <v>44797</v>
      </c>
      <c r="C1894" s="2">
        <v>0.55763888888888891</v>
      </c>
      <c r="D1894" s="4">
        <v>2</v>
      </c>
      <c r="E1894" s="5" t="s">
        <v>22</v>
      </c>
      <c r="F1894" s="5" t="s">
        <v>23</v>
      </c>
      <c r="G1894" s="5" t="s">
        <v>24</v>
      </c>
      <c r="H1894" t="s">
        <v>25</v>
      </c>
      <c r="I1894" s="5" t="s">
        <v>46</v>
      </c>
      <c r="J1894" s="4">
        <v>90</v>
      </c>
      <c r="K1894" s="4">
        <v>55</v>
      </c>
      <c r="L1894" s="5" t="s">
        <v>33</v>
      </c>
      <c r="M1894" s="5" t="s">
        <v>34</v>
      </c>
      <c r="N1894" s="5" t="s">
        <v>47</v>
      </c>
    </row>
    <row r="1895" spans="1:14" x14ac:dyDescent="0.25">
      <c r="A1895">
        <v>9894</v>
      </c>
      <c r="B1895" s="1">
        <v>44760</v>
      </c>
      <c r="C1895" s="2">
        <v>0.85902777777777772</v>
      </c>
      <c r="D1895" s="4">
        <v>4</v>
      </c>
      <c r="E1895" s="5" t="s">
        <v>36</v>
      </c>
      <c r="F1895" s="5" t="s">
        <v>37</v>
      </c>
      <c r="G1895" s="5" t="s">
        <v>38</v>
      </c>
      <c r="H1895" t="s">
        <v>39</v>
      </c>
      <c r="I1895" s="5" t="s">
        <v>48</v>
      </c>
      <c r="J1895" s="4">
        <v>80</v>
      </c>
      <c r="K1895" s="4">
        <v>48</v>
      </c>
      <c r="L1895" s="5" t="s">
        <v>33</v>
      </c>
      <c r="M1895" s="5" t="s">
        <v>44</v>
      </c>
      <c r="N1895" s="5" t="s">
        <v>49</v>
      </c>
    </row>
    <row r="1896" spans="1:14" x14ac:dyDescent="0.25">
      <c r="A1896">
        <v>9895</v>
      </c>
      <c r="B1896" s="1">
        <v>44930</v>
      </c>
      <c r="C1896" s="2">
        <v>0.87916666666666665</v>
      </c>
      <c r="D1896" s="4">
        <v>1</v>
      </c>
      <c r="E1896" s="5" t="s">
        <v>14</v>
      </c>
      <c r="F1896" s="5" t="s">
        <v>15</v>
      </c>
      <c r="G1896" s="5" t="s">
        <v>16</v>
      </c>
      <c r="H1896" t="s">
        <v>17</v>
      </c>
      <c r="I1896" s="5" t="s">
        <v>50</v>
      </c>
      <c r="J1896" s="4">
        <v>70</v>
      </c>
      <c r="K1896" s="4">
        <v>40</v>
      </c>
      <c r="L1896" s="5" t="s">
        <v>33</v>
      </c>
      <c r="M1896" s="5" t="s">
        <v>44</v>
      </c>
      <c r="N1896" s="5" t="s">
        <v>51</v>
      </c>
    </row>
    <row r="1897" spans="1:14" x14ac:dyDescent="0.25">
      <c r="A1897">
        <v>9896</v>
      </c>
      <c r="B1897" s="1">
        <v>45582</v>
      </c>
      <c r="C1897" s="2">
        <v>0.7895833333333333</v>
      </c>
      <c r="D1897" s="4">
        <v>4</v>
      </c>
      <c r="E1897" s="5" t="s">
        <v>14</v>
      </c>
      <c r="F1897" s="5" t="s">
        <v>15</v>
      </c>
      <c r="G1897" s="5" t="s">
        <v>16</v>
      </c>
      <c r="H1897" t="s">
        <v>17</v>
      </c>
      <c r="I1897" s="5" t="s">
        <v>32</v>
      </c>
      <c r="J1897" s="4">
        <v>85</v>
      </c>
      <c r="K1897" s="4">
        <v>50</v>
      </c>
      <c r="L1897" s="5" t="s">
        <v>33</v>
      </c>
      <c r="M1897" s="5" t="s">
        <v>34</v>
      </c>
      <c r="N1897" s="5" t="s">
        <v>35</v>
      </c>
    </row>
    <row r="1898" spans="1:14" x14ac:dyDescent="0.25">
      <c r="A1898">
        <v>9897</v>
      </c>
      <c r="B1898" s="1">
        <v>45432</v>
      </c>
      <c r="C1898" s="2">
        <v>0.6381944444444444</v>
      </c>
      <c r="D1898" s="4">
        <v>4</v>
      </c>
      <c r="E1898" s="5" t="s">
        <v>28</v>
      </c>
      <c r="F1898" s="5" t="s">
        <v>29</v>
      </c>
      <c r="G1898" s="5" t="s">
        <v>30</v>
      </c>
      <c r="H1898" t="s">
        <v>31</v>
      </c>
      <c r="I1898" s="5" t="s">
        <v>46</v>
      </c>
      <c r="J1898" s="4">
        <v>90</v>
      </c>
      <c r="K1898" s="4">
        <v>55</v>
      </c>
      <c r="L1898" s="5" t="s">
        <v>33</v>
      </c>
      <c r="M1898" s="5" t="s">
        <v>34</v>
      </c>
      <c r="N1898" s="5" t="s">
        <v>47</v>
      </c>
    </row>
    <row r="1899" spans="1:14" x14ac:dyDescent="0.25">
      <c r="A1899">
        <v>9898</v>
      </c>
      <c r="B1899" s="1">
        <v>45511</v>
      </c>
      <c r="C1899" s="2">
        <v>0.73541666666666672</v>
      </c>
      <c r="D1899" s="4">
        <v>3</v>
      </c>
      <c r="E1899" s="5" t="s">
        <v>22</v>
      </c>
      <c r="F1899" s="5" t="s">
        <v>23</v>
      </c>
      <c r="G1899" s="5" t="s">
        <v>24</v>
      </c>
      <c r="H1899" t="s">
        <v>25</v>
      </c>
      <c r="I1899" s="5" t="s">
        <v>32</v>
      </c>
      <c r="J1899" s="4">
        <v>85</v>
      </c>
      <c r="K1899" s="4">
        <v>50</v>
      </c>
      <c r="L1899" s="5" t="s">
        <v>33</v>
      </c>
      <c r="M1899" s="5" t="s">
        <v>34</v>
      </c>
      <c r="N1899" s="5" t="s">
        <v>35</v>
      </c>
    </row>
    <row r="1900" spans="1:14" x14ac:dyDescent="0.25">
      <c r="A1900">
        <v>9899</v>
      </c>
      <c r="B1900" s="1">
        <v>45569</v>
      </c>
      <c r="C1900" s="2">
        <v>0.67708333333333337</v>
      </c>
      <c r="D1900" s="4">
        <v>1</v>
      </c>
      <c r="E1900" s="5" t="s">
        <v>22</v>
      </c>
      <c r="F1900" s="5" t="s">
        <v>23</v>
      </c>
      <c r="G1900" s="5" t="s">
        <v>24</v>
      </c>
      <c r="H1900" t="s">
        <v>25</v>
      </c>
      <c r="I1900" s="5" t="s">
        <v>32</v>
      </c>
      <c r="J1900" s="4">
        <v>85</v>
      </c>
      <c r="K1900" s="4">
        <v>50</v>
      </c>
      <c r="L1900" s="5" t="s">
        <v>33</v>
      </c>
      <c r="M1900" s="5" t="s">
        <v>34</v>
      </c>
      <c r="N1900" s="5" t="s">
        <v>35</v>
      </c>
    </row>
    <row r="1901" spans="1:14" x14ac:dyDescent="0.25">
      <c r="A1901">
        <v>9900</v>
      </c>
      <c r="B1901" s="1">
        <v>45164</v>
      </c>
      <c r="C1901" s="2">
        <v>0.77013888888888893</v>
      </c>
      <c r="D1901" s="4">
        <v>4</v>
      </c>
      <c r="E1901" s="5" t="s">
        <v>36</v>
      </c>
      <c r="F1901" s="5" t="s">
        <v>37</v>
      </c>
      <c r="G1901" s="5" t="s">
        <v>38</v>
      </c>
      <c r="H1901" t="s">
        <v>39</v>
      </c>
      <c r="I1901" s="5" t="s">
        <v>50</v>
      </c>
      <c r="J1901" s="4">
        <v>70</v>
      </c>
      <c r="K1901" s="4">
        <v>40</v>
      </c>
      <c r="L1901" s="5" t="s">
        <v>33</v>
      </c>
      <c r="M1901" s="5" t="s">
        <v>44</v>
      </c>
      <c r="N1901" s="5" t="s">
        <v>51</v>
      </c>
    </row>
    <row r="1902" spans="1:14" x14ac:dyDescent="0.25">
      <c r="A1902">
        <v>9901</v>
      </c>
      <c r="B1902" s="1">
        <v>45537</v>
      </c>
      <c r="C1902" s="2">
        <v>0.88194444444444442</v>
      </c>
      <c r="D1902" s="4">
        <v>4</v>
      </c>
      <c r="E1902" s="5" t="s">
        <v>28</v>
      </c>
      <c r="F1902" s="5" t="s">
        <v>29</v>
      </c>
      <c r="G1902" s="5" t="s">
        <v>30</v>
      </c>
      <c r="H1902" t="s">
        <v>31</v>
      </c>
      <c r="I1902" s="5" t="s">
        <v>40</v>
      </c>
      <c r="J1902" s="4">
        <v>50</v>
      </c>
      <c r="K1902" s="4">
        <v>30</v>
      </c>
      <c r="L1902" s="5" t="s">
        <v>19</v>
      </c>
      <c r="M1902" s="5" t="s">
        <v>41</v>
      </c>
      <c r="N1902" s="5" t="s">
        <v>42</v>
      </c>
    </row>
    <row r="1903" spans="1:14" x14ac:dyDescent="0.25">
      <c r="A1903">
        <v>9902</v>
      </c>
      <c r="B1903" s="1">
        <v>44649</v>
      </c>
      <c r="C1903" s="2">
        <v>0.82361111111111107</v>
      </c>
      <c r="D1903" s="4">
        <v>4</v>
      </c>
      <c r="E1903" s="5" t="s">
        <v>22</v>
      </c>
      <c r="F1903" s="5" t="s">
        <v>23</v>
      </c>
      <c r="G1903" s="5" t="s">
        <v>24</v>
      </c>
      <c r="H1903" t="s">
        <v>25</v>
      </c>
      <c r="I1903" s="5" t="s">
        <v>50</v>
      </c>
      <c r="J1903" s="4">
        <v>70</v>
      </c>
      <c r="K1903" s="4">
        <v>40</v>
      </c>
      <c r="L1903" s="5" t="s">
        <v>33</v>
      </c>
      <c r="M1903" s="5" t="s">
        <v>44</v>
      </c>
      <c r="N1903" s="5" t="s">
        <v>51</v>
      </c>
    </row>
    <row r="1904" spans="1:14" x14ac:dyDescent="0.25">
      <c r="A1904">
        <v>9903</v>
      </c>
      <c r="B1904" s="1">
        <v>45954</v>
      </c>
      <c r="C1904" s="2">
        <v>0.90625</v>
      </c>
      <c r="D1904" s="4">
        <v>1</v>
      </c>
      <c r="E1904" s="5" t="s">
        <v>28</v>
      </c>
      <c r="F1904" s="5" t="s">
        <v>29</v>
      </c>
      <c r="G1904" s="5" t="s">
        <v>30</v>
      </c>
      <c r="H1904" t="s">
        <v>31</v>
      </c>
      <c r="I1904" s="5" t="s">
        <v>43</v>
      </c>
      <c r="J1904" s="4">
        <v>75</v>
      </c>
      <c r="K1904" s="4">
        <v>45</v>
      </c>
      <c r="L1904" s="5" t="s">
        <v>33</v>
      </c>
      <c r="M1904" s="5" t="s">
        <v>44</v>
      </c>
      <c r="N1904" s="5" t="s">
        <v>45</v>
      </c>
    </row>
    <row r="1905" spans="1:14" x14ac:dyDescent="0.25">
      <c r="A1905">
        <v>9904</v>
      </c>
      <c r="B1905" s="1">
        <v>44997</v>
      </c>
      <c r="C1905" s="2">
        <v>0.5625</v>
      </c>
      <c r="D1905" s="4">
        <v>4</v>
      </c>
      <c r="E1905" s="5" t="s">
        <v>36</v>
      </c>
      <c r="F1905" s="5" t="s">
        <v>37</v>
      </c>
      <c r="G1905" s="5" t="s">
        <v>38</v>
      </c>
      <c r="H1905" t="s">
        <v>39</v>
      </c>
      <c r="I1905" s="5" t="s">
        <v>18</v>
      </c>
      <c r="J1905" s="4">
        <v>45</v>
      </c>
      <c r="K1905" s="4">
        <v>25</v>
      </c>
      <c r="L1905" s="5" t="s">
        <v>19</v>
      </c>
      <c r="M1905" s="5" t="s">
        <v>20</v>
      </c>
      <c r="N1905" s="5" t="s">
        <v>21</v>
      </c>
    </row>
    <row r="1906" spans="1:14" x14ac:dyDescent="0.25">
      <c r="A1906">
        <v>9905</v>
      </c>
      <c r="B1906" s="1">
        <v>46009</v>
      </c>
      <c r="C1906" s="2">
        <v>0.44861111111111113</v>
      </c>
      <c r="D1906" s="4">
        <v>1</v>
      </c>
      <c r="E1906" s="5" t="s">
        <v>14</v>
      </c>
      <c r="F1906" s="5" t="s">
        <v>15</v>
      </c>
      <c r="G1906" s="5" t="s">
        <v>16</v>
      </c>
      <c r="H1906" t="s">
        <v>17</v>
      </c>
      <c r="I1906" s="5" t="s">
        <v>32</v>
      </c>
      <c r="J1906" s="4">
        <v>85</v>
      </c>
      <c r="K1906" s="4">
        <v>50</v>
      </c>
      <c r="L1906" s="5" t="s">
        <v>33</v>
      </c>
      <c r="M1906" s="5" t="s">
        <v>34</v>
      </c>
      <c r="N1906" s="5" t="s">
        <v>35</v>
      </c>
    </row>
    <row r="1907" spans="1:14" x14ac:dyDescent="0.25">
      <c r="A1907">
        <v>9906</v>
      </c>
      <c r="B1907" s="1">
        <v>45923</v>
      </c>
      <c r="C1907" s="2">
        <v>0.8305555555555556</v>
      </c>
      <c r="D1907" s="4">
        <v>1</v>
      </c>
      <c r="E1907" s="5" t="s">
        <v>28</v>
      </c>
      <c r="F1907" s="5" t="s">
        <v>29</v>
      </c>
      <c r="G1907" s="5" t="s">
        <v>30</v>
      </c>
      <c r="H1907" t="s">
        <v>31</v>
      </c>
      <c r="I1907" s="5" t="s">
        <v>18</v>
      </c>
      <c r="J1907" s="4">
        <v>45</v>
      </c>
      <c r="K1907" s="4">
        <v>25</v>
      </c>
      <c r="L1907" s="5" t="s">
        <v>19</v>
      </c>
      <c r="M1907" s="5" t="s">
        <v>20</v>
      </c>
      <c r="N1907" s="5" t="s">
        <v>21</v>
      </c>
    </row>
    <row r="1908" spans="1:14" x14ac:dyDescent="0.25">
      <c r="A1908">
        <v>9907</v>
      </c>
      <c r="B1908" s="1">
        <v>45315</v>
      </c>
      <c r="C1908" s="2">
        <v>0.58680555555555558</v>
      </c>
      <c r="D1908" s="4">
        <v>4</v>
      </c>
      <c r="E1908" s="5" t="s">
        <v>28</v>
      </c>
      <c r="F1908" s="5" t="s">
        <v>29</v>
      </c>
      <c r="G1908" s="5" t="s">
        <v>30</v>
      </c>
      <c r="H1908" t="s">
        <v>31</v>
      </c>
      <c r="I1908" s="5" t="s">
        <v>32</v>
      </c>
      <c r="J1908" s="4">
        <v>85</v>
      </c>
      <c r="K1908" s="4">
        <v>50</v>
      </c>
      <c r="L1908" s="5" t="s">
        <v>33</v>
      </c>
      <c r="M1908" s="5" t="s">
        <v>34</v>
      </c>
      <c r="N1908" s="5" t="s">
        <v>35</v>
      </c>
    </row>
    <row r="1909" spans="1:14" x14ac:dyDescent="0.25">
      <c r="A1909">
        <v>9908</v>
      </c>
      <c r="B1909" s="1">
        <v>45962</v>
      </c>
      <c r="C1909" s="2">
        <v>0.68055555555555558</v>
      </c>
      <c r="D1909" s="4">
        <v>1</v>
      </c>
      <c r="E1909" s="5" t="s">
        <v>22</v>
      </c>
      <c r="F1909" s="5" t="s">
        <v>23</v>
      </c>
      <c r="G1909" s="5" t="s">
        <v>24</v>
      </c>
      <c r="H1909" t="s">
        <v>25</v>
      </c>
      <c r="I1909" s="5" t="s">
        <v>32</v>
      </c>
      <c r="J1909" s="4">
        <v>85</v>
      </c>
      <c r="K1909" s="4">
        <v>50</v>
      </c>
      <c r="L1909" s="5" t="s">
        <v>33</v>
      </c>
      <c r="M1909" s="5" t="s">
        <v>34</v>
      </c>
      <c r="N1909" s="5" t="s">
        <v>35</v>
      </c>
    </row>
    <row r="1910" spans="1:14" x14ac:dyDescent="0.25">
      <c r="A1910">
        <v>9909</v>
      </c>
      <c r="B1910" s="1">
        <v>45204</v>
      </c>
      <c r="C1910" s="2">
        <v>0.55833333333333335</v>
      </c>
      <c r="D1910" s="4">
        <v>2</v>
      </c>
      <c r="E1910" s="5" t="s">
        <v>22</v>
      </c>
      <c r="F1910" s="5" t="s">
        <v>23</v>
      </c>
      <c r="G1910" s="5" t="s">
        <v>24</v>
      </c>
      <c r="H1910" t="s">
        <v>25</v>
      </c>
      <c r="I1910" s="5" t="s">
        <v>32</v>
      </c>
      <c r="J1910" s="4">
        <v>85</v>
      </c>
      <c r="K1910" s="4">
        <v>50</v>
      </c>
      <c r="L1910" s="5" t="s">
        <v>33</v>
      </c>
      <c r="M1910" s="5" t="s">
        <v>34</v>
      </c>
      <c r="N1910" s="5" t="s">
        <v>35</v>
      </c>
    </row>
    <row r="1911" spans="1:14" x14ac:dyDescent="0.25">
      <c r="A1911">
        <v>9910</v>
      </c>
      <c r="B1911" s="1">
        <v>45356</v>
      </c>
      <c r="C1911" s="2">
        <v>0.68194444444444446</v>
      </c>
      <c r="D1911" s="4">
        <v>4</v>
      </c>
      <c r="E1911" s="5" t="s">
        <v>28</v>
      </c>
      <c r="F1911" s="5" t="s">
        <v>29</v>
      </c>
      <c r="G1911" s="5" t="s">
        <v>30</v>
      </c>
      <c r="H1911" t="s">
        <v>31</v>
      </c>
      <c r="I1911" s="5" t="s">
        <v>46</v>
      </c>
      <c r="J1911" s="4">
        <v>90</v>
      </c>
      <c r="K1911" s="4">
        <v>55</v>
      </c>
      <c r="L1911" s="5" t="s">
        <v>33</v>
      </c>
      <c r="M1911" s="5" t="s">
        <v>34</v>
      </c>
      <c r="N1911" s="5" t="s">
        <v>47</v>
      </c>
    </row>
    <row r="1912" spans="1:14" x14ac:dyDescent="0.25">
      <c r="A1912">
        <v>9911</v>
      </c>
      <c r="B1912" s="1">
        <v>45537</v>
      </c>
      <c r="C1912" s="2">
        <v>0.30972222222222218</v>
      </c>
      <c r="D1912" s="4">
        <v>1</v>
      </c>
      <c r="E1912" s="5" t="s">
        <v>22</v>
      </c>
      <c r="F1912" s="5" t="s">
        <v>23</v>
      </c>
      <c r="G1912" s="5" t="s">
        <v>24</v>
      </c>
      <c r="H1912" t="s">
        <v>25</v>
      </c>
      <c r="I1912" s="5" t="s">
        <v>18</v>
      </c>
      <c r="J1912" s="4">
        <v>45</v>
      </c>
      <c r="K1912" s="4">
        <v>25</v>
      </c>
      <c r="L1912" s="5" t="s">
        <v>19</v>
      </c>
      <c r="M1912" s="5" t="s">
        <v>20</v>
      </c>
      <c r="N1912" s="5" t="s">
        <v>21</v>
      </c>
    </row>
    <row r="1913" spans="1:14" x14ac:dyDescent="0.25">
      <c r="A1913">
        <v>9912</v>
      </c>
      <c r="B1913" s="1">
        <v>45581</v>
      </c>
      <c r="C1913" s="2">
        <v>0.46041666666666659</v>
      </c>
      <c r="D1913" s="4">
        <v>3</v>
      </c>
      <c r="E1913" s="5" t="s">
        <v>22</v>
      </c>
      <c r="F1913" s="5" t="s">
        <v>23</v>
      </c>
      <c r="G1913" s="5" t="s">
        <v>24</v>
      </c>
      <c r="H1913" t="s">
        <v>25</v>
      </c>
      <c r="I1913" s="5" t="s">
        <v>40</v>
      </c>
      <c r="J1913" s="4">
        <v>50</v>
      </c>
      <c r="K1913" s="4">
        <v>30</v>
      </c>
      <c r="L1913" s="5" t="s">
        <v>19</v>
      </c>
      <c r="M1913" s="5" t="s">
        <v>41</v>
      </c>
      <c r="N1913" s="5" t="s">
        <v>42</v>
      </c>
    </row>
    <row r="1914" spans="1:14" x14ac:dyDescent="0.25">
      <c r="A1914">
        <v>9913</v>
      </c>
      <c r="B1914" s="1">
        <v>45807</v>
      </c>
      <c r="C1914" s="2">
        <v>0.73750000000000004</v>
      </c>
      <c r="D1914" s="4">
        <v>4</v>
      </c>
      <c r="E1914" s="5" t="s">
        <v>14</v>
      </c>
      <c r="F1914" s="5" t="s">
        <v>15</v>
      </c>
      <c r="G1914" s="5" t="s">
        <v>16</v>
      </c>
      <c r="H1914" t="s">
        <v>17</v>
      </c>
      <c r="I1914" s="5" t="s">
        <v>50</v>
      </c>
      <c r="J1914" s="4">
        <v>70</v>
      </c>
      <c r="K1914" s="4">
        <v>40</v>
      </c>
      <c r="L1914" s="5" t="s">
        <v>33</v>
      </c>
      <c r="M1914" s="5" t="s">
        <v>44</v>
      </c>
      <c r="N1914" s="5" t="s">
        <v>51</v>
      </c>
    </row>
    <row r="1915" spans="1:14" x14ac:dyDescent="0.25">
      <c r="A1915">
        <v>9914</v>
      </c>
      <c r="B1915" s="1">
        <v>45726</v>
      </c>
      <c r="C1915" s="2">
        <v>0.63055555555555554</v>
      </c>
      <c r="D1915" s="4">
        <v>2</v>
      </c>
      <c r="E1915" s="5" t="s">
        <v>22</v>
      </c>
      <c r="F1915" s="5" t="s">
        <v>23</v>
      </c>
      <c r="G1915" s="5" t="s">
        <v>24</v>
      </c>
      <c r="H1915" t="s">
        <v>25</v>
      </c>
      <c r="I1915" s="5" t="s">
        <v>40</v>
      </c>
      <c r="J1915" s="4">
        <v>50</v>
      </c>
      <c r="K1915" s="4">
        <v>30</v>
      </c>
      <c r="L1915" s="5" t="s">
        <v>19</v>
      </c>
      <c r="M1915" s="5" t="s">
        <v>41</v>
      </c>
      <c r="N1915" s="5" t="s">
        <v>42</v>
      </c>
    </row>
    <row r="1916" spans="1:14" x14ac:dyDescent="0.25">
      <c r="A1916">
        <v>9915</v>
      </c>
      <c r="B1916" s="1">
        <v>45758</v>
      </c>
      <c r="C1916" s="2">
        <v>0.89375000000000004</v>
      </c>
      <c r="D1916" s="4">
        <v>1</v>
      </c>
      <c r="E1916" s="5" t="s">
        <v>28</v>
      </c>
      <c r="F1916" s="5" t="s">
        <v>29</v>
      </c>
      <c r="G1916" s="5" t="s">
        <v>30</v>
      </c>
      <c r="H1916" t="s">
        <v>31</v>
      </c>
      <c r="I1916" s="5" t="s">
        <v>40</v>
      </c>
      <c r="J1916" s="4">
        <v>50</v>
      </c>
      <c r="K1916" s="4">
        <v>30</v>
      </c>
      <c r="L1916" s="5" t="s">
        <v>19</v>
      </c>
      <c r="M1916" s="5" t="s">
        <v>41</v>
      </c>
      <c r="N1916" s="5" t="s">
        <v>42</v>
      </c>
    </row>
    <row r="1917" spans="1:14" x14ac:dyDescent="0.25">
      <c r="A1917">
        <v>9916</v>
      </c>
      <c r="B1917" s="1">
        <v>45930</v>
      </c>
      <c r="C1917" s="2">
        <v>0.49444444444444452</v>
      </c>
      <c r="D1917" s="4">
        <v>2</v>
      </c>
      <c r="E1917" s="5" t="s">
        <v>14</v>
      </c>
      <c r="F1917" s="5" t="s">
        <v>15</v>
      </c>
      <c r="G1917" s="5" t="s">
        <v>16</v>
      </c>
      <c r="H1917" t="s">
        <v>17</v>
      </c>
      <c r="I1917" s="5" t="s">
        <v>50</v>
      </c>
      <c r="J1917" s="4">
        <v>70</v>
      </c>
      <c r="K1917" s="4">
        <v>40</v>
      </c>
      <c r="L1917" s="5" t="s">
        <v>33</v>
      </c>
      <c r="M1917" s="5" t="s">
        <v>44</v>
      </c>
      <c r="N1917" s="5" t="s">
        <v>51</v>
      </c>
    </row>
    <row r="1918" spans="1:14" x14ac:dyDescent="0.25">
      <c r="A1918">
        <v>9917</v>
      </c>
      <c r="B1918" s="1">
        <v>44800</v>
      </c>
      <c r="C1918" s="2">
        <v>0.59861111111111109</v>
      </c>
      <c r="D1918" s="4">
        <v>1</v>
      </c>
      <c r="E1918" s="5" t="s">
        <v>28</v>
      </c>
      <c r="F1918" s="5" t="s">
        <v>29</v>
      </c>
      <c r="G1918" s="5" t="s">
        <v>30</v>
      </c>
      <c r="H1918" t="s">
        <v>31</v>
      </c>
      <c r="I1918" s="5" t="s">
        <v>46</v>
      </c>
      <c r="J1918" s="4">
        <v>90</v>
      </c>
      <c r="K1918" s="4">
        <v>55</v>
      </c>
      <c r="L1918" s="5" t="s">
        <v>33</v>
      </c>
      <c r="M1918" s="5" t="s">
        <v>34</v>
      </c>
      <c r="N1918" s="5" t="s">
        <v>47</v>
      </c>
    </row>
    <row r="1919" spans="1:14" x14ac:dyDescent="0.25">
      <c r="A1919">
        <v>9918</v>
      </c>
      <c r="B1919" s="1">
        <v>45089</v>
      </c>
      <c r="C1919" s="2">
        <v>0.45902777777777781</v>
      </c>
      <c r="D1919" s="4">
        <v>3</v>
      </c>
      <c r="E1919" s="5" t="s">
        <v>28</v>
      </c>
      <c r="F1919" s="5" t="s">
        <v>29</v>
      </c>
      <c r="G1919" s="5" t="s">
        <v>30</v>
      </c>
      <c r="H1919" t="s">
        <v>31</v>
      </c>
      <c r="I1919" s="5" t="s">
        <v>43</v>
      </c>
      <c r="J1919" s="4">
        <v>75</v>
      </c>
      <c r="K1919" s="4">
        <v>45</v>
      </c>
      <c r="L1919" s="5" t="s">
        <v>33</v>
      </c>
      <c r="M1919" s="5" t="s">
        <v>44</v>
      </c>
      <c r="N1919" s="5" t="s">
        <v>45</v>
      </c>
    </row>
    <row r="1920" spans="1:14" x14ac:dyDescent="0.25">
      <c r="A1920">
        <v>9919</v>
      </c>
      <c r="B1920" s="1">
        <v>45948</v>
      </c>
      <c r="C1920" s="2">
        <v>0.39166666666666672</v>
      </c>
      <c r="D1920" s="4">
        <v>3</v>
      </c>
      <c r="E1920" s="5" t="s">
        <v>36</v>
      </c>
      <c r="F1920" s="5" t="s">
        <v>37</v>
      </c>
      <c r="G1920" s="5" t="s">
        <v>38</v>
      </c>
      <c r="H1920" t="s">
        <v>39</v>
      </c>
      <c r="I1920" s="5" t="s">
        <v>32</v>
      </c>
      <c r="J1920" s="4">
        <v>85</v>
      </c>
      <c r="K1920" s="4">
        <v>50</v>
      </c>
      <c r="L1920" s="5" t="s">
        <v>33</v>
      </c>
      <c r="M1920" s="5" t="s">
        <v>34</v>
      </c>
      <c r="N1920" s="5" t="s">
        <v>35</v>
      </c>
    </row>
    <row r="1921" spans="1:14" x14ac:dyDescent="0.25">
      <c r="A1921">
        <v>9920</v>
      </c>
      <c r="B1921" s="1">
        <v>45223</v>
      </c>
      <c r="C1921" s="2">
        <v>0.65277777777777779</v>
      </c>
      <c r="D1921" s="4">
        <v>1</v>
      </c>
      <c r="E1921" s="5" t="s">
        <v>22</v>
      </c>
      <c r="F1921" s="5" t="s">
        <v>23</v>
      </c>
      <c r="G1921" s="5" t="s">
        <v>24</v>
      </c>
      <c r="H1921" t="s">
        <v>25</v>
      </c>
      <c r="I1921" s="5" t="s">
        <v>32</v>
      </c>
      <c r="J1921" s="4">
        <v>85</v>
      </c>
      <c r="K1921" s="4">
        <v>50</v>
      </c>
      <c r="L1921" s="5" t="s">
        <v>33</v>
      </c>
      <c r="M1921" s="5" t="s">
        <v>34</v>
      </c>
      <c r="N1921" s="5" t="s">
        <v>35</v>
      </c>
    </row>
    <row r="1922" spans="1:14" x14ac:dyDescent="0.25">
      <c r="A1922">
        <v>9921</v>
      </c>
      <c r="B1922" s="1">
        <v>45205</v>
      </c>
      <c r="C1922" s="2">
        <v>0.36736111111111108</v>
      </c>
      <c r="D1922" s="4">
        <v>2</v>
      </c>
      <c r="E1922" s="5" t="s">
        <v>28</v>
      </c>
      <c r="F1922" s="5" t="s">
        <v>29</v>
      </c>
      <c r="G1922" s="5" t="s">
        <v>30</v>
      </c>
      <c r="H1922" t="s">
        <v>31</v>
      </c>
      <c r="I1922" s="5" t="s">
        <v>46</v>
      </c>
      <c r="J1922" s="4">
        <v>90</v>
      </c>
      <c r="K1922" s="4">
        <v>55</v>
      </c>
      <c r="L1922" s="5" t="s">
        <v>33</v>
      </c>
      <c r="M1922" s="5" t="s">
        <v>34</v>
      </c>
      <c r="N1922" s="5" t="s">
        <v>47</v>
      </c>
    </row>
    <row r="1923" spans="1:14" x14ac:dyDescent="0.25">
      <c r="A1923">
        <v>9922</v>
      </c>
      <c r="B1923" s="1">
        <v>44753</v>
      </c>
      <c r="C1923" s="2">
        <v>0.82708333333333328</v>
      </c>
      <c r="D1923" s="4">
        <v>2</v>
      </c>
      <c r="E1923" s="5" t="s">
        <v>28</v>
      </c>
      <c r="F1923" s="5" t="s">
        <v>29</v>
      </c>
      <c r="G1923" s="5" t="s">
        <v>30</v>
      </c>
      <c r="H1923" t="s">
        <v>31</v>
      </c>
      <c r="I1923" s="5" t="s">
        <v>48</v>
      </c>
      <c r="J1923" s="4">
        <v>80</v>
      </c>
      <c r="K1923" s="4">
        <v>48</v>
      </c>
      <c r="L1923" s="5" t="s">
        <v>33</v>
      </c>
      <c r="M1923" s="5" t="s">
        <v>44</v>
      </c>
      <c r="N1923" s="5" t="s">
        <v>49</v>
      </c>
    </row>
    <row r="1924" spans="1:14" x14ac:dyDescent="0.25">
      <c r="A1924">
        <v>9923</v>
      </c>
      <c r="B1924" s="1">
        <v>45871</v>
      </c>
      <c r="C1924" s="2">
        <v>0.66319444444444442</v>
      </c>
      <c r="D1924" s="4">
        <v>1</v>
      </c>
      <c r="E1924" s="5" t="s">
        <v>22</v>
      </c>
      <c r="F1924" s="5" t="s">
        <v>23</v>
      </c>
      <c r="G1924" s="5" t="s">
        <v>24</v>
      </c>
      <c r="H1924" t="s">
        <v>25</v>
      </c>
      <c r="I1924" s="5" t="s">
        <v>26</v>
      </c>
      <c r="J1924" s="4">
        <v>40</v>
      </c>
      <c r="K1924" s="4">
        <v>22</v>
      </c>
      <c r="L1924" s="5" t="s">
        <v>19</v>
      </c>
      <c r="M1924" s="5" t="s">
        <v>20</v>
      </c>
      <c r="N1924" s="5" t="s">
        <v>27</v>
      </c>
    </row>
    <row r="1925" spans="1:14" x14ac:dyDescent="0.25">
      <c r="A1925">
        <v>9924</v>
      </c>
      <c r="B1925" s="1">
        <v>45332</v>
      </c>
      <c r="C1925" s="2">
        <v>0.69722222222222219</v>
      </c>
      <c r="D1925" s="4">
        <v>1</v>
      </c>
      <c r="E1925" s="5" t="s">
        <v>22</v>
      </c>
      <c r="F1925" s="5" t="s">
        <v>23</v>
      </c>
      <c r="G1925" s="5" t="s">
        <v>24</v>
      </c>
      <c r="H1925" t="s">
        <v>25</v>
      </c>
      <c r="I1925" s="5" t="s">
        <v>43</v>
      </c>
      <c r="J1925" s="4">
        <v>75</v>
      </c>
      <c r="K1925" s="4">
        <v>45</v>
      </c>
      <c r="L1925" s="5" t="s">
        <v>33</v>
      </c>
      <c r="M1925" s="5" t="s">
        <v>44</v>
      </c>
      <c r="N1925" s="5" t="s">
        <v>45</v>
      </c>
    </row>
    <row r="1926" spans="1:14" x14ac:dyDescent="0.25">
      <c r="A1926">
        <v>9925</v>
      </c>
      <c r="B1926" s="1">
        <v>44948</v>
      </c>
      <c r="C1926" s="2">
        <v>0.59236111111111112</v>
      </c>
      <c r="D1926" s="4">
        <v>4</v>
      </c>
      <c r="E1926" s="5" t="s">
        <v>28</v>
      </c>
      <c r="F1926" s="5" t="s">
        <v>29</v>
      </c>
      <c r="G1926" s="5" t="s">
        <v>30</v>
      </c>
      <c r="H1926" t="s">
        <v>31</v>
      </c>
      <c r="I1926" s="5" t="s">
        <v>46</v>
      </c>
      <c r="J1926" s="4">
        <v>90</v>
      </c>
      <c r="K1926" s="4">
        <v>55</v>
      </c>
      <c r="L1926" s="5" t="s">
        <v>33</v>
      </c>
      <c r="M1926" s="5" t="s">
        <v>34</v>
      </c>
      <c r="N1926" s="5" t="s">
        <v>47</v>
      </c>
    </row>
    <row r="1927" spans="1:14" x14ac:dyDescent="0.25">
      <c r="A1927">
        <v>9926</v>
      </c>
      <c r="B1927" s="1">
        <v>45775</v>
      </c>
      <c r="C1927" s="2">
        <v>0.35555555555555562</v>
      </c>
      <c r="D1927" s="4">
        <v>2</v>
      </c>
      <c r="E1927" s="5" t="s">
        <v>28</v>
      </c>
      <c r="F1927" s="5" t="s">
        <v>29</v>
      </c>
      <c r="G1927" s="5" t="s">
        <v>30</v>
      </c>
      <c r="H1927" t="s">
        <v>31</v>
      </c>
      <c r="I1927" s="5" t="s">
        <v>18</v>
      </c>
      <c r="J1927" s="4">
        <v>45</v>
      </c>
      <c r="K1927" s="4">
        <v>25</v>
      </c>
      <c r="L1927" s="5" t="s">
        <v>19</v>
      </c>
      <c r="M1927" s="5" t="s">
        <v>20</v>
      </c>
      <c r="N1927" s="5" t="s">
        <v>21</v>
      </c>
    </row>
    <row r="1928" spans="1:14" x14ac:dyDescent="0.25">
      <c r="A1928">
        <v>9927</v>
      </c>
      <c r="B1928" s="1">
        <v>45458</v>
      </c>
      <c r="C1928" s="2">
        <v>0.46111111111111108</v>
      </c>
      <c r="D1928" s="4">
        <v>1</v>
      </c>
      <c r="E1928" s="5" t="s">
        <v>14</v>
      </c>
      <c r="F1928" s="5" t="s">
        <v>15</v>
      </c>
      <c r="G1928" s="5" t="s">
        <v>16</v>
      </c>
      <c r="H1928" t="s">
        <v>17</v>
      </c>
      <c r="I1928" s="5" t="s">
        <v>32</v>
      </c>
      <c r="J1928" s="4">
        <v>85</v>
      </c>
      <c r="K1928" s="4">
        <v>50</v>
      </c>
      <c r="L1928" s="5" t="s">
        <v>33</v>
      </c>
      <c r="M1928" s="5" t="s">
        <v>34</v>
      </c>
      <c r="N1928" s="5" t="s">
        <v>35</v>
      </c>
    </row>
    <row r="1929" spans="1:14" x14ac:dyDescent="0.25">
      <c r="A1929">
        <v>9928</v>
      </c>
      <c r="B1929" s="1">
        <v>45883</v>
      </c>
      <c r="C1929" s="2">
        <v>0.49305555555555558</v>
      </c>
      <c r="D1929" s="4">
        <v>2</v>
      </c>
      <c r="E1929" s="5" t="s">
        <v>28</v>
      </c>
      <c r="F1929" s="5" t="s">
        <v>29</v>
      </c>
      <c r="G1929" s="5" t="s">
        <v>30</v>
      </c>
      <c r="H1929" t="s">
        <v>31</v>
      </c>
      <c r="I1929" s="5" t="s">
        <v>18</v>
      </c>
      <c r="J1929" s="4">
        <v>45</v>
      </c>
      <c r="K1929" s="4">
        <v>25</v>
      </c>
      <c r="L1929" s="5" t="s">
        <v>19</v>
      </c>
      <c r="M1929" s="5" t="s">
        <v>20</v>
      </c>
      <c r="N1929" s="5" t="s">
        <v>21</v>
      </c>
    </row>
    <row r="1930" spans="1:14" x14ac:dyDescent="0.25">
      <c r="A1930">
        <v>9929</v>
      </c>
      <c r="B1930" s="1">
        <v>45959</v>
      </c>
      <c r="C1930" s="2">
        <v>0.34722222222222221</v>
      </c>
      <c r="D1930" s="4">
        <v>1</v>
      </c>
      <c r="E1930" s="5" t="s">
        <v>36</v>
      </c>
      <c r="F1930" s="5" t="s">
        <v>37</v>
      </c>
      <c r="G1930" s="5" t="s">
        <v>38</v>
      </c>
      <c r="H1930" t="s">
        <v>39</v>
      </c>
      <c r="I1930" s="5" t="s">
        <v>40</v>
      </c>
      <c r="J1930" s="4">
        <v>50</v>
      </c>
      <c r="K1930" s="4">
        <v>30</v>
      </c>
      <c r="L1930" s="5" t="s">
        <v>19</v>
      </c>
      <c r="M1930" s="5" t="s">
        <v>41</v>
      </c>
      <c r="N1930" s="5" t="s">
        <v>42</v>
      </c>
    </row>
    <row r="1931" spans="1:14" x14ac:dyDescent="0.25">
      <c r="A1931">
        <v>9930</v>
      </c>
      <c r="B1931" s="1">
        <v>45235</v>
      </c>
      <c r="C1931" s="2">
        <v>0.51597222222222228</v>
      </c>
      <c r="D1931" s="4">
        <v>4</v>
      </c>
      <c r="E1931" s="5" t="s">
        <v>22</v>
      </c>
      <c r="F1931" s="5" t="s">
        <v>23</v>
      </c>
      <c r="G1931" s="5" t="s">
        <v>24</v>
      </c>
      <c r="H1931" t="s">
        <v>25</v>
      </c>
      <c r="I1931" s="5" t="s">
        <v>18</v>
      </c>
      <c r="J1931" s="4">
        <v>45</v>
      </c>
      <c r="K1931" s="4">
        <v>25</v>
      </c>
      <c r="L1931" s="5" t="s">
        <v>19</v>
      </c>
      <c r="M1931" s="5" t="s">
        <v>20</v>
      </c>
      <c r="N1931" s="5" t="s">
        <v>21</v>
      </c>
    </row>
    <row r="1932" spans="1:14" x14ac:dyDescent="0.25">
      <c r="A1932">
        <v>9931</v>
      </c>
      <c r="B1932" s="1">
        <v>45189</v>
      </c>
      <c r="C1932" s="2">
        <v>0.44097222222222221</v>
      </c>
      <c r="D1932" s="4">
        <v>2</v>
      </c>
      <c r="E1932" s="5" t="s">
        <v>36</v>
      </c>
      <c r="F1932" s="5" t="s">
        <v>37</v>
      </c>
      <c r="G1932" s="5" t="s">
        <v>38</v>
      </c>
      <c r="H1932" t="s">
        <v>39</v>
      </c>
      <c r="I1932" s="5" t="s">
        <v>32</v>
      </c>
      <c r="J1932" s="4">
        <v>85</v>
      </c>
      <c r="K1932" s="4">
        <v>50</v>
      </c>
      <c r="L1932" s="5" t="s">
        <v>33</v>
      </c>
      <c r="M1932" s="5" t="s">
        <v>34</v>
      </c>
      <c r="N1932" s="5" t="s">
        <v>35</v>
      </c>
    </row>
    <row r="1933" spans="1:14" x14ac:dyDescent="0.25">
      <c r="A1933">
        <v>9932</v>
      </c>
      <c r="B1933" s="1">
        <v>44788</v>
      </c>
      <c r="C1933" s="2">
        <v>0.7104166666666667</v>
      </c>
      <c r="D1933" s="4">
        <v>3</v>
      </c>
      <c r="E1933" s="5" t="s">
        <v>36</v>
      </c>
      <c r="F1933" s="5" t="s">
        <v>37</v>
      </c>
      <c r="G1933" s="5" t="s">
        <v>38</v>
      </c>
      <c r="H1933" t="s">
        <v>39</v>
      </c>
      <c r="I1933" s="5" t="s">
        <v>40</v>
      </c>
      <c r="J1933" s="4">
        <v>50</v>
      </c>
      <c r="K1933" s="4">
        <v>30</v>
      </c>
      <c r="L1933" s="5" t="s">
        <v>19</v>
      </c>
      <c r="M1933" s="5" t="s">
        <v>41</v>
      </c>
      <c r="N1933" s="5" t="s">
        <v>42</v>
      </c>
    </row>
    <row r="1934" spans="1:14" x14ac:dyDescent="0.25">
      <c r="A1934">
        <v>9933</v>
      </c>
      <c r="B1934" s="1">
        <v>45813</v>
      </c>
      <c r="C1934" s="2">
        <v>0.42569444444444438</v>
      </c>
      <c r="D1934" s="4">
        <v>2</v>
      </c>
      <c r="E1934" s="5" t="s">
        <v>14</v>
      </c>
      <c r="F1934" s="5" t="s">
        <v>15</v>
      </c>
      <c r="G1934" s="5" t="s">
        <v>16</v>
      </c>
      <c r="H1934" t="s">
        <v>17</v>
      </c>
      <c r="I1934" s="5" t="s">
        <v>18</v>
      </c>
      <c r="J1934" s="4">
        <v>45</v>
      </c>
      <c r="K1934" s="4">
        <v>25</v>
      </c>
      <c r="L1934" s="5" t="s">
        <v>19</v>
      </c>
      <c r="M1934" s="5" t="s">
        <v>20</v>
      </c>
      <c r="N1934" s="5" t="s">
        <v>21</v>
      </c>
    </row>
    <row r="1935" spans="1:14" x14ac:dyDescent="0.25">
      <c r="A1935">
        <v>9934</v>
      </c>
      <c r="B1935" s="1">
        <v>45927</v>
      </c>
      <c r="C1935" s="2">
        <v>0.44305555555555548</v>
      </c>
      <c r="D1935" s="4">
        <v>2</v>
      </c>
      <c r="E1935" s="5" t="s">
        <v>22</v>
      </c>
      <c r="F1935" s="5" t="s">
        <v>23</v>
      </c>
      <c r="G1935" s="5" t="s">
        <v>24</v>
      </c>
      <c r="H1935" t="s">
        <v>25</v>
      </c>
      <c r="I1935" s="5" t="s">
        <v>50</v>
      </c>
      <c r="J1935" s="4">
        <v>70</v>
      </c>
      <c r="K1935" s="4">
        <v>40</v>
      </c>
      <c r="L1935" s="5" t="s">
        <v>33</v>
      </c>
      <c r="M1935" s="5" t="s">
        <v>44</v>
      </c>
      <c r="N1935" s="5" t="s">
        <v>51</v>
      </c>
    </row>
    <row r="1936" spans="1:14" x14ac:dyDescent="0.25">
      <c r="A1936">
        <v>9935</v>
      </c>
      <c r="B1936" s="1">
        <v>45184</v>
      </c>
      <c r="C1936" s="2">
        <v>0.51875000000000004</v>
      </c>
      <c r="D1936" s="4">
        <v>1</v>
      </c>
      <c r="E1936" s="5" t="s">
        <v>36</v>
      </c>
      <c r="F1936" s="5" t="s">
        <v>37</v>
      </c>
      <c r="G1936" s="5" t="s">
        <v>38</v>
      </c>
      <c r="H1936" t="s">
        <v>39</v>
      </c>
      <c r="I1936" s="5" t="s">
        <v>40</v>
      </c>
      <c r="J1936" s="4">
        <v>50</v>
      </c>
      <c r="K1936" s="4">
        <v>30</v>
      </c>
      <c r="L1936" s="5" t="s">
        <v>19</v>
      </c>
      <c r="M1936" s="5" t="s">
        <v>41</v>
      </c>
      <c r="N1936" s="5" t="s">
        <v>42</v>
      </c>
    </row>
    <row r="1937" spans="1:14" x14ac:dyDescent="0.25">
      <c r="A1937">
        <v>9936</v>
      </c>
      <c r="B1937" s="1">
        <v>45567</v>
      </c>
      <c r="C1937" s="2">
        <v>0.77083333333333337</v>
      </c>
      <c r="D1937" s="4">
        <v>2</v>
      </c>
      <c r="E1937" s="5" t="s">
        <v>22</v>
      </c>
      <c r="F1937" s="5" t="s">
        <v>23</v>
      </c>
      <c r="G1937" s="5" t="s">
        <v>24</v>
      </c>
      <c r="H1937" t="s">
        <v>25</v>
      </c>
      <c r="I1937" s="5" t="s">
        <v>26</v>
      </c>
      <c r="J1937" s="4">
        <v>40</v>
      </c>
      <c r="K1937" s="4">
        <v>22</v>
      </c>
      <c r="L1937" s="5" t="s">
        <v>19</v>
      </c>
      <c r="M1937" s="5" t="s">
        <v>20</v>
      </c>
      <c r="N1937" s="5" t="s">
        <v>27</v>
      </c>
    </row>
    <row r="1938" spans="1:14" x14ac:dyDescent="0.25">
      <c r="A1938">
        <v>9937</v>
      </c>
      <c r="B1938" s="1">
        <v>45721</v>
      </c>
      <c r="C1938" s="2">
        <v>0.90694444444444444</v>
      </c>
      <c r="D1938" s="4">
        <v>3</v>
      </c>
      <c r="E1938" s="5" t="s">
        <v>14</v>
      </c>
      <c r="F1938" s="5" t="s">
        <v>15</v>
      </c>
      <c r="G1938" s="5" t="s">
        <v>16</v>
      </c>
      <c r="H1938" t="s">
        <v>17</v>
      </c>
      <c r="I1938" s="5" t="s">
        <v>32</v>
      </c>
      <c r="J1938" s="4">
        <v>85</v>
      </c>
      <c r="K1938" s="4">
        <v>50</v>
      </c>
      <c r="L1938" s="5" t="s">
        <v>33</v>
      </c>
      <c r="M1938" s="5" t="s">
        <v>34</v>
      </c>
      <c r="N1938" s="5" t="s">
        <v>35</v>
      </c>
    </row>
    <row r="1939" spans="1:14" x14ac:dyDescent="0.25">
      <c r="A1939">
        <v>9938</v>
      </c>
      <c r="B1939" s="1">
        <v>44809</v>
      </c>
      <c r="C1939" s="2">
        <v>0.66319444444444442</v>
      </c>
      <c r="D1939" s="4">
        <v>4</v>
      </c>
      <c r="E1939" s="5" t="s">
        <v>36</v>
      </c>
      <c r="F1939" s="5" t="s">
        <v>37</v>
      </c>
      <c r="G1939" s="5" t="s">
        <v>38</v>
      </c>
      <c r="H1939" t="s">
        <v>39</v>
      </c>
      <c r="I1939" s="5" t="s">
        <v>26</v>
      </c>
      <c r="J1939" s="4">
        <v>40</v>
      </c>
      <c r="K1939" s="4">
        <v>22</v>
      </c>
      <c r="L1939" s="5" t="s">
        <v>19</v>
      </c>
      <c r="M1939" s="5" t="s">
        <v>20</v>
      </c>
      <c r="N1939" s="5" t="s">
        <v>27</v>
      </c>
    </row>
    <row r="1940" spans="1:14" x14ac:dyDescent="0.25">
      <c r="A1940">
        <v>9939</v>
      </c>
      <c r="B1940" s="1">
        <v>45285</v>
      </c>
      <c r="C1940" s="2">
        <v>0.31944444444444442</v>
      </c>
      <c r="D1940" s="4">
        <v>2</v>
      </c>
      <c r="E1940" s="5" t="s">
        <v>14</v>
      </c>
      <c r="F1940" s="5" t="s">
        <v>15</v>
      </c>
      <c r="G1940" s="5" t="s">
        <v>16</v>
      </c>
      <c r="H1940" t="s">
        <v>17</v>
      </c>
      <c r="I1940" s="5" t="s">
        <v>32</v>
      </c>
      <c r="J1940" s="4">
        <v>85</v>
      </c>
      <c r="K1940" s="4">
        <v>50</v>
      </c>
      <c r="L1940" s="5" t="s">
        <v>33</v>
      </c>
      <c r="M1940" s="5" t="s">
        <v>34</v>
      </c>
      <c r="N1940" s="5" t="s">
        <v>35</v>
      </c>
    </row>
    <row r="1941" spans="1:14" x14ac:dyDescent="0.25">
      <c r="A1941">
        <v>9940</v>
      </c>
      <c r="B1941" s="1">
        <v>44755</v>
      </c>
      <c r="C1941" s="2">
        <v>0.84791666666666665</v>
      </c>
      <c r="D1941" s="4">
        <v>1</v>
      </c>
      <c r="E1941" s="5" t="s">
        <v>14</v>
      </c>
      <c r="F1941" s="5" t="s">
        <v>15</v>
      </c>
      <c r="G1941" s="5" t="s">
        <v>16</v>
      </c>
      <c r="H1941" t="s">
        <v>17</v>
      </c>
      <c r="I1941" s="5" t="s">
        <v>18</v>
      </c>
      <c r="J1941" s="4">
        <v>45</v>
      </c>
      <c r="K1941" s="4">
        <v>25</v>
      </c>
      <c r="L1941" s="5" t="s">
        <v>19</v>
      </c>
      <c r="M1941" s="5" t="s">
        <v>20</v>
      </c>
      <c r="N1941" s="5" t="s">
        <v>21</v>
      </c>
    </row>
    <row r="1942" spans="1:14" x14ac:dyDescent="0.25">
      <c r="A1942">
        <v>9941</v>
      </c>
      <c r="B1942" s="1">
        <v>44583</v>
      </c>
      <c r="C1942" s="2">
        <v>0.41458333333333341</v>
      </c>
      <c r="D1942" s="4">
        <v>4</v>
      </c>
      <c r="E1942" s="5" t="s">
        <v>22</v>
      </c>
      <c r="F1942" s="5" t="s">
        <v>23</v>
      </c>
      <c r="G1942" s="5" t="s">
        <v>24</v>
      </c>
      <c r="H1942" t="s">
        <v>25</v>
      </c>
      <c r="I1942" s="5" t="s">
        <v>40</v>
      </c>
      <c r="J1942" s="4">
        <v>50</v>
      </c>
      <c r="K1942" s="4">
        <v>30</v>
      </c>
      <c r="L1942" s="5" t="s">
        <v>19</v>
      </c>
      <c r="M1942" s="5" t="s">
        <v>41</v>
      </c>
      <c r="N1942" s="5" t="s">
        <v>42</v>
      </c>
    </row>
    <row r="1943" spans="1:14" x14ac:dyDescent="0.25">
      <c r="A1943">
        <v>9942</v>
      </c>
      <c r="B1943" s="1">
        <v>45934</v>
      </c>
      <c r="C1943" s="2">
        <v>0.78194444444444444</v>
      </c>
      <c r="D1943" s="4">
        <v>3</v>
      </c>
      <c r="E1943" s="5" t="s">
        <v>28</v>
      </c>
      <c r="F1943" s="5" t="s">
        <v>29</v>
      </c>
      <c r="G1943" s="5" t="s">
        <v>30</v>
      </c>
      <c r="H1943" t="s">
        <v>31</v>
      </c>
      <c r="I1943" s="5" t="s">
        <v>43</v>
      </c>
      <c r="J1943" s="4">
        <v>75</v>
      </c>
      <c r="K1943" s="4">
        <v>45</v>
      </c>
      <c r="L1943" s="5" t="s">
        <v>33</v>
      </c>
      <c r="M1943" s="5" t="s">
        <v>44</v>
      </c>
      <c r="N1943" s="5" t="s">
        <v>45</v>
      </c>
    </row>
    <row r="1944" spans="1:14" x14ac:dyDescent="0.25">
      <c r="A1944">
        <v>9943</v>
      </c>
      <c r="B1944" s="1">
        <v>45737</v>
      </c>
      <c r="C1944" s="2">
        <v>0.64375000000000004</v>
      </c>
      <c r="D1944" s="4">
        <v>3</v>
      </c>
      <c r="E1944" s="5" t="s">
        <v>28</v>
      </c>
      <c r="F1944" s="5" t="s">
        <v>29</v>
      </c>
      <c r="G1944" s="5" t="s">
        <v>30</v>
      </c>
      <c r="H1944" t="s">
        <v>31</v>
      </c>
      <c r="I1944" s="5" t="s">
        <v>43</v>
      </c>
      <c r="J1944" s="4">
        <v>75</v>
      </c>
      <c r="K1944" s="4">
        <v>45</v>
      </c>
      <c r="L1944" s="5" t="s">
        <v>33</v>
      </c>
      <c r="M1944" s="5" t="s">
        <v>44</v>
      </c>
      <c r="N1944" s="5" t="s">
        <v>45</v>
      </c>
    </row>
    <row r="1945" spans="1:14" x14ac:dyDescent="0.25">
      <c r="A1945">
        <v>9944</v>
      </c>
      <c r="B1945" s="1">
        <v>44922</v>
      </c>
      <c r="C1945" s="2">
        <v>0.34513888888888888</v>
      </c>
      <c r="D1945" s="4">
        <v>4</v>
      </c>
      <c r="E1945" s="5" t="s">
        <v>36</v>
      </c>
      <c r="F1945" s="5" t="s">
        <v>37</v>
      </c>
      <c r="G1945" s="5" t="s">
        <v>38</v>
      </c>
      <c r="H1945" t="s">
        <v>39</v>
      </c>
      <c r="I1945" s="5" t="s">
        <v>50</v>
      </c>
      <c r="J1945" s="4">
        <v>70</v>
      </c>
      <c r="K1945" s="4">
        <v>40</v>
      </c>
      <c r="L1945" s="5" t="s">
        <v>33</v>
      </c>
      <c r="M1945" s="5" t="s">
        <v>44</v>
      </c>
      <c r="N1945" s="5" t="s">
        <v>51</v>
      </c>
    </row>
    <row r="1946" spans="1:14" x14ac:dyDescent="0.25">
      <c r="A1946">
        <v>9945</v>
      </c>
      <c r="B1946" s="1">
        <v>44846</v>
      </c>
      <c r="C1946" s="2">
        <v>0.35</v>
      </c>
      <c r="D1946" s="4">
        <v>1</v>
      </c>
      <c r="E1946" s="5" t="s">
        <v>22</v>
      </c>
      <c r="F1946" s="5" t="s">
        <v>23</v>
      </c>
      <c r="G1946" s="5" t="s">
        <v>24</v>
      </c>
      <c r="H1946" t="s">
        <v>25</v>
      </c>
      <c r="I1946" s="5" t="s">
        <v>48</v>
      </c>
      <c r="J1946" s="4">
        <v>80</v>
      </c>
      <c r="K1946" s="4">
        <v>48</v>
      </c>
      <c r="L1946" s="5" t="s">
        <v>33</v>
      </c>
      <c r="M1946" s="5" t="s">
        <v>44</v>
      </c>
      <c r="N1946" s="5" t="s">
        <v>49</v>
      </c>
    </row>
    <row r="1947" spans="1:14" x14ac:dyDescent="0.25">
      <c r="A1947">
        <v>9946</v>
      </c>
      <c r="B1947" s="1">
        <v>45102</v>
      </c>
      <c r="C1947" s="2">
        <v>0.32708333333333328</v>
      </c>
      <c r="D1947" s="4">
        <v>1</v>
      </c>
      <c r="E1947" s="5" t="s">
        <v>28</v>
      </c>
      <c r="F1947" s="5" t="s">
        <v>29</v>
      </c>
      <c r="G1947" s="5" t="s">
        <v>30</v>
      </c>
      <c r="H1947" t="s">
        <v>31</v>
      </c>
      <c r="I1947" s="5" t="s">
        <v>50</v>
      </c>
      <c r="J1947" s="4">
        <v>70</v>
      </c>
      <c r="K1947" s="4">
        <v>40</v>
      </c>
      <c r="L1947" s="5" t="s">
        <v>33</v>
      </c>
      <c r="M1947" s="5" t="s">
        <v>44</v>
      </c>
      <c r="N1947" s="5" t="s">
        <v>51</v>
      </c>
    </row>
    <row r="1948" spans="1:14" x14ac:dyDescent="0.25">
      <c r="A1948">
        <v>9947</v>
      </c>
      <c r="B1948" s="1">
        <v>45892</v>
      </c>
      <c r="C1948" s="2">
        <v>0.69097222222222221</v>
      </c>
      <c r="D1948" s="4">
        <v>4</v>
      </c>
      <c r="E1948" s="5" t="s">
        <v>14</v>
      </c>
      <c r="F1948" s="5" t="s">
        <v>15</v>
      </c>
      <c r="G1948" s="5" t="s">
        <v>16</v>
      </c>
      <c r="H1948" t="s">
        <v>17</v>
      </c>
      <c r="I1948" s="5" t="s">
        <v>32</v>
      </c>
      <c r="J1948" s="4">
        <v>85</v>
      </c>
      <c r="K1948" s="4">
        <v>50</v>
      </c>
      <c r="L1948" s="5" t="s">
        <v>33</v>
      </c>
      <c r="M1948" s="5" t="s">
        <v>34</v>
      </c>
      <c r="N1948" s="5" t="s">
        <v>35</v>
      </c>
    </row>
    <row r="1949" spans="1:14" x14ac:dyDescent="0.25">
      <c r="A1949">
        <v>9948</v>
      </c>
      <c r="B1949" s="1">
        <v>45929</v>
      </c>
      <c r="C1949" s="2">
        <v>0.81319444444444444</v>
      </c>
      <c r="D1949" s="4">
        <v>2</v>
      </c>
      <c r="E1949" s="5" t="s">
        <v>36</v>
      </c>
      <c r="F1949" s="5" t="s">
        <v>37</v>
      </c>
      <c r="G1949" s="5" t="s">
        <v>38</v>
      </c>
      <c r="H1949" t="s">
        <v>39</v>
      </c>
      <c r="I1949" s="5" t="s">
        <v>18</v>
      </c>
      <c r="J1949" s="4">
        <v>45</v>
      </c>
      <c r="K1949" s="4">
        <v>25</v>
      </c>
      <c r="L1949" s="5" t="s">
        <v>19</v>
      </c>
      <c r="M1949" s="5" t="s">
        <v>20</v>
      </c>
      <c r="N1949" s="5" t="s">
        <v>21</v>
      </c>
    </row>
    <row r="1950" spans="1:14" x14ac:dyDescent="0.25">
      <c r="A1950">
        <v>9949</v>
      </c>
      <c r="B1950" s="1">
        <v>44956</v>
      </c>
      <c r="C1950" s="2">
        <v>0.79791666666666672</v>
      </c>
      <c r="D1950" s="4">
        <v>3</v>
      </c>
      <c r="E1950" s="5" t="s">
        <v>22</v>
      </c>
      <c r="F1950" s="5" t="s">
        <v>23</v>
      </c>
      <c r="G1950" s="5" t="s">
        <v>24</v>
      </c>
      <c r="H1950" t="s">
        <v>25</v>
      </c>
      <c r="I1950" s="5" t="s">
        <v>18</v>
      </c>
      <c r="J1950" s="4">
        <v>45</v>
      </c>
      <c r="K1950" s="4">
        <v>25</v>
      </c>
      <c r="L1950" s="5" t="s">
        <v>19</v>
      </c>
      <c r="M1950" s="5" t="s">
        <v>20</v>
      </c>
      <c r="N1950" s="5" t="s">
        <v>21</v>
      </c>
    </row>
    <row r="1951" spans="1:14" x14ac:dyDescent="0.25">
      <c r="A1951">
        <v>9950</v>
      </c>
      <c r="B1951" s="1">
        <v>44728</v>
      </c>
      <c r="C1951" s="2">
        <v>0.4777777777777778</v>
      </c>
      <c r="D1951" s="4">
        <v>1</v>
      </c>
      <c r="E1951" s="5" t="s">
        <v>36</v>
      </c>
      <c r="F1951" s="5" t="s">
        <v>37</v>
      </c>
      <c r="G1951" s="5" t="s">
        <v>38</v>
      </c>
      <c r="H1951" t="s">
        <v>39</v>
      </c>
      <c r="I1951" s="5" t="s">
        <v>43</v>
      </c>
      <c r="J1951" s="4">
        <v>75</v>
      </c>
      <c r="K1951" s="4">
        <v>45</v>
      </c>
      <c r="L1951" s="5" t="s">
        <v>33</v>
      </c>
      <c r="M1951" s="5" t="s">
        <v>44</v>
      </c>
      <c r="N1951" s="5" t="s">
        <v>45</v>
      </c>
    </row>
    <row r="1952" spans="1:14" x14ac:dyDescent="0.25">
      <c r="A1952">
        <v>9951</v>
      </c>
      <c r="B1952" s="1">
        <v>45927</v>
      </c>
      <c r="C1952" s="2">
        <v>0.85972222222222228</v>
      </c>
      <c r="D1952" s="4">
        <v>2</v>
      </c>
      <c r="E1952" s="5" t="s">
        <v>22</v>
      </c>
      <c r="F1952" s="5" t="s">
        <v>23</v>
      </c>
      <c r="G1952" s="5" t="s">
        <v>24</v>
      </c>
      <c r="H1952" t="s">
        <v>25</v>
      </c>
      <c r="I1952" s="5" t="s">
        <v>18</v>
      </c>
      <c r="J1952" s="4">
        <v>45</v>
      </c>
      <c r="K1952" s="4">
        <v>25</v>
      </c>
      <c r="L1952" s="5" t="s">
        <v>19</v>
      </c>
      <c r="M1952" s="5" t="s">
        <v>20</v>
      </c>
      <c r="N1952" s="5" t="s">
        <v>21</v>
      </c>
    </row>
    <row r="1953" spans="1:14" x14ac:dyDescent="0.25">
      <c r="A1953">
        <v>9952</v>
      </c>
      <c r="B1953" s="1">
        <v>45454</v>
      </c>
      <c r="C1953" s="2">
        <v>0.43402777777777779</v>
      </c>
      <c r="D1953" s="4">
        <v>4</v>
      </c>
      <c r="E1953" s="5" t="s">
        <v>36</v>
      </c>
      <c r="F1953" s="5" t="s">
        <v>37</v>
      </c>
      <c r="G1953" s="5" t="s">
        <v>38</v>
      </c>
      <c r="H1953" t="s">
        <v>39</v>
      </c>
      <c r="I1953" s="5" t="s">
        <v>43</v>
      </c>
      <c r="J1953" s="4">
        <v>75</v>
      </c>
      <c r="K1953" s="4">
        <v>45</v>
      </c>
      <c r="L1953" s="5" t="s">
        <v>33</v>
      </c>
      <c r="M1953" s="5" t="s">
        <v>44</v>
      </c>
      <c r="N1953" s="5" t="s">
        <v>45</v>
      </c>
    </row>
    <row r="1954" spans="1:14" x14ac:dyDescent="0.25">
      <c r="A1954">
        <v>9953</v>
      </c>
      <c r="B1954" s="1">
        <v>44773</v>
      </c>
      <c r="C1954" s="2">
        <v>0.89652777777777781</v>
      </c>
      <c r="D1954" s="4">
        <v>1</v>
      </c>
      <c r="E1954" s="5" t="s">
        <v>14</v>
      </c>
      <c r="F1954" s="5" t="s">
        <v>15</v>
      </c>
      <c r="G1954" s="5" t="s">
        <v>16</v>
      </c>
      <c r="H1954" t="s">
        <v>17</v>
      </c>
      <c r="I1954" s="5" t="s">
        <v>48</v>
      </c>
      <c r="J1954" s="4">
        <v>80</v>
      </c>
      <c r="K1954" s="4">
        <v>48</v>
      </c>
      <c r="L1954" s="5" t="s">
        <v>33</v>
      </c>
      <c r="M1954" s="5" t="s">
        <v>44</v>
      </c>
      <c r="N1954" s="5" t="s">
        <v>49</v>
      </c>
    </row>
    <row r="1955" spans="1:14" x14ac:dyDescent="0.25">
      <c r="A1955">
        <v>9954</v>
      </c>
      <c r="B1955" s="1">
        <v>45112</v>
      </c>
      <c r="C1955" s="2">
        <v>0.34236111111111112</v>
      </c>
      <c r="D1955" s="4">
        <v>3</v>
      </c>
      <c r="E1955" s="5" t="s">
        <v>22</v>
      </c>
      <c r="F1955" s="5" t="s">
        <v>23</v>
      </c>
      <c r="G1955" s="5" t="s">
        <v>24</v>
      </c>
      <c r="H1955" t="s">
        <v>25</v>
      </c>
      <c r="I1955" s="5" t="s">
        <v>46</v>
      </c>
      <c r="J1955" s="4">
        <v>90</v>
      </c>
      <c r="K1955" s="4">
        <v>55</v>
      </c>
      <c r="L1955" s="5" t="s">
        <v>33</v>
      </c>
      <c r="M1955" s="5" t="s">
        <v>34</v>
      </c>
      <c r="N1955" s="5" t="s">
        <v>47</v>
      </c>
    </row>
    <row r="1956" spans="1:14" x14ac:dyDescent="0.25">
      <c r="A1956">
        <v>9955</v>
      </c>
      <c r="B1956" s="1">
        <v>44746</v>
      </c>
      <c r="C1956" s="2">
        <v>0.87152777777777779</v>
      </c>
      <c r="D1956" s="4">
        <v>1</v>
      </c>
      <c r="E1956" s="5" t="s">
        <v>22</v>
      </c>
      <c r="F1956" s="5" t="s">
        <v>23</v>
      </c>
      <c r="G1956" s="5" t="s">
        <v>24</v>
      </c>
      <c r="H1956" t="s">
        <v>25</v>
      </c>
      <c r="I1956" s="5" t="s">
        <v>48</v>
      </c>
      <c r="J1956" s="4">
        <v>80</v>
      </c>
      <c r="K1956" s="4">
        <v>48</v>
      </c>
      <c r="L1956" s="5" t="s">
        <v>33</v>
      </c>
      <c r="M1956" s="5" t="s">
        <v>44</v>
      </c>
      <c r="N1956" s="5" t="s">
        <v>49</v>
      </c>
    </row>
    <row r="1957" spans="1:14" x14ac:dyDescent="0.25">
      <c r="A1957">
        <v>9956</v>
      </c>
      <c r="B1957" s="1">
        <v>45625</v>
      </c>
      <c r="C1957" s="2">
        <v>0.52916666666666667</v>
      </c>
      <c r="D1957" s="4">
        <v>4</v>
      </c>
      <c r="E1957" s="5" t="s">
        <v>36</v>
      </c>
      <c r="F1957" s="5" t="s">
        <v>37</v>
      </c>
      <c r="G1957" s="5" t="s">
        <v>38</v>
      </c>
      <c r="H1957" t="s">
        <v>39</v>
      </c>
      <c r="I1957" s="5" t="s">
        <v>46</v>
      </c>
      <c r="J1957" s="4">
        <v>90</v>
      </c>
      <c r="K1957" s="4">
        <v>55</v>
      </c>
      <c r="L1957" s="5" t="s">
        <v>33</v>
      </c>
      <c r="M1957" s="5" t="s">
        <v>34</v>
      </c>
      <c r="N1957" s="5" t="s">
        <v>47</v>
      </c>
    </row>
    <row r="1958" spans="1:14" x14ac:dyDescent="0.25">
      <c r="A1958">
        <v>9957</v>
      </c>
      <c r="B1958" s="1">
        <v>45638</v>
      </c>
      <c r="C1958" s="2">
        <v>0.41319444444444442</v>
      </c>
      <c r="D1958" s="4">
        <v>2</v>
      </c>
      <c r="E1958" s="5" t="s">
        <v>14</v>
      </c>
      <c r="F1958" s="5" t="s">
        <v>15</v>
      </c>
      <c r="G1958" s="5" t="s">
        <v>16</v>
      </c>
      <c r="H1958" t="s">
        <v>17</v>
      </c>
      <c r="I1958" s="5" t="s">
        <v>46</v>
      </c>
      <c r="J1958" s="4">
        <v>90</v>
      </c>
      <c r="K1958" s="4">
        <v>55</v>
      </c>
      <c r="L1958" s="5" t="s">
        <v>33</v>
      </c>
      <c r="M1958" s="5" t="s">
        <v>34</v>
      </c>
      <c r="N1958" s="5" t="s">
        <v>47</v>
      </c>
    </row>
    <row r="1959" spans="1:14" x14ac:dyDescent="0.25">
      <c r="A1959">
        <v>9958</v>
      </c>
      <c r="B1959" s="1">
        <v>45481</v>
      </c>
      <c r="C1959" s="2">
        <v>0.47013888888888888</v>
      </c>
      <c r="D1959" s="4">
        <v>4</v>
      </c>
      <c r="E1959" s="5" t="s">
        <v>14</v>
      </c>
      <c r="F1959" s="5" t="s">
        <v>15</v>
      </c>
      <c r="G1959" s="5" t="s">
        <v>16</v>
      </c>
      <c r="H1959" t="s">
        <v>17</v>
      </c>
      <c r="I1959" s="5" t="s">
        <v>48</v>
      </c>
      <c r="J1959" s="4">
        <v>80</v>
      </c>
      <c r="K1959" s="4">
        <v>48</v>
      </c>
      <c r="L1959" s="5" t="s">
        <v>33</v>
      </c>
      <c r="M1959" s="5" t="s">
        <v>44</v>
      </c>
      <c r="N1959" s="5" t="s">
        <v>49</v>
      </c>
    </row>
    <row r="1960" spans="1:14" x14ac:dyDescent="0.25">
      <c r="A1960">
        <v>9959</v>
      </c>
      <c r="B1960" s="1">
        <v>45161</v>
      </c>
      <c r="C1960" s="2">
        <v>0.79513888888888884</v>
      </c>
      <c r="D1960" s="4">
        <v>4</v>
      </c>
      <c r="E1960" s="5" t="s">
        <v>28</v>
      </c>
      <c r="F1960" s="5" t="s">
        <v>29</v>
      </c>
      <c r="G1960" s="5" t="s">
        <v>30</v>
      </c>
      <c r="H1960" t="s">
        <v>31</v>
      </c>
      <c r="I1960" s="5" t="s">
        <v>26</v>
      </c>
      <c r="J1960" s="4">
        <v>40</v>
      </c>
      <c r="K1960" s="4">
        <v>22</v>
      </c>
      <c r="L1960" s="5" t="s">
        <v>19</v>
      </c>
      <c r="M1960" s="5" t="s">
        <v>20</v>
      </c>
      <c r="N1960" s="5" t="s">
        <v>27</v>
      </c>
    </row>
    <row r="1961" spans="1:14" x14ac:dyDescent="0.25">
      <c r="A1961">
        <v>9960</v>
      </c>
      <c r="B1961" s="1">
        <v>45463</v>
      </c>
      <c r="C1961" s="2">
        <v>0.70833333333333337</v>
      </c>
      <c r="D1961" s="4">
        <v>3</v>
      </c>
      <c r="E1961" s="5" t="s">
        <v>14</v>
      </c>
      <c r="F1961" s="5" t="s">
        <v>15</v>
      </c>
      <c r="G1961" s="5" t="s">
        <v>16</v>
      </c>
      <c r="H1961" t="s">
        <v>17</v>
      </c>
      <c r="I1961" s="5" t="s">
        <v>26</v>
      </c>
      <c r="J1961" s="4">
        <v>40</v>
      </c>
      <c r="K1961" s="4">
        <v>22</v>
      </c>
      <c r="L1961" s="5" t="s">
        <v>19</v>
      </c>
      <c r="M1961" s="5" t="s">
        <v>20</v>
      </c>
      <c r="N1961" s="5" t="s">
        <v>27</v>
      </c>
    </row>
    <row r="1962" spans="1:14" x14ac:dyDescent="0.25">
      <c r="A1962">
        <v>9961</v>
      </c>
      <c r="B1962" s="1">
        <v>45289</v>
      </c>
      <c r="C1962" s="2">
        <v>0.48749999999999999</v>
      </c>
      <c r="D1962" s="4">
        <v>2</v>
      </c>
      <c r="E1962" s="5" t="s">
        <v>36</v>
      </c>
      <c r="F1962" s="5" t="s">
        <v>37</v>
      </c>
      <c r="G1962" s="5" t="s">
        <v>38</v>
      </c>
      <c r="H1962" t="s">
        <v>39</v>
      </c>
      <c r="I1962" s="5" t="s">
        <v>26</v>
      </c>
      <c r="J1962" s="4">
        <v>40</v>
      </c>
      <c r="K1962" s="4">
        <v>22</v>
      </c>
      <c r="L1962" s="5" t="s">
        <v>19</v>
      </c>
      <c r="M1962" s="5" t="s">
        <v>20</v>
      </c>
      <c r="N1962" s="5" t="s">
        <v>27</v>
      </c>
    </row>
    <row r="1963" spans="1:14" x14ac:dyDescent="0.25">
      <c r="A1963">
        <v>9962</v>
      </c>
      <c r="B1963" s="1">
        <v>45310</v>
      </c>
      <c r="C1963" s="2">
        <v>0.71458333333333335</v>
      </c>
      <c r="D1963" s="4">
        <v>4</v>
      </c>
      <c r="E1963" s="5" t="s">
        <v>22</v>
      </c>
      <c r="F1963" s="5" t="s">
        <v>23</v>
      </c>
      <c r="G1963" s="5" t="s">
        <v>24</v>
      </c>
      <c r="H1963" t="s">
        <v>25</v>
      </c>
      <c r="I1963" s="5" t="s">
        <v>26</v>
      </c>
      <c r="J1963" s="4">
        <v>40</v>
      </c>
      <c r="K1963" s="4">
        <v>22</v>
      </c>
      <c r="L1963" s="5" t="s">
        <v>19</v>
      </c>
      <c r="M1963" s="5" t="s">
        <v>20</v>
      </c>
      <c r="N1963" s="5" t="s">
        <v>27</v>
      </c>
    </row>
    <row r="1964" spans="1:14" x14ac:dyDescent="0.25">
      <c r="A1964">
        <v>9963</v>
      </c>
      <c r="B1964" s="1">
        <v>46015</v>
      </c>
      <c r="C1964" s="2">
        <v>0.4826388888888889</v>
      </c>
      <c r="D1964" s="4">
        <v>2</v>
      </c>
      <c r="E1964" s="5" t="s">
        <v>28</v>
      </c>
      <c r="F1964" s="5" t="s">
        <v>29</v>
      </c>
      <c r="G1964" s="5" t="s">
        <v>30</v>
      </c>
      <c r="H1964" t="s">
        <v>31</v>
      </c>
      <c r="I1964" s="5" t="s">
        <v>43</v>
      </c>
      <c r="J1964" s="4">
        <v>75</v>
      </c>
      <c r="K1964" s="4">
        <v>45</v>
      </c>
      <c r="L1964" s="5" t="s">
        <v>33</v>
      </c>
      <c r="M1964" s="5" t="s">
        <v>44</v>
      </c>
      <c r="N1964" s="5" t="s">
        <v>45</v>
      </c>
    </row>
    <row r="1965" spans="1:14" x14ac:dyDescent="0.25">
      <c r="A1965">
        <v>9964</v>
      </c>
      <c r="B1965" s="1">
        <v>45259</v>
      </c>
      <c r="C1965" s="2">
        <v>0.46180555555555558</v>
      </c>
      <c r="D1965" s="4">
        <v>3</v>
      </c>
      <c r="E1965" s="5" t="s">
        <v>22</v>
      </c>
      <c r="F1965" s="5" t="s">
        <v>23</v>
      </c>
      <c r="G1965" s="5" t="s">
        <v>24</v>
      </c>
      <c r="H1965" t="s">
        <v>25</v>
      </c>
      <c r="I1965" s="5" t="s">
        <v>40</v>
      </c>
      <c r="J1965" s="4">
        <v>50</v>
      </c>
      <c r="K1965" s="4">
        <v>30</v>
      </c>
      <c r="L1965" s="5" t="s">
        <v>19</v>
      </c>
      <c r="M1965" s="5" t="s">
        <v>41</v>
      </c>
      <c r="N1965" s="5" t="s">
        <v>42</v>
      </c>
    </row>
    <row r="1966" spans="1:14" x14ac:dyDescent="0.25">
      <c r="A1966">
        <v>9965</v>
      </c>
      <c r="B1966" s="1">
        <v>45396</v>
      </c>
      <c r="C1966" s="2">
        <v>0.43333333333333329</v>
      </c>
      <c r="D1966" s="4">
        <v>3</v>
      </c>
      <c r="E1966" s="5" t="s">
        <v>14</v>
      </c>
      <c r="F1966" s="5" t="s">
        <v>15</v>
      </c>
      <c r="G1966" s="5" t="s">
        <v>16</v>
      </c>
      <c r="H1966" t="s">
        <v>17</v>
      </c>
      <c r="I1966" s="5" t="s">
        <v>40</v>
      </c>
      <c r="J1966" s="4">
        <v>50</v>
      </c>
      <c r="K1966" s="4">
        <v>30</v>
      </c>
      <c r="L1966" s="5" t="s">
        <v>19</v>
      </c>
      <c r="M1966" s="5" t="s">
        <v>41</v>
      </c>
      <c r="N1966" s="5" t="s">
        <v>42</v>
      </c>
    </row>
    <row r="1967" spans="1:14" x14ac:dyDescent="0.25">
      <c r="A1967">
        <v>9966</v>
      </c>
      <c r="B1967" s="1">
        <v>45199</v>
      </c>
      <c r="C1967" s="2">
        <v>0.67083333333333328</v>
      </c>
      <c r="D1967" s="4">
        <v>1</v>
      </c>
      <c r="E1967" s="5" t="s">
        <v>28</v>
      </c>
      <c r="F1967" s="5" t="s">
        <v>29</v>
      </c>
      <c r="G1967" s="5" t="s">
        <v>30</v>
      </c>
      <c r="H1967" t="s">
        <v>31</v>
      </c>
      <c r="I1967" s="5" t="s">
        <v>50</v>
      </c>
      <c r="J1967" s="4">
        <v>70</v>
      </c>
      <c r="K1967" s="4">
        <v>40</v>
      </c>
      <c r="L1967" s="5" t="s">
        <v>33</v>
      </c>
      <c r="M1967" s="5" t="s">
        <v>44</v>
      </c>
      <c r="N1967" s="5" t="s">
        <v>51</v>
      </c>
    </row>
    <row r="1968" spans="1:14" x14ac:dyDescent="0.25">
      <c r="A1968">
        <v>9967</v>
      </c>
      <c r="B1968" s="1">
        <v>45307</v>
      </c>
      <c r="C1968" s="2">
        <v>0.85833333333333328</v>
      </c>
      <c r="D1968" s="4">
        <v>2</v>
      </c>
      <c r="E1968" s="5" t="s">
        <v>36</v>
      </c>
      <c r="F1968" s="5" t="s">
        <v>37</v>
      </c>
      <c r="G1968" s="5" t="s">
        <v>38</v>
      </c>
      <c r="H1968" t="s">
        <v>39</v>
      </c>
      <c r="I1968" s="5" t="s">
        <v>18</v>
      </c>
      <c r="J1968" s="4">
        <v>45</v>
      </c>
      <c r="K1968" s="4">
        <v>25</v>
      </c>
      <c r="L1968" s="5" t="s">
        <v>19</v>
      </c>
      <c r="M1968" s="5" t="s">
        <v>20</v>
      </c>
      <c r="N1968" s="5" t="s">
        <v>21</v>
      </c>
    </row>
    <row r="1969" spans="1:14" x14ac:dyDescent="0.25">
      <c r="A1969">
        <v>9968</v>
      </c>
      <c r="B1969" s="1">
        <v>45777</v>
      </c>
      <c r="C1969" s="2">
        <v>0.78819444444444442</v>
      </c>
      <c r="D1969" s="4">
        <v>4</v>
      </c>
      <c r="E1969" s="5" t="s">
        <v>28</v>
      </c>
      <c r="F1969" s="5" t="s">
        <v>29</v>
      </c>
      <c r="G1969" s="5" t="s">
        <v>30</v>
      </c>
      <c r="H1969" t="s">
        <v>31</v>
      </c>
      <c r="I1969" s="5" t="s">
        <v>26</v>
      </c>
      <c r="J1969" s="4">
        <v>40</v>
      </c>
      <c r="K1969" s="4">
        <v>22</v>
      </c>
      <c r="L1969" s="5" t="s">
        <v>19</v>
      </c>
      <c r="M1969" s="5" t="s">
        <v>20</v>
      </c>
      <c r="N1969" s="5" t="s">
        <v>27</v>
      </c>
    </row>
    <row r="1970" spans="1:14" x14ac:dyDescent="0.25">
      <c r="A1970">
        <v>9969</v>
      </c>
      <c r="B1970" s="1">
        <v>44852</v>
      </c>
      <c r="C1970" s="2">
        <v>0.39583333333333331</v>
      </c>
      <c r="D1970" s="4">
        <v>2</v>
      </c>
      <c r="E1970" s="5" t="s">
        <v>28</v>
      </c>
      <c r="F1970" s="5" t="s">
        <v>29</v>
      </c>
      <c r="G1970" s="5" t="s">
        <v>30</v>
      </c>
      <c r="H1970" t="s">
        <v>31</v>
      </c>
      <c r="I1970" s="5" t="s">
        <v>43</v>
      </c>
      <c r="J1970" s="4">
        <v>75</v>
      </c>
      <c r="K1970" s="4">
        <v>45</v>
      </c>
      <c r="L1970" s="5" t="s">
        <v>33</v>
      </c>
      <c r="M1970" s="5" t="s">
        <v>44</v>
      </c>
      <c r="N1970" s="5" t="s">
        <v>45</v>
      </c>
    </row>
    <row r="1971" spans="1:14" x14ac:dyDescent="0.25">
      <c r="A1971">
        <v>9970</v>
      </c>
      <c r="B1971" s="1">
        <v>45742</v>
      </c>
      <c r="C1971" s="2">
        <v>0.58819444444444446</v>
      </c>
      <c r="D1971" s="4">
        <v>4</v>
      </c>
      <c r="E1971" s="5" t="s">
        <v>14</v>
      </c>
      <c r="F1971" s="5" t="s">
        <v>15</v>
      </c>
      <c r="G1971" s="5" t="s">
        <v>16</v>
      </c>
      <c r="H1971" t="s">
        <v>17</v>
      </c>
      <c r="I1971" s="5" t="s">
        <v>40</v>
      </c>
      <c r="J1971" s="4">
        <v>50</v>
      </c>
      <c r="K1971" s="4">
        <v>30</v>
      </c>
      <c r="L1971" s="5" t="s">
        <v>19</v>
      </c>
      <c r="M1971" s="5" t="s">
        <v>41</v>
      </c>
      <c r="N1971" s="5" t="s">
        <v>42</v>
      </c>
    </row>
    <row r="1972" spans="1:14" x14ac:dyDescent="0.25">
      <c r="A1972">
        <v>9971</v>
      </c>
      <c r="B1972" s="1">
        <v>44690</v>
      </c>
      <c r="C1972" s="2">
        <v>0.7270833333333333</v>
      </c>
      <c r="D1972" s="4">
        <v>4</v>
      </c>
      <c r="E1972" s="5" t="s">
        <v>36</v>
      </c>
      <c r="F1972" s="5" t="s">
        <v>37</v>
      </c>
      <c r="G1972" s="5" t="s">
        <v>38</v>
      </c>
      <c r="H1972" t="s">
        <v>39</v>
      </c>
      <c r="I1972" s="5" t="s">
        <v>43</v>
      </c>
      <c r="J1972" s="4">
        <v>75</v>
      </c>
      <c r="K1972" s="4">
        <v>45</v>
      </c>
      <c r="L1972" s="5" t="s">
        <v>33</v>
      </c>
      <c r="M1972" s="5" t="s">
        <v>44</v>
      </c>
      <c r="N1972" s="5" t="s">
        <v>45</v>
      </c>
    </row>
    <row r="1973" spans="1:14" x14ac:dyDescent="0.25">
      <c r="A1973">
        <v>9972</v>
      </c>
      <c r="B1973" s="1">
        <v>45302</v>
      </c>
      <c r="C1973" s="2">
        <v>0.30902777777777779</v>
      </c>
      <c r="D1973" s="4">
        <v>1</v>
      </c>
      <c r="E1973" s="5" t="s">
        <v>22</v>
      </c>
      <c r="F1973" s="5" t="s">
        <v>23</v>
      </c>
      <c r="G1973" s="5" t="s">
        <v>24</v>
      </c>
      <c r="H1973" t="s">
        <v>25</v>
      </c>
      <c r="I1973" s="5" t="s">
        <v>26</v>
      </c>
      <c r="J1973" s="4">
        <v>40</v>
      </c>
      <c r="K1973" s="4">
        <v>22</v>
      </c>
      <c r="L1973" s="5" t="s">
        <v>19</v>
      </c>
      <c r="M1973" s="5" t="s">
        <v>20</v>
      </c>
      <c r="N1973" s="5" t="s">
        <v>27</v>
      </c>
    </row>
    <row r="1974" spans="1:14" x14ac:dyDescent="0.25">
      <c r="A1974">
        <v>9973</v>
      </c>
      <c r="B1974" s="1">
        <v>45695</v>
      </c>
      <c r="C1974" s="2">
        <v>0.59305555555555556</v>
      </c>
      <c r="D1974" s="4">
        <v>3</v>
      </c>
      <c r="E1974" s="5" t="s">
        <v>36</v>
      </c>
      <c r="F1974" s="5" t="s">
        <v>37</v>
      </c>
      <c r="G1974" s="5" t="s">
        <v>38</v>
      </c>
      <c r="H1974" t="s">
        <v>39</v>
      </c>
      <c r="I1974" s="5" t="s">
        <v>46</v>
      </c>
      <c r="J1974" s="4">
        <v>90</v>
      </c>
      <c r="K1974" s="4">
        <v>55</v>
      </c>
      <c r="L1974" s="5" t="s">
        <v>33</v>
      </c>
      <c r="M1974" s="5" t="s">
        <v>34</v>
      </c>
      <c r="N1974" s="5" t="s">
        <v>47</v>
      </c>
    </row>
    <row r="1975" spans="1:14" x14ac:dyDescent="0.25">
      <c r="A1975">
        <v>9974</v>
      </c>
      <c r="B1975" s="1">
        <v>45579</v>
      </c>
      <c r="C1975" s="2">
        <v>0.74375000000000002</v>
      </c>
      <c r="D1975" s="4">
        <v>1</v>
      </c>
      <c r="E1975" s="5" t="s">
        <v>36</v>
      </c>
      <c r="F1975" s="5" t="s">
        <v>37</v>
      </c>
      <c r="G1975" s="5" t="s">
        <v>38</v>
      </c>
      <c r="H1975" t="s">
        <v>39</v>
      </c>
      <c r="I1975" s="5" t="s">
        <v>26</v>
      </c>
      <c r="J1975" s="4">
        <v>40</v>
      </c>
      <c r="K1975" s="4">
        <v>22</v>
      </c>
      <c r="L1975" s="5" t="s">
        <v>19</v>
      </c>
      <c r="M1975" s="5" t="s">
        <v>20</v>
      </c>
      <c r="N1975" s="5" t="s">
        <v>27</v>
      </c>
    </row>
    <row r="1976" spans="1:14" x14ac:dyDescent="0.25">
      <c r="A1976">
        <v>9975</v>
      </c>
      <c r="B1976" s="1">
        <v>45033</v>
      </c>
      <c r="C1976" s="2">
        <v>0.71875</v>
      </c>
      <c r="D1976" s="4">
        <v>2</v>
      </c>
      <c r="E1976" s="5" t="s">
        <v>36</v>
      </c>
      <c r="F1976" s="5" t="s">
        <v>37</v>
      </c>
      <c r="G1976" s="5" t="s">
        <v>38</v>
      </c>
      <c r="H1976" t="s">
        <v>39</v>
      </c>
      <c r="I1976" s="5" t="s">
        <v>18</v>
      </c>
      <c r="J1976" s="4">
        <v>45</v>
      </c>
      <c r="K1976" s="4">
        <v>25</v>
      </c>
      <c r="L1976" s="5" t="s">
        <v>19</v>
      </c>
      <c r="M1976" s="5" t="s">
        <v>20</v>
      </c>
      <c r="N1976" s="5" t="s">
        <v>21</v>
      </c>
    </row>
    <row r="1977" spans="1:14" x14ac:dyDescent="0.25">
      <c r="A1977">
        <v>9976</v>
      </c>
      <c r="B1977" s="1">
        <v>45259</v>
      </c>
      <c r="C1977" s="2">
        <v>0.48402777777777778</v>
      </c>
      <c r="D1977" s="4">
        <v>1</v>
      </c>
      <c r="E1977" s="5" t="s">
        <v>22</v>
      </c>
      <c r="F1977" s="5" t="s">
        <v>23</v>
      </c>
      <c r="G1977" s="5" t="s">
        <v>24</v>
      </c>
      <c r="H1977" t="s">
        <v>25</v>
      </c>
      <c r="I1977" s="5" t="s">
        <v>46</v>
      </c>
      <c r="J1977" s="4">
        <v>90</v>
      </c>
      <c r="K1977" s="4">
        <v>55</v>
      </c>
      <c r="L1977" s="5" t="s">
        <v>33</v>
      </c>
      <c r="M1977" s="5" t="s">
        <v>34</v>
      </c>
      <c r="N1977" s="5" t="s">
        <v>47</v>
      </c>
    </row>
    <row r="1978" spans="1:14" x14ac:dyDescent="0.25">
      <c r="A1978">
        <v>9977</v>
      </c>
      <c r="B1978" s="1">
        <v>44583</v>
      </c>
      <c r="C1978" s="2">
        <v>0.31874999999999998</v>
      </c>
      <c r="D1978" s="4">
        <v>4</v>
      </c>
      <c r="E1978" s="5" t="s">
        <v>28</v>
      </c>
      <c r="F1978" s="5" t="s">
        <v>29</v>
      </c>
      <c r="G1978" s="5" t="s">
        <v>30</v>
      </c>
      <c r="H1978" t="s">
        <v>31</v>
      </c>
      <c r="I1978" s="5" t="s">
        <v>26</v>
      </c>
      <c r="J1978" s="4">
        <v>40</v>
      </c>
      <c r="K1978" s="4">
        <v>22</v>
      </c>
      <c r="L1978" s="5" t="s">
        <v>19</v>
      </c>
      <c r="M1978" s="5" t="s">
        <v>20</v>
      </c>
      <c r="N1978" s="5" t="s">
        <v>27</v>
      </c>
    </row>
    <row r="1979" spans="1:14" x14ac:dyDescent="0.25">
      <c r="A1979">
        <v>9978</v>
      </c>
      <c r="B1979" s="1">
        <v>45041</v>
      </c>
      <c r="C1979" s="2">
        <v>0.75555555555555554</v>
      </c>
      <c r="D1979" s="4">
        <v>4</v>
      </c>
      <c r="E1979" s="5" t="s">
        <v>28</v>
      </c>
      <c r="F1979" s="5" t="s">
        <v>29</v>
      </c>
      <c r="G1979" s="5" t="s">
        <v>30</v>
      </c>
      <c r="H1979" t="s">
        <v>31</v>
      </c>
      <c r="I1979" s="5" t="s">
        <v>50</v>
      </c>
      <c r="J1979" s="4">
        <v>70</v>
      </c>
      <c r="K1979" s="4">
        <v>40</v>
      </c>
      <c r="L1979" s="5" t="s">
        <v>33</v>
      </c>
      <c r="M1979" s="5" t="s">
        <v>44</v>
      </c>
      <c r="N1979" s="5" t="s">
        <v>51</v>
      </c>
    </row>
    <row r="1980" spans="1:14" x14ac:dyDescent="0.25">
      <c r="A1980">
        <v>9979</v>
      </c>
      <c r="B1980" s="1">
        <v>44849</v>
      </c>
      <c r="C1980" s="2">
        <v>0.77430555555555558</v>
      </c>
      <c r="D1980" s="4">
        <v>4</v>
      </c>
      <c r="E1980" s="5" t="s">
        <v>22</v>
      </c>
      <c r="F1980" s="5" t="s">
        <v>23</v>
      </c>
      <c r="G1980" s="5" t="s">
        <v>24</v>
      </c>
      <c r="H1980" t="s">
        <v>25</v>
      </c>
      <c r="I1980" s="5" t="s">
        <v>18</v>
      </c>
      <c r="J1980" s="4">
        <v>45</v>
      </c>
      <c r="K1980" s="4">
        <v>25</v>
      </c>
      <c r="L1980" s="5" t="s">
        <v>19</v>
      </c>
      <c r="M1980" s="5" t="s">
        <v>20</v>
      </c>
      <c r="N1980" s="5" t="s">
        <v>21</v>
      </c>
    </row>
    <row r="1981" spans="1:14" x14ac:dyDescent="0.25">
      <c r="A1981">
        <v>9980</v>
      </c>
      <c r="B1981" s="1">
        <v>45536</v>
      </c>
      <c r="C1981" s="2">
        <v>0.31736111111111109</v>
      </c>
      <c r="D1981" s="4">
        <v>3</v>
      </c>
      <c r="E1981" s="5" t="s">
        <v>28</v>
      </c>
      <c r="F1981" s="5" t="s">
        <v>29</v>
      </c>
      <c r="G1981" s="5" t="s">
        <v>30</v>
      </c>
      <c r="H1981" t="s">
        <v>31</v>
      </c>
      <c r="I1981" s="5" t="s">
        <v>32</v>
      </c>
      <c r="J1981" s="4">
        <v>85</v>
      </c>
      <c r="K1981" s="4">
        <v>50</v>
      </c>
      <c r="L1981" s="5" t="s">
        <v>33</v>
      </c>
      <c r="M1981" s="5" t="s">
        <v>34</v>
      </c>
      <c r="N1981" s="5" t="s">
        <v>35</v>
      </c>
    </row>
    <row r="1982" spans="1:14" x14ac:dyDescent="0.25">
      <c r="A1982">
        <v>9981</v>
      </c>
      <c r="B1982" s="1">
        <v>44735</v>
      </c>
      <c r="C1982" s="2">
        <v>0.29791666666666672</v>
      </c>
      <c r="D1982" s="4">
        <v>2</v>
      </c>
      <c r="E1982" s="5" t="s">
        <v>14</v>
      </c>
      <c r="F1982" s="5" t="s">
        <v>15</v>
      </c>
      <c r="G1982" s="5" t="s">
        <v>16</v>
      </c>
      <c r="H1982" t="s">
        <v>17</v>
      </c>
      <c r="I1982" s="5" t="s">
        <v>48</v>
      </c>
      <c r="J1982" s="4">
        <v>80</v>
      </c>
      <c r="K1982" s="4">
        <v>48</v>
      </c>
      <c r="L1982" s="5" t="s">
        <v>33</v>
      </c>
      <c r="M1982" s="5" t="s">
        <v>44</v>
      </c>
      <c r="N1982" s="5" t="s">
        <v>49</v>
      </c>
    </row>
    <row r="1983" spans="1:14" x14ac:dyDescent="0.25">
      <c r="A1983">
        <v>9982</v>
      </c>
      <c r="B1983" s="1">
        <v>44827</v>
      </c>
      <c r="C1983" s="2">
        <v>0.47708333333333341</v>
      </c>
      <c r="D1983" s="4">
        <v>2</v>
      </c>
      <c r="E1983" s="5" t="s">
        <v>28</v>
      </c>
      <c r="F1983" s="5" t="s">
        <v>29</v>
      </c>
      <c r="G1983" s="5" t="s">
        <v>30</v>
      </c>
      <c r="H1983" t="s">
        <v>31</v>
      </c>
      <c r="I1983" s="5" t="s">
        <v>43</v>
      </c>
      <c r="J1983" s="4">
        <v>75</v>
      </c>
      <c r="K1983" s="4">
        <v>45</v>
      </c>
      <c r="L1983" s="5" t="s">
        <v>33</v>
      </c>
      <c r="M1983" s="5" t="s">
        <v>44</v>
      </c>
      <c r="N1983" s="5" t="s">
        <v>45</v>
      </c>
    </row>
    <row r="1984" spans="1:14" x14ac:dyDescent="0.25">
      <c r="A1984">
        <v>9983</v>
      </c>
      <c r="B1984" s="1">
        <v>44927</v>
      </c>
      <c r="C1984" s="2">
        <v>0.56388888888888888</v>
      </c>
      <c r="D1984" s="4">
        <v>4</v>
      </c>
      <c r="E1984" s="5" t="s">
        <v>22</v>
      </c>
      <c r="F1984" s="5" t="s">
        <v>23</v>
      </c>
      <c r="G1984" s="5" t="s">
        <v>24</v>
      </c>
      <c r="H1984" t="s">
        <v>25</v>
      </c>
      <c r="I1984" s="5" t="s">
        <v>43</v>
      </c>
      <c r="J1984" s="4">
        <v>75</v>
      </c>
      <c r="K1984" s="4">
        <v>45</v>
      </c>
      <c r="L1984" s="5" t="s">
        <v>33</v>
      </c>
      <c r="M1984" s="5" t="s">
        <v>44</v>
      </c>
      <c r="N1984" s="5" t="s">
        <v>45</v>
      </c>
    </row>
    <row r="1985" spans="1:14" x14ac:dyDescent="0.25">
      <c r="A1985">
        <v>9984</v>
      </c>
      <c r="B1985" s="1">
        <v>44798</v>
      </c>
      <c r="C1985" s="2">
        <v>0.6</v>
      </c>
      <c r="D1985" s="4">
        <v>4</v>
      </c>
      <c r="E1985" s="5" t="s">
        <v>28</v>
      </c>
      <c r="F1985" s="5" t="s">
        <v>29</v>
      </c>
      <c r="G1985" s="5" t="s">
        <v>30</v>
      </c>
      <c r="H1985" t="s">
        <v>31</v>
      </c>
      <c r="I1985" s="5" t="s">
        <v>43</v>
      </c>
      <c r="J1985" s="4">
        <v>75</v>
      </c>
      <c r="K1985" s="4">
        <v>45</v>
      </c>
      <c r="L1985" s="5" t="s">
        <v>33</v>
      </c>
      <c r="M1985" s="5" t="s">
        <v>44</v>
      </c>
      <c r="N1985" s="5" t="s">
        <v>45</v>
      </c>
    </row>
    <row r="1986" spans="1:14" x14ac:dyDescent="0.25">
      <c r="A1986">
        <v>9985</v>
      </c>
      <c r="B1986" s="1">
        <v>45979</v>
      </c>
      <c r="C1986" s="2">
        <v>0.31944444444444442</v>
      </c>
      <c r="D1986" s="4">
        <v>1</v>
      </c>
      <c r="E1986" s="5" t="s">
        <v>14</v>
      </c>
      <c r="F1986" s="5" t="s">
        <v>15</v>
      </c>
      <c r="G1986" s="5" t="s">
        <v>16</v>
      </c>
      <c r="H1986" t="s">
        <v>17</v>
      </c>
      <c r="I1986" s="5" t="s">
        <v>26</v>
      </c>
      <c r="J1986" s="4">
        <v>40</v>
      </c>
      <c r="K1986" s="4">
        <v>22</v>
      </c>
      <c r="L1986" s="5" t="s">
        <v>19</v>
      </c>
      <c r="M1986" s="5" t="s">
        <v>20</v>
      </c>
      <c r="N1986" s="5" t="s">
        <v>27</v>
      </c>
    </row>
    <row r="1987" spans="1:14" x14ac:dyDescent="0.25">
      <c r="A1987">
        <v>9986</v>
      </c>
      <c r="B1987" s="1">
        <v>45188</v>
      </c>
      <c r="C1987" s="2">
        <v>0.69722222222222219</v>
      </c>
      <c r="D1987" s="4">
        <v>1</v>
      </c>
      <c r="E1987" s="5" t="s">
        <v>22</v>
      </c>
      <c r="F1987" s="5" t="s">
        <v>23</v>
      </c>
      <c r="G1987" s="5" t="s">
        <v>24</v>
      </c>
      <c r="H1987" t="s">
        <v>25</v>
      </c>
      <c r="I1987" s="5" t="s">
        <v>32</v>
      </c>
      <c r="J1987" s="4">
        <v>85</v>
      </c>
      <c r="K1987" s="4">
        <v>50</v>
      </c>
      <c r="L1987" s="5" t="s">
        <v>33</v>
      </c>
      <c r="M1987" s="5" t="s">
        <v>34</v>
      </c>
      <c r="N1987" s="5" t="s">
        <v>35</v>
      </c>
    </row>
    <row r="1988" spans="1:14" x14ac:dyDescent="0.25">
      <c r="A1988">
        <v>9987</v>
      </c>
      <c r="B1988" s="1">
        <v>44881</v>
      </c>
      <c r="C1988" s="2">
        <v>0.68888888888888888</v>
      </c>
      <c r="D1988" s="4">
        <v>1</v>
      </c>
      <c r="E1988" s="5" t="s">
        <v>28</v>
      </c>
      <c r="F1988" s="5" t="s">
        <v>29</v>
      </c>
      <c r="G1988" s="5" t="s">
        <v>30</v>
      </c>
      <c r="H1988" t="s">
        <v>31</v>
      </c>
      <c r="I1988" s="5" t="s">
        <v>50</v>
      </c>
      <c r="J1988" s="4">
        <v>70</v>
      </c>
      <c r="K1988" s="4">
        <v>40</v>
      </c>
      <c r="L1988" s="5" t="s">
        <v>33</v>
      </c>
      <c r="M1988" s="5" t="s">
        <v>44</v>
      </c>
      <c r="N1988" s="5" t="s">
        <v>51</v>
      </c>
    </row>
    <row r="1989" spans="1:14" x14ac:dyDescent="0.25">
      <c r="A1989">
        <v>9988</v>
      </c>
      <c r="B1989" s="1">
        <v>45104</v>
      </c>
      <c r="C1989" s="2">
        <v>0.41180555555555548</v>
      </c>
      <c r="D1989" s="4">
        <v>4</v>
      </c>
      <c r="E1989" s="5" t="s">
        <v>28</v>
      </c>
      <c r="F1989" s="5" t="s">
        <v>29</v>
      </c>
      <c r="G1989" s="5" t="s">
        <v>30</v>
      </c>
      <c r="H1989" t="s">
        <v>31</v>
      </c>
      <c r="I1989" s="5" t="s">
        <v>32</v>
      </c>
      <c r="J1989" s="4">
        <v>85</v>
      </c>
      <c r="K1989" s="4">
        <v>50</v>
      </c>
      <c r="L1989" s="5" t="s">
        <v>33</v>
      </c>
      <c r="M1989" s="5" t="s">
        <v>34</v>
      </c>
      <c r="N1989" s="5" t="s">
        <v>35</v>
      </c>
    </row>
    <row r="1990" spans="1:14" x14ac:dyDescent="0.25">
      <c r="A1990">
        <v>9989</v>
      </c>
      <c r="B1990" s="1">
        <v>45734</v>
      </c>
      <c r="C1990" s="2">
        <v>0.55625000000000002</v>
      </c>
      <c r="D1990" s="4">
        <v>4</v>
      </c>
      <c r="E1990" s="5" t="s">
        <v>28</v>
      </c>
      <c r="F1990" s="5" t="s">
        <v>29</v>
      </c>
      <c r="G1990" s="5" t="s">
        <v>30</v>
      </c>
      <c r="H1990" t="s">
        <v>31</v>
      </c>
      <c r="I1990" s="5" t="s">
        <v>43</v>
      </c>
      <c r="J1990" s="4">
        <v>75</v>
      </c>
      <c r="K1990" s="4">
        <v>45</v>
      </c>
      <c r="L1990" s="5" t="s">
        <v>33</v>
      </c>
      <c r="M1990" s="5" t="s">
        <v>44</v>
      </c>
      <c r="N1990" s="5" t="s">
        <v>45</v>
      </c>
    </row>
    <row r="1991" spans="1:14" x14ac:dyDescent="0.25">
      <c r="A1991">
        <v>9990</v>
      </c>
      <c r="B1991" s="1">
        <v>45442</v>
      </c>
      <c r="C1991" s="2">
        <v>0.39027777777777778</v>
      </c>
      <c r="D1991" s="4">
        <v>2</v>
      </c>
      <c r="E1991" s="5" t="s">
        <v>28</v>
      </c>
      <c r="F1991" s="5" t="s">
        <v>29</v>
      </c>
      <c r="G1991" s="5" t="s">
        <v>30</v>
      </c>
      <c r="H1991" t="s">
        <v>31</v>
      </c>
      <c r="I1991" s="5" t="s">
        <v>50</v>
      </c>
      <c r="J1991" s="4">
        <v>70</v>
      </c>
      <c r="K1991" s="4">
        <v>40</v>
      </c>
      <c r="L1991" s="5" t="s">
        <v>33</v>
      </c>
      <c r="M1991" s="5" t="s">
        <v>44</v>
      </c>
      <c r="N1991" s="5" t="s">
        <v>51</v>
      </c>
    </row>
    <row r="1992" spans="1:14" x14ac:dyDescent="0.25">
      <c r="A1992">
        <v>9991</v>
      </c>
      <c r="B1992" s="1">
        <v>44946</v>
      </c>
      <c r="C1992" s="2">
        <v>0.85347222222222219</v>
      </c>
      <c r="D1992" s="4">
        <v>4</v>
      </c>
      <c r="E1992" s="5" t="s">
        <v>14</v>
      </c>
      <c r="F1992" s="5" t="s">
        <v>15</v>
      </c>
      <c r="G1992" s="5" t="s">
        <v>16</v>
      </c>
      <c r="H1992" t="s">
        <v>17</v>
      </c>
      <c r="I1992" s="5" t="s">
        <v>32</v>
      </c>
      <c r="J1992" s="4">
        <v>85</v>
      </c>
      <c r="K1992" s="4">
        <v>50</v>
      </c>
      <c r="L1992" s="5" t="s">
        <v>33</v>
      </c>
      <c r="M1992" s="5" t="s">
        <v>34</v>
      </c>
      <c r="N1992" s="5" t="s">
        <v>35</v>
      </c>
    </row>
    <row r="1993" spans="1:14" x14ac:dyDescent="0.25">
      <c r="A1993">
        <v>9992</v>
      </c>
      <c r="B1993" s="1">
        <v>45798</v>
      </c>
      <c r="C1993" s="2">
        <v>0.88124999999999998</v>
      </c>
      <c r="D1993" s="4">
        <v>4</v>
      </c>
      <c r="E1993" s="5" t="s">
        <v>36</v>
      </c>
      <c r="F1993" s="5" t="s">
        <v>37</v>
      </c>
      <c r="G1993" s="5" t="s">
        <v>38</v>
      </c>
      <c r="H1993" t="s">
        <v>39</v>
      </c>
      <c r="I1993" s="5" t="s">
        <v>18</v>
      </c>
      <c r="J1993" s="4">
        <v>45</v>
      </c>
      <c r="K1993" s="4">
        <v>25</v>
      </c>
      <c r="L1993" s="5" t="s">
        <v>19</v>
      </c>
      <c r="M1993" s="5" t="s">
        <v>20</v>
      </c>
      <c r="N1993" s="5" t="s">
        <v>21</v>
      </c>
    </row>
    <row r="1994" spans="1:14" x14ac:dyDescent="0.25">
      <c r="A1994">
        <v>9993</v>
      </c>
      <c r="B1994" s="1">
        <v>45410</v>
      </c>
      <c r="C1994" s="2">
        <v>0.5493055555555556</v>
      </c>
      <c r="D1994" s="4">
        <v>4</v>
      </c>
      <c r="E1994" s="5" t="s">
        <v>14</v>
      </c>
      <c r="F1994" s="5" t="s">
        <v>15</v>
      </c>
      <c r="G1994" s="5" t="s">
        <v>16</v>
      </c>
      <c r="H1994" t="s">
        <v>17</v>
      </c>
      <c r="I1994" s="5" t="s">
        <v>40</v>
      </c>
      <c r="J1994" s="4">
        <v>50</v>
      </c>
      <c r="K1994" s="4">
        <v>30</v>
      </c>
      <c r="L1994" s="5" t="s">
        <v>19</v>
      </c>
      <c r="M1994" s="5" t="s">
        <v>41</v>
      </c>
      <c r="N1994" s="5" t="s">
        <v>42</v>
      </c>
    </row>
    <row r="1995" spans="1:14" x14ac:dyDescent="0.25">
      <c r="A1995">
        <v>9994</v>
      </c>
      <c r="B1995" s="1">
        <v>44881</v>
      </c>
      <c r="C1995" s="2">
        <v>0.36805555555555558</v>
      </c>
      <c r="D1995" s="4">
        <v>4</v>
      </c>
      <c r="E1995" s="5" t="s">
        <v>22</v>
      </c>
      <c r="F1995" s="5" t="s">
        <v>23</v>
      </c>
      <c r="G1995" s="5" t="s">
        <v>24</v>
      </c>
      <c r="H1995" t="s">
        <v>25</v>
      </c>
      <c r="I1995" s="5" t="s">
        <v>26</v>
      </c>
      <c r="J1995" s="4">
        <v>40</v>
      </c>
      <c r="K1995" s="4">
        <v>22</v>
      </c>
      <c r="L1995" s="5" t="s">
        <v>19</v>
      </c>
      <c r="M1995" s="5" t="s">
        <v>20</v>
      </c>
      <c r="N1995" s="5" t="s">
        <v>27</v>
      </c>
    </row>
    <row r="1996" spans="1:14" x14ac:dyDescent="0.25">
      <c r="A1996">
        <v>9995</v>
      </c>
      <c r="B1996" s="1">
        <v>45984</v>
      </c>
      <c r="C1996" s="2">
        <v>0.90208333333333335</v>
      </c>
      <c r="D1996" s="4">
        <v>1</v>
      </c>
      <c r="E1996" s="5" t="s">
        <v>22</v>
      </c>
      <c r="F1996" s="5" t="s">
        <v>23</v>
      </c>
      <c r="G1996" s="5" t="s">
        <v>24</v>
      </c>
      <c r="H1996" t="s">
        <v>25</v>
      </c>
      <c r="I1996" s="5" t="s">
        <v>50</v>
      </c>
      <c r="J1996" s="4">
        <v>70</v>
      </c>
      <c r="K1996" s="4">
        <v>40</v>
      </c>
      <c r="L1996" s="5" t="s">
        <v>33</v>
      </c>
      <c r="M1996" s="5" t="s">
        <v>44</v>
      </c>
      <c r="N1996" s="5" t="s">
        <v>51</v>
      </c>
    </row>
    <row r="1997" spans="1:14" x14ac:dyDescent="0.25">
      <c r="A1997">
        <v>9996</v>
      </c>
      <c r="B1997" s="1">
        <v>45442</v>
      </c>
      <c r="C1997" s="2">
        <v>0.59652777777777777</v>
      </c>
      <c r="D1997" s="4">
        <v>1</v>
      </c>
      <c r="E1997" s="5" t="s">
        <v>36</v>
      </c>
      <c r="F1997" s="5" t="s">
        <v>37</v>
      </c>
      <c r="G1997" s="5" t="s">
        <v>38</v>
      </c>
      <c r="H1997" t="s">
        <v>39</v>
      </c>
      <c r="I1997" s="5" t="s">
        <v>32</v>
      </c>
      <c r="J1997" s="4">
        <v>85</v>
      </c>
      <c r="K1997" s="4">
        <v>50</v>
      </c>
      <c r="L1997" s="5" t="s">
        <v>33</v>
      </c>
      <c r="M1997" s="5" t="s">
        <v>34</v>
      </c>
      <c r="N1997" s="5" t="s">
        <v>35</v>
      </c>
    </row>
    <row r="1998" spans="1:14" x14ac:dyDescent="0.25">
      <c r="A1998">
        <v>9997</v>
      </c>
      <c r="B1998" s="1">
        <v>45814</v>
      </c>
      <c r="C1998" s="2">
        <v>0.66180555555555554</v>
      </c>
      <c r="D1998" s="4">
        <v>4</v>
      </c>
      <c r="E1998" s="5" t="s">
        <v>28</v>
      </c>
      <c r="F1998" s="5" t="s">
        <v>29</v>
      </c>
      <c r="G1998" s="5" t="s">
        <v>30</v>
      </c>
      <c r="H1998" t="s">
        <v>31</v>
      </c>
      <c r="I1998" s="5" t="s">
        <v>48</v>
      </c>
      <c r="J1998" s="4">
        <v>80</v>
      </c>
      <c r="K1998" s="4">
        <v>48</v>
      </c>
      <c r="L1998" s="5" t="s">
        <v>33</v>
      </c>
      <c r="M1998" s="5" t="s">
        <v>44</v>
      </c>
      <c r="N1998" s="5" t="s">
        <v>49</v>
      </c>
    </row>
    <row r="1999" spans="1:14" x14ac:dyDescent="0.25">
      <c r="A1999">
        <v>9998</v>
      </c>
      <c r="B1999" s="1">
        <v>45023</v>
      </c>
      <c r="C1999" s="2">
        <v>0.63958333333333328</v>
      </c>
      <c r="D1999" s="4">
        <v>3</v>
      </c>
      <c r="E1999" s="5" t="s">
        <v>28</v>
      </c>
      <c r="F1999" s="5" t="s">
        <v>29</v>
      </c>
      <c r="G1999" s="5" t="s">
        <v>30</v>
      </c>
      <c r="H1999" t="s">
        <v>31</v>
      </c>
      <c r="I1999" s="5" t="s">
        <v>48</v>
      </c>
      <c r="J1999" s="4">
        <v>80</v>
      </c>
      <c r="K1999" s="4">
        <v>48</v>
      </c>
      <c r="L1999" s="5" t="s">
        <v>33</v>
      </c>
      <c r="M1999" s="5" t="s">
        <v>44</v>
      </c>
      <c r="N1999" s="5" t="s">
        <v>49</v>
      </c>
    </row>
    <row r="2000" spans="1:14" x14ac:dyDescent="0.25">
      <c r="A2000">
        <v>9999</v>
      </c>
      <c r="B2000" s="1">
        <v>45777</v>
      </c>
      <c r="C2000" s="2">
        <v>0.3347222222222222</v>
      </c>
      <c r="D2000" s="4">
        <v>2</v>
      </c>
      <c r="E2000" s="5" t="s">
        <v>14</v>
      </c>
      <c r="F2000" s="5" t="s">
        <v>15</v>
      </c>
      <c r="G2000" s="5" t="s">
        <v>16</v>
      </c>
      <c r="H2000" t="s">
        <v>17</v>
      </c>
      <c r="I2000" s="5" t="s">
        <v>32</v>
      </c>
      <c r="J2000" s="4">
        <v>85</v>
      </c>
      <c r="K2000" s="4">
        <v>50</v>
      </c>
      <c r="L2000" s="5" t="s">
        <v>33</v>
      </c>
      <c r="M2000" s="5" t="s">
        <v>34</v>
      </c>
      <c r="N2000" s="5" t="s">
        <v>35</v>
      </c>
    </row>
    <row r="2001" spans="1:14" x14ac:dyDescent="0.25">
      <c r="A2001">
        <v>10000</v>
      </c>
      <c r="B2001" s="1">
        <v>45499</v>
      </c>
      <c r="C2001" s="2">
        <v>0.51944444444444449</v>
      </c>
      <c r="D2001" s="4">
        <v>2</v>
      </c>
      <c r="E2001" s="5" t="s">
        <v>22</v>
      </c>
      <c r="F2001" s="5" t="s">
        <v>23</v>
      </c>
      <c r="G2001" s="5" t="s">
        <v>24</v>
      </c>
      <c r="H2001" t="s">
        <v>25</v>
      </c>
      <c r="I2001" s="5" t="s">
        <v>48</v>
      </c>
      <c r="J2001" s="4">
        <v>80</v>
      </c>
      <c r="K2001" s="4">
        <v>48</v>
      </c>
      <c r="L2001" s="5" t="s">
        <v>33</v>
      </c>
      <c r="M2001" s="5" t="s">
        <v>44</v>
      </c>
      <c r="N2001" s="5" t="s">
        <v>49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3C66-668E-4609-9F62-91F9BF08A5C4}">
  <sheetPr codeName="Sheet2"/>
  <dimension ref="A1:N2001"/>
  <sheetViews>
    <sheetView workbookViewId="0">
      <selection activeCell="J12" sqref="J12"/>
    </sheetView>
  </sheetViews>
  <sheetFormatPr defaultRowHeight="15" x14ac:dyDescent="0.25"/>
  <cols>
    <col min="1" max="1" width="16" bestFit="1" customWidth="1"/>
    <col min="2" max="2" width="18.28515625" bestFit="1" customWidth="1"/>
    <col min="3" max="3" width="18.42578125" bestFit="1" customWidth="1"/>
    <col min="4" max="4" width="17.140625" bestFit="1" customWidth="1"/>
    <col min="5" max="5" width="12" bestFit="1" customWidth="1"/>
    <col min="6" max="6" width="25.85546875" bestFit="1" customWidth="1"/>
    <col min="7" max="7" width="22.7109375" bestFit="1" customWidth="1"/>
    <col min="8" max="8" width="8.140625" bestFit="1" customWidth="1"/>
    <col min="9" max="9" width="12.85546875" bestFit="1" customWidth="1"/>
    <col min="10" max="10" width="12.28515625" bestFit="1" customWidth="1"/>
    <col min="11" max="11" width="11.42578125" bestFit="1" customWidth="1"/>
    <col min="12" max="12" width="18.85546875" bestFit="1" customWidth="1"/>
    <col min="13" max="13" width="15.140625" bestFit="1" customWidth="1"/>
    <col min="14" max="14" width="16.425781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8001</v>
      </c>
      <c r="B2" s="6">
        <v>45221</v>
      </c>
      <c r="C2">
        <v>0.81458333333333333</v>
      </c>
      <c r="D2">
        <v>1</v>
      </c>
      <c r="E2" t="s">
        <v>14</v>
      </c>
      <c r="F2" t="s">
        <v>15</v>
      </c>
      <c r="G2" t="s">
        <v>16</v>
      </c>
      <c r="H2" t="s">
        <v>17</v>
      </c>
      <c r="I2" t="s">
        <v>18</v>
      </c>
      <c r="J2">
        <v>45</v>
      </c>
      <c r="K2">
        <v>25</v>
      </c>
      <c r="L2" t="s">
        <v>19</v>
      </c>
      <c r="M2" t="s">
        <v>20</v>
      </c>
      <c r="N2" t="s">
        <v>21</v>
      </c>
    </row>
    <row r="3" spans="1:14" x14ac:dyDescent="0.25">
      <c r="A3">
        <v>8002</v>
      </c>
      <c r="B3" s="6">
        <v>44819</v>
      </c>
      <c r="C3">
        <v>0.75138888888888888</v>
      </c>
      <c r="D3">
        <v>4</v>
      </c>
      <c r="E3" t="s">
        <v>22</v>
      </c>
      <c r="F3" t="s">
        <v>23</v>
      </c>
      <c r="G3" t="s">
        <v>24</v>
      </c>
      <c r="H3" t="s">
        <v>25</v>
      </c>
      <c r="I3" t="s">
        <v>26</v>
      </c>
      <c r="J3">
        <v>40</v>
      </c>
      <c r="K3">
        <v>22</v>
      </c>
      <c r="L3" t="s">
        <v>19</v>
      </c>
      <c r="M3" t="s">
        <v>20</v>
      </c>
      <c r="N3" t="s">
        <v>27</v>
      </c>
    </row>
    <row r="4" spans="1:14" x14ac:dyDescent="0.25">
      <c r="A4">
        <v>8003</v>
      </c>
      <c r="B4" s="6">
        <v>45795</v>
      </c>
      <c r="C4">
        <v>0.71180555555555558</v>
      </c>
      <c r="D4">
        <v>2</v>
      </c>
      <c r="E4" t="s">
        <v>28</v>
      </c>
      <c r="F4" t="s">
        <v>29</v>
      </c>
      <c r="G4" t="s">
        <v>30</v>
      </c>
      <c r="H4" t="s">
        <v>31</v>
      </c>
      <c r="I4" t="s">
        <v>32</v>
      </c>
      <c r="J4">
        <v>85</v>
      </c>
      <c r="K4">
        <v>50</v>
      </c>
      <c r="L4" t="s">
        <v>33</v>
      </c>
      <c r="M4" t="s">
        <v>34</v>
      </c>
      <c r="N4" t="s">
        <v>35</v>
      </c>
    </row>
    <row r="5" spans="1:14" x14ac:dyDescent="0.25">
      <c r="A5">
        <v>8004</v>
      </c>
      <c r="B5" s="6">
        <v>45713</v>
      </c>
      <c r="C5">
        <v>0.83333333333333337</v>
      </c>
      <c r="D5">
        <v>4</v>
      </c>
      <c r="E5" t="s">
        <v>36</v>
      </c>
      <c r="F5" t="s">
        <v>37</v>
      </c>
      <c r="G5" t="s">
        <v>38</v>
      </c>
      <c r="H5" t="s">
        <v>39</v>
      </c>
      <c r="I5" t="s">
        <v>40</v>
      </c>
      <c r="J5">
        <v>50</v>
      </c>
      <c r="K5">
        <v>30</v>
      </c>
      <c r="L5" t="s">
        <v>19</v>
      </c>
      <c r="M5" t="s">
        <v>41</v>
      </c>
      <c r="N5" t="s">
        <v>42</v>
      </c>
    </row>
    <row r="6" spans="1:14" x14ac:dyDescent="0.25">
      <c r="A6">
        <v>8005</v>
      </c>
      <c r="B6" s="6">
        <v>44783</v>
      </c>
      <c r="C6">
        <v>0.36875000000000002</v>
      </c>
      <c r="D6">
        <v>4</v>
      </c>
      <c r="E6" t="s">
        <v>22</v>
      </c>
      <c r="F6" t="s">
        <v>23</v>
      </c>
      <c r="G6" t="s">
        <v>24</v>
      </c>
      <c r="H6" t="s">
        <v>25</v>
      </c>
      <c r="I6" t="s">
        <v>40</v>
      </c>
      <c r="J6">
        <v>50</v>
      </c>
      <c r="K6">
        <v>30</v>
      </c>
      <c r="L6" t="s">
        <v>19</v>
      </c>
      <c r="M6" t="s">
        <v>41</v>
      </c>
      <c r="N6" t="s">
        <v>42</v>
      </c>
    </row>
    <row r="7" spans="1:14" x14ac:dyDescent="0.25">
      <c r="A7">
        <v>8006</v>
      </c>
      <c r="B7" s="6">
        <v>44814</v>
      </c>
      <c r="C7">
        <v>0.62430555555555556</v>
      </c>
      <c r="D7">
        <v>4</v>
      </c>
      <c r="E7" t="s">
        <v>36</v>
      </c>
      <c r="F7" t="s">
        <v>37</v>
      </c>
      <c r="G7" t="s">
        <v>38</v>
      </c>
      <c r="H7" t="s">
        <v>39</v>
      </c>
      <c r="I7" t="s">
        <v>32</v>
      </c>
      <c r="J7">
        <v>85</v>
      </c>
      <c r="K7">
        <v>50</v>
      </c>
      <c r="L7" t="s">
        <v>33</v>
      </c>
      <c r="M7" t="s">
        <v>34</v>
      </c>
      <c r="N7" t="s">
        <v>35</v>
      </c>
    </row>
    <row r="8" spans="1:14" x14ac:dyDescent="0.25">
      <c r="A8">
        <v>8007</v>
      </c>
      <c r="B8" s="6">
        <v>45171</v>
      </c>
      <c r="C8">
        <v>0.74513888888888891</v>
      </c>
      <c r="D8">
        <v>3</v>
      </c>
      <c r="E8" t="s">
        <v>14</v>
      </c>
      <c r="F8" t="s">
        <v>15</v>
      </c>
      <c r="G8" t="s">
        <v>16</v>
      </c>
      <c r="H8" t="s">
        <v>17</v>
      </c>
      <c r="I8" t="s">
        <v>43</v>
      </c>
      <c r="J8">
        <v>75</v>
      </c>
      <c r="K8">
        <v>45</v>
      </c>
      <c r="L8" t="s">
        <v>33</v>
      </c>
      <c r="M8" t="s">
        <v>44</v>
      </c>
      <c r="N8" t="s">
        <v>45</v>
      </c>
    </row>
    <row r="9" spans="1:14" x14ac:dyDescent="0.25">
      <c r="A9">
        <v>8008</v>
      </c>
      <c r="B9" s="6">
        <v>45115</v>
      </c>
      <c r="C9">
        <v>0.64166666666666672</v>
      </c>
      <c r="D9">
        <v>3</v>
      </c>
      <c r="E9" t="s">
        <v>28</v>
      </c>
      <c r="F9" t="s">
        <v>29</v>
      </c>
      <c r="G9" t="s">
        <v>30</v>
      </c>
      <c r="H9" t="s">
        <v>31</v>
      </c>
      <c r="I9" t="s">
        <v>18</v>
      </c>
      <c r="J9">
        <v>45</v>
      </c>
      <c r="K9">
        <v>25</v>
      </c>
      <c r="L9" t="s">
        <v>19</v>
      </c>
      <c r="M9" t="s">
        <v>20</v>
      </c>
      <c r="N9" t="s">
        <v>21</v>
      </c>
    </row>
    <row r="10" spans="1:14" x14ac:dyDescent="0.25">
      <c r="A10">
        <v>8009</v>
      </c>
      <c r="B10" s="6">
        <v>45687</v>
      </c>
      <c r="C10">
        <v>0.31458333333333333</v>
      </c>
      <c r="D10">
        <v>2</v>
      </c>
      <c r="E10" t="s">
        <v>36</v>
      </c>
      <c r="F10" t="s">
        <v>37</v>
      </c>
      <c r="G10" t="s">
        <v>38</v>
      </c>
      <c r="H10" t="s">
        <v>39</v>
      </c>
      <c r="I10" t="s">
        <v>46</v>
      </c>
      <c r="J10">
        <v>90</v>
      </c>
      <c r="K10">
        <v>55</v>
      </c>
      <c r="L10" t="s">
        <v>33</v>
      </c>
      <c r="M10" t="s">
        <v>34</v>
      </c>
      <c r="N10" t="s">
        <v>47</v>
      </c>
    </row>
    <row r="11" spans="1:14" x14ac:dyDescent="0.25">
      <c r="A11">
        <v>8010</v>
      </c>
      <c r="B11" s="6">
        <v>45576</v>
      </c>
      <c r="C11">
        <v>0.6743055555555556</v>
      </c>
      <c r="D11">
        <v>1</v>
      </c>
      <c r="E11" t="s">
        <v>22</v>
      </c>
      <c r="F11" t="s">
        <v>23</v>
      </c>
      <c r="G11" t="s">
        <v>24</v>
      </c>
      <c r="H11" t="s">
        <v>25</v>
      </c>
      <c r="I11" t="s">
        <v>46</v>
      </c>
      <c r="J11">
        <v>90</v>
      </c>
      <c r="K11">
        <v>55</v>
      </c>
      <c r="L11" t="s">
        <v>33</v>
      </c>
      <c r="M11" t="s">
        <v>34</v>
      </c>
      <c r="N11" t="s">
        <v>47</v>
      </c>
    </row>
    <row r="12" spans="1:14" x14ac:dyDescent="0.25">
      <c r="A12">
        <v>8011</v>
      </c>
      <c r="B12" s="6">
        <v>45119</v>
      </c>
      <c r="C12">
        <v>0.68402777777777779</v>
      </c>
      <c r="D12">
        <v>4</v>
      </c>
      <c r="E12" t="s">
        <v>22</v>
      </c>
      <c r="F12" t="s">
        <v>23</v>
      </c>
      <c r="G12" t="s">
        <v>24</v>
      </c>
      <c r="H12" t="s">
        <v>25</v>
      </c>
      <c r="I12" t="s">
        <v>48</v>
      </c>
      <c r="J12">
        <v>80</v>
      </c>
      <c r="K12">
        <v>48</v>
      </c>
      <c r="L12" t="s">
        <v>33</v>
      </c>
      <c r="M12" t="s">
        <v>44</v>
      </c>
      <c r="N12" t="s">
        <v>49</v>
      </c>
    </row>
    <row r="13" spans="1:14" x14ac:dyDescent="0.25">
      <c r="A13">
        <v>8012</v>
      </c>
      <c r="B13" s="6">
        <v>45494</v>
      </c>
      <c r="C13">
        <v>0.6069444444444444</v>
      </c>
      <c r="D13">
        <v>1</v>
      </c>
      <c r="E13" t="s">
        <v>22</v>
      </c>
      <c r="F13" t="s">
        <v>23</v>
      </c>
      <c r="G13" t="s">
        <v>24</v>
      </c>
      <c r="H13" t="s">
        <v>25</v>
      </c>
      <c r="I13" t="s">
        <v>18</v>
      </c>
      <c r="J13">
        <v>45</v>
      </c>
      <c r="K13">
        <v>25</v>
      </c>
      <c r="L13" t="s">
        <v>19</v>
      </c>
      <c r="M13" t="s">
        <v>20</v>
      </c>
      <c r="N13" t="s">
        <v>21</v>
      </c>
    </row>
    <row r="14" spans="1:14" x14ac:dyDescent="0.25">
      <c r="A14">
        <v>8013</v>
      </c>
      <c r="B14" s="6">
        <v>45694</v>
      </c>
      <c r="C14">
        <v>0.31666666666666671</v>
      </c>
      <c r="D14">
        <v>1</v>
      </c>
      <c r="E14" t="s">
        <v>14</v>
      </c>
      <c r="F14" t="s">
        <v>15</v>
      </c>
      <c r="G14" t="s">
        <v>16</v>
      </c>
      <c r="H14" t="s">
        <v>17</v>
      </c>
      <c r="I14" t="s">
        <v>40</v>
      </c>
      <c r="J14">
        <v>50</v>
      </c>
      <c r="K14">
        <v>30</v>
      </c>
      <c r="L14" t="s">
        <v>19</v>
      </c>
      <c r="M14" t="s">
        <v>41</v>
      </c>
      <c r="N14" t="s">
        <v>42</v>
      </c>
    </row>
    <row r="15" spans="1:14" x14ac:dyDescent="0.25">
      <c r="A15">
        <v>8014</v>
      </c>
      <c r="B15" s="6">
        <v>45579</v>
      </c>
      <c r="C15">
        <v>0.61250000000000004</v>
      </c>
      <c r="D15">
        <v>1</v>
      </c>
      <c r="E15" t="s">
        <v>14</v>
      </c>
      <c r="F15" t="s">
        <v>15</v>
      </c>
      <c r="G15" t="s">
        <v>16</v>
      </c>
      <c r="H15" t="s">
        <v>17</v>
      </c>
      <c r="I15" t="s">
        <v>26</v>
      </c>
      <c r="J15">
        <v>40</v>
      </c>
      <c r="K15">
        <v>22</v>
      </c>
      <c r="L15" t="s">
        <v>19</v>
      </c>
      <c r="M15" t="s">
        <v>20</v>
      </c>
      <c r="N15" t="s">
        <v>27</v>
      </c>
    </row>
    <row r="16" spans="1:14" x14ac:dyDescent="0.25">
      <c r="A16">
        <v>8015</v>
      </c>
      <c r="B16" s="6">
        <v>45604</v>
      </c>
      <c r="C16">
        <v>0.8569444444444444</v>
      </c>
      <c r="D16">
        <v>3</v>
      </c>
      <c r="E16" t="s">
        <v>28</v>
      </c>
      <c r="F16" t="s">
        <v>29</v>
      </c>
      <c r="G16" t="s">
        <v>30</v>
      </c>
      <c r="H16" t="s">
        <v>31</v>
      </c>
      <c r="I16" t="s">
        <v>26</v>
      </c>
      <c r="J16">
        <v>40</v>
      </c>
      <c r="K16">
        <v>22</v>
      </c>
      <c r="L16" t="s">
        <v>19</v>
      </c>
      <c r="M16" t="s">
        <v>20</v>
      </c>
      <c r="N16" t="s">
        <v>27</v>
      </c>
    </row>
    <row r="17" spans="1:14" x14ac:dyDescent="0.25">
      <c r="A17">
        <v>8016</v>
      </c>
      <c r="B17" s="6">
        <v>45477</v>
      </c>
      <c r="C17">
        <v>0.60833333333333328</v>
      </c>
      <c r="D17">
        <v>2</v>
      </c>
      <c r="E17" t="s">
        <v>28</v>
      </c>
      <c r="F17" t="s">
        <v>29</v>
      </c>
      <c r="G17" t="s">
        <v>30</v>
      </c>
      <c r="H17" t="s">
        <v>31</v>
      </c>
      <c r="I17" t="s">
        <v>46</v>
      </c>
      <c r="J17">
        <v>90</v>
      </c>
      <c r="K17">
        <v>55</v>
      </c>
      <c r="L17" t="s">
        <v>33</v>
      </c>
      <c r="M17" t="s">
        <v>34</v>
      </c>
      <c r="N17" t="s">
        <v>47</v>
      </c>
    </row>
    <row r="18" spans="1:14" x14ac:dyDescent="0.25">
      <c r="A18">
        <v>8017</v>
      </c>
      <c r="B18" s="6">
        <v>44629</v>
      </c>
      <c r="C18">
        <v>0.36041666666666672</v>
      </c>
      <c r="D18">
        <v>3</v>
      </c>
      <c r="E18" t="s">
        <v>22</v>
      </c>
      <c r="F18" t="s">
        <v>23</v>
      </c>
      <c r="G18" t="s">
        <v>24</v>
      </c>
      <c r="H18" t="s">
        <v>25</v>
      </c>
      <c r="I18" t="s">
        <v>40</v>
      </c>
      <c r="J18">
        <v>50</v>
      </c>
      <c r="K18">
        <v>30</v>
      </c>
      <c r="L18" t="s">
        <v>19</v>
      </c>
      <c r="M18" t="s">
        <v>41</v>
      </c>
      <c r="N18" t="s">
        <v>42</v>
      </c>
    </row>
    <row r="19" spans="1:14" x14ac:dyDescent="0.25">
      <c r="A19">
        <v>8018</v>
      </c>
      <c r="B19" s="6">
        <v>45185</v>
      </c>
      <c r="C19">
        <v>0.30486111111111108</v>
      </c>
      <c r="D19">
        <v>2</v>
      </c>
      <c r="E19" t="s">
        <v>28</v>
      </c>
      <c r="F19" t="s">
        <v>29</v>
      </c>
      <c r="G19" t="s">
        <v>30</v>
      </c>
      <c r="H19" t="s">
        <v>31</v>
      </c>
      <c r="I19" t="s">
        <v>46</v>
      </c>
      <c r="J19">
        <v>90</v>
      </c>
      <c r="K19">
        <v>55</v>
      </c>
      <c r="L19" t="s">
        <v>33</v>
      </c>
      <c r="M19" t="s">
        <v>34</v>
      </c>
      <c r="N19" t="s">
        <v>47</v>
      </c>
    </row>
    <row r="20" spans="1:14" x14ac:dyDescent="0.25">
      <c r="A20">
        <v>8019</v>
      </c>
      <c r="B20" s="6">
        <v>45096</v>
      </c>
      <c r="C20">
        <v>0.41249999999999998</v>
      </c>
      <c r="D20">
        <v>4</v>
      </c>
      <c r="E20" t="s">
        <v>22</v>
      </c>
      <c r="F20" t="s">
        <v>23</v>
      </c>
      <c r="G20" t="s">
        <v>24</v>
      </c>
      <c r="H20" t="s">
        <v>25</v>
      </c>
      <c r="I20" t="s">
        <v>48</v>
      </c>
      <c r="J20">
        <v>80</v>
      </c>
      <c r="K20">
        <v>48</v>
      </c>
      <c r="L20" t="s">
        <v>33</v>
      </c>
      <c r="M20" t="s">
        <v>44</v>
      </c>
      <c r="N20" t="s">
        <v>49</v>
      </c>
    </row>
    <row r="21" spans="1:14" x14ac:dyDescent="0.25">
      <c r="A21">
        <v>8020</v>
      </c>
      <c r="B21" s="6">
        <v>45026</v>
      </c>
      <c r="C21">
        <v>0.29236111111111113</v>
      </c>
      <c r="D21">
        <v>1</v>
      </c>
      <c r="E21" t="s">
        <v>28</v>
      </c>
      <c r="F21" t="s">
        <v>29</v>
      </c>
      <c r="G21" t="s">
        <v>30</v>
      </c>
      <c r="H21" t="s">
        <v>31</v>
      </c>
      <c r="I21" t="s">
        <v>48</v>
      </c>
      <c r="J21">
        <v>80</v>
      </c>
      <c r="K21">
        <v>48</v>
      </c>
      <c r="L21" t="s">
        <v>33</v>
      </c>
      <c r="M21" t="s">
        <v>44</v>
      </c>
      <c r="N21" t="s">
        <v>49</v>
      </c>
    </row>
    <row r="22" spans="1:14" x14ac:dyDescent="0.25">
      <c r="A22">
        <v>8021</v>
      </c>
      <c r="B22" s="6">
        <v>44823</v>
      </c>
      <c r="C22">
        <v>0.45694444444444438</v>
      </c>
      <c r="D22">
        <v>2</v>
      </c>
      <c r="E22" t="s">
        <v>14</v>
      </c>
      <c r="F22" t="s">
        <v>15</v>
      </c>
      <c r="G22" t="s">
        <v>16</v>
      </c>
      <c r="H22" t="s">
        <v>17</v>
      </c>
      <c r="I22" t="s">
        <v>50</v>
      </c>
      <c r="J22">
        <v>70</v>
      </c>
      <c r="K22">
        <v>40</v>
      </c>
      <c r="L22" t="s">
        <v>33</v>
      </c>
      <c r="M22" t="s">
        <v>44</v>
      </c>
      <c r="N22" t="s">
        <v>51</v>
      </c>
    </row>
    <row r="23" spans="1:14" x14ac:dyDescent="0.25">
      <c r="A23">
        <v>8022</v>
      </c>
      <c r="B23" s="6">
        <v>45095</v>
      </c>
      <c r="C23">
        <v>0.81805555555555554</v>
      </c>
      <c r="D23">
        <v>3</v>
      </c>
      <c r="E23" t="s">
        <v>22</v>
      </c>
      <c r="F23" t="s">
        <v>23</v>
      </c>
      <c r="G23" t="s">
        <v>24</v>
      </c>
      <c r="H23" t="s">
        <v>25</v>
      </c>
      <c r="I23" t="s">
        <v>48</v>
      </c>
      <c r="J23">
        <v>80</v>
      </c>
      <c r="K23">
        <v>48</v>
      </c>
      <c r="L23" t="s">
        <v>33</v>
      </c>
      <c r="M23" t="s">
        <v>44</v>
      </c>
      <c r="N23" t="s">
        <v>49</v>
      </c>
    </row>
    <row r="24" spans="1:14" x14ac:dyDescent="0.25">
      <c r="A24">
        <v>8023</v>
      </c>
      <c r="B24" s="6">
        <v>45269</v>
      </c>
      <c r="C24">
        <v>0.72499999999999998</v>
      </c>
      <c r="D24">
        <v>4</v>
      </c>
      <c r="E24" t="s">
        <v>22</v>
      </c>
      <c r="F24" t="s">
        <v>23</v>
      </c>
      <c r="G24" t="s">
        <v>24</v>
      </c>
      <c r="H24" t="s">
        <v>25</v>
      </c>
      <c r="I24" t="s">
        <v>26</v>
      </c>
      <c r="J24">
        <v>40</v>
      </c>
      <c r="K24">
        <v>22</v>
      </c>
      <c r="L24" t="s">
        <v>19</v>
      </c>
      <c r="M24" t="s">
        <v>20</v>
      </c>
      <c r="N24" t="s">
        <v>27</v>
      </c>
    </row>
    <row r="25" spans="1:14" x14ac:dyDescent="0.25">
      <c r="A25">
        <v>8024</v>
      </c>
      <c r="B25" s="6">
        <v>45978</v>
      </c>
      <c r="C25">
        <v>0.88402777777777775</v>
      </c>
      <c r="D25">
        <v>3</v>
      </c>
      <c r="E25" t="s">
        <v>28</v>
      </c>
      <c r="F25" t="s">
        <v>29</v>
      </c>
      <c r="G25" t="s">
        <v>30</v>
      </c>
      <c r="H25" t="s">
        <v>31</v>
      </c>
      <c r="I25" t="s">
        <v>40</v>
      </c>
      <c r="J25">
        <v>50</v>
      </c>
      <c r="K25">
        <v>30</v>
      </c>
      <c r="L25" t="s">
        <v>19</v>
      </c>
      <c r="M25" t="s">
        <v>41</v>
      </c>
      <c r="N25" t="s">
        <v>42</v>
      </c>
    </row>
    <row r="26" spans="1:14" x14ac:dyDescent="0.25">
      <c r="A26">
        <v>8025</v>
      </c>
      <c r="B26" s="6">
        <v>45885</v>
      </c>
      <c r="C26">
        <v>0.73055555555555551</v>
      </c>
      <c r="D26">
        <v>1</v>
      </c>
      <c r="E26" t="s">
        <v>22</v>
      </c>
      <c r="F26" t="s">
        <v>23</v>
      </c>
      <c r="G26" t="s">
        <v>24</v>
      </c>
      <c r="H26" t="s">
        <v>25</v>
      </c>
      <c r="I26" t="s">
        <v>40</v>
      </c>
      <c r="J26">
        <v>50</v>
      </c>
      <c r="K26">
        <v>30</v>
      </c>
      <c r="L26" t="s">
        <v>19</v>
      </c>
      <c r="M26" t="s">
        <v>41</v>
      </c>
      <c r="N26" t="s">
        <v>42</v>
      </c>
    </row>
    <row r="27" spans="1:14" x14ac:dyDescent="0.25">
      <c r="A27">
        <v>8026</v>
      </c>
      <c r="B27" s="6">
        <v>45875</v>
      </c>
      <c r="C27">
        <v>0.82499999999999996</v>
      </c>
      <c r="D27">
        <v>3</v>
      </c>
      <c r="E27" t="s">
        <v>28</v>
      </c>
      <c r="F27" t="s">
        <v>29</v>
      </c>
      <c r="G27" t="s">
        <v>30</v>
      </c>
      <c r="H27" t="s">
        <v>31</v>
      </c>
      <c r="I27" t="s">
        <v>32</v>
      </c>
      <c r="J27">
        <v>85</v>
      </c>
      <c r="K27">
        <v>50</v>
      </c>
      <c r="L27" t="s">
        <v>33</v>
      </c>
      <c r="M27" t="s">
        <v>34</v>
      </c>
      <c r="N27" t="s">
        <v>35</v>
      </c>
    </row>
    <row r="28" spans="1:14" x14ac:dyDescent="0.25">
      <c r="A28">
        <v>8027</v>
      </c>
      <c r="B28" s="6">
        <v>44662</v>
      </c>
      <c r="C28">
        <v>0.71180555555555558</v>
      </c>
      <c r="D28">
        <v>2</v>
      </c>
      <c r="E28" t="s">
        <v>22</v>
      </c>
      <c r="F28" t="s">
        <v>23</v>
      </c>
      <c r="G28" t="s">
        <v>24</v>
      </c>
      <c r="H28" t="s">
        <v>25</v>
      </c>
      <c r="I28" t="s">
        <v>50</v>
      </c>
      <c r="J28">
        <v>70</v>
      </c>
      <c r="K28">
        <v>40</v>
      </c>
      <c r="L28" t="s">
        <v>33</v>
      </c>
      <c r="M28" t="s">
        <v>44</v>
      </c>
      <c r="N28" t="s">
        <v>51</v>
      </c>
    </row>
    <row r="29" spans="1:14" x14ac:dyDescent="0.25">
      <c r="A29">
        <v>8028</v>
      </c>
      <c r="B29" s="6">
        <v>44812</v>
      </c>
      <c r="C29">
        <v>0.32430555555555562</v>
      </c>
      <c r="D29">
        <v>4</v>
      </c>
      <c r="E29" t="s">
        <v>22</v>
      </c>
      <c r="F29" t="s">
        <v>23</v>
      </c>
      <c r="G29" t="s">
        <v>24</v>
      </c>
      <c r="H29" t="s">
        <v>25</v>
      </c>
      <c r="I29" t="s">
        <v>18</v>
      </c>
      <c r="J29">
        <v>45</v>
      </c>
      <c r="K29">
        <v>25</v>
      </c>
      <c r="L29" t="s">
        <v>19</v>
      </c>
      <c r="M29" t="s">
        <v>20</v>
      </c>
      <c r="N29" t="s">
        <v>21</v>
      </c>
    </row>
    <row r="30" spans="1:14" x14ac:dyDescent="0.25">
      <c r="A30">
        <v>8029</v>
      </c>
      <c r="B30" s="6">
        <v>45534</v>
      </c>
      <c r="C30">
        <v>0.41805555555555562</v>
      </c>
      <c r="D30">
        <v>2</v>
      </c>
      <c r="E30" t="s">
        <v>36</v>
      </c>
      <c r="F30" t="s">
        <v>37</v>
      </c>
      <c r="G30" t="s">
        <v>38</v>
      </c>
      <c r="H30" t="s">
        <v>39</v>
      </c>
      <c r="I30" t="s">
        <v>18</v>
      </c>
      <c r="J30">
        <v>45</v>
      </c>
      <c r="K30">
        <v>25</v>
      </c>
      <c r="L30" t="s">
        <v>19</v>
      </c>
      <c r="M30" t="s">
        <v>20</v>
      </c>
      <c r="N30" t="s">
        <v>21</v>
      </c>
    </row>
    <row r="31" spans="1:14" x14ac:dyDescent="0.25">
      <c r="A31">
        <v>8030</v>
      </c>
      <c r="B31" s="6">
        <v>45196</v>
      </c>
      <c r="C31">
        <v>0.44374999999999998</v>
      </c>
      <c r="D31">
        <v>2</v>
      </c>
      <c r="E31" t="s">
        <v>28</v>
      </c>
      <c r="F31" t="s">
        <v>29</v>
      </c>
      <c r="G31" t="s">
        <v>30</v>
      </c>
      <c r="H31" t="s">
        <v>31</v>
      </c>
      <c r="I31" t="s">
        <v>46</v>
      </c>
      <c r="J31">
        <v>90</v>
      </c>
      <c r="K31">
        <v>55</v>
      </c>
      <c r="L31" t="s">
        <v>33</v>
      </c>
      <c r="M31" t="s">
        <v>34</v>
      </c>
      <c r="N31" t="s">
        <v>47</v>
      </c>
    </row>
    <row r="32" spans="1:14" x14ac:dyDescent="0.25">
      <c r="A32">
        <v>8031</v>
      </c>
      <c r="B32" s="6">
        <v>45497</v>
      </c>
      <c r="C32">
        <v>0.3972222222222222</v>
      </c>
      <c r="D32">
        <v>2</v>
      </c>
      <c r="E32" t="s">
        <v>22</v>
      </c>
      <c r="F32" t="s">
        <v>23</v>
      </c>
      <c r="G32" t="s">
        <v>24</v>
      </c>
      <c r="H32" t="s">
        <v>25</v>
      </c>
      <c r="I32" t="s">
        <v>46</v>
      </c>
      <c r="J32">
        <v>90</v>
      </c>
      <c r="K32">
        <v>55</v>
      </c>
      <c r="L32" t="s">
        <v>33</v>
      </c>
      <c r="M32" t="s">
        <v>34</v>
      </c>
      <c r="N32" t="s">
        <v>47</v>
      </c>
    </row>
    <row r="33" spans="1:14" x14ac:dyDescent="0.25">
      <c r="A33">
        <v>8032</v>
      </c>
      <c r="B33" s="6">
        <v>45334</v>
      </c>
      <c r="C33">
        <v>0.875</v>
      </c>
      <c r="D33">
        <v>3</v>
      </c>
      <c r="E33" t="s">
        <v>36</v>
      </c>
      <c r="F33" t="s">
        <v>37</v>
      </c>
      <c r="G33" t="s">
        <v>38</v>
      </c>
      <c r="H33" t="s">
        <v>39</v>
      </c>
      <c r="I33" t="s">
        <v>40</v>
      </c>
      <c r="J33">
        <v>50</v>
      </c>
      <c r="K33">
        <v>30</v>
      </c>
      <c r="L33" t="s">
        <v>19</v>
      </c>
      <c r="M33" t="s">
        <v>41</v>
      </c>
      <c r="N33" t="s">
        <v>42</v>
      </c>
    </row>
    <row r="34" spans="1:14" x14ac:dyDescent="0.25">
      <c r="A34">
        <v>8033</v>
      </c>
      <c r="B34" s="6">
        <v>45960</v>
      </c>
      <c r="C34">
        <v>0.73402777777777772</v>
      </c>
      <c r="D34">
        <v>3</v>
      </c>
      <c r="E34" t="s">
        <v>14</v>
      </c>
      <c r="F34" t="s">
        <v>15</v>
      </c>
      <c r="G34" t="s">
        <v>16</v>
      </c>
      <c r="H34" t="s">
        <v>17</v>
      </c>
      <c r="I34" t="s">
        <v>48</v>
      </c>
      <c r="J34">
        <v>80</v>
      </c>
      <c r="K34">
        <v>48</v>
      </c>
      <c r="L34" t="s">
        <v>33</v>
      </c>
      <c r="M34" t="s">
        <v>44</v>
      </c>
      <c r="N34" t="s">
        <v>49</v>
      </c>
    </row>
    <row r="35" spans="1:14" x14ac:dyDescent="0.25">
      <c r="A35">
        <v>8034</v>
      </c>
      <c r="B35" s="6">
        <v>44637</v>
      </c>
      <c r="C35">
        <v>0.51180555555555551</v>
      </c>
      <c r="D35">
        <v>2</v>
      </c>
      <c r="E35" t="s">
        <v>36</v>
      </c>
      <c r="F35" t="s">
        <v>37</v>
      </c>
      <c r="G35" t="s">
        <v>38</v>
      </c>
      <c r="H35" t="s">
        <v>39</v>
      </c>
      <c r="I35" t="s">
        <v>46</v>
      </c>
      <c r="J35">
        <v>90</v>
      </c>
      <c r="K35">
        <v>55</v>
      </c>
      <c r="L35" t="s">
        <v>33</v>
      </c>
      <c r="M35" t="s">
        <v>34</v>
      </c>
      <c r="N35" t="s">
        <v>47</v>
      </c>
    </row>
    <row r="36" spans="1:14" x14ac:dyDescent="0.25">
      <c r="A36">
        <v>8035</v>
      </c>
      <c r="B36" s="6">
        <v>45649</v>
      </c>
      <c r="C36">
        <v>0.33194444444444438</v>
      </c>
      <c r="D36">
        <v>1</v>
      </c>
      <c r="E36" t="s">
        <v>36</v>
      </c>
      <c r="F36" t="s">
        <v>37</v>
      </c>
      <c r="G36" t="s">
        <v>38</v>
      </c>
      <c r="H36" t="s">
        <v>39</v>
      </c>
      <c r="I36" t="s">
        <v>48</v>
      </c>
      <c r="J36">
        <v>80</v>
      </c>
      <c r="K36">
        <v>48</v>
      </c>
      <c r="L36" t="s">
        <v>33</v>
      </c>
      <c r="M36" t="s">
        <v>44</v>
      </c>
      <c r="N36" t="s">
        <v>49</v>
      </c>
    </row>
    <row r="37" spans="1:14" x14ac:dyDescent="0.25">
      <c r="A37">
        <v>8036</v>
      </c>
      <c r="B37" s="6">
        <v>44592</v>
      </c>
      <c r="C37">
        <v>0.32916666666666672</v>
      </c>
      <c r="D37">
        <v>1</v>
      </c>
      <c r="E37" t="s">
        <v>14</v>
      </c>
      <c r="F37" t="s">
        <v>15</v>
      </c>
      <c r="G37" t="s">
        <v>16</v>
      </c>
      <c r="H37" t="s">
        <v>17</v>
      </c>
      <c r="I37" t="s">
        <v>43</v>
      </c>
      <c r="J37">
        <v>75</v>
      </c>
      <c r="K37">
        <v>45</v>
      </c>
      <c r="L37" t="s">
        <v>33</v>
      </c>
      <c r="M37" t="s">
        <v>44</v>
      </c>
      <c r="N37" t="s">
        <v>45</v>
      </c>
    </row>
    <row r="38" spans="1:14" x14ac:dyDescent="0.25">
      <c r="A38">
        <v>8037</v>
      </c>
      <c r="B38" s="6">
        <v>45544</v>
      </c>
      <c r="C38">
        <v>0.47013888888888888</v>
      </c>
      <c r="D38">
        <v>2</v>
      </c>
      <c r="E38" t="s">
        <v>14</v>
      </c>
      <c r="F38" t="s">
        <v>15</v>
      </c>
      <c r="G38" t="s">
        <v>16</v>
      </c>
      <c r="H38" t="s">
        <v>17</v>
      </c>
      <c r="I38" t="s">
        <v>48</v>
      </c>
      <c r="J38">
        <v>80</v>
      </c>
      <c r="K38">
        <v>48</v>
      </c>
      <c r="L38" t="s">
        <v>33</v>
      </c>
      <c r="M38" t="s">
        <v>44</v>
      </c>
      <c r="N38" t="s">
        <v>49</v>
      </c>
    </row>
    <row r="39" spans="1:14" x14ac:dyDescent="0.25">
      <c r="A39">
        <v>8038</v>
      </c>
      <c r="B39" s="6">
        <v>45680</v>
      </c>
      <c r="C39">
        <v>0.75694444444444442</v>
      </c>
      <c r="D39">
        <v>1</v>
      </c>
      <c r="E39" t="s">
        <v>36</v>
      </c>
      <c r="F39" t="s">
        <v>37</v>
      </c>
      <c r="G39" t="s">
        <v>38</v>
      </c>
      <c r="H39" t="s">
        <v>39</v>
      </c>
      <c r="I39" t="s">
        <v>32</v>
      </c>
      <c r="J39">
        <v>85</v>
      </c>
      <c r="K39">
        <v>50</v>
      </c>
      <c r="L39" t="s">
        <v>33</v>
      </c>
      <c r="M39" t="s">
        <v>34</v>
      </c>
      <c r="N39" t="s">
        <v>35</v>
      </c>
    </row>
    <row r="40" spans="1:14" x14ac:dyDescent="0.25">
      <c r="A40">
        <v>8039</v>
      </c>
      <c r="B40" s="6">
        <v>44795</v>
      </c>
      <c r="C40">
        <v>0.49236111111111108</v>
      </c>
      <c r="D40">
        <v>3</v>
      </c>
      <c r="E40" t="s">
        <v>22</v>
      </c>
      <c r="F40" t="s">
        <v>23</v>
      </c>
      <c r="G40" t="s">
        <v>24</v>
      </c>
      <c r="H40" t="s">
        <v>25</v>
      </c>
      <c r="I40" t="s">
        <v>46</v>
      </c>
      <c r="J40">
        <v>90</v>
      </c>
      <c r="K40">
        <v>55</v>
      </c>
      <c r="L40" t="s">
        <v>33</v>
      </c>
      <c r="M40" t="s">
        <v>34</v>
      </c>
      <c r="N40" t="s">
        <v>47</v>
      </c>
    </row>
    <row r="41" spans="1:14" x14ac:dyDescent="0.25">
      <c r="A41">
        <v>8040</v>
      </c>
      <c r="B41" s="6">
        <v>45650</v>
      </c>
      <c r="C41">
        <v>0.30416666666666659</v>
      </c>
      <c r="D41">
        <v>1</v>
      </c>
      <c r="E41" t="s">
        <v>14</v>
      </c>
      <c r="F41" t="s">
        <v>15</v>
      </c>
      <c r="G41" t="s">
        <v>16</v>
      </c>
      <c r="H41" t="s">
        <v>17</v>
      </c>
      <c r="I41" t="s">
        <v>32</v>
      </c>
      <c r="J41">
        <v>85</v>
      </c>
      <c r="K41">
        <v>50</v>
      </c>
      <c r="L41" t="s">
        <v>33</v>
      </c>
      <c r="M41" t="s">
        <v>34</v>
      </c>
      <c r="N41" t="s">
        <v>35</v>
      </c>
    </row>
    <row r="42" spans="1:14" x14ac:dyDescent="0.25">
      <c r="A42">
        <v>8041</v>
      </c>
      <c r="B42" s="6">
        <v>45526</v>
      </c>
      <c r="C42">
        <v>0.84166666666666667</v>
      </c>
      <c r="D42">
        <v>1</v>
      </c>
      <c r="E42" t="s">
        <v>22</v>
      </c>
      <c r="F42" t="s">
        <v>23</v>
      </c>
      <c r="G42" t="s">
        <v>24</v>
      </c>
      <c r="H42" t="s">
        <v>25</v>
      </c>
      <c r="I42" t="s">
        <v>43</v>
      </c>
      <c r="J42">
        <v>75</v>
      </c>
      <c r="K42">
        <v>45</v>
      </c>
      <c r="L42" t="s">
        <v>33</v>
      </c>
      <c r="M42" t="s">
        <v>44</v>
      </c>
      <c r="N42" t="s">
        <v>45</v>
      </c>
    </row>
    <row r="43" spans="1:14" x14ac:dyDescent="0.25">
      <c r="A43">
        <v>8042</v>
      </c>
      <c r="B43" s="6">
        <v>44661</v>
      </c>
      <c r="C43">
        <v>0.6875</v>
      </c>
      <c r="D43">
        <v>4</v>
      </c>
      <c r="E43" t="s">
        <v>36</v>
      </c>
      <c r="F43" t="s">
        <v>37</v>
      </c>
      <c r="G43" t="s">
        <v>38</v>
      </c>
      <c r="H43" t="s">
        <v>39</v>
      </c>
      <c r="I43" t="s">
        <v>48</v>
      </c>
      <c r="J43">
        <v>80</v>
      </c>
      <c r="K43">
        <v>48</v>
      </c>
      <c r="L43" t="s">
        <v>33</v>
      </c>
      <c r="M43" t="s">
        <v>44</v>
      </c>
      <c r="N43" t="s">
        <v>49</v>
      </c>
    </row>
    <row r="44" spans="1:14" x14ac:dyDescent="0.25">
      <c r="A44">
        <v>8043</v>
      </c>
      <c r="B44" s="6">
        <v>45625</v>
      </c>
      <c r="C44">
        <v>0.4861111111111111</v>
      </c>
      <c r="D44">
        <v>4</v>
      </c>
      <c r="E44" t="s">
        <v>22</v>
      </c>
      <c r="F44" t="s">
        <v>23</v>
      </c>
      <c r="G44" t="s">
        <v>24</v>
      </c>
      <c r="H44" t="s">
        <v>25</v>
      </c>
      <c r="I44" t="s">
        <v>26</v>
      </c>
      <c r="J44">
        <v>40</v>
      </c>
      <c r="K44">
        <v>22</v>
      </c>
      <c r="L44" t="s">
        <v>19</v>
      </c>
      <c r="M44" t="s">
        <v>20</v>
      </c>
      <c r="N44" t="s">
        <v>27</v>
      </c>
    </row>
    <row r="45" spans="1:14" x14ac:dyDescent="0.25">
      <c r="A45">
        <v>8044</v>
      </c>
      <c r="B45" s="6">
        <v>45276</v>
      </c>
      <c r="C45">
        <v>0.86527777777777781</v>
      </c>
      <c r="D45">
        <v>4</v>
      </c>
      <c r="E45" t="s">
        <v>22</v>
      </c>
      <c r="F45" t="s">
        <v>23</v>
      </c>
      <c r="G45" t="s">
        <v>24</v>
      </c>
      <c r="H45" t="s">
        <v>25</v>
      </c>
      <c r="I45" t="s">
        <v>50</v>
      </c>
      <c r="J45">
        <v>70</v>
      </c>
      <c r="K45">
        <v>40</v>
      </c>
      <c r="L45" t="s">
        <v>33</v>
      </c>
      <c r="M45" t="s">
        <v>44</v>
      </c>
      <c r="N45" t="s">
        <v>51</v>
      </c>
    </row>
    <row r="46" spans="1:14" x14ac:dyDescent="0.25">
      <c r="A46">
        <v>8045</v>
      </c>
      <c r="B46" s="6">
        <v>44608</v>
      </c>
      <c r="C46">
        <v>0.72499999999999998</v>
      </c>
      <c r="D46">
        <v>4</v>
      </c>
      <c r="E46" t="s">
        <v>28</v>
      </c>
      <c r="F46" t="s">
        <v>29</v>
      </c>
      <c r="G46" t="s">
        <v>30</v>
      </c>
      <c r="H46" t="s">
        <v>31</v>
      </c>
      <c r="I46" t="s">
        <v>40</v>
      </c>
      <c r="J46">
        <v>50</v>
      </c>
      <c r="K46">
        <v>30</v>
      </c>
      <c r="L46" t="s">
        <v>19</v>
      </c>
      <c r="M46" t="s">
        <v>41</v>
      </c>
      <c r="N46" t="s">
        <v>42</v>
      </c>
    </row>
    <row r="47" spans="1:14" x14ac:dyDescent="0.25">
      <c r="A47">
        <v>8046</v>
      </c>
      <c r="B47" s="6">
        <v>45360</v>
      </c>
      <c r="C47">
        <v>0.63402777777777775</v>
      </c>
      <c r="D47">
        <v>4</v>
      </c>
      <c r="E47" t="s">
        <v>14</v>
      </c>
      <c r="F47" t="s">
        <v>15</v>
      </c>
      <c r="G47" t="s">
        <v>16</v>
      </c>
      <c r="H47" t="s">
        <v>17</v>
      </c>
      <c r="I47" t="s">
        <v>43</v>
      </c>
      <c r="J47">
        <v>75</v>
      </c>
      <c r="K47">
        <v>45</v>
      </c>
      <c r="L47" t="s">
        <v>33</v>
      </c>
      <c r="M47" t="s">
        <v>44</v>
      </c>
      <c r="N47" t="s">
        <v>45</v>
      </c>
    </row>
    <row r="48" spans="1:14" x14ac:dyDescent="0.25">
      <c r="A48">
        <v>8047</v>
      </c>
      <c r="B48" s="6">
        <v>45015</v>
      </c>
      <c r="C48">
        <v>0.65486111111111112</v>
      </c>
      <c r="D48">
        <v>3</v>
      </c>
      <c r="E48" t="s">
        <v>14</v>
      </c>
      <c r="F48" t="s">
        <v>15</v>
      </c>
      <c r="G48" t="s">
        <v>16</v>
      </c>
      <c r="H48" t="s">
        <v>17</v>
      </c>
      <c r="I48" t="s">
        <v>43</v>
      </c>
      <c r="J48">
        <v>75</v>
      </c>
      <c r="K48">
        <v>45</v>
      </c>
      <c r="L48" t="s">
        <v>33</v>
      </c>
      <c r="M48" t="s">
        <v>44</v>
      </c>
      <c r="N48" t="s">
        <v>45</v>
      </c>
    </row>
    <row r="49" spans="1:14" x14ac:dyDescent="0.25">
      <c r="A49">
        <v>8048</v>
      </c>
      <c r="B49" s="6">
        <v>45820</v>
      </c>
      <c r="C49">
        <v>0.80138888888888893</v>
      </c>
      <c r="D49">
        <v>1</v>
      </c>
      <c r="E49" t="s">
        <v>28</v>
      </c>
      <c r="F49" t="s">
        <v>29</v>
      </c>
      <c r="G49" t="s">
        <v>30</v>
      </c>
      <c r="H49" t="s">
        <v>31</v>
      </c>
      <c r="I49" t="s">
        <v>46</v>
      </c>
      <c r="J49">
        <v>90</v>
      </c>
      <c r="K49">
        <v>55</v>
      </c>
      <c r="L49" t="s">
        <v>33</v>
      </c>
      <c r="M49" t="s">
        <v>34</v>
      </c>
      <c r="N49" t="s">
        <v>47</v>
      </c>
    </row>
    <row r="50" spans="1:14" x14ac:dyDescent="0.25">
      <c r="A50">
        <v>8049</v>
      </c>
      <c r="B50" s="6">
        <v>45775</v>
      </c>
      <c r="C50">
        <v>0.3888888888888889</v>
      </c>
      <c r="D50">
        <v>4</v>
      </c>
      <c r="E50" t="s">
        <v>22</v>
      </c>
      <c r="F50" t="s">
        <v>23</v>
      </c>
      <c r="G50" t="s">
        <v>24</v>
      </c>
      <c r="H50" t="s">
        <v>25</v>
      </c>
      <c r="I50" t="s">
        <v>43</v>
      </c>
      <c r="J50">
        <v>75</v>
      </c>
      <c r="K50">
        <v>45</v>
      </c>
      <c r="L50" t="s">
        <v>33</v>
      </c>
      <c r="M50" t="s">
        <v>44</v>
      </c>
      <c r="N50" t="s">
        <v>45</v>
      </c>
    </row>
    <row r="51" spans="1:14" x14ac:dyDescent="0.25">
      <c r="A51">
        <v>8050</v>
      </c>
      <c r="B51" s="6">
        <v>44724</v>
      </c>
      <c r="C51">
        <v>0.53472222222222221</v>
      </c>
      <c r="D51">
        <v>4</v>
      </c>
      <c r="E51" t="s">
        <v>28</v>
      </c>
      <c r="F51" t="s">
        <v>29</v>
      </c>
      <c r="G51" t="s">
        <v>30</v>
      </c>
      <c r="H51" t="s">
        <v>31</v>
      </c>
      <c r="I51" t="s">
        <v>46</v>
      </c>
      <c r="J51">
        <v>90</v>
      </c>
      <c r="K51">
        <v>55</v>
      </c>
      <c r="L51" t="s">
        <v>33</v>
      </c>
      <c r="M51" t="s">
        <v>34</v>
      </c>
      <c r="N51" t="s">
        <v>47</v>
      </c>
    </row>
    <row r="52" spans="1:14" x14ac:dyDescent="0.25">
      <c r="A52">
        <v>8051</v>
      </c>
      <c r="B52" s="6">
        <v>45918</v>
      </c>
      <c r="C52">
        <v>0.46458333333333329</v>
      </c>
      <c r="D52">
        <v>2</v>
      </c>
      <c r="E52" t="s">
        <v>28</v>
      </c>
      <c r="F52" t="s">
        <v>29</v>
      </c>
      <c r="G52" t="s">
        <v>30</v>
      </c>
      <c r="H52" t="s">
        <v>31</v>
      </c>
      <c r="I52" t="s">
        <v>50</v>
      </c>
      <c r="J52">
        <v>70</v>
      </c>
      <c r="K52">
        <v>40</v>
      </c>
      <c r="L52" t="s">
        <v>33</v>
      </c>
      <c r="M52" t="s">
        <v>44</v>
      </c>
      <c r="N52" t="s">
        <v>51</v>
      </c>
    </row>
    <row r="53" spans="1:14" x14ac:dyDescent="0.25">
      <c r="A53">
        <v>8052</v>
      </c>
      <c r="B53" s="6">
        <v>45290</v>
      </c>
      <c r="C53">
        <v>0.48958333333333331</v>
      </c>
      <c r="D53">
        <v>4</v>
      </c>
      <c r="E53" t="s">
        <v>28</v>
      </c>
      <c r="F53" t="s">
        <v>29</v>
      </c>
      <c r="G53" t="s">
        <v>30</v>
      </c>
      <c r="H53" t="s">
        <v>31</v>
      </c>
      <c r="I53" t="s">
        <v>26</v>
      </c>
      <c r="J53">
        <v>40</v>
      </c>
      <c r="K53">
        <v>22</v>
      </c>
      <c r="L53" t="s">
        <v>19</v>
      </c>
      <c r="M53" t="s">
        <v>20</v>
      </c>
      <c r="N53" t="s">
        <v>27</v>
      </c>
    </row>
    <row r="54" spans="1:14" x14ac:dyDescent="0.25">
      <c r="A54">
        <v>8053</v>
      </c>
      <c r="B54" s="6">
        <v>44903</v>
      </c>
      <c r="C54">
        <v>0.66805555555555551</v>
      </c>
      <c r="D54">
        <v>2</v>
      </c>
      <c r="E54" t="s">
        <v>14</v>
      </c>
      <c r="F54" t="s">
        <v>15</v>
      </c>
      <c r="G54" t="s">
        <v>16</v>
      </c>
      <c r="H54" t="s">
        <v>17</v>
      </c>
      <c r="I54" t="s">
        <v>50</v>
      </c>
      <c r="J54">
        <v>70</v>
      </c>
      <c r="K54">
        <v>40</v>
      </c>
      <c r="L54" t="s">
        <v>33</v>
      </c>
      <c r="M54" t="s">
        <v>44</v>
      </c>
      <c r="N54" t="s">
        <v>51</v>
      </c>
    </row>
    <row r="55" spans="1:14" x14ac:dyDescent="0.25">
      <c r="A55">
        <v>8054</v>
      </c>
      <c r="B55" s="6">
        <v>45705</v>
      </c>
      <c r="C55">
        <v>0.59861111111111109</v>
      </c>
      <c r="D55">
        <v>3</v>
      </c>
      <c r="E55" t="s">
        <v>14</v>
      </c>
      <c r="F55" t="s">
        <v>15</v>
      </c>
      <c r="G55" t="s">
        <v>16</v>
      </c>
      <c r="H55" t="s">
        <v>17</v>
      </c>
      <c r="I55" t="s">
        <v>18</v>
      </c>
      <c r="J55">
        <v>45</v>
      </c>
      <c r="K55">
        <v>25</v>
      </c>
      <c r="L55" t="s">
        <v>19</v>
      </c>
      <c r="M55" t="s">
        <v>20</v>
      </c>
      <c r="N55" t="s">
        <v>21</v>
      </c>
    </row>
    <row r="56" spans="1:14" x14ac:dyDescent="0.25">
      <c r="A56">
        <v>8055</v>
      </c>
      <c r="B56" s="6">
        <v>45388</v>
      </c>
      <c r="C56">
        <v>0.81527777777777777</v>
      </c>
      <c r="D56">
        <v>1</v>
      </c>
      <c r="E56" t="s">
        <v>36</v>
      </c>
      <c r="F56" t="s">
        <v>37</v>
      </c>
      <c r="G56" t="s">
        <v>38</v>
      </c>
      <c r="H56" t="s">
        <v>39</v>
      </c>
      <c r="I56" t="s">
        <v>48</v>
      </c>
      <c r="J56">
        <v>80</v>
      </c>
      <c r="K56">
        <v>48</v>
      </c>
      <c r="L56" t="s">
        <v>33</v>
      </c>
      <c r="M56" t="s">
        <v>44</v>
      </c>
      <c r="N56" t="s">
        <v>49</v>
      </c>
    </row>
    <row r="57" spans="1:14" x14ac:dyDescent="0.25">
      <c r="A57">
        <v>8056</v>
      </c>
      <c r="B57" s="6">
        <v>45640</v>
      </c>
      <c r="C57">
        <v>0.82152777777777775</v>
      </c>
      <c r="D57">
        <v>2</v>
      </c>
      <c r="E57" t="s">
        <v>14</v>
      </c>
      <c r="F57" t="s">
        <v>15</v>
      </c>
      <c r="G57" t="s">
        <v>16</v>
      </c>
      <c r="H57" t="s">
        <v>17</v>
      </c>
      <c r="I57" t="s">
        <v>26</v>
      </c>
      <c r="J57">
        <v>40</v>
      </c>
      <c r="K57">
        <v>22</v>
      </c>
      <c r="L57" t="s">
        <v>19</v>
      </c>
      <c r="M57" t="s">
        <v>20</v>
      </c>
      <c r="N57" t="s">
        <v>27</v>
      </c>
    </row>
    <row r="58" spans="1:14" x14ac:dyDescent="0.25">
      <c r="A58">
        <v>8057</v>
      </c>
      <c r="B58" s="6">
        <v>44795</v>
      </c>
      <c r="C58">
        <v>0.36666666666666659</v>
      </c>
      <c r="D58">
        <v>1</v>
      </c>
      <c r="E58" t="s">
        <v>28</v>
      </c>
      <c r="F58" t="s">
        <v>29</v>
      </c>
      <c r="G58" t="s">
        <v>30</v>
      </c>
      <c r="H58" t="s">
        <v>31</v>
      </c>
      <c r="I58" t="s">
        <v>26</v>
      </c>
      <c r="J58">
        <v>40</v>
      </c>
      <c r="K58">
        <v>22</v>
      </c>
      <c r="L58" t="s">
        <v>19</v>
      </c>
      <c r="M58" t="s">
        <v>20</v>
      </c>
      <c r="N58" t="s">
        <v>27</v>
      </c>
    </row>
    <row r="59" spans="1:14" x14ac:dyDescent="0.25">
      <c r="A59">
        <v>8058</v>
      </c>
      <c r="B59" s="6">
        <v>44624</v>
      </c>
      <c r="C59">
        <v>0.35208333333333341</v>
      </c>
      <c r="D59">
        <v>2</v>
      </c>
      <c r="E59" t="s">
        <v>22</v>
      </c>
      <c r="F59" t="s">
        <v>23</v>
      </c>
      <c r="G59" t="s">
        <v>24</v>
      </c>
      <c r="H59" t="s">
        <v>25</v>
      </c>
      <c r="I59" t="s">
        <v>18</v>
      </c>
      <c r="J59">
        <v>45</v>
      </c>
      <c r="K59">
        <v>25</v>
      </c>
      <c r="L59" t="s">
        <v>19</v>
      </c>
      <c r="M59" t="s">
        <v>20</v>
      </c>
      <c r="N59" t="s">
        <v>21</v>
      </c>
    </row>
    <row r="60" spans="1:14" x14ac:dyDescent="0.25">
      <c r="A60">
        <v>8059</v>
      </c>
      <c r="B60" s="6">
        <v>45459</v>
      </c>
      <c r="C60">
        <v>0.53472222222222221</v>
      </c>
      <c r="D60">
        <v>4</v>
      </c>
      <c r="E60" t="s">
        <v>14</v>
      </c>
      <c r="F60" t="s">
        <v>15</v>
      </c>
      <c r="G60" t="s">
        <v>16</v>
      </c>
      <c r="H60" t="s">
        <v>17</v>
      </c>
      <c r="I60" t="s">
        <v>43</v>
      </c>
      <c r="J60">
        <v>75</v>
      </c>
      <c r="K60">
        <v>45</v>
      </c>
      <c r="L60" t="s">
        <v>33</v>
      </c>
      <c r="M60" t="s">
        <v>44</v>
      </c>
      <c r="N60" t="s">
        <v>45</v>
      </c>
    </row>
    <row r="61" spans="1:14" x14ac:dyDescent="0.25">
      <c r="A61">
        <v>8060</v>
      </c>
      <c r="B61" s="6">
        <v>45742</v>
      </c>
      <c r="C61">
        <v>0.29722222222222222</v>
      </c>
      <c r="D61">
        <v>3</v>
      </c>
      <c r="E61" t="s">
        <v>14</v>
      </c>
      <c r="F61" t="s">
        <v>15</v>
      </c>
      <c r="G61" t="s">
        <v>16</v>
      </c>
      <c r="H61" t="s">
        <v>17</v>
      </c>
      <c r="I61" t="s">
        <v>46</v>
      </c>
      <c r="J61">
        <v>90</v>
      </c>
      <c r="K61">
        <v>55</v>
      </c>
      <c r="L61" t="s">
        <v>33</v>
      </c>
      <c r="M61" t="s">
        <v>34</v>
      </c>
      <c r="N61" t="s">
        <v>47</v>
      </c>
    </row>
    <row r="62" spans="1:14" x14ac:dyDescent="0.25">
      <c r="A62">
        <v>8061</v>
      </c>
      <c r="B62" s="6">
        <v>45639</v>
      </c>
      <c r="C62">
        <v>0.52222222222222225</v>
      </c>
      <c r="D62">
        <v>2</v>
      </c>
      <c r="E62" t="s">
        <v>22</v>
      </c>
      <c r="F62" t="s">
        <v>23</v>
      </c>
      <c r="G62" t="s">
        <v>24</v>
      </c>
      <c r="H62" t="s">
        <v>25</v>
      </c>
      <c r="I62" t="s">
        <v>18</v>
      </c>
      <c r="J62">
        <v>45</v>
      </c>
      <c r="K62">
        <v>25</v>
      </c>
      <c r="L62" t="s">
        <v>19</v>
      </c>
      <c r="M62" t="s">
        <v>20</v>
      </c>
      <c r="N62" t="s">
        <v>21</v>
      </c>
    </row>
    <row r="63" spans="1:14" x14ac:dyDescent="0.25">
      <c r="A63">
        <v>8062</v>
      </c>
      <c r="B63" s="6">
        <v>45750</v>
      </c>
      <c r="C63">
        <v>0.5</v>
      </c>
      <c r="D63">
        <v>1</v>
      </c>
      <c r="E63" t="s">
        <v>22</v>
      </c>
      <c r="F63" t="s">
        <v>23</v>
      </c>
      <c r="G63" t="s">
        <v>24</v>
      </c>
      <c r="H63" t="s">
        <v>25</v>
      </c>
      <c r="I63" t="s">
        <v>40</v>
      </c>
      <c r="J63">
        <v>50</v>
      </c>
      <c r="K63">
        <v>30</v>
      </c>
      <c r="L63" t="s">
        <v>19</v>
      </c>
      <c r="M63" t="s">
        <v>41</v>
      </c>
      <c r="N63" t="s">
        <v>42</v>
      </c>
    </row>
    <row r="64" spans="1:14" x14ac:dyDescent="0.25">
      <c r="A64">
        <v>8063</v>
      </c>
      <c r="B64" s="6">
        <v>44969</v>
      </c>
      <c r="C64">
        <v>0.39861111111111108</v>
      </c>
      <c r="D64">
        <v>1</v>
      </c>
      <c r="E64" t="s">
        <v>22</v>
      </c>
      <c r="F64" t="s">
        <v>23</v>
      </c>
      <c r="G64" t="s">
        <v>24</v>
      </c>
      <c r="H64" t="s">
        <v>25</v>
      </c>
      <c r="I64" t="s">
        <v>46</v>
      </c>
      <c r="J64">
        <v>90</v>
      </c>
      <c r="K64">
        <v>55</v>
      </c>
      <c r="L64" t="s">
        <v>33</v>
      </c>
      <c r="M64" t="s">
        <v>34</v>
      </c>
      <c r="N64" t="s">
        <v>47</v>
      </c>
    </row>
    <row r="65" spans="1:14" x14ac:dyDescent="0.25">
      <c r="A65">
        <v>8064</v>
      </c>
      <c r="B65" s="6">
        <v>45546</v>
      </c>
      <c r="C65">
        <v>0.90625</v>
      </c>
      <c r="D65">
        <v>3</v>
      </c>
      <c r="E65" t="s">
        <v>14</v>
      </c>
      <c r="F65" t="s">
        <v>15</v>
      </c>
      <c r="G65" t="s">
        <v>16</v>
      </c>
      <c r="H65" t="s">
        <v>17</v>
      </c>
      <c r="I65" t="s">
        <v>46</v>
      </c>
      <c r="J65">
        <v>90</v>
      </c>
      <c r="K65">
        <v>55</v>
      </c>
      <c r="L65" t="s">
        <v>33</v>
      </c>
      <c r="M65" t="s">
        <v>34</v>
      </c>
      <c r="N65" t="s">
        <v>47</v>
      </c>
    </row>
    <row r="66" spans="1:14" x14ac:dyDescent="0.25">
      <c r="A66">
        <v>8065</v>
      </c>
      <c r="B66" s="6">
        <v>44932</v>
      </c>
      <c r="C66">
        <v>0.5180555555555556</v>
      </c>
      <c r="D66">
        <v>2</v>
      </c>
      <c r="E66" t="s">
        <v>14</v>
      </c>
      <c r="F66" t="s">
        <v>15</v>
      </c>
      <c r="G66" t="s">
        <v>16</v>
      </c>
      <c r="H66" t="s">
        <v>17</v>
      </c>
      <c r="I66" t="s">
        <v>50</v>
      </c>
      <c r="J66">
        <v>70</v>
      </c>
      <c r="K66">
        <v>40</v>
      </c>
      <c r="L66" t="s">
        <v>33</v>
      </c>
      <c r="M66" t="s">
        <v>44</v>
      </c>
      <c r="N66" t="s">
        <v>51</v>
      </c>
    </row>
    <row r="67" spans="1:14" x14ac:dyDescent="0.25">
      <c r="A67">
        <v>8066</v>
      </c>
      <c r="B67" s="6">
        <v>44851</v>
      </c>
      <c r="C67">
        <v>0.89861111111111114</v>
      </c>
      <c r="D67">
        <v>4</v>
      </c>
      <c r="E67" t="s">
        <v>14</v>
      </c>
      <c r="F67" t="s">
        <v>15</v>
      </c>
      <c r="G67" t="s">
        <v>16</v>
      </c>
      <c r="H67" t="s">
        <v>17</v>
      </c>
      <c r="I67" t="s">
        <v>26</v>
      </c>
      <c r="J67">
        <v>40</v>
      </c>
      <c r="K67">
        <v>22</v>
      </c>
      <c r="L67" t="s">
        <v>19</v>
      </c>
      <c r="M67" t="s">
        <v>20</v>
      </c>
      <c r="N67" t="s">
        <v>27</v>
      </c>
    </row>
    <row r="68" spans="1:14" x14ac:dyDescent="0.25">
      <c r="A68">
        <v>8067</v>
      </c>
      <c r="B68" s="6">
        <v>45598</v>
      </c>
      <c r="C68">
        <v>0.75694444444444442</v>
      </c>
      <c r="D68">
        <v>1</v>
      </c>
      <c r="E68" t="s">
        <v>28</v>
      </c>
      <c r="F68" t="s">
        <v>29</v>
      </c>
      <c r="G68" t="s">
        <v>30</v>
      </c>
      <c r="H68" t="s">
        <v>31</v>
      </c>
      <c r="I68" t="s">
        <v>26</v>
      </c>
      <c r="J68">
        <v>40</v>
      </c>
      <c r="K68">
        <v>22</v>
      </c>
      <c r="L68" t="s">
        <v>19</v>
      </c>
      <c r="M68" t="s">
        <v>20</v>
      </c>
      <c r="N68" t="s">
        <v>27</v>
      </c>
    </row>
    <row r="69" spans="1:14" x14ac:dyDescent="0.25">
      <c r="A69">
        <v>8068</v>
      </c>
      <c r="B69" s="6">
        <v>44917</v>
      </c>
      <c r="C69">
        <v>0.87638888888888888</v>
      </c>
      <c r="D69">
        <v>4</v>
      </c>
      <c r="E69" t="s">
        <v>28</v>
      </c>
      <c r="F69" t="s">
        <v>29</v>
      </c>
      <c r="G69" t="s">
        <v>30</v>
      </c>
      <c r="H69" t="s">
        <v>31</v>
      </c>
      <c r="I69" t="s">
        <v>32</v>
      </c>
      <c r="J69">
        <v>85</v>
      </c>
      <c r="K69">
        <v>50</v>
      </c>
      <c r="L69" t="s">
        <v>33</v>
      </c>
      <c r="M69" t="s">
        <v>34</v>
      </c>
      <c r="N69" t="s">
        <v>35</v>
      </c>
    </row>
    <row r="70" spans="1:14" x14ac:dyDescent="0.25">
      <c r="A70">
        <v>8069</v>
      </c>
      <c r="B70" s="6">
        <v>45353</v>
      </c>
      <c r="C70">
        <v>0.77013888888888893</v>
      </c>
      <c r="D70">
        <v>3</v>
      </c>
      <c r="E70" t="s">
        <v>14</v>
      </c>
      <c r="F70" t="s">
        <v>15</v>
      </c>
      <c r="G70" t="s">
        <v>16</v>
      </c>
      <c r="H70" t="s">
        <v>17</v>
      </c>
      <c r="I70" t="s">
        <v>50</v>
      </c>
      <c r="J70">
        <v>70</v>
      </c>
      <c r="K70">
        <v>40</v>
      </c>
      <c r="L70" t="s">
        <v>33</v>
      </c>
      <c r="M70" t="s">
        <v>44</v>
      </c>
      <c r="N70" t="s">
        <v>51</v>
      </c>
    </row>
    <row r="71" spans="1:14" x14ac:dyDescent="0.25">
      <c r="A71">
        <v>8070</v>
      </c>
      <c r="B71" s="6">
        <v>45747</v>
      </c>
      <c r="C71">
        <v>0.30208333333333331</v>
      </c>
      <c r="D71">
        <v>2</v>
      </c>
      <c r="E71" t="s">
        <v>14</v>
      </c>
      <c r="F71" t="s">
        <v>15</v>
      </c>
      <c r="G71" t="s">
        <v>16</v>
      </c>
      <c r="H71" t="s">
        <v>17</v>
      </c>
      <c r="I71" t="s">
        <v>40</v>
      </c>
      <c r="J71">
        <v>50</v>
      </c>
      <c r="K71">
        <v>30</v>
      </c>
      <c r="L71" t="s">
        <v>19</v>
      </c>
      <c r="M71" t="s">
        <v>41</v>
      </c>
      <c r="N71" t="s">
        <v>42</v>
      </c>
    </row>
    <row r="72" spans="1:14" x14ac:dyDescent="0.25">
      <c r="A72">
        <v>8071</v>
      </c>
      <c r="B72" s="6">
        <v>44614</v>
      </c>
      <c r="C72">
        <v>0.62638888888888888</v>
      </c>
      <c r="D72">
        <v>4</v>
      </c>
      <c r="E72" t="s">
        <v>28</v>
      </c>
      <c r="F72" t="s">
        <v>29</v>
      </c>
      <c r="G72" t="s">
        <v>30</v>
      </c>
      <c r="H72" t="s">
        <v>31</v>
      </c>
      <c r="I72" t="s">
        <v>48</v>
      </c>
      <c r="J72">
        <v>80</v>
      </c>
      <c r="K72">
        <v>48</v>
      </c>
      <c r="L72" t="s">
        <v>33</v>
      </c>
      <c r="M72" t="s">
        <v>44</v>
      </c>
      <c r="N72" t="s">
        <v>49</v>
      </c>
    </row>
    <row r="73" spans="1:14" x14ac:dyDescent="0.25">
      <c r="A73">
        <v>8072</v>
      </c>
      <c r="B73" s="6">
        <v>45942</v>
      </c>
      <c r="C73">
        <v>0.77361111111111114</v>
      </c>
      <c r="D73">
        <v>2</v>
      </c>
      <c r="E73" t="s">
        <v>22</v>
      </c>
      <c r="F73" t="s">
        <v>23</v>
      </c>
      <c r="G73" t="s">
        <v>24</v>
      </c>
      <c r="H73" t="s">
        <v>25</v>
      </c>
      <c r="I73" t="s">
        <v>48</v>
      </c>
      <c r="J73">
        <v>80</v>
      </c>
      <c r="K73">
        <v>48</v>
      </c>
      <c r="L73" t="s">
        <v>33</v>
      </c>
      <c r="M73" t="s">
        <v>44</v>
      </c>
      <c r="N73" t="s">
        <v>49</v>
      </c>
    </row>
    <row r="74" spans="1:14" x14ac:dyDescent="0.25">
      <c r="A74">
        <v>8073</v>
      </c>
      <c r="B74" s="6">
        <v>45572</v>
      </c>
      <c r="C74">
        <v>0.63263888888888886</v>
      </c>
      <c r="D74">
        <v>4</v>
      </c>
      <c r="E74" t="s">
        <v>36</v>
      </c>
      <c r="F74" t="s">
        <v>37</v>
      </c>
      <c r="G74" t="s">
        <v>38</v>
      </c>
      <c r="H74" t="s">
        <v>39</v>
      </c>
      <c r="I74" t="s">
        <v>48</v>
      </c>
      <c r="J74">
        <v>80</v>
      </c>
      <c r="K74">
        <v>48</v>
      </c>
      <c r="L74" t="s">
        <v>33</v>
      </c>
      <c r="M74" t="s">
        <v>44</v>
      </c>
      <c r="N74" t="s">
        <v>49</v>
      </c>
    </row>
    <row r="75" spans="1:14" x14ac:dyDescent="0.25">
      <c r="A75">
        <v>8074</v>
      </c>
      <c r="B75" s="6">
        <v>45282</v>
      </c>
      <c r="C75">
        <v>0.71944444444444444</v>
      </c>
      <c r="D75">
        <v>3</v>
      </c>
      <c r="E75" t="s">
        <v>22</v>
      </c>
      <c r="F75" t="s">
        <v>23</v>
      </c>
      <c r="G75" t="s">
        <v>24</v>
      </c>
      <c r="H75" t="s">
        <v>25</v>
      </c>
      <c r="I75" t="s">
        <v>48</v>
      </c>
      <c r="J75">
        <v>80</v>
      </c>
      <c r="K75">
        <v>48</v>
      </c>
      <c r="L75" t="s">
        <v>33</v>
      </c>
      <c r="M75" t="s">
        <v>44</v>
      </c>
      <c r="N75" t="s">
        <v>49</v>
      </c>
    </row>
    <row r="76" spans="1:14" x14ac:dyDescent="0.25">
      <c r="A76">
        <v>8075</v>
      </c>
      <c r="B76" s="6">
        <v>45433</v>
      </c>
      <c r="C76">
        <v>0.31180555555555561</v>
      </c>
      <c r="D76">
        <v>3</v>
      </c>
      <c r="E76" t="s">
        <v>36</v>
      </c>
      <c r="F76" t="s">
        <v>37</v>
      </c>
      <c r="G76" t="s">
        <v>38</v>
      </c>
      <c r="H76" t="s">
        <v>39</v>
      </c>
      <c r="I76" t="s">
        <v>48</v>
      </c>
      <c r="J76">
        <v>80</v>
      </c>
      <c r="K76">
        <v>48</v>
      </c>
      <c r="L76" t="s">
        <v>33</v>
      </c>
      <c r="M76" t="s">
        <v>44</v>
      </c>
      <c r="N76" t="s">
        <v>49</v>
      </c>
    </row>
    <row r="77" spans="1:14" x14ac:dyDescent="0.25">
      <c r="A77">
        <v>8076</v>
      </c>
      <c r="B77" s="6">
        <v>45627</v>
      </c>
      <c r="C77">
        <v>0.33055555555555549</v>
      </c>
      <c r="D77">
        <v>2</v>
      </c>
      <c r="E77" t="s">
        <v>36</v>
      </c>
      <c r="F77" t="s">
        <v>37</v>
      </c>
      <c r="G77" t="s">
        <v>38</v>
      </c>
      <c r="H77" t="s">
        <v>39</v>
      </c>
      <c r="I77" t="s">
        <v>32</v>
      </c>
      <c r="J77">
        <v>85</v>
      </c>
      <c r="K77">
        <v>50</v>
      </c>
      <c r="L77" t="s">
        <v>33</v>
      </c>
      <c r="M77" t="s">
        <v>34</v>
      </c>
      <c r="N77" t="s">
        <v>35</v>
      </c>
    </row>
    <row r="78" spans="1:14" x14ac:dyDescent="0.25">
      <c r="A78">
        <v>8077</v>
      </c>
      <c r="B78" s="6">
        <v>45362</v>
      </c>
      <c r="C78">
        <v>0.64166666666666672</v>
      </c>
      <c r="D78">
        <v>4</v>
      </c>
      <c r="E78" t="s">
        <v>22</v>
      </c>
      <c r="F78" t="s">
        <v>23</v>
      </c>
      <c r="G78" t="s">
        <v>24</v>
      </c>
      <c r="H78" t="s">
        <v>25</v>
      </c>
      <c r="I78" t="s">
        <v>48</v>
      </c>
      <c r="J78">
        <v>80</v>
      </c>
      <c r="K78">
        <v>48</v>
      </c>
      <c r="L78" t="s">
        <v>33</v>
      </c>
      <c r="M78" t="s">
        <v>44</v>
      </c>
      <c r="N78" t="s">
        <v>49</v>
      </c>
    </row>
    <row r="79" spans="1:14" x14ac:dyDescent="0.25">
      <c r="A79">
        <v>8078</v>
      </c>
      <c r="B79" s="6">
        <v>45649</v>
      </c>
      <c r="C79">
        <v>0.75069444444444444</v>
      </c>
      <c r="D79">
        <v>4</v>
      </c>
      <c r="E79" t="s">
        <v>14</v>
      </c>
      <c r="F79" t="s">
        <v>15</v>
      </c>
      <c r="G79" t="s">
        <v>16</v>
      </c>
      <c r="H79" t="s">
        <v>17</v>
      </c>
      <c r="I79" t="s">
        <v>48</v>
      </c>
      <c r="J79">
        <v>80</v>
      </c>
      <c r="K79">
        <v>48</v>
      </c>
      <c r="L79" t="s">
        <v>33</v>
      </c>
      <c r="M79" t="s">
        <v>44</v>
      </c>
      <c r="N79" t="s">
        <v>49</v>
      </c>
    </row>
    <row r="80" spans="1:14" x14ac:dyDescent="0.25">
      <c r="A80">
        <v>8079</v>
      </c>
      <c r="B80" s="6">
        <v>45791</v>
      </c>
      <c r="C80">
        <v>0.52708333333333335</v>
      </c>
      <c r="D80">
        <v>1</v>
      </c>
      <c r="E80" t="s">
        <v>14</v>
      </c>
      <c r="F80" t="s">
        <v>15</v>
      </c>
      <c r="G80" t="s">
        <v>16</v>
      </c>
      <c r="H80" t="s">
        <v>17</v>
      </c>
      <c r="I80" t="s">
        <v>32</v>
      </c>
      <c r="J80">
        <v>85</v>
      </c>
      <c r="K80">
        <v>50</v>
      </c>
      <c r="L80" t="s">
        <v>33</v>
      </c>
      <c r="M80" t="s">
        <v>34</v>
      </c>
      <c r="N80" t="s">
        <v>35</v>
      </c>
    </row>
    <row r="81" spans="1:14" x14ac:dyDescent="0.25">
      <c r="A81">
        <v>8080</v>
      </c>
      <c r="B81" s="6">
        <v>45586</v>
      </c>
      <c r="C81">
        <v>0.62777777777777777</v>
      </c>
      <c r="D81">
        <v>1</v>
      </c>
      <c r="E81" t="s">
        <v>36</v>
      </c>
      <c r="F81" t="s">
        <v>37</v>
      </c>
      <c r="G81" t="s">
        <v>38</v>
      </c>
      <c r="H81" t="s">
        <v>39</v>
      </c>
      <c r="I81" t="s">
        <v>32</v>
      </c>
      <c r="J81">
        <v>85</v>
      </c>
      <c r="K81">
        <v>50</v>
      </c>
      <c r="L81" t="s">
        <v>33</v>
      </c>
      <c r="M81" t="s">
        <v>34</v>
      </c>
      <c r="N81" t="s">
        <v>35</v>
      </c>
    </row>
    <row r="82" spans="1:14" x14ac:dyDescent="0.25">
      <c r="A82">
        <v>8081</v>
      </c>
      <c r="B82" s="6">
        <v>45057</v>
      </c>
      <c r="C82">
        <v>0.80833333333333335</v>
      </c>
      <c r="D82">
        <v>2</v>
      </c>
      <c r="E82" t="s">
        <v>28</v>
      </c>
      <c r="F82" t="s">
        <v>29</v>
      </c>
      <c r="G82" t="s">
        <v>30</v>
      </c>
      <c r="H82" t="s">
        <v>31</v>
      </c>
      <c r="I82" t="s">
        <v>46</v>
      </c>
      <c r="J82">
        <v>90</v>
      </c>
      <c r="K82">
        <v>55</v>
      </c>
      <c r="L82" t="s">
        <v>33</v>
      </c>
      <c r="M82" t="s">
        <v>34</v>
      </c>
      <c r="N82" t="s">
        <v>47</v>
      </c>
    </row>
    <row r="83" spans="1:14" x14ac:dyDescent="0.25">
      <c r="A83">
        <v>8082</v>
      </c>
      <c r="B83" s="6">
        <v>45252</v>
      </c>
      <c r="C83">
        <v>0.89444444444444449</v>
      </c>
      <c r="D83">
        <v>3</v>
      </c>
      <c r="E83" t="s">
        <v>22</v>
      </c>
      <c r="F83" t="s">
        <v>23</v>
      </c>
      <c r="G83" t="s">
        <v>24</v>
      </c>
      <c r="H83" t="s">
        <v>25</v>
      </c>
      <c r="I83" t="s">
        <v>40</v>
      </c>
      <c r="J83">
        <v>50</v>
      </c>
      <c r="K83">
        <v>30</v>
      </c>
      <c r="L83" t="s">
        <v>19</v>
      </c>
      <c r="M83" t="s">
        <v>41</v>
      </c>
      <c r="N83" t="s">
        <v>42</v>
      </c>
    </row>
    <row r="84" spans="1:14" x14ac:dyDescent="0.25">
      <c r="A84">
        <v>8083</v>
      </c>
      <c r="B84" s="6">
        <v>45822</v>
      </c>
      <c r="C84">
        <v>0.69166666666666665</v>
      </c>
      <c r="D84">
        <v>2</v>
      </c>
      <c r="E84" t="s">
        <v>28</v>
      </c>
      <c r="F84" t="s">
        <v>29</v>
      </c>
      <c r="G84" t="s">
        <v>30</v>
      </c>
      <c r="H84" t="s">
        <v>31</v>
      </c>
      <c r="I84" t="s">
        <v>32</v>
      </c>
      <c r="J84">
        <v>85</v>
      </c>
      <c r="K84">
        <v>50</v>
      </c>
      <c r="L84" t="s">
        <v>33</v>
      </c>
      <c r="M84" t="s">
        <v>34</v>
      </c>
      <c r="N84" t="s">
        <v>35</v>
      </c>
    </row>
    <row r="85" spans="1:14" x14ac:dyDescent="0.25">
      <c r="A85">
        <v>8084</v>
      </c>
      <c r="B85" s="6">
        <v>45570</v>
      </c>
      <c r="C85">
        <v>0.40347222222222218</v>
      </c>
      <c r="D85">
        <v>3</v>
      </c>
      <c r="E85" t="s">
        <v>22</v>
      </c>
      <c r="F85" t="s">
        <v>23</v>
      </c>
      <c r="G85" t="s">
        <v>24</v>
      </c>
      <c r="H85" t="s">
        <v>25</v>
      </c>
      <c r="I85" t="s">
        <v>40</v>
      </c>
      <c r="J85">
        <v>50</v>
      </c>
      <c r="K85">
        <v>30</v>
      </c>
      <c r="L85" t="s">
        <v>19</v>
      </c>
      <c r="M85" t="s">
        <v>41</v>
      </c>
      <c r="N85" t="s">
        <v>42</v>
      </c>
    </row>
    <row r="86" spans="1:14" x14ac:dyDescent="0.25">
      <c r="A86">
        <v>8085</v>
      </c>
      <c r="B86" s="6">
        <v>45564</v>
      </c>
      <c r="C86">
        <v>0.73888888888888893</v>
      </c>
      <c r="D86">
        <v>3</v>
      </c>
      <c r="E86" t="s">
        <v>36</v>
      </c>
      <c r="F86" t="s">
        <v>37</v>
      </c>
      <c r="G86" t="s">
        <v>38</v>
      </c>
      <c r="H86" t="s">
        <v>39</v>
      </c>
      <c r="I86" t="s">
        <v>26</v>
      </c>
      <c r="J86">
        <v>40</v>
      </c>
      <c r="K86">
        <v>22</v>
      </c>
      <c r="L86" t="s">
        <v>19</v>
      </c>
      <c r="M86" t="s">
        <v>20</v>
      </c>
      <c r="N86" t="s">
        <v>27</v>
      </c>
    </row>
    <row r="87" spans="1:14" x14ac:dyDescent="0.25">
      <c r="A87">
        <v>8086</v>
      </c>
      <c r="B87" s="6">
        <v>45789</v>
      </c>
      <c r="C87">
        <v>0.77013888888888893</v>
      </c>
      <c r="D87">
        <v>3</v>
      </c>
      <c r="E87" t="s">
        <v>14</v>
      </c>
      <c r="F87" t="s">
        <v>15</v>
      </c>
      <c r="G87" t="s">
        <v>16</v>
      </c>
      <c r="H87" t="s">
        <v>17</v>
      </c>
      <c r="I87" t="s">
        <v>48</v>
      </c>
      <c r="J87">
        <v>80</v>
      </c>
      <c r="K87">
        <v>48</v>
      </c>
      <c r="L87" t="s">
        <v>33</v>
      </c>
      <c r="M87" t="s">
        <v>44</v>
      </c>
      <c r="N87" t="s">
        <v>49</v>
      </c>
    </row>
    <row r="88" spans="1:14" x14ac:dyDescent="0.25">
      <c r="A88">
        <v>8087</v>
      </c>
      <c r="B88" s="6">
        <v>44960</v>
      </c>
      <c r="C88">
        <v>0.62152777777777779</v>
      </c>
      <c r="D88">
        <v>4</v>
      </c>
      <c r="E88" t="s">
        <v>36</v>
      </c>
      <c r="F88" t="s">
        <v>37</v>
      </c>
      <c r="G88" t="s">
        <v>38</v>
      </c>
      <c r="H88" t="s">
        <v>39</v>
      </c>
      <c r="I88" t="s">
        <v>43</v>
      </c>
      <c r="J88">
        <v>75</v>
      </c>
      <c r="K88">
        <v>45</v>
      </c>
      <c r="L88" t="s">
        <v>33</v>
      </c>
      <c r="M88" t="s">
        <v>44</v>
      </c>
      <c r="N88" t="s">
        <v>45</v>
      </c>
    </row>
    <row r="89" spans="1:14" x14ac:dyDescent="0.25">
      <c r="A89">
        <v>8088</v>
      </c>
      <c r="B89" s="6">
        <v>45415</v>
      </c>
      <c r="C89">
        <v>0.62777777777777777</v>
      </c>
      <c r="D89">
        <v>4</v>
      </c>
      <c r="E89" t="s">
        <v>22</v>
      </c>
      <c r="F89" t="s">
        <v>23</v>
      </c>
      <c r="G89" t="s">
        <v>24</v>
      </c>
      <c r="H89" t="s">
        <v>25</v>
      </c>
      <c r="I89" t="s">
        <v>48</v>
      </c>
      <c r="J89">
        <v>80</v>
      </c>
      <c r="K89">
        <v>48</v>
      </c>
      <c r="L89" t="s">
        <v>33</v>
      </c>
      <c r="M89" t="s">
        <v>44</v>
      </c>
      <c r="N89" t="s">
        <v>49</v>
      </c>
    </row>
    <row r="90" spans="1:14" x14ac:dyDescent="0.25">
      <c r="A90">
        <v>8089</v>
      </c>
      <c r="B90" s="6">
        <v>45919</v>
      </c>
      <c r="C90">
        <v>0.42569444444444438</v>
      </c>
      <c r="D90">
        <v>3</v>
      </c>
      <c r="E90" t="s">
        <v>28</v>
      </c>
      <c r="F90" t="s">
        <v>29</v>
      </c>
      <c r="G90" t="s">
        <v>30</v>
      </c>
      <c r="H90" t="s">
        <v>31</v>
      </c>
      <c r="I90" t="s">
        <v>48</v>
      </c>
      <c r="J90">
        <v>80</v>
      </c>
      <c r="K90">
        <v>48</v>
      </c>
      <c r="L90" t="s">
        <v>33</v>
      </c>
      <c r="M90" t="s">
        <v>44</v>
      </c>
      <c r="N90" t="s">
        <v>49</v>
      </c>
    </row>
    <row r="91" spans="1:14" x14ac:dyDescent="0.25">
      <c r="A91">
        <v>8090</v>
      </c>
      <c r="B91" s="6">
        <v>45081</v>
      </c>
      <c r="C91">
        <v>0.29652777777777778</v>
      </c>
      <c r="D91">
        <v>4</v>
      </c>
      <c r="E91" t="s">
        <v>28</v>
      </c>
      <c r="F91" t="s">
        <v>29</v>
      </c>
      <c r="G91" t="s">
        <v>30</v>
      </c>
      <c r="H91" t="s">
        <v>31</v>
      </c>
      <c r="I91" t="s">
        <v>32</v>
      </c>
      <c r="J91">
        <v>85</v>
      </c>
      <c r="K91">
        <v>50</v>
      </c>
      <c r="L91" t="s">
        <v>33</v>
      </c>
      <c r="M91" t="s">
        <v>34</v>
      </c>
      <c r="N91" t="s">
        <v>35</v>
      </c>
    </row>
    <row r="92" spans="1:14" x14ac:dyDescent="0.25">
      <c r="A92">
        <v>8091</v>
      </c>
      <c r="B92" s="6">
        <v>45434</v>
      </c>
      <c r="C92">
        <v>0.45694444444444438</v>
      </c>
      <c r="D92">
        <v>3</v>
      </c>
      <c r="E92" t="s">
        <v>28</v>
      </c>
      <c r="F92" t="s">
        <v>29</v>
      </c>
      <c r="G92" t="s">
        <v>30</v>
      </c>
      <c r="H92" t="s">
        <v>31</v>
      </c>
      <c r="I92" t="s">
        <v>46</v>
      </c>
      <c r="J92">
        <v>90</v>
      </c>
      <c r="K92">
        <v>55</v>
      </c>
      <c r="L92" t="s">
        <v>33</v>
      </c>
      <c r="M92" t="s">
        <v>34</v>
      </c>
      <c r="N92" t="s">
        <v>47</v>
      </c>
    </row>
    <row r="93" spans="1:14" x14ac:dyDescent="0.25">
      <c r="A93">
        <v>8092</v>
      </c>
      <c r="B93" s="6">
        <v>45290</v>
      </c>
      <c r="C93">
        <v>0.8256944444444444</v>
      </c>
      <c r="D93">
        <v>1</v>
      </c>
      <c r="E93" t="s">
        <v>28</v>
      </c>
      <c r="F93" t="s">
        <v>29</v>
      </c>
      <c r="G93" t="s">
        <v>30</v>
      </c>
      <c r="H93" t="s">
        <v>31</v>
      </c>
      <c r="I93" t="s">
        <v>18</v>
      </c>
      <c r="J93">
        <v>45</v>
      </c>
      <c r="K93">
        <v>25</v>
      </c>
      <c r="L93" t="s">
        <v>19</v>
      </c>
      <c r="M93" t="s">
        <v>20</v>
      </c>
      <c r="N93" t="s">
        <v>21</v>
      </c>
    </row>
    <row r="94" spans="1:14" x14ac:dyDescent="0.25">
      <c r="A94">
        <v>8093</v>
      </c>
      <c r="B94" s="6">
        <v>45571</v>
      </c>
      <c r="C94">
        <v>0.40555555555555561</v>
      </c>
      <c r="D94">
        <v>2</v>
      </c>
      <c r="E94" t="s">
        <v>28</v>
      </c>
      <c r="F94" t="s">
        <v>29</v>
      </c>
      <c r="G94" t="s">
        <v>30</v>
      </c>
      <c r="H94" t="s">
        <v>31</v>
      </c>
      <c r="I94" t="s">
        <v>26</v>
      </c>
      <c r="J94">
        <v>40</v>
      </c>
      <c r="K94">
        <v>22</v>
      </c>
      <c r="L94" t="s">
        <v>19</v>
      </c>
      <c r="M94" t="s">
        <v>20</v>
      </c>
      <c r="N94" t="s">
        <v>27</v>
      </c>
    </row>
    <row r="95" spans="1:14" x14ac:dyDescent="0.25">
      <c r="A95">
        <v>8094</v>
      </c>
      <c r="B95" s="6">
        <v>45953</v>
      </c>
      <c r="C95">
        <v>0.60972222222222228</v>
      </c>
      <c r="D95">
        <v>2</v>
      </c>
      <c r="E95" t="s">
        <v>28</v>
      </c>
      <c r="F95" t="s">
        <v>29</v>
      </c>
      <c r="G95" t="s">
        <v>30</v>
      </c>
      <c r="H95" t="s">
        <v>31</v>
      </c>
      <c r="I95" t="s">
        <v>46</v>
      </c>
      <c r="J95">
        <v>90</v>
      </c>
      <c r="K95">
        <v>55</v>
      </c>
      <c r="L95" t="s">
        <v>33</v>
      </c>
      <c r="M95" t="s">
        <v>34</v>
      </c>
      <c r="N95" t="s">
        <v>47</v>
      </c>
    </row>
    <row r="96" spans="1:14" x14ac:dyDescent="0.25">
      <c r="A96">
        <v>8095</v>
      </c>
      <c r="B96" s="6">
        <v>45743</v>
      </c>
      <c r="C96">
        <v>0.68333333333333335</v>
      </c>
      <c r="D96">
        <v>4</v>
      </c>
      <c r="E96" t="s">
        <v>22</v>
      </c>
      <c r="F96" t="s">
        <v>23</v>
      </c>
      <c r="G96" t="s">
        <v>24</v>
      </c>
      <c r="H96" t="s">
        <v>25</v>
      </c>
      <c r="I96" t="s">
        <v>43</v>
      </c>
      <c r="J96">
        <v>75</v>
      </c>
      <c r="K96">
        <v>45</v>
      </c>
      <c r="L96" t="s">
        <v>33</v>
      </c>
      <c r="M96" t="s">
        <v>44</v>
      </c>
      <c r="N96" t="s">
        <v>45</v>
      </c>
    </row>
    <row r="97" spans="1:14" x14ac:dyDescent="0.25">
      <c r="A97">
        <v>8096</v>
      </c>
      <c r="B97" s="6">
        <v>45162</v>
      </c>
      <c r="C97">
        <v>0.78611111111111109</v>
      </c>
      <c r="D97">
        <v>3</v>
      </c>
      <c r="E97" t="s">
        <v>36</v>
      </c>
      <c r="F97" t="s">
        <v>37</v>
      </c>
      <c r="G97" t="s">
        <v>38</v>
      </c>
      <c r="H97" t="s">
        <v>39</v>
      </c>
      <c r="I97" t="s">
        <v>43</v>
      </c>
      <c r="J97">
        <v>75</v>
      </c>
      <c r="K97">
        <v>45</v>
      </c>
      <c r="L97" t="s">
        <v>33</v>
      </c>
      <c r="M97" t="s">
        <v>44</v>
      </c>
      <c r="N97" t="s">
        <v>45</v>
      </c>
    </row>
    <row r="98" spans="1:14" x14ac:dyDescent="0.25">
      <c r="A98">
        <v>8097</v>
      </c>
      <c r="B98" s="6">
        <v>45822</v>
      </c>
      <c r="C98">
        <v>0.64027777777777772</v>
      </c>
      <c r="D98">
        <v>1</v>
      </c>
      <c r="E98" t="s">
        <v>22</v>
      </c>
      <c r="F98" t="s">
        <v>23</v>
      </c>
      <c r="G98" t="s">
        <v>24</v>
      </c>
      <c r="H98" t="s">
        <v>25</v>
      </c>
      <c r="I98" t="s">
        <v>18</v>
      </c>
      <c r="J98">
        <v>45</v>
      </c>
      <c r="K98">
        <v>25</v>
      </c>
      <c r="L98" t="s">
        <v>19</v>
      </c>
      <c r="M98" t="s">
        <v>20</v>
      </c>
      <c r="N98" t="s">
        <v>21</v>
      </c>
    </row>
    <row r="99" spans="1:14" x14ac:dyDescent="0.25">
      <c r="A99">
        <v>8098</v>
      </c>
      <c r="B99" s="6">
        <v>45483</v>
      </c>
      <c r="C99">
        <v>0.47013888888888888</v>
      </c>
      <c r="D99">
        <v>3</v>
      </c>
      <c r="E99" t="s">
        <v>14</v>
      </c>
      <c r="F99" t="s">
        <v>15</v>
      </c>
      <c r="G99" t="s">
        <v>16</v>
      </c>
      <c r="H99" t="s">
        <v>17</v>
      </c>
      <c r="I99" t="s">
        <v>26</v>
      </c>
      <c r="J99">
        <v>40</v>
      </c>
      <c r="K99">
        <v>22</v>
      </c>
      <c r="L99" t="s">
        <v>19</v>
      </c>
      <c r="M99" t="s">
        <v>20</v>
      </c>
      <c r="N99" t="s">
        <v>27</v>
      </c>
    </row>
    <row r="100" spans="1:14" x14ac:dyDescent="0.25">
      <c r="A100">
        <v>8099</v>
      </c>
      <c r="B100" s="6">
        <v>45311</v>
      </c>
      <c r="C100">
        <v>0.56736111111111109</v>
      </c>
      <c r="D100">
        <v>2</v>
      </c>
      <c r="E100" t="s">
        <v>14</v>
      </c>
      <c r="F100" t="s">
        <v>15</v>
      </c>
      <c r="G100" t="s">
        <v>16</v>
      </c>
      <c r="H100" t="s">
        <v>17</v>
      </c>
      <c r="I100" t="s">
        <v>46</v>
      </c>
      <c r="J100">
        <v>90</v>
      </c>
      <c r="K100">
        <v>55</v>
      </c>
      <c r="L100" t="s">
        <v>33</v>
      </c>
      <c r="M100" t="s">
        <v>34</v>
      </c>
      <c r="N100" t="s">
        <v>47</v>
      </c>
    </row>
    <row r="101" spans="1:14" x14ac:dyDescent="0.25">
      <c r="A101">
        <v>8100</v>
      </c>
      <c r="B101" s="6">
        <v>45901</v>
      </c>
      <c r="C101">
        <v>0.64513888888888893</v>
      </c>
      <c r="D101">
        <v>2</v>
      </c>
      <c r="E101" t="s">
        <v>28</v>
      </c>
      <c r="F101" t="s">
        <v>29</v>
      </c>
      <c r="G101" t="s">
        <v>30</v>
      </c>
      <c r="H101" t="s">
        <v>31</v>
      </c>
      <c r="I101" t="s">
        <v>32</v>
      </c>
      <c r="J101">
        <v>85</v>
      </c>
      <c r="K101">
        <v>50</v>
      </c>
      <c r="L101" t="s">
        <v>33</v>
      </c>
      <c r="M101" t="s">
        <v>34</v>
      </c>
      <c r="N101" t="s">
        <v>35</v>
      </c>
    </row>
    <row r="102" spans="1:14" x14ac:dyDescent="0.25">
      <c r="A102">
        <v>8101</v>
      </c>
      <c r="B102" s="6">
        <v>45829</v>
      </c>
      <c r="C102">
        <v>0.83750000000000002</v>
      </c>
      <c r="D102">
        <v>2</v>
      </c>
      <c r="E102" t="s">
        <v>14</v>
      </c>
      <c r="F102" t="s">
        <v>15</v>
      </c>
      <c r="G102" t="s">
        <v>16</v>
      </c>
      <c r="H102" t="s">
        <v>17</v>
      </c>
      <c r="I102" t="s">
        <v>48</v>
      </c>
      <c r="J102">
        <v>80</v>
      </c>
      <c r="K102">
        <v>48</v>
      </c>
      <c r="L102" t="s">
        <v>33</v>
      </c>
      <c r="M102" t="s">
        <v>44</v>
      </c>
      <c r="N102" t="s">
        <v>49</v>
      </c>
    </row>
    <row r="103" spans="1:14" x14ac:dyDescent="0.25">
      <c r="A103">
        <v>8102</v>
      </c>
      <c r="B103" s="6">
        <v>44960</v>
      </c>
      <c r="C103">
        <v>0.5395833333333333</v>
      </c>
      <c r="D103">
        <v>4</v>
      </c>
      <c r="E103" t="s">
        <v>22</v>
      </c>
      <c r="F103" t="s">
        <v>23</v>
      </c>
      <c r="G103" t="s">
        <v>24</v>
      </c>
      <c r="H103" t="s">
        <v>25</v>
      </c>
      <c r="I103" t="s">
        <v>26</v>
      </c>
      <c r="J103">
        <v>40</v>
      </c>
      <c r="K103">
        <v>22</v>
      </c>
      <c r="L103" t="s">
        <v>19</v>
      </c>
      <c r="M103" t="s">
        <v>20</v>
      </c>
      <c r="N103" t="s">
        <v>27</v>
      </c>
    </row>
    <row r="104" spans="1:14" x14ac:dyDescent="0.25">
      <c r="A104">
        <v>8103</v>
      </c>
      <c r="B104" s="6">
        <v>45747</v>
      </c>
      <c r="C104">
        <v>0.37569444444444439</v>
      </c>
      <c r="D104">
        <v>4</v>
      </c>
      <c r="E104" t="s">
        <v>36</v>
      </c>
      <c r="F104" t="s">
        <v>37</v>
      </c>
      <c r="G104" t="s">
        <v>38</v>
      </c>
      <c r="H104" t="s">
        <v>39</v>
      </c>
      <c r="I104" t="s">
        <v>32</v>
      </c>
      <c r="J104">
        <v>85</v>
      </c>
      <c r="K104">
        <v>50</v>
      </c>
      <c r="L104" t="s">
        <v>33</v>
      </c>
      <c r="M104" t="s">
        <v>34</v>
      </c>
      <c r="N104" t="s">
        <v>35</v>
      </c>
    </row>
    <row r="105" spans="1:14" x14ac:dyDescent="0.25">
      <c r="A105">
        <v>8104</v>
      </c>
      <c r="B105" s="6">
        <v>44579</v>
      </c>
      <c r="C105">
        <v>0.63263888888888886</v>
      </c>
      <c r="D105">
        <v>4</v>
      </c>
      <c r="E105" t="s">
        <v>22</v>
      </c>
      <c r="F105" t="s">
        <v>23</v>
      </c>
      <c r="G105" t="s">
        <v>24</v>
      </c>
      <c r="H105" t="s">
        <v>25</v>
      </c>
      <c r="I105" t="s">
        <v>46</v>
      </c>
      <c r="J105">
        <v>90</v>
      </c>
      <c r="K105">
        <v>55</v>
      </c>
      <c r="L105" t="s">
        <v>33</v>
      </c>
      <c r="M105" t="s">
        <v>34</v>
      </c>
      <c r="N105" t="s">
        <v>47</v>
      </c>
    </row>
    <row r="106" spans="1:14" x14ac:dyDescent="0.25">
      <c r="A106">
        <v>8105</v>
      </c>
      <c r="B106" s="6">
        <v>45604</v>
      </c>
      <c r="C106">
        <v>0.35416666666666669</v>
      </c>
      <c r="D106">
        <v>2</v>
      </c>
      <c r="E106" t="s">
        <v>14</v>
      </c>
      <c r="F106" t="s">
        <v>15</v>
      </c>
      <c r="G106" t="s">
        <v>16</v>
      </c>
      <c r="H106" t="s">
        <v>17</v>
      </c>
      <c r="I106" t="s">
        <v>32</v>
      </c>
      <c r="J106">
        <v>85</v>
      </c>
      <c r="K106">
        <v>50</v>
      </c>
      <c r="L106" t="s">
        <v>33</v>
      </c>
      <c r="M106" t="s">
        <v>34</v>
      </c>
      <c r="N106" t="s">
        <v>35</v>
      </c>
    </row>
    <row r="107" spans="1:14" x14ac:dyDescent="0.25">
      <c r="A107">
        <v>8106</v>
      </c>
      <c r="B107" s="6">
        <v>45920</v>
      </c>
      <c r="C107">
        <v>0.6875</v>
      </c>
      <c r="D107">
        <v>2</v>
      </c>
      <c r="E107" t="s">
        <v>36</v>
      </c>
      <c r="F107" t="s">
        <v>37</v>
      </c>
      <c r="G107" t="s">
        <v>38</v>
      </c>
      <c r="H107" t="s">
        <v>39</v>
      </c>
      <c r="I107" t="s">
        <v>46</v>
      </c>
      <c r="J107">
        <v>90</v>
      </c>
      <c r="K107">
        <v>55</v>
      </c>
      <c r="L107" t="s">
        <v>33</v>
      </c>
      <c r="M107" t="s">
        <v>34</v>
      </c>
      <c r="N107" t="s">
        <v>47</v>
      </c>
    </row>
    <row r="108" spans="1:14" x14ac:dyDescent="0.25">
      <c r="A108">
        <v>8107</v>
      </c>
      <c r="B108" s="6">
        <v>45323</v>
      </c>
      <c r="C108">
        <v>0.64722222222222225</v>
      </c>
      <c r="D108">
        <v>2</v>
      </c>
      <c r="E108" t="s">
        <v>22</v>
      </c>
      <c r="F108" t="s">
        <v>23</v>
      </c>
      <c r="G108" t="s">
        <v>24</v>
      </c>
      <c r="H108" t="s">
        <v>25</v>
      </c>
      <c r="I108" t="s">
        <v>18</v>
      </c>
      <c r="J108">
        <v>45</v>
      </c>
      <c r="K108">
        <v>25</v>
      </c>
      <c r="L108" t="s">
        <v>19</v>
      </c>
      <c r="M108" t="s">
        <v>20</v>
      </c>
      <c r="N108" t="s">
        <v>21</v>
      </c>
    </row>
    <row r="109" spans="1:14" x14ac:dyDescent="0.25">
      <c r="A109">
        <v>8108</v>
      </c>
      <c r="B109" s="6">
        <v>44932</v>
      </c>
      <c r="C109">
        <v>0.66319444444444442</v>
      </c>
      <c r="D109">
        <v>3</v>
      </c>
      <c r="E109" t="s">
        <v>14</v>
      </c>
      <c r="F109" t="s">
        <v>15</v>
      </c>
      <c r="G109" t="s">
        <v>16</v>
      </c>
      <c r="H109" t="s">
        <v>17</v>
      </c>
      <c r="I109" t="s">
        <v>18</v>
      </c>
      <c r="J109">
        <v>45</v>
      </c>
      <c r="K109">
        <v>25</v>
      </c>
      <c r="L109" t="s">
        <v>19</v>
      </c>
      <c r="M109" t="s">
        <v>20</v>
      </c>
      <c r="N109" t="s">
        <v>21</v>
      </c>
    </row>
    <row r="110" spans="1:14" x14ac:dyDescent="0.25">
      <c r="A110">
        <v>8109</v>
      </c>
      <c r="B110" s="6">
        <v>45676</v>
      </c>
      <c r="C110">
        <v>0.75208333333333333</v>
      </c>
      <c r="D110">
        <v>3</v>
      </c>
      <c r="E110" t="s">
        <v>22</v>
      </c>
      <c r="F110" t="s">
        <v>23</v>
      </c>
      <c r="G110" t="s">
        <v>24</v>
      </c>
      <c r="H110" t="s">
        <v>25</v>
      </c>
      <c r="I110" t="s">
        <v>46</v>
      </c>
      <c r="J110">
        <v>90</v>
      </c>
      <c r="K110">
        <v>55</v>
      </c>
      <c r="L110" t="s">
        <v>33</v>
      </c>
      <c r="M110" t="s">
        <v>34</v>
      </c>
      <c r="N110" t="s">
        <v>47</v>
      </c>
    </row>
    <row r="111" spans="1:14" x14ac:dyDescent="0.25">
      <c r="A111">
        <v>8110</v>
      </c>
      <c r="B111" s="6">
        <v>44916</v>
      </c>
      <c r="C111">
        <v>0.53611111111111109</v>
      </c>
      <c r="D111">
        <v>1</v>
      </c>
      <c r="E111" t="s">
        <v>28</v>
      </c>
      <c r="F111" t="s">
        <v>29</v>
      </c>
      <c r="G111" t="s">
        <v>30</v>
      </c>
      <c r="H111" t="s">
        <v>31</v>
      </c>
      <c r="I111" t="s">
        <v>43</v>
      </c>
      <c r="J111">
        <v>75</v>
      </c>
      <c r="K111">
        <v>45</v>
      </c>
      <c r="L111" t="s">
        <v>33</v>
      </c>
      <c r="M111" t="s">
        <v>44</v>
      </c>
      <c r="N111" t="s">
        <v>45</v>
      </c>
    </row>
    <row r="112" spans="1:14" x14ac:dyDescent="0.25">
      <c r="A112">
        <v>8111</v>
      </c>
      <c r="B112" s="6">
        <v>45371</v>
      </c>
      <c r="C112">
        <v>0.44166666666666671</v>
      </c>
      <c r="D112">
        <v>3</v>
      </c>
      <c r="E112" t="s">
        <v>36</v>
      </c>
      <c r="F112" t="s">
        <v>37</v>
      </c>
      <c r="G112" t="s">
        <v>38</v>
      </c>
      <c r="H112" t="s">
        <v>39</v>
      </c>
      <c r="I112" t="s">
        <v>48</v>
      </c>
      <c r="J112">
        <v>80</v>
      </c>
      <c r="K112">
        <v>48</v>
      </c>
      <c r="L112" t="s">
        <v>33</v>
      </c>
      <c r="M112" t="s">
        <v>44</v>
      </c>
      <c r="N112" t="s">
        <v>49</v>
      </c>
    </row>
    <row r="113" spans="1:14" x14ac:dyDescent="0.25">
      <c r="A113">
        <v>8112</v>
      </c>
      <c r="B113" s="6">
        <v>44914</v>
      </c>
      <c r="C113">
        <v>0.60763888888888884</v>
      </c>
      <c r="D113">
        <v>3</v>
      </c>
      <c r="E113" t="s">
        <v>28</v>
      </c>
      <c r="F113" t="s">
        <v>29</v>
      </c>
      <c r="G113" t="s">
        <v>30</v>
      </c>
      <c r="H113" t="s">
        <v>31</v>
      </c>
      <c r="I113" t="s">
        <v>26</v>
      </c>
      <c r="J113">
        <v>40</v>
      </c>
      <c r="K113">
        <v>22</v>
      </c>
      <c r="L113" t="s">
        <v>19</v>
      </c>
      <c r="M113" t="s">
        <v>20</v>
      </c>
      <c r="N113" t="s">
        <v>27</v>
      </c>
    </row>
    <row r="114" spans="1:14" x14ac:dyDescent="0.25">
      <c r="A114">
        <v>8113</v>
      </c>
      <c r="B114" s="6">
        <v>45964</v>
      </c>
      <c r="C114">
        <v>0.41319444444444442</v>
      </c>
      <c r="D114">
        <v>4</v>
      </c>
      <c r="E114" t="s">
        <v>14</v>
      </c>
      <c r="F114" t="s">
        <v>15</v>
      </c>
      <c r="G114" t="s">
        <v>16</v>
      </c>
      <c r="H114" t="s">
        <v>17</v>
      </c>
      <c r="I114" t="s">
        <v>46</v>
      </c>
      <c r="J114">
        <v>90</v>
      </c>
      <c r="K114">
        <v>55</v>
      </c>
      <c r="L114" t="s">
        <v>33</v>
      </c>
      <c r="M114" t="s">
        <v>34</v>
      </c>
      <c r="N114" t="s">
        <v>47</v>
      </c>
    </row>
    <row r="115" spans="1:14" x14ac:dyDescent="0.25">
      <c r="A115">
        <v>8114</v>
      </c>
      <c r="B115" s="6">
        <v>45405</v>
      </c>
      <c r="C115">
        <v>0.45833333333333331</v>
      </c>
      <c r="D115">
        <v>1</v>
      </c>
      <c r="E115" t="s">
        <v>28</v>
      </c>
      <c r="F115" t="s">
        <v>29</v>
      </c>
      <c r="G115" t="s">
        <v>30</v>
      </c>
      <c r="H115" t="s">
        <v>31</v>
      </c>
      <c r="I115" t="s">
        <v>48</v>
      </c>
      <c r="J115">
        <v>80</v>
      </c>
      <c r="K115">
        <v>48</v>
      </c>
      <c r="L115" t="s">
        <v>33</v>
      </c>
      <c r="M115" t="s">
        <v>44</v>
      </c>
      <c r="N115" t="s">
        <v>49</v>
      </c>
    </row>
    <row r="116" spans="1:14" x14ac:dyDescent="0.25">
      <c r="A116">
        <v>8115</v>
      </c>
      <c r="B116" s="6">
        <v>45750</v>
      </c>
      <c r="C116">
        <v>0.53125</v>
      </c>
      <c r="D116">
        <v>2</v>
      </c>
      <c r="E116" t="s">
        <v>14</v>
      </c>
      <c r="F116" t="s">
        <v>15</v>
      </c>
      <c r="G116" t="s">
        <v>16</v>
      </c>
      <c r="H116" t="s">
        <v>17</v>
      </c>
      <c r="I116" t="s">
        <v>46</v>
      </c>
      <c r="J116">
        <v>90</v>
      </c>
      <c r="K116">
        <v>55</v>
      </c>
      <c r="L116" t="s">
        <v>33</v>
      </c>
      <c r="M116" t="s">
        <v>34</v>
      </c>
      <c r="N116" t="s">
        <v>47</v>
      </c>
    </row>
    <row r="117" spans="1:14" x14ac:dyDescent="0.25">
      <c r="A117">
        <v>8116</v>
      </c>
      <c r="B117" s="6">
        <v>44959</v>
      </c>
      <c r="C117">
        <v>0.78680555555555554</v>
      </c>
      <c r="D117">
        <v>4</v>
      </c>
      <c r="E117" t="s">
        <v>36</v>
      </c>
      <c r="F117" t="s">
        <v>37</v>
      </c>
      <c r="G117" t="s">
        <v>38</v>
      </c>
      <c r="H117" t="s">
        <v>39</v>
      </c>
      <c r="I117" t="s">
        <v>46</v>
      </c>
      <c r="J117">
        <v>90</v>
      </c>
      <c r="K117">
        <v>55</v>
      </c>
      <c r="L117" t="s">
        <v>33</v>
      </c>
      <c r="M117" t="s">
        <v>34</v>
      </c>
      <c r="N117" t="s">
        <v>47</v>
      </c>
    </row>
    <row r="118" spans="1:14" x14ac:dyDescent="0.25">
      <c r="A118">
        <v>8117</v>
      </c>
      <c r="B118" s="6">
        <v>44862</v>
      </c>
      <c r="C118">
        <v>0.40069444444444452</v>
      </c>
      <c r="D118">
        <v>2</v>
      </c>
      <c r="E118" t="s">
        <v>14</v>
      </c>
      <c r="F118" t="s">
        <v>15</v>
      </c>
      <c r="G118" t="s">
        <v>16</v>
      </c>
      <c r="H118" t="s">
        <v>17</v>
      </c>
      <c r="I118" t="s">
        <v>32</v>
      </c>
      <c r="J118">
        <v>85</v>
      </c>
      <c r="K118">
        <v>50</v>
      </c>
      <c r="L118" t="s">
        <v>33</v>
      </c>
      <c r="M118" t="s">
        <v>34</v>
      </c>
      <c r="N118" t="s">
        <v>35</v>
      </c>
    </row>
    <row r="119" spans="1:14" x14ac:dyDescent="0.25">
      <c r="A119">
        <v>8118</v>
      </c>
      <c r="B119" s="6">
        <v>45630</v>
      </c>
      <c r="C119">
        <v>0.31874999999999998</v>
      </c>
      <c r="D119">
        <v>4</v>
      </c>
      <c r="E119" t="s">
        <v>14</v>
      </c>
      <c r="F119" t="s">
        <v>15</v>
      </c>
      <c r="G119" t="s">
        <v>16</v>
      </c>
      <c r="H119" t="s">
        <v>17</v>
      </c>
      <c r="I119" t="s">
        <v>26</v>
      </c>
      <c r="J119">
        <v>40</v>
      </c>
      <c r="K119">
        <v>22</v>
      </c>
      <c r="L119" t="s">
        <v>19</v>
      </c>
      <c r="M119" t="s">
        <v>20</v>
      </c>
      <c r="N119" t="s">
        <v>27</v>
      </c>
    </row>
    <row r="120" spans="1:14" x14ac:dyDescent="0.25">
      <c r="A120">
        <v>8119</v>
      </c>
      <c r="B120" s="6">
        <v>45982</v>
      </c>
      <c r="C120">
        <v>0.85416666666666663</v>
      </c>
      <c r="D120">
        <v>1</v>
      </c>
      <c r="E120" t="s">
        <v>36</v>
      </c>
      <c r="F120" t="s">
        <v>37</v>
      </c>
      <c r="G120" t="s">
        <v>38</v>
      </c>
      <c r="H120" t="s">
        <v>39</v>
      </c>
      <c r="I120" t="s">
        <v>18</v>
      </c>
      <c r="J120">
        <v>45</v>
      </c>
      <c r="K120">
        <v>25</v>
      </c>
      <c r="L120" t="s">
        <v>19</v>
      </c>
      <c r="M120" t="s">
        <v>20</v>
      </c>
      <c r="N120" t="s">
        <v>21</v>
      </c>
    </row>
    <row r="121" spans="1:14" x14ac:dyDescent="0.25">
      <c r="A121">
        <v>8120</v>
      </c>
      <c r="B121" s="6">
        <v>44782</v>
      </c>
      <c r="C121">
        <v>0.7993055555555556</v>
      </c>
      <c r="D121">
        <v>2</v>
      </c>
      <c r="E121" t="s">
        <v>28</v>
      </c>
      <c r="F121" t="s">
        <v>29</v>
      </c>
      <c r="G121" t="s">
        <v>30</v>
      </c>
      <c r="H121" t="s">
        <v>31</v>
      </c>
      <c r="I121" t="s">
        <v>50</v>
      </c>
      <c r="J121">
        <v>70</v>
      </c>
      <c r="K121">
        <v>40</v>
      </c>
      <c r="L121" t="s">
        <v>33</v>
      </c>
      <c r="M121" t="s">
        <v>44</v>
      </c>
      <c r="N121" t="s">
        <v>51</v>
      </c>
    </row>
    <row r="122" spans="1:14" x14ac:dyDescent="0.25">
      <c r="A122">
        <v>8121</v>
      </c>
      <c r="B122" s="6">
        <v>44861</v>
      </c>
      <c r="C122">
        <v>0.45416666666666672</v>
      </c>
      <c r="D122">
        <v>3</v>
      </c>
      <c r="E122" t="s">
        <v>14</v>
      </c>
      <c r="F122" t="s">
        <v>15</v>
      </c>
      <c r="G122" t="s">
        <v>16</v>
      </c>
      <c r="H122" t="s">
        <v>17</v>
      </c>
      <c r="I122" t="s">
        <v>46</v>
      </c>
      <c r="J122">
        <v>90</v>
      </c>
      <c r="K122">
        <v>55</v>
      </c>
      <c r="L122" t="s">
        <v>33</v>
      </c>
      <c r="M122" t="s">
        <v>34</v>
      </c>
      <c r="N122" t="s">
        <v>47</v>
      </c>
    </row>
    <row r="123" spans="1:14" x14ac:dyDescent="0.25">
      <c r="A123">
        <v>8122</v>
      </c>
      <c r="B123" s="6">
        <v>45328</v>
      </c>
      <c r="C123">
        <v>0.5708333333333333</v>
      </c>
      <c r="D123">
        <v>4</v>
      </c>
      <c r="E123" t="s">
        <v>28</v>
      </c>
      <c r="F123" t="s">
        <v>29</v>
      </c>
      <c r="G123" t="s">
        <v>30</v>
      </c>
      <c r="H123" t="s">
        <v>31</v>
      </c>
      <c r="I123" t="s">
        <v>48</v>
      </c>
      <c r="J123">
        <v>80</v>
      </c>
      <c r="K123">
        <v>48</v>
      </c>
      <c r="L123" t="s">
        <v>33</v>
      </c>
      <c r="M123" t="s">
        <v>44</v>
      </c>
      <c r="N123" t="s">
        <v>49</v>
      </c>
    </row>
    <row r="124" spans="1:14" x14ac:dyDescent="0.25">
      <c r="A124">
        <v>8123</v>
      </c>
      <c r="B124" s="6">
        <v>44818</v>
      </c>
      <c r="C124">
        <v>0.77847222222222223</v>
      </c>
      <c r="D124">
        <v>1</v>
      </c>
      <c r="E124" t="s">
        <v>28</v>
      </c>
      <c r="F124" t="s">
        <v>29</v>
      </c>
      <c r="G124" t="s">
        <v>30</v>
      </c>
      <c r="H124" t="s">
        <v>31</v>
      </c>
      <c r="I124" t="s">
        <v>46</v>
      </c>
      <c r="J124">
        <v>90</v>
      </c>
      <c r="K124">
        <v>55</v>
      </c>
      <c r="L124" t="s">
        <v>33</v>
      </c>
      <c r="M124" t="s">
        <v>34</v>
      </c>
      <c r="N124" t="s">
        <v>47</v>
      </c>
    </row>
    <row r="125" spans="1:14" x14ac:dyDescent="0.25">
      <c r="A125">
        <v>8124</v>
      </c>
      <c r="B125" s="6">
        <v>44725</v>
      </c>
      <c r="C125">
        <v>0.5083333333333333</v>
      </c>
      <c r="D125">
        <v>2</v>
      </c>
      <c r="E125" t="s">
        <v>28</v>
      </c>
      <c r="F125" t="s">
        <v>29</v>
      </c>
      <c r="G125" t="s">
        <v>30</v>
      </c>
      <c r="H125" t="s">
        <v>31</v>
      </c>
      <c r="I125" t="s">
        <v>43</v>
      </c>
      <c r="J125">
        <v>75</v>
      </c>
      <c r="K125">
        <v>45</v>
      </c>
      <c r="L125" t="s">
        <v>33</v>
      </c>
      <c r="M125" t="s">
        <v>44</v>
      </c>
      <c r="N125" t="s">
        <v>45</v>
      </c>
    </row>
    <row r="126" spans="1:14" x14ac:dyDescent="0.25">
      <c r="A126">
        <v>8125</v>
      </c>
      <c r="B126" s="6">
        <v>45743</v>
      </c>
      <c r="C126">
        <v>0.38541666666666669</v>
      </c>
      <c r="D126">
        <v>4</v>
      </c>
      <c r="E126" t="s">
        <v>14</v>
      </c>
      <c r="F126" t="s">
        <v>15</v>
      </c>
      <c r="G126" t="s">
        <v>16</v>
      </c>
      <c r="H126" t="s">
        <v>17</v>
      </c>
      <c r="I126" t="s">
        <v>18</v>
      </c>
      <c r="J126">
        <v>45</v>
      </c>
      <c r="K126">
        <v>25</v>
      </c>
      <c r="L126" t="s">
        <v>19</v>
      </c>
      <c r="M126" t="s">
        <v>20</v>
      </c>
      <c r="N126" t="s">
        <v>21</v>
      </c>
    </row>
    <row r="127" spans="1:14" x14ac:dyDescent="0.25">
      <c r="A127">
        <v>8126</v>
      </c>
      <c r="B127" s="6">
        <v>45170</v>
      </c>
      <c r="C127">
        <v>0.48680555555555549</v>
      </c>
      <c r="D127">
        <v>3</v>
      </c>
      <c r="E127" t="s">
        <v>36</v>
      </c>
      <c r="F127" t="s">
        <v>37</v>
      </c>
      <c r="G127" t="s">
        <v>38</v>
      </c>
      <c r="H127" t="s">
        <v>39</v>
      </c>
      <c r="I127" t="s">
        <v>46</v>
      </c>
      <c r="J127">
        <v>90</v>
      </c>
      <c r="K127">
        <v>55</v>
      </c>
      <c r="L127" t="s">
        <v>33</v>
      </c>
      <c r="M127" t="s">
        <v>34</v>
      </c>
      <c r="N127" t="s">
        <v>47</v>
      </c>
    </row>
    <row r="128" spans="1:14" x14ac:dyDescent="0.25">
      <c r="A128">
        <v>8127</v>
      </c>
      <c r="B128" s="6">
        <v>45154</v>
      </c>
      <c r="C128">
        <v>0.77986111111111112</v>
      </c>
      <c r="D128">
        <v>3</v>
      </c>
      <c r="E128" t="s">
        <v>14</v>
      </c>
      <c r="F128" t="s">
        <v>15</v>
      </c>
      <c r="G128" t="s">
        <v>16</v>
      </c>
      <c r="H128" t="s">
        <v>17</v>
      </c>
      <c r="I128" t="s">
        <v>50</v>
      </c>
      <c r="J128">
        <v>70</v>
      </c>
      <c r="K128">
        <v>40</v>
      </c>
      <c r="L128" t="s">
        <v>33</v>
      </c>
      <c r="M128" t="s">
        <v>44</v>
      </c>
      <c r="N128" t="s">
        <v>51</v>
      </c>
    </row>
    <row r="129" spans="1:14" x14ac:dyDescent="0.25">
      <c r="A129">
        <v>8128</v>
      </c>
      <c r="B129" s="6">
        <v>46009</v>
      </c>
      <c r="C129">
        <v>0.64861111111111114</v>
      </c>
      <c r="D129">
        <v>4</v>
      </c>
      <c r="E129" t="s">
        <v>28</v>
      </c>
      <c r="F129" t="s">
        <v>29</v>
      </c>
      <c r="G129" t="s">
        <v>30</v>
      </c>
      <c r="H129" t="s">
        <v>31</v>
      </c>
      <c r="I129" t="s">
        <v>26</v>
      </c>
      <c r="J129">
        <v>40</v>
      </c>
      <c r="K129">
        <v>22</v>
      </c>
      <c r="L129" t="s">
        <v>19</v>
      </c>
      <c r="M129" t="s">
        <v>20</v>
      </c>
      <c r="N129" t="s">
        <v>27</v>
      </c>
    </row>
    <row r="130" spans="1:14" x14ac:dyDescent="0.25">
      <c r="A130">
        <v>8129</v>
      </c>
      <c r="B130" s="6">
        <v>44996</v>
      </c>
      <c r="C130">
        <v>0.81180555555555556</v>
      </c>
      <c r="D130">
        <v>1</v>
      </c>
      <c r="E130" t="s">
        <v>14</v>
      </c>
      <c r="F130" t="s">
        <v>15</v>
      </c>
      <c r="G130" t="s">
        <v>16</v>
      </c>
      <c r="H130" t="s">
        <v>17</v>
      </c>
      <c r="I130" t="s">
        <v>32</v>
      </c>
      <c r="J130">
        <v>85</v>
      </c>
      <c r="K130">
        <v>50</v>
      </c>
      <c r="L130" t="s">
        <v>33</v>
      </c>
      <c r="M130" t="s">
        <v>34</v>
      </c>
      <c r="N130" t="s">
        <v>35</v>
      </c>
    </row>
    <row r="131" spans="1:14" x14ac:dyDescent="0.25">
      <c r="A131">
        <v>8130</v>
      </c>
      <c r="B131" s="6">
        <v>44650</v>
      </c>
      <c r="C131">
        <v>0.3972222222222222</v>
      </c>
      <c r="D131">
        <v>4</v>
      </c>
      <c r="E131" t="s">
        <v>14</v>
      </c>
      <c r="F131" t="s">
        <v>15</v>
      </c>
      <c r="G131" t="s">
        <v>16</v>
      </c>
      <c r="H131" t="s">
        <v>17</v>
      </c>
      <c r="I131" t="s">
        <v>18</v>
      </c>
      <c r="J131">
        <v>45</v>
      </c>
      <c r="K131">
        <v>25</v>
      </c>
      <c r="L131" t="s">
        <v>19</v>
      </c>
      <c r="M131" t="s">
        <v>20</v>
      </c>
      <c r="N131" t="s">
        <v>21</v>
      </c>
    </row>
    <row r="132" spans="1:14" x14ac:dyDescent="0.25">
      <c r="A132">
        <v>8131</v>
      </c>
      <c r="B132" s="6">
        <v>45993</v>
      </c>
      <c r="C132">
        <v>0.74861111111111112</v>
      </c>
      <c r="D132">
        <v>4</v>
      </c>
      <c r="E132" t="s">
        <v>36</v>
      </c>
      <c r="F132" t="s">
        <v>37</v>
      </c>
      <c r="G132" t="s">
        <v>38</v>
      </c>
      <c r="H132" t="s">
        <v>39</v>
      </c>
      <c r="I132" t="s">
        <v>26</v>
      </c>
      <c r="J132">
        <v>40</v>
      </c>
      <c r="K132">
        <v>22</v>
      </c>
      <c r="L132" t="s">
        <v>19</v>
      </c>
      <c r="M132" t="s">
        <v>20</v>
      </c>
      <c r="N132" t="s">
        <v>27</v>
      </c>
    </row>
    <row r="133" spans="1:14" x14ac:dyDescent="0.25">
      <c r="A133">
        <v>8132</v>
      </c>
      <c r="B133" s="6">
        <v>45875</v>
      </c>
      <c r="C133">
        <v>0.84375</v>
      </c>
      <c r="D133">
        <v>1</v>
      </c>
      <c r="E133" t="s">
        <v>36</v>
      </c>
      <c r="F133" t="s">
        <v>37</v>
      </c>
      <c r="G133" t="s">
        <v>38</v>
      </c>
      <c r="H133" t="s">
        <v>39</v>
      </c>
      <c r="I133" t="s">
        <v>26</v>
      </c>
      <c r="J133">
        <v>40</v>
      </c>
      <c r="K133">
        <v>22</v>
      </c>
      <c r="L133" t="s">
        <v>19</v>
      </c>
      <c r="M133" t="s">
        <v>20</v>
      </c>
      <c r="N133" t="s">
        <v>27</v>
      </c>
    </row>
    <row r="134" spans="1:14" x14ac:dyDescent="0.25">
      <c r="A134">
        <v>8133</v>
      </c>
      <c r="B134" s="6">
        <v>45345</v>
      </c>
      <c r="C134">
        <v>0.68611111111111112</v>
      </c>
      <c r="D134">
        <v>2</v>
      </c>
      <c r="E134" t="s">
        <v>22</v>
      </c>
      <c r="F134" t="s">
        <v>23</v>
      </c>
      <c r="G134" t="s">
        <v>24</v>
      </c>
      <c r="H134" t="s">
        <v>25</v>
      </c>
      <c r="I134" t="s">
        <v>40</v>
      </c>
      <c r="J134">
        <v>50</v>
      </c>
      <c r="K134">
        <v>30</v>
      </c>
      <c r="L134" t="s">
        <v>19</v>
      </c>
      <c r="M134" t="s">
        <v>41</v>
      </c>
      <c r="N134" t="s">
        <v>42</v>
      </c>
    </row>
    <row r="135" spans="1:14" x14ac:dyDescent="0.25">
      <c r="A135">
        <v>8134</v>
      </c>
      <c r="B135" s="6">
        <v>45627</v>
      </c>
      <c r="C135">
        <v>0.79513888888888884</v>
      </c>
      <c r="D135">
        <v>1</v>
      </c>
      <c r="E135" t="s">
        <v>36</v>
      </c>
      <c r="F135" t="s">
        <v>37</v>
      </c>
      <c r="G135" t="s">
        <v>38</v>
      </c>
      <c r="H135" t="s">
        <v>39</v>
      </c>
      <c r="I135" t="s">
        <v>32</v>
      </c>
      <c r="J135">
        <v>85</v>
      </c>
      <c r="K135">
        <v>50</v>
      </c>
      <c r="L135" t="s">
        <v>33</v>
      </c>
      <c r="M135" t="s">
        <v>34</v>
      </c>
      <c r="N135" t="s">
        <v>35</v>
      </c>
    </row>
    <row r="136" spans="1:14" x14ac:dyDescent="0.25">
      <c r="A136">
        <v>8135</v>
      </c>
      <c r="B136" s="6">
        <v>45501</v>
      </c>
      <c r="C136">
        <v>0.49861111111111112</v>
      </c>
      <c r="D136">
        <v>1</v>
      </c>
      <c r="E136" t="s">
        <v>22</v>
      </c>
      <c r="F136" t="s">
        <v>23</v>
      </c>
      <c r="G136" t="s">
        <v>24</v>
      </c>
      <c r="H136" t="s">
        <v>25</v>
      </c>
      <c r="I136" t="s">
        <v>48</v>
      </c>
      <c r="J136">
        <v>80</v>
      </c>
      <c r="K136">
        <v>48</v>
      </c>
      <c r="L136" t="s">
        <v>33</v>
      </c>
      <c r="M136" t="s">
        <v>44</v>
      </c>
      <c r="N136" t="s">
        <v>49</v>
      </c>
    </row>
    <row r="137" spans="1:14" x14ac:dyDescent="0.25">
      <c r="A137">
        <v>8136</v>
      </c>
      <c r="B137" s="6">
        <v>45466</v>
      </c>
      <c r="C137">
        <v>0.35138888888888892</v>
      </c>
      <c r="D137">
        <v>3</v>
      </c>
      <c r="E137" t="s">
        <v>22</v>
      </c>
      <c r="F137" t="s">
        <v>23</v>
      </c>
      <c r="G137" t="s">
        <v>24</v>
      </c>
      <c r="H137" t="s">
        <v>25</v>
      </c>
      <c r="I137" t="s">
        <v>18</v>
      </c>
      <c r="J137">
        <v>45</v>
      </c>
      <c r="K137">
        <v>25</v>
      </c>
      <c r="L137" t="s">
        <v>19</v>
      </c>
      <c r="M137" t="s">
        <v>20</v>
      </c>
      <c r="N137" t="s">
        <v>21</v>
      </c>
    </row>
    <row r="138" spans="1:14" x14ac:dyDescent="0.25">
      <c r="A138">
        <v>8137</v>
      </c>
      <c r="B138" s="6">
        <v>45501</v>
      </c>
      <c r="C138">
        <v>0.6791666666666667</v>
      </c>
      <c r="D138">
        <v>2</v>
      </c>
      <c r="E138" t="s">
        <v>28</v>
      </c>
      <c r="F138" t="s">
        <v>29</v>
      </c>
      <c r="G138" t="s">
        <v>30</v>
      </c>
      <c r="H138" t="s">
        <v>31</v>
      </c>
      <c r="I138" t="s">
        <v>32</v>
      </c>
      <c r="J138">
        <v>85</v>
      </c>
      <c r="K138">
        <v>50</v>
      </c>
      <c r="L138" t="s">
        <v>33</v>
      </c>
      <c r="M138" t="s">
        <v>34</v>
      </c>
      <c r="N138" t="s">
        <v>35</v>
      </c>
    </row>
    <row r="139" spans="1:14" x14ac:dyDescent="0.25">
      <c r="A139">
        <v>8138</v>
      </c>
      <c r="B139" s="6">
        <v>45853</v>
      </c>
      <c r="C139">
        <v>0.64027777777777772</v>
      </c>
      <c r="D139">
        <v>2</v>
      </c>
      <c r="E139" t="s">
        <v>22</v>
      </c>
      <c r="F139" t="s">
        <v>23</v>
      </c>
      <c r="G139" t="s">
        <v>24</v>
      </c>
      <c r="H139" t="s">
        <v>25</v>
      </c>
      <c r="I139" t="s">
        <v>40</v>
      </c>
      <c r="J139">
        <v>50</v>
      </c>
      <c r="K139">
        <v>30</v>
      </c>
      <c r="L139" t="s">
        <v>19</v>
      </c>
      <c r="M139" t="s">
        <v>41</v>
      </c>
      <c r="N139" t="s">
        <v>42</v>
      </c>
    </row>
    <row r="140" spans="1:14" x14ac:dyDescent="0.25">
      <c r="A140">
        <v>8139</v>
      </c>
      <c r="B140" s="6">
        <v>45916</v>
      </c>
      <c r="C140">
        <v>0.60763888888888884</v>
      </c>
      <c r="D140">
        <v>2</v>
      </c>
      <c r="E140" t="s">
        <v>28</v>
      </c>
      <c r="F140" t="s">
        <v>29</v>
      </c>
      <c r="G140" t="s">
        <v>30</v>
      </c>
      <c r="H140" t="s">
        <v>31</v>
      </c>
      <c r="I140" t="s">
        <v>32</v>
      </c>
      <c r="J140">
        <v>85</v>
      </c>
      <c r="K140">
        <v>50</v>
      </c>
      <c r="L140" t="s">
        <v>33</v>
      </c>
      <c r="M140" t="s">
        <v>34</v>
      </c>
      <c r="N140" t="s">
        <v>35</v>
      </c>
    </row>
    <row r="141" spans="1:14" x14ac:dyDescent="0.25">
      <c r="A141">
        <v>8140</v>
      </c>
      <c r="B141" s="6">
        <v>45743</v>
      </c>
      <c r="C141">
        <v>0.5854166666666667</v>
      </c>
      <c r="D141">
        <v>2</v>
      </c>
      <c r="E141" t="s">
        <v>36</v>
      </c>
      <c r="F141" t="s">
        <v>37</v>
      </c>
      <c r="G141" t="s">
        <v>38</v>
      </c>
      <c r="H141" t="s">
        <v>39</v>
      </c>
      <c r="I141" t="s">
        <v>48</v>
      </c>
      <c r="J141">
        <v>80</v>
      </c>
      <c r="K141">
        <v>48</v>
      </c>
      <c r="L141" t="s">
        <v>33</v>
      </c>
      <c r="M141" t="s">
        <v>44</v>
      </c>
      <c r="N141" t="s">
        <v>49</v>
      </c>
    </row>
    <row r="142" spans="1:14" x14ac:dyDescent="0.25">
      <c r="A142">
        <v>8141</v>
      </c>
      <c r="B142" s="6">
        <v>44891</v>
      </c>
      <c r="C142">
        <v>0.6479166666666667</v>
      </c>
      <c r="D142">
        <v>2</v>
      </c>
      <c r="E142" t="s">
        <v>36</v>
      </c>
      <c r="F142" t="s">
        <v>37</v>
      </c>
      <c r="G142" t="s">
        <v>38</v>
      </c>
      <c r="H142" t="s">
        <v>39</v>
      </c>
      <c r="I142" t="s">
        <v>46</v>
      </c>
      <c r="J142">
        <v>90</v>
      </c>
      <c r="K142">
        <v>55</v>
      </c>
      <c r="L142" t="s">
        <v>33</v>
      </c>
      <c r="M142" t="s">
        <v>34</v>
      </c>
      <c r="N142" t="s">
        <v>47</v>
      </c>
    </row>
    <row r="143" spans="1:14" x14ac:dyDescent="0.25">
      <c r="A143">
        <v>8142</v>
      </c>
      <c r="B143" s="6">
        <v>45861</v>
      </c>
      <c r="C143">
        <v>0.6743055555555556</v>
      </c>
      <c r="D143">
        <v>1</v>
      </c>
      <c r="E143" t="s">
        <v>22</v>
      </c>
      <c r="F143" t="s">
        <v>23</v>
      </c>
      <c r="G143" t="s">
        <v>24</v>
      </c>
      <c r="H143" t="s">
        <v>25</v>
      </c>
      <c r="I143" t="s">
        <v>46</v>
      </c>
      <c r="J143">
        <v>90</v>
      </c>
      <c r="K143">
        <v>55</v>
      </c>
      <c r="L143" t="s">
        <v>33</v>
      </c>
      <c r="M143" t="s">
        <v>34</v>
      </c>
      <c r="N143" t="s">
        <v>47</v>
      </c>
    </row>
    <row r="144" spans="1:14" x14ac:dyDescent="0.25">
      <c r="A144">
        <v>8143</v>
      </c>
      <c r="B144" s="6">
        <v>45394</v>
      </c>
      <c r="C144">
        <v>0.8881944444444444</v>
      </c>
      <c r="D144">
        <v>3</v>
      </c>
      <c r="E144" t="s">
        <v>36</v>
      </c>
      <c r="F144" t="s">
        <v>37</v>
      </c>
      <c r="G144" t="s">
        <v>38</v>
      </c>
      <c r="H144" t="s">
        <v>39</v>
      </c>
      <c r="I144" t="s">
        <v>18</v>
      </c>
      <c r="J144">
        <v>45</v>
      </c>
      <c r="K144">
        <v>25</v>
      </c>
      <c r="L144" t="s">
        <v>19</v>
      </c>
      <c r="M144" t="s">
        <v>20</v>
      </c>
      <c r="N144" t="s">
        <v>21</v>
      </c>
    </row>
    <row r="145" spans="1:14" x14ac:dyDescent="0.25">
      <c r="A145">
        <v>8144</v>
      </c>
      <c r="B145" s="6">
        <v>45112</v>
      </c>
      <c r="C145">
        <v>0.78680555555555554</v>
      </c>
      <c r="D145">
        <v>3</v>
      </c>
      <c r="E145" t="s">
        <v>22</v>
      </c>
      <c r="F145" t="s">
        <v>23</v>
      </c>
      <c r="G145" t="s">
        <v>24</v>
      </c>
      <c r="H145" t="s">
        <v>25</v>
      </c>
      <c r="I145" t="s">
        <v>18</v>
      </c>
      <c r="J145">
        <v>45</v>
      </c>
      <c r="K145">
        <v>25</v>
      </c>
      <c r="L145" t="s">
        <v>19</v>
      </c>
      <c r="M145" t="s">
        <v>20</v>
      </c>
      <c r="N145" t="s">
        <v>21</v>
      </c>
    </row>
    <row r="146" spans="1:14" x14ac:dyDescent="0.25">
      <c r="A146">
        <v>8145</v>
      </c>
      <c r="B146" s="6">
        <v>45500</v>
      </c>
      <c r="C146">
        <v>0.39374999999999999</v>
      </c>
      <c r="D146">
        <v>4</v>
      </c>
      <c r="E146" t="s">
        <v>14</v>
      </c>
      <c r="F146" t="s">
        <v>15</v>
      </c>
      <c r="G146" t="s">
        <v>16</v>
      </c>
      <c r="H146" t="s">
        <v>17</v>
      </c>
      <c r="I146" t="s">
        <v>18</v>
      </c>
      <c r="J146">
        <v>45</v>
      </c>
      <c r="K146">
        <v>25</v>
      </c>
      <c r="L146" t="s">
        <v>19</v>
      </c>
      <c r="M146" t="s">
        <v>20</v>
      </c>
      <c r="N146" t="s">
        <v>21</v>
      </c>
    </row>
    <row r="147" spans="1:14" x14ac:dyDescent="0.25">
      <c r="A147">
        <v>8146</v>
      </c>
      <c r="B147" s="6">
        <v>45536</v>
      </c>
      <c r="C147">
        <v>0.47083333333333333</v>
      </c>
      <c r="D147">
        <v>4</v>
      </c>
      <c r="E147" t="s">
        <v>14</v>
      </c>
      <c r="F147" t="s">
        <v>15</v>
      </c>
      <c r="G147" t="s">
        <v>16</v>
      </c>
      <c r="H147" t="s">
        <v>17</v>
      </c>
      <c r="I147" t="s">
        <v>43</v>
      </c>
      <c r="J147">
        <v>75</v>
      </c>
      <c r="K147">
        <v>45</v>
      </c>
      <c r="L147" t="s">
        <v>33</v>
      </c>
      <c r="M147" t="s">
        <v>44</v>
      </c>
      <c r="N147" t="s">
        <v>45</v>
      </c>
    </row>
    <row r="148" spans="1:14" x14ac:dyDescent="0.25">
      <c r="A148">
        <v>8147</v>
      </c>
      <c r="B148" s="6">
        <v>45199</v>
      </c>
      <c r="C148">
        <v>0.87986111111111109</v>
      </c>
      <c r="D148">
        <v>2</v>
      </c>
      <c r="E148" t="s">
        <v>14</v>
      </c>
      <c r="F148" t="s">
        <v>15</v>
      </c>
      <c r="G148" t="s">
        <v>16</v>
      </c>
      <c r="H148" t="s">
        <v>17</v>
      </c>
      <c r="I148" t="s">
        <v>40</v>
      </c>
      <c r="J148">
        <v>50</v>
      </c>
      <c r="K148">
        <v>30</v>
      </c>
      <c r="L148" t="s">
        <v>19</v>
      </c>
      <c r="M148" t="s">
        <v>41</v>
      </c>
      <c r="N148" t="s">
        <v>42</v>
      </c>
    </row>
    <row r="149" spans="1:14" x14ac:dyDescent="0.25">
      <c r="A149">
        <v>8148</v>
      </c>
      <c r="B149" s="6">
        <v>45504</v>
      </c>
      <c r="C149">
        <v>0.75277777777777777</v>
      </c>
      <c r="D149">
        <v>3</v>
      </c>
      <c r="E149" t="s">
        <v>36</v>
      </c>
      <c r="F149" t="s">
        <v>37</v>
      </c>
      <c r="G149" t="s">
        <v>38</v>
      </c>
      <c r="H149" t="s">
        <v>39</v>
      </c>
      <c r="I149" t="s">
        <v>50</v>
      </c>
      <c r="J149">
        <v>70</v>
      </c>
      <c r="K149">
        <v>40</v>
      </c>
      <c r="L149" t="s">
        <v>33</v>
      </c>
      <c r="M149" t="s">
        <v>44</v>
      </c>
      <c r="N149" t="s">
        <v>51</v>
      </c>
    </row>
    <row r="150" spans="1:14" x14ac:dyDescent="0.25">
      <c r="A150">
        <v>8149</v>
      </c>
      <c r="B150" s="6">
        <v>45129</v>
      </c>
      <c r="C150">
        <v>0.59930555555555554</v>
      </c>
      <c r="D150">
        <v>1</v>
      </c>
      <c r="E150" t="s">
        <v>28</v>
      </c>
      <c r="F150" t="s">
        <v>29</v>
      </c>
      <c r="G150" t="s">
        <v>30</v>
      </c>
      <c r="H150" t="s">
        <v>31</v>
      </c>
      <c r="I150" t="s">
        <v>50</v>
      </c>
      <c r="J150">
        <v>70</v>
      </c>
      <c r="K150">
        <v>40</v>
      </c>
      <c r="L150" t="s">
        <v>33</v>
      </c>
      <c r="M150" t="s">
        <v>44</v>
      </c>
      <c r="N150" t="s">
        <v>51</v>
      </c>
    </row>
    <row r="151" spans="1:14" x14ac:dyDescent="0.25">
      <c r="A151">
        <v>8150</v>
      </c>
      <c r="B151" s="6">
        <v>45354</v>
      </c>
      <c r="C151">
        <v>0.34513888888888888</v>
      </c>
      <c r="D151">
        <v>1</v>
      </c>
      <c r="E151" t="s">
        <v>14</v>
      </c>
      <c r="F151" t="s">
        <v>15</v>
      </c>
      <c r="G151" t="s">
        <v>16</v>
      </c>
      <c r="H151" t="s">
        <v>17</v>
      </c>
      <c r="I151" t="s">
        <v>50</v>
      </c>
      <c r="J151">
        <v>70</v>
      </c>
      <c r="K151">
        <v>40</v>
      </c>
      <c r="L151" t="s">
        <v>33</v>
      </c>
      <c r="M151" t="s">
        <v>44</v>
      </c>
      <c r="N151" t="s">
        <v>51</v>
      </c>
    </row>
    <row r="152" spans="1:14" x14ac:dyDescent="0.25">
      <c r="A152">
        <v>8151</v>
      </c>
      <c r="B152" s="6">
        <v>44684</v>
      </c>
      <c r="C152">
        <v>0.47222222222222221</v>
      </c>
      <c r="D152">
        <v>2</v>
      </c>
      <c r="E152" t="s">
        <v>14</v>
      </c>
      <c r="F152" t="s">
        <v>15</v>
      </c>
      <c r="G152" t="s">
        <v>16</v>
      </c>
      <c r="H152" t="s">
        <v>17</v>
      </c>
      <c r="I152" t="s">
        <v>43</v>
      </c>
      <c r="J152">
        <v>75</v>
      </c>
      <c r="K152">
        <v>45</v>
      </c>
      <c r="L152" t="s">
        <v>33</v>
      </c>
      <c r="M152" t="s">
        <v>44</v>
      </c>
      <c r="N152" t="s">
        <v>45</v>
      </c>
    </row>
    <row r="153" spans="1:14" x14ac:dyDescent="0.25">
      <c r="A153">
        <v>8152</v>
      </c>
      <c r="B153" s="6">
        <v>45033</v>
      </c>
      <c r="C153">
        <v>0.54791666666666672</v>
      </c>
      <c r="D153">
        <v>4</v>
      </c>
      <c r="E153" t="s">
        <v>22</v>
      </c>
      <c r="F153" t="s">
        <v>23</v>
      </c>
      <c r="G153" t="s">
        <v>24</v>
      </c>
      <c r="H153" t="s">
        <v>25</v>
      </c>
      <c r="I153" t="s">
        <v>32</v>
      </c>
      <c r="J153">
        <v>85</v>
      </c>
      <c r="K153">
        <v>50</v>
      </c>
      <c r="L153" t="s">
        <v>33</v>
      </c>
      <c r="M153" t="s">
        <v>34</v>
      </c>
      <c r="N153" t="s">
        <v>35</v>
      </c>
    </row>
    <row r="154" spans="1:14" x14ac:dyDescent="0.25">
      <c r="A154">
        <v>8153</v>
      </c>
      <c r="B154" s="6">
        <v>45758</v>
      </c>
      <c r="C154">
        <v>0.86250000000000004</v>
      </c>
      <c r="D154">
        <v>4</v>
      </c>
      <c r="E154" t="s">
        <v>14</v>
      </c>
      <c r="F154" t="s">
        <v>15</v>
      </c>
      <c r="G154" t="s">
        <v>16</v>
      </c>
      <c r="H154" t="s">
        <v>17</v>
      </c>
      <c r="I154" t="s">
        <v>40</v>
      </c>
      <c r="J154">
        <v>50</v>
      </c>
      <c r="K154">
        <v>30</v>
      </c>
      <c r="L154" t="s">
        <v>19</v>
      </c>
      <c r="M154" t="s">
        <v>41</v>
      </c>
      <c r="N154" t="s">
        <v>42</v>
      </c>
    </row>
    <row r="155" spans="1:14" x14ac:dyDescent="0.25">
      <c r="A155">
        <v>8154</v>
      </c>
      <c r="B155" s="6">
        <v>45840</v>
      </c>
      <c r="C155">
        <v>0.78263888888888888</v>
      </c>
      <c r="D155">
        <v>2</v>
      </c>
      <c r="E155" t="s">
        <v>22</v>
      </c>
      <c r="F155" t="s">
        <v>23</v>
      </c>
      <c r="G155" t="s">
        <v>24</v>
      </c>
      <c r="H155" t="s">
        <v>25</v>
      </c>
      <c r="I155" t="s">
        <v>43</v>
      </c>
      <c r="J155">
        <v>75</v>
      </c>
      <c r="K155">
        <v>45</v>
      </c>
      <c r="L155" t="s">
        <v>33</v>
      </c>
      <c r="M155" t="s">
        <v>44</v>
      </c>
      <c r="N155" t="s">
        <v>45</v>
      </c>
    </row>
    <row r="156" spans="1:14" x14ac:dyDescent="0.25">
      <c r="A156">
        <v>8155</v>
      </c>
      <c r="B156" s="6">
        <v>44912</v>
      </c>
      <c r="C156">
        <v>0.5805555555555556</v>
      </c>
      <c r="D156">
        <v>4</v>
      </c>
      <c r="E156" t="s">
        <v>14</v>
      </c>
      <c r="F156" t="s">
        <v>15</v>
      </c>
      <c r="G156" t="s">
        <v>16</v>
      </c>
      <c r="H156" t="s">
        <v>17</v>
      </c>
      <c r="I156" t="s">
        <v>43</v>
      </c>
      <c r="J156">
        <v>75</v>
      </c>
      <c r="K156">
        <v>45</v>
      </c>
      <c r="L156" t="s">
        <v>33</v>
      </c>
      <c r="M156" t="s">
        <v>44</v>
      </c>
      <c r="N156" t="s">
        <v>45</v>
      </c>
    </row>
    <row r="157" spans="1:14" x14ac:dyDescent="0.25">
      <c r="A157">
        <v>8156</v>
      </c>
      <c r="B157" s="6">
        <v>45230</v>
      </c>
      <c r="C157">
        <v>0.47152777777777782</v>
      </c>
      <c r="D157">
        <v>2</v>
      </c>
      <c r="E157" t="s">
        <v>22</v>
      </c>
      <c r="F157" t="s">
        <v>23</v>
      </c>
      <c r="G157" t="s">
        <v>24</v>
      </c>
      <c r="H157" t="s">
        <v>25</v>
      </c>
      <c r="I157" t="s">
        <v>50</v>
      </c>
      <c r="J157">
        <v>70</v>
      </c>
      <c r="K157">
        <v>40</v>
      </c>
      <c r="L157" t="s">
        <v>33</v>
      </c>
      <c r="M157" t="s">
        <v>44</v>
      </c>
      <c r="N157" t="s">
        <v>51</v>
      </c>
    </row>
    <row r="158" spans="1:14" x14ac:dyDescent="0.25">
      <c r="A158">
        <v>8157</v>
      </c>
      <c r="B158" s="6">
        <v>44852</v>
      </c>
      <c r="C158">
        <v>0.75694444444444442</v>
      </c>
      <c r="D158">
        <v>4</v>
      </c>
      <c r="E158" t="s">
        <v>36</v>
      </c>
      <c r="F158" t="s">
        <v>37</v>
      </c>
      <c r="G158" t="s">
        <v>38</v>
      </c>
      <c r="H158" t="s">
        <v>39</v>
      </c>
      <c r="I158" t="s">
        <v>40</v>
      </c>
      <c r="J158">
        <v>50</v>
      </c>
      <c r="K158">
        <v>30</v>
      </c>
      <c r="L158" t="s">
        <v>19</v>
      </c>
      <c r="M158" t="s">
        <v>41</v>
      </c>
      <c r="N158" t="s">
        <v>42</v>
      </c>
    </row>
    <row r="159" spans="1:14" x14ac:dyDescent="0.25">
      <c r="A159">
        <v>8158</v>
      </c>
      <c r="B159" s="6">
        <v>45935</v>
      </c>
      <c r="C159">
        <v>0.90347222222222223</v>
      </c>
      <c r="D159">
        <v>1</v>
      </c>
      <c r="E159" t="s">
        <v>14</v>
      </c>
      <c r="F159" t="s">
        <v>15</v>
      </c>
      <c r="G159" t="s">
        <v>16</v>
      </c>
      <c r="H159" t="s">
        <v>17</v>
      </c>
      <c r="I159" t="s">
        <v>32</v>
      </c>
      <c r="J159">
        <v>85</v>
      </c>
      <c r="K159">
        <v>50</v>
      </c>
      <c r="L159" t="s">
        <v>33</v>
      </c>
      <c r="M159" t="s">
        <v>34</v>
      </c>
      <c r="N159" t="s">
        <v>35</v>
      </c>
    </row>
    <row r="160" spans="1:14" x14ac:dyDescent="0.25">
      <c r="A160">
        <v>8159</v>
      </c>
      <c r="B160" s="6">
        <v>44626</v>
      </c>
      <c r="C160">
        <v>0.52152777777777781</v>
      </c>
      <c r="D160">
        <v>3</v>
      </c>
      <c r="E160" t="s">
        <v>28</v>
      </c>
      <c r="F160" t="s">
        <v>29</v>
      </c>
      <c r="G160" t="s">
        <v>30</v>
      </c>
      <c r="H160" t="s">
        <v>31</v>
      </c>
      <c r="I160" t="s">
        <v>48</v>
      </c>
      <c r="J160">
        <v>80</v>
      </c>
      <c r="K160">
        <v>48</v>
      </c>
      <c r="L160" t="s">
        <v>33</v>
      </c>
      <c r="M160" t="s">
        <v>44</v>
      </c>
      <c r="N160" t="s">
        <v>49</v>
      </c>
    </row>
    <row r="161" spans="1:14" x14ac:dyDescent="0.25">
      <c r="A161">
        <v>8160</v>
      </c>
      <c r="B161" s="6">
        <v>45264</v>
      </c>
      <c r="C161">
        <v>0.60763888888888884</v>
      </c>
      <c r="D161">
        <v>3</v>
      </c>
      <c r="E161" t="s">
        <v>14</v>
      </c>
      <c r="F161" t="s">
        <v>15</v>
      </c>
      <c r="G161" t="s">
        <v>16</v>
      </c>
      <c r="H161" t="s">
        <v>17</v>
      </c>
      <c r="I161" t="s">
        <v>26</v>
      </c>
      <c r="J161">
        <v>40</v>
      </c>
      <c r="K161">
        <v>22</v>
      </c>
      <c r="L161" t="s">
        <v>19</v>
      </c>
      <c r="M161" t="s">
        <v>20</v>
      </c>
      <c r="N161" t="s">
        <v>27</v>
      </c>
    </row>
    <row r="162" spans="1:14" x14ac:dyDescent="0.25">
      <c r="A162">
        <v>8161</v>
      </c>
      <c r="B162" s="6">
        <v>44572</v>
      </c>
      <c r="C162">
        <v>0.43263888888888891</v>
      </c>
      <c r="D162">
        <v>4</v>
      </c>
      <c r="E162" t="s">
        <v>36</v>
      </c>
      <c r="F162" t="s">
        <v>37</v>
      </c>
      <c r="G162" t="s">
        <v>38</v>
      </c>
      <c r="H162" t="s">
        <v>39</v>
      </c>
      <c r="I162" t="s">
        <v>26</v>
      </c>
      <c r="J162">
        <v>40</v>
      </c>
      <c r="K162">
        <v>22</v>
      </c>
      <c r="L162" t="s">
        <v>19</v>
      </c>
      <c r="M162" t="s">
        <v>20</v>
      </c>
      <c r="N162" t="s">
        <v>27</v>
      </c>
    </row>
    <row r="163" spans="1:14" x14ac:dyDescent="0.25">
      <c r="A163">
        <v>8162</v>
      </c>
      <c r="B163" s="6">
        <v>44929</v>
      </c>
      <c r="C163">
        <v>0.77430555555555558</v>
      </c>
      <c r="D163">
        <v>4</v>
      </c>
      <c r="E163" t="s">
        <v>28</v>
      </c>
      <c r="F163" t="s">
        <v>29</v>
      </c>
      <c r="G163" t="s">
        <v>30</v>
      </c>
      <c r="H163" t="s">
        <v>31</v>
      </c>
      <c r="I163" t="s">
        <v>50</v>
      </c>
      <c r="J163">
        <v>70</v>
      </c>
      <c r="K163">
        <v>40</v>
      </c>
      <c r="L163" t="s">
        <v>33</v>
      </c>
      <c r="M163" t="s">
        <v>44</v>
      </c>
      <c r="N163" t="s">
        <v>51</v>
      </c>
    </row>
    <row r="164" spans="1:14" x14ac:dyDescent="0.25">
      <c r="A164">
        <v>8163</v>
      </c>
      <c r="B164" s="6">
        <v>44752</v>
      </c>
      <c r="C164">
        <v>0.52083333333333337</v>
      </c>
      <c r="D164">
        <v>1</v>
      </c>
      <c r="E164" t="s">
        <v>28</v>
      </c>
      <c r="F164" t="s">
        <v>29</v>
      </c>
      <c r="G164" t="s">
        <v>30</v>
      </c>
      <c r="H164" t="s">
        <v>31</v>
      </c>
      <c r="I164" t="s">
        <v>40</v>
      </c>
      <c r="J164">
        <v>50</v>
      </c>
      <c r="K164">
        <v>30</v>
      </c>
      <c r="L164" t="s">
        <v>19</v>
      </c>
      <c r="M164" t="s">
        <v>41</v>
      </c>
      <c r="N164" t="s">
        <v>42</v>
      </c>
    </row>
    <row r="165" spans="1:14" x14ac:dyDescent="0.25">
      <c r="A165">
        <v>8164</v>
      </c>
      <c r="B165" s="6">
        <v>45900</v>
      </c>
      <c r="C165">
        <v>0.76875000000000004</v>
      </c>
      <c r="D165">
        <v>2</v>
      </c>
      <c r="E165" t="s">
        <v>22</v>
      </c>
      <c r="F165" t="s">
        <v>23</v>
      </c>
      <c r="G165" t="s">
        <v>24</v>
      </c>
      <c r="H165" t="s">
        <v>25</v>
      </c>
      <c r="I165" t="s">
        <v>43</v>
      </c>
      <c r="J165">
        <v>75</v>
      </c>
      <c r="K165">
        <v>45</v>
      </c>
      <c r="L165" t="s">
        <v>33</v>
      </c>
      <c r="M165" t="s">
        <v>44</v>
      </c>
      <c r="N165" t="s">
        <v>45</v>
      </c>
    </row>
    <row r="166" spans="1:14" x14ac:dyDescent="0.25">
      <c r="A166">
        <v>8165</v>
      </c>
      <c r="B166" s="6">
        <v>45727</v>
      </c>
      <c r="C166">
        <v>0.52361111111111114</v>
      </c>
      <c r="D166">
        <v>3</v>
      </c>
      <c r="E166" t="s">
        <v>14</v>
      </c>
      <c r="F166" t="s">
        <v>15</v>
      </c>
      <c r="G166" t="s">
        <v>16</v>
      </c>
      <c r="H166" t="s">
        <v>17</v>
      </c>
      <c r="I166" t="s">
        <v>46</v>
      </c>
      <c r="J166">
        <v>90</v>
      </c>
      <c r="K166">
        <v>55</v>
      </c>
      <c r="L166" t="s">
        <v>33</v>
      </c>
      <c r="M166" t="s">
        <v>34</v>
      </c>
      <c r="N166" t="s">
        <v>47</v>
      </c>
    </row>
    <row r="167" spans="1:14" x14ac:dyDescent="0.25">
      <c r="A167">
        <v>8166</v>
      </c>
      <c r="B167" s="6">
        <v>44902</v>
      </c>
      <c r="C167">
        <v>0.71388888888888891</v>
      </c>
      <c r="D167">
        <v>4</v>
      </c>
      <c r="E167" t="s">
        <v>22</v>
      </c>
      <c r="F167" t="s">
        <v>23</v>
      </c>
      <c r="G167" t="s">
        <v>24</v>
      </c>
      <c r="H167" t="s">
        <v>25</v>
      </c>
      <c r="I167" t="s">
        <v>32</v>
      </c>
      <c r="J167">
        <v>85</v>
      </c>
      <c r="K167">
        <v>50</v>
      </c>
      <c r="L167" t="s">
        <v>33</v>
      </c>
      <c r="M167" t="s">
        <v>34</v>
      </c>
      <c r="N167" t="s">
        <v>35</v>
      </c>
    </row>
    <row r="168" spans="1:14" x14ac:dyDescent="0.25">
      <c r="A168">
        <v>8167</v>
      </c>
      <c r="B168" s="6">
        <v>45078</v>
      </c>
      <c r="C168">
        <v>0.77986111111111112</v>
      </c>
      <c r="D168">
        <v>2</v>
      </c>
      <c r="E168" t="s">
        <v>22</v>
      </c>
      <c r="F168" t="s">
        <v>23</v>
      </c>
      <c r="G168" t="s">
        <v>24</v>
      </c>
      <c r="H168" t="s">
        <v>25</v>
      </c>
      <c r="I168" t="s">
        <v>40</v>
      </c>
      <c r="J168">
        <v>50</v>
      </c>
      <c r="K168">
        <v>30</v>
      </c>
      <c r="L168" t="s">
        <v>19</v>
      </c>
      <c r="M168" t="s">
        <v>41</v>
      </c>
      <c r="N168" t="s">
        <v>42</v>
      </c>
    </row>
    <row r="169" spans="1:14" x14ac:dyDescent="0.25">
      <c r="A169">
        <v>8168</v>
      </c>
      <c r="B169" s="6">
        <v>45246</v>
      </c>
      <c r="C169">
        <v>0.36388888888888887</v>
      </c>
      <c r="D169">
        <v>1</v>
      </c>
      <c r="E169" t="s">
        <v>14</v>
      </c>
      <c r="F169" t="s">
        <v>15</v>
      </c>
      <c r="G169" t="s">
        <v>16</v>
      </c>
      <c r="H169" t="s">
        <v>17</v>
      </c>
      <c r="I169" t="s">
        <v>50</v>
      </c>
      <c r="J169">
        <v>70</v>
      </c>
      <c r="K169">
        <v>40</v>
      </c>
      <c r="L169" t="s">
        <v>33</v>
      </c>
      <c r="M169" t="s">
        <v>44</v>
      </c>
      <c r="N169" t="s">
        <v>51</v>
      </c>
    </row>
    <row r="170" spans="1:14" x14ac:dyDescent="0.25">
      <c r="A170">
        <v>8169</v>
      </c>
      <c r="B170" s="6">
        <v>45152</v>
      </c>
      <c r="C170">
        <v>0.89930555555555558</v>
      </c>
      <c r="D170">
        <v>4</v>
      </c>
      <c r="E170" t="s">
        <v>36</v>
      </c>
      <c r="F170" t="s">
        <v>37</v>
      </c>
      <c r="G170" t="s">
        <v>38</v>
      </c>
      <c r="H170" t="s">
        <v>39</v>
      </c>
      <c r="I170" t="s">
        <v>46</v>
      </c>
      <c r="J170">
        <v>90</v>
      </c>
      <c r="K170">
        <v>55</v>
      </c>
      <c r="L170" t="s">
        <v>33</v>
      </c>
      <c r="M170" t="s">
        <v>34</v>
      </c>
      <c r="N170" t="s">
        <v>47</v>
      </c>
    </row>
    <row r="171" spans="1:14" x14ac:dyDescent="0.25">
      <c r="A171">
        <v>8170</v>
      </c>
      <c r="B171" s="6">
        <v>45660</v>
      </c>
      <c r="C171">
        <v>0.85624999999999996</v>
      </c>
      <c r="D171">
        <v>3</v>
      </c>
      <c r="E171" t="s">
        <v>22</v>
      </c>
      <c r="F171" t="s">
        <v>23</v>
      </c>
      <c r="G171" t="s">
        <v>24</v>
      </c>
      <c r="H171" t="s">
        <v>25</v>
      </c>
      <c r="I171" t="s">
        <v>18</v>
      </c>
      <c r="J171">
        <v>45</v>
      </c>
      <c r="K171">
        <v>25</v>
      </c>
      <c r="L171" t="s">
        <v>19</v>
      </c>
      <c r="M171" t="s">
        <v>20</v>
      </c>
      <c r="N171" t="s">
        <v>21</v>
      </c>
    </row>
    <row r="172" spans="1:14" x14ac:dyDescent="0.25">
      <c r="A172">
        <v>8171</v>
      </c>
      <c r="B172" s="6">
        <v>46017</v>
      </c>
      <c r="C172">
        <v>0.87777777777777777</v>
      </c>
      <c r="D172">
        <v>1</v>
      </c>
      <c r="E172" t="s">
        <v>14</v>
      </c>
      <c r="F172" t="s">
        <v>15</v>
      </c>
      <c r="G172" t="s">
        <v>16</v>
      </c>
      <c r="H172" t="s">
        <v>17</v>
      </c>
      <c r="I172" t="s">
        <v>32</v>
      </c>
      <c r="J172">
        <v>85</v>
      </c>
      <c r="K172">
        <v>50</v>
      </c>
      <c r="L172" t="s">
        <v>33</v>
      </c>
      <c r="M172" t="s">
        <v>34</v>
      </c>
      <c r="N172" t="s">
        <v>35</v>
      </c>
    </row>
    <row r="173" spans="1:14" x14ac:dyDescent="0.25">
      <c r="A173">
        <v>8172</v>
      </c>
      <c r="B173" s="6">
        <v>45558</v>
      </c>
      <c r="C173">
        <v>0.43888888888888888</v>
      </c>
      <c r="D173">
        <v>1</v>
      </c>
      <c r="E173" t="s">
        <v>22</v>
      </c>
      <c r="F173" t="s">
        <v>23</v>
      </c>
      <c r="G173" t="s">
        <v>24</v>
      </c>
      <c r="H173" t="s">
        <v>25</v>
      </c>
      <c r="I173" t="s">
        <v>18</v>
      </c>
      <c r="J173">
        <v>45</v>
      </c>
      <c r="K173">
        <v>25</v>
      </c>
      <c r="L173" t="s">
        <v>19</v>
      </c>
      <c r="M173" t="s">
        <v>20</v>
      </c>
      <c r="N173" t="s">
        <v>21</v>
      </c>
    </row>
    <row r="174" spans="1:14" x14ac:dyDescent="0.25">
      <c r="A174">
        <v>8173</v>
      </c>
      <c r="B174" s="6">
        <v>44772</v>
      </c>
      <c r="C174">
        <v>0.56180555555555556</v>
      </c>
      <c r="D174">
        <v>1</v>
      </c>
      <c r="E174" t="s">
        <v>22</v>
      </c>
      <c r="F174" t="s">
        <v>23</v>
      </c>
      <c r="G174" t="s">
        <v>24</v>
      </c>
      <c r="H174" t="s">
        <v>25</v>
      </c>
      <c r="I174" t="s">
        <v>50</v>
      </c>
      <c r="J174">
        <v>70</v>
      </c>
      <c r="K174">
        <v>40</v>
      </c>
      <c r="L174" t="s">
        <v>33</v>
      </c>
      <c r="M174" t="s">
        <v>44</v>
      </c>
      <c r="N174" t="s">
        <v>51</v>
      </c>
    </row>
    <row r="175" spans="1:14" x14ac:dyDescent="0.25">
      <c r="A175">
        <v>8174</v>
      </c>
      <c r="B175" s="6">
        <v>44644</v>
      </c>
      <c r="C175">
        <v>0.46458333333333329</v>
      </c>
      <c r="D175">
        <v>4</v>
      </c>
      <c r="E175" t="s">
        <v>22</v>
      </c>
      <c r="F175" t="s">
        <v>23</v>
      </c>
      <c r="G175" t="s">
        <v>24</v>
      </c>
      <c r="H175" t="s">
        <v>25</v>
      </c>
      <c r="I175" t="s">
        <v>50</v>
      </c>
      <c r="J175">
        <v>70</v>
      </c>
      <c r="K175">
        <v>40</v>
      </c>
      <c r="L175" t="s">
        <v>33</v>
      </c>
      <c r="M175" t="s">
        <v>44</v>
      </c>
      <c r="N175" t="s">
        <v>51</v>
      </c>
    </row>
    <row r="176" spans="1:14" x14ac:dyDescent="0.25">
      <c r="A176">
        <v>8175</v>
      </c>
      <c r="B176" s="6">
        <v>45767</v>
      </c>
      <c r="C176">
        <v>0.35625000000000001</v>
      </c>
      <c r="D176">
        <v>3</v>
      </c>
      <c r="E176" t="s">
        <v>22</v>
      </c>
      <c r="F176" t="s">
        <v>23</v>
      </c>
      <c r="G176" t="s">
        <v>24</v>
      </c>
      <c r="H176" t="s">
        <v>25</v>
      </c>
      <c r="I176" t="s">
        <v>48</v>
      </c>
      <c r="J176">
        <v>80</v>
      </c>
      <c r="K176">
        <v>48</v>
      </c>
      <c r="L176" t="s">
        <v>33</v>
      </c>
      <c r="M176" t="s">
        <v>44</v>
      </c>
      <c r="N176" t="s">
        <v>49</v>
      </c>
    </row>
    <row r="177" spans="1:14" x14ac:dyDescent="0.25">
      <c r="A177">
        <v>8176</v>
      </c>
      <c r="B177" s="6">
        <v>45157</v>
      </c>
      <c r="C177">
        <v>0.81527777777777777</v>
      </c>
      <c r="D177">
        <v>1</v>
      </c>
      <c r="E177" t="s">
        <v>28</v>
      </c>
      <c r="F177" t="s">
        <v>29</v>
      </c>
      <c r="G177" t="s">
        <v>30</v>
      </c>
      <c r="H177" t="s">
        <v>31</v>
      </c>
      <c r="I177" t="s">
        <v>32</v>
      </c>
      <c r="J177">
        <v>85</v>
      </c>
      <c r="K177">
        <v>50</v>
      </c>
      <c r="L177" t="s">
        <v>33</v>
      </c>
      <c r="M177" t="s">
        <v>34</v>
      </c>
      <c r="N177" t="s">
        <v>35</v>
      </c>
    </row>
    <row r="178" spans="1:14" x14ac:dyDescent="0.25">
      <c r="A178">
        <v>8177</v>
      </c>
      <c r="B178" s="6">
        <v>45526</v>
      </c>
      <c r="C178">
        <v>0.52847222222222223</v>
      </c>
      <c r="D178">
        <v>2</v>
      </c>
      <c r="E178" t="s">
        <v>14</v>
      </c>
      <c r="F178" t="s">
        <v>15</v>
      </c>
      <c r="G178" t="s">
        <v>16</v>
      </c>
      <c r="H178" t="s">
        <v>17</v>
      </c>
      <c r="I178" t="s">
        <v>18</v>
      </c>
      <c r="J178">
        <v>45</v>
      </c>
      <c r="K178">
        <v>25</v>
      </c>
      <c r="L178" t="s">
        <v>19</v>
      </c>
      <c r="M178" t="s">
        <v>20</v>
      </c>
      <c r="N178" t="s">
        <v>21</v>
      </c>
    </row>
    <row r="179" spans="1:14" x14ac:dyDescent="0.25">
      <c r="A179">
        <v>8178</v>
      </c>
      <c r="B179" s="6">
        <v>45906</v>
      </c>
      <c r="C179">
        <v>0.90902777777777777</v>
      </c>
      <c r="D179">
        <v>1</v>
      </c>
      <c r="E179" t="s">
        <v>14</v>
      </c>
      <c r="F179" t="s">
        <v>15</v>
      </c>
      <c r="G179" t="s">
        <v>16</v>
      </c>
      <c r="H179" t="s">
        <v>17</v>
      </c>
      <c r="I179" t="s">
        <v>26</v>
      </c>
      <c r="J179">
        <v>40</v>
      </c>
      <c r="K179">
        <v>22</v>
      </c>
      <c r="L179" t="s">
        <v>19</v>
      </c>
      <c r="M179" t="s">
        <v>20</v>
      </c>
      <c r="N179" t="s">
        <v>27</v>
      </c>
    </row>
    <row r="180" spans="1:14" x14ac:dyDescent="0.25">
      <c r="A180">
        <v>8179</v>
      </c>
      <c r="B180" s="6">
        <v>44636</v>
      </c>
      <c r="C180">
        <v>0.38194444444444442</v>
      </c>
      <c r="D180">
        <v>2</v>
      </c>
      <c r="E180" t="s">
        <v>36</v>
      </c>
      <c r="F180" t="s">
        <v>37</v>
      </c>
      <c r="G180" t="s">
        <v>38</v>
      </c>
      <c r="H180" t="s">
        <v>39</v>
      </c>
      <c r="I180" t="s">
        <v>43</v>
      </c>
      <c r="J180">
        <v>75</v>
      </c>
      <c r="K180">
        <v>45</v>
      </c>
      <c r="L180" t="s">
        <v>33</v>
      </c>
      <c r="M180" t="s">
        <v>44</v>
      </c>
      <c r="N180" t="s">
        <v>45</v>
      </c>
    </row>
    <row r="181" spans="1:14" x14ac:dyDescent="0.25">
      <c r="A181">
        <v>8180</v>
      </c>
      <c r="B181" s="6">
        <v>44787</v>
      </c>
      <c r="C181">
        <v>0.82916666666666672</v>
      </c>
      <c r="D181">
        <v>4</v>
      </c>
      <c r="E181" t="s">
        <v>28</v>
      </c>
      <c r="F181" t="s">
        <v>29</v>
      </c>
      <c r="G181" t="s">
        <v>30</v>
      </c>
      <c r="H181" t="s">
        <v>31</v>
      </c>
      <c r="I181" t="s">
        <v>40</v>
      </c>
      <c r="J181">
        <v>50</v>
      </c>
      <c r="K181">
        <v>30</v>
      </c>
      <c r="L181" t="s">
        <v>19</v>
      </c>
      <c r="M181" t="s">
        <v>41</v>
      </c>
      <c r="N181" t="s">
        <v>42</v>
      </c>
    </row>
    <row r="182" spans="1:14" x14ac:dyDescent="0.25">
      <c r="A182">
        <v>8181</v>
      </c>
      <c r="B182" s="6">
        <v>44660</v>
      </c>
      <c r="C182">
        <v>0.64930555555555558</v>
      </c>
      <c r="D182">
        <v>2</v>
      </c>
      <c r="E182" t="s">
        <v>28</v>
      </c>
      <c r="F182" t="s">
        <v>29</v>
      </c>
      <c r="G182" t="s">
        <v>30</v>
      </c>
      <c r="H182" t="s">
        <v>31</v>
      </c>
      <c r="I182" t="s">
        <v>46</v>
      </c>
      <c r="J182">
        <v>90</v>
      </c>
      <c r="K182">
        <v>55</v>
      </c>
      <c r="L182" t="s">
        <v>33</v>
      </c>
      <c r="M182" t="s">
        <v>34</v>
      </c>
      <c r="N182" t="s">
        <v>47</v>
      </c>
    </row>
    <row r="183" spans="1:14" x14ac:dyDescent="0.25">
      <c r="A183">
        <v>8182</v>
      </c>
      <c r="B183" s="6">
        <v>44782</v>
      </c>
      <c r="C183">
        <v>0.47291666666666671</v>
      </c>
      <c r="D183">
        <v>3</v>
      </c>
      <c r="E183" t="s">
        <v>14</v>
      </c>
      <c r="F183" t="s">
        <v>15</v>
      </c>
      <c r="G183" t="s">
        <v>16</v>
      </c>
      <c r="H183" t="s">
        <v>17</v>
      </c>
      <c r="I183" t="s">
        <v>32</v>
      </c>
      <c r="J183">
        <v>85</v>
      </c>
      <c r="K183">
        <v>50</v>
      </c>
      <c r="L183" t="s">
        <v>33</v>
      </c>
      <c r="M183" t="s">
        <v>34</v>
      </c>
      <c r="N183" t="s">
        <v>35</v>
      </c>
    </row>
    <row r="184" spans="1:14" x14ac:dyDescent="0.25">
      <c r="A184">
        <v>8183</v>
      </c>
      <c r="B184" s="6">
        <v>45758</v>
      </c>
      <c r="C184">
        <v>0.65555555555555556</v>
      </c>
      <c r="D184">
        <v>2</v>
      </c>
      <c r="E184" t="s">
        <v>14</v>
      </c>
      <c r="F184" t="s">
        <v>15</v>
      </c>
      <c r="G184" t="s">
        <v>16</v>
      </c>
      <c r="H184" t="s">
        <v>17</v>
      </c>
      <c r="I184" t="s">
        <v>46</v>
      </c>
      <c r="J184">
        <v>90</v>
      </c>
      <c r="K184">
        <v>55</v>
      </c>
      <c r="L184" t="s">
        <v>33</v>
      </c>
      <c r="M184" t="s">
        <v>34</v>
      </c>
      <c r="N184" t="s">
        <v>47</v>
      </c>
    </row>
    <row r="185" spans="1:14" x14ac:dyDescent="0.25">
      <c r="A185">
        <v>8184</v>
      </c>
      <c r="B185" s="6">
        <v>44610</v>
      </c>
      <c r="C185">
        <v>0.55486111111111114</v>
      </c>
      <c r="D185">
        <v>4</v>
      </c>
      <c r="E185" t="s">
        <v>14</v>
      </c>
      <c r="F185" t="s">
        <v>15</v>
      </c>
      <c r="G185" t="s">
        <v>16</v>
      </c>
      <c r="H185" t="s">
        <v>17</v>
      </c>
      <c r="I185" t="s">
        <v>32</v>
      </c>
      <c r="J185">
        <v>85</v>
      </c>
      <c r="K185">
        <v>50</v>
      </c>
      <c r="L185" t="s">
        <v>33</v>
      </c>
      <c r="M185" t="s">
        <v>34</v>
      </c>
      <c r="N185" t="s">
        <v>35</v>
      </c>
    </row>
    <row r="186" spans="1:14" x14ac:dyDescent="0.25">
      <c r="A186">
        <v>8185</v>
      </c>
      <c r="B186" s="6">
        <v>45795</v>
      </c>
      <c r="C186">
        <v>0.59027777777777779</v>
      </c>
      <c r="D186">
        <v>3</v>
      </c>
      <c r="E186" t="s">
        <v>14</v>
      </c>
      <c r="F186" t="s">
        <v>15</v>
      </c>
      <c r="G186" t="s">
        <v>16</v>
      </c>
      <c r="H186" t="s">
        <v>17</v>
      </c>
      <c r="I186" t="s">
        <v>32</v>
      </c>
      <c r="J186">
        <v>85</v>
      </c>
      <c r="K186">
        <v>50</v>
      </c>
      <c r="L186" t="s">
        <v>33</v>
      </c>
      <c r="M186" t="s">
        <v>34</v>
      </c>
      <c r="N186" t="s">
        <v>35</v>
      </c>
    </row>
    <row r="187" spans="1:14" x14ac:dyDescent="0.25">
      <c r="A187">
        <v>8186</v>
      </c>
      <c r="B187" s="6">
        <v>45879</v>
      </c>
      <c r="C187">
        <v>0.69861111111111107</v>
      </c>
      <c r="D187">
        <v>4</v>
      </c>
      <c r="E187" t="s">
        <v>36</v>
      </c>
      <c r="F187" t="s">
        <v>37</v>
      </c>
      <c r="G187" t="s">
        <v>38</v>
      </c>
      <c r="H187" t="s">
        <v>39</v>
      </c>
      <c r="I187" t="s">
        <v>40</v>
      </c>
      <c r="J187">
        <v>50</v>
      </c>
      <c r="K187">
        <v>30</v>
      </c>
      <c r="L187" t="s">
        <v>19</v>
      </c>
      <c r="M187" t="s">
        <v>41</v>
      </c>
      <c r="N187" t="s">
        <v>42</v>
      </c>
    </row>
    <row r="188" spans="1:14" x14ac:dyDescent="0.25">
      <c r="A188">
        <v>8187</v>
      </c>
      <c r="B188" s="6">
        <v>45719</v>
      </c>
      <c r="C188">
        <v>0.69722222222222219</v>
      </c>
      <c r="D188">
        <v>2</v>
      </c>
      <c r="E188" t="s">
        <v>14</v>
      </c>
      <c r="F188" t="s">
        <v>15</v>
      </c>
      <c r="G188" t="s">
        <v>16</v>
      </c>
      <c r="H188" t="s">
        <v>17</v>
      </c>
      <c r="I188" t="s">
        <v>26</v>
      </c>
      <c r="J188">
        <v>40</v>
      </c>
      <c r="K188">
        <v>22</v>
      </c>
      <c r="L188" t="s">
        <v>19</v>
      </c>
      <c r="M188" t="s">
        <v>20</v>
      </c>
      <c r="N188" t="s">
        <v>27</v>
      </c>
    </row>
    <row r="189" spans="1:14" x14ac:dyDescent="0.25">
      <c r="A189">
        <v>8188</v>
      </c>
      <c r="B189" s="6">
        <v>45088</v>
      </c>
      <c r="C189">
        <v>0.60486111111111107</v>
      </c>
      <c r="D189">
        <v>3</v>
      </c>
      <c r="E189" t="s">
        <v>22</v>
      </c>
      <c r="F189" t="s">
        <v>23</v>
      </c>
      <c r="G189" t="s">
        <v>24</v>
      </c>
      <c r="H189" t="s">
        <v>25</v>
      </c>
      <c r="I189" t="s">
        <v>26</v>
      </c>
      <c r="J189">
        <v>40</v>
      </c>
      <c r="K189">
        <v>22</v>
      </c>
      <c r="L189" t="s">
        <v>19</v>
      </c>
      <c r="M189" t="s">
        <v>20</v>
      </c>
      <c r="N189" t="s">
        <v>27</v>
      </c>
    </row>
    <row r="190" spans="1:14" x14ac:dyDescent="0.25">
      <c r="A190">
        <v>8189</v>
      </c>
      <c r="B190" s="6">
        <v>45788</v>
      </c>
      <c r="C190">
        <v>0.35555555555555562</v>
      </c>
      <c r="D190">
        <v>1</v>
      </c>
      <c r="E190" t="s">
        <v>22</v>
      </c>
      <c r="F190" t="s">
        <v>23</v>
      </c>
      <c r="G190" t="s">
        <v>24</v>
      </c>
      <c r="H190" t="s">
        <v>25</v>
      </c>
      <c r="I190" t="s">
        <v>32</v>
      </c>
      <c r="J190">
        <v>85</v>
      </c>
      <c r="K190">
        <v>50</v>
      </c>
      <c r="L190" t="s">
        <v>33</v>
      </c>
      <c r="M190" t="s">
        <v>34</v>
      </c>
      <c r="N190" t="s">
        <v>35</v>
      </c>
    </row>
    <row r="191" spans="1:14" x14ac:dyDescent="0.25">
      <c r="A191">
        <v>8190</v>
      </c>
      <c r="B191" s="6">
        <v>45864</v>
      </c>
      <c r="C191">
        <v>0.46597222222222218</v>
      </c>
      <c r="D191">
        <v>1</v>
      </c>
      <c r="E191" t="s">
        <v>36</v>
      </c>
      <c r="F191" t="s">
        <v>37</v>
      </c>
      <c r="G191" t="s">
        <v>38</v>
      </c>
      <c r="H191" t="s">
        <v>39</v>
      </c>
      <c r="I191" t="s">
        <v>46</v>
      </c>
      <c r="J191">
        <v>90</v>
      </c>
      <c r="K191">
        <v>55</v>
      </c>
      <c r="L191" t="s">
        <v>33</v>
      </c>
      <c r="M191" t="s">
        <v>34</v>
      </c>
      <c r="N191" t="s">
        <v>47</v>
      </c>
    </row>
    <row r="192" spans="1:14" x14ac:dyDescent="0.25">
      <c r="A192">
        <v>8191</v>
      </c>
      <c r="B192" s="6">
        <v>44619</v>
      </c>
      <c r="C192">
        <v>0.29236111111111113</v>
      </c>
      <c r="D192">
        <v>4</v>
      </c>
      <c r="E192" t="s">
        <v>28</v>
      </c>
      <c r="F192" t="s">
        <v>29</v>
      </c>
      <c r="G192" t="s">
        <v>30</v>
      </c>
      <c r="H192" t="s">
        <v>31</v>
      </c>
      <c r="I192" t="s">
        <v>43</v>
      </c>
      <c r="J192">
        <v>75</v>
      </c>
      <c r="K192">
        <v>45</v>
      </c>
      <c r="L192" t="s">
        <v>33</v>
      </c>
      <c r="M192" t="s">
        <v>44</v>
      </c>
      <c r="N192" t="s">
        <v>45</v>
      </c>
    </row>
    <row r="193" spans="1:14" x14ac:dyDescent="0.25">
      <c r="A193">
        <v>8192</v>
      </c>
      <c r="B193" s="6">
        <v>45563</v>
      </c>
      <c r="C193">
        <v>0.31319444444444439</v>
      </c>
      <c r="D193">
        <v>1</v>
      </c>
      <c r="E193" t="s">
        <v>22</v>
      </c>
      <c r="F193" t="s">
        <v>23</v>
      </c>
      <c r="G193" t="s">
        <v>24</v>
      </c>
      <c r="H193" t="s">
        <v>25</v>
      </c>
      <c r="I193" t="s">
        <v>46</v>
      </c>
      <c r="J193">
        <v>90</v>
      </c>
      <c r="K193">
        <v>55</v>
      </c>
      <c r="L193" t="s">
        <v>33</v>
      </c>
      <c r="M193" t="s">
        <v>34</v>
      </c>
      <c r="N193" t="s">
        <v>47</v>
      </c>
    </row>
    <row r="194" spans="1:14" x14ac:dyDescent="0.25">
      <c r="A194">
        <v>8193</v>
      </c>
      <c r="B194" s="6">
        <v>45899</v>
      </c>
      <c r="C194">
        <v>0.87916666666666665</v>
      </c>
      <c r="D194">
        <v>2</v>
      </c>
      <c r="E194" t="s">
        <v>36</v>
      </c>
      <c r="F194" t="s">
        <v>37</v>
      </c>
      <c r="G194" t="s">
        <v>38</v>
      </c>
      <c r="H194" t="s">
        <v>39</v>
      </c>
      <c r="I194" t="s">
        <v>43</v>
      </c>
      <c r="J194">
        <v>75</v>
      </c>
      <c r="K194">
        <v>45</v>
      </c>
      <c r="L194" t="s">
        <v>33</v>
      </c>
      <c r="M194" t="s">
        <v>44</v>
      </c>
      <c r="N194" t="s">
        <v>45</v>
      </c>
    </row>
    <row r="195" spans="1:14" x14ac:dyDescent="0.25">
      <c r="A195">
        <v>8194</v>
      </c>
      <c r="B195" s="6">
        <v>45553</v>
      </c>
      <c r="C195">
        <v>0.55277777777777781</v>
      </c>
      <c r="D195">
        <v>4</v>
      </c>
      <c r="E195" t="s">
        <v>22</v>
      </c>
      <c r="F195" t="s">
        <v>23</v>
      </c>
      <c r="G195" t="s">
        <v>24</v>
      </c>
      <c r="H195" t="s">
        <v>25</v>
      </c>
      <c r="I195" t="s">
        <v>32</v>
      </c>
      <c r="J195">
        <v>85</v>
      </c>
      <c r="K195">
        <v>50</v>
      </c>
      <c r="L195" t="s">
        <v>33</v>
      </c>
      <c r="M195" t="s">
        <v>34</v>
      </c>
      <c r="N195" t="s">
        <v>35</v>
      </c>
    </row>
    <row r="196" spans="1:14" x14ac:dyDescent="0.25">
      <c r="A196">
        <v>8195</v>
      </c>
      <c r="B196" s="6">
        <v>44625</v>
      </c>
      <c r="C196">
        <v>0.52847222222222223</v>
      </c>
      <c r="D196">
        <v>1</v>
      </c>
      <c r="E196" t="s">
        <v>36</v>
      </c>
      <c r="F196" t="s">
        <v>37</v>
      </c>
      <c r="G196" t="s">
        <v>38</v>
      </c>
      <c r="H196" t="s">
        <v>39</v>
      </c>
      <c r="I196" t="s">
        <v>26</v>
      </c>
      <c r="J196">
        <v>40</v>
      </c>
      <c r="K196">
        <v>22</v>
      </c>
      <c r="L196" t="s">
        <v>19</v>
      </c>
      <c r="M196" t="s">
        <v>20</v>
      </c>
      <c r="N196" t="s">
        <v>27</v>
      </c>
    </row>
    <row r="197" spans="1:14" x14ac:dyDescent="0.25">
      <c r="A197">
        <v>8196</v>
      </c>
      <c r="B197" s="6">
        <v>44872</v>
      </c>
      <c r="C197">
        <v>0.53541666666666665</v>
      </c>
      <c r="D197">
        <v>4</v>
      </c>
      <c r="E197" t="s">
        <v>28</v>
      </c>
      <c r="F197" t="s">
        <v>29</v>
      </c>
      <c r="G197" t="s">
        <v>30</v>
      </c>
      <c r="H197" t="s">
        <v>31</v>
      </c>
      <c r="I197" t="s">
        <v>48</v>
      </c>
      <c r="J197">
        <v>80</v>
      </c>
      <c r="K197">
        <v>48</v>
      </c>
      <c r="L197" t="s">
        <v>33</v>
      </c>
      <c r="M197" t="s">
        <v>44</v>
      </c>
      <c r="N197" t="s">
        <v>49</v>
      </c>
    </row>
    <row r="198" spans="1:14" x14ac:dyDescent="0.25">
      <c r="A198">
        <v>8197</v>
      </c>
      <c r="B198" s="6">
        <v>44741</v>
      </c>
      <c r="C198">
        <v>0.62708333333333333</v>
      </c>
      <c r="D198">
        <v>2</v>
      </c>
      <c r="E198" t="s">
        <v>28</v>
      </c>
      <c r="F198" t="s">
        <v>29</v>
      </c>
      <c r="G198" t="s">
        <v>30</v>
      </c>
      <c r="H198" t="s">
        <v>31</v>
      </c>
      <c r="I198" t="s">
        <v>18</v>
      </c>
      <c r="J198">
        <v>45</v>
      </c>
      <c r="K198">
        <v>25</v>
      </c>
      <c r="L198" t="s">
        <v>19</v>
      </c>
      <c r="M198" t="s">
        <v>20</v>
      </c>
      <c r="N198" t="s">
        <v>21</v>
      </c>
    </row>
    <row r="199" spans="1:14" x14ac:dyDescent="0.25">
      <c r="A199">
        <v>8198</v>
      </c>
      <c r="B199" s="6">
        <v>44589</v>
      </c>
      <c r="C199">
        <v>0.72916666666666663</v>
      </c>
      <c r="D199">
        <v>4</v>
      </c>
      <c r="E199" t="s">
        <v>14</v>
      </c>
      <c r="F199" t="s">
        <v>15</v>
      </c>
      <c r="G199" t="s">
        <v>16</v>
      </c>
      <c r="H199" t="s">
        <v>17</v>
      </c>
      <c r="I199" t="s">
        <v>18</v>
      </c>
      <c r="J199">
        <v>45</v>
      </c>
      <c r="K199">
        <v>25</v>
      </c>
      <c r="L199" t="s">
        <v>19</v>
      </c>
      <c r="M199" t="s">
        <v>20</v>
      </c>
      <c r="N199" t="s">
        <v>21</v>
      </c>
    </row>
    <row r="200" spans="1:14" x14ac:dyDescent="0.25">
      <c r="A200">
        <v>8199</v>
      </c>
      <c r="B200" s="6">
        <v>45713</v>
      </c>
      <c r="C200">
        <v>0.31597222222222221</v>
      </c>
      <c r="D200">
        <v>4</v>
      </c>
      <c r="E200" t="s">
        <v>36</v>
      </c>
      <c r="F200" t="s">
        <v>37</v>
      </c>
      <c r="G200" t="s">
        <v>38</v>
      </c>
      <c r="H200" t="s">
        <v>39</v>
      </c>
      <c r="I200" t="s">
        <v>46</v>
      </c>
      <c r="J200">
        <v>90</v>
      </c>
      <c r="K200">
        <v>55</v>
      </c>
      <c r="L200" t="s">
        <v>33</v>
      </c>
      <c r="M200" t="s">
        <v>34</v>
      </c>
      <c r="N200" t="s">
        <v>47</v>
      </c>
    </row>
    <row r="201" spans="1:14" x14ac:dyDescent="0.25">
      <c r="A201">
        <v>8200</v>
      </c>
      <c r="B201" s="6">
        <v>45052</v>
      </c>
      <c r="C201">
        <v>0.6118055555555556</v>
      </c>
      <c r="D201">
        <v>2</v>
      </c>
      <c r="E201" t="s">
        <v>36</v>
      </c>
      <c r="F201" t="s">
        <v>37</v>
      </c>
      <c r="G201" t="s">
        <v>38</v>
      </c>
      <c r="H201" t="s">
        <v>39</v>
      </c>
      <c r="I201" t="s">
        <v>40</v>
      </c>
      <c r="J201">
        <v>50</v>
      </c>
      <c r="K201">
        <v>30</v>
      </c>
      <c r="L201" t="s">
        <v>19</v>
      </c>
      <c r="M201" t="s">
        <v>41</v>
      </c>
      <c r="N201" t="s">
        <v>42</v>
      </c>
    </row>
    <row r="202" spans="1:14" x14ac:dyDescent="0.25">
      <c r="A202">
        <v>8201</v>
      </c>
      <c r="B202" s="6">
        <v>45351</v>
      </c>
      <c r="C202">
        <v>0.4777777777777778</v>
      </c>
      <c r="D202">
        <v>3</v>
      </c>
      <c r="E202" t="s">
        <v>14</v>
      </c>
      <c r="F202" t="s">
        <v>15</v>
      </c>
      <c r="G202" t="s">
        <v>16</v>
      </c>
      <c r="H202" t="s">
        <v>17</v>
      </c>
      <c r="I202" t="s">
        <v>26</v>
      </c>
      <c r="J202">
        <v>40</v>
      </c>
      <c r="K202">
        <v>22</v>
      </c>
      <c r="L202" t="s">
        <v>19</v>
      </c>
      <c r="M202" t="s">
        <v>20</v>
      </c>
      <c r="N202" t="s">
        <v>27</v>
      </c>
    </row>
    <row r="203" spans="1:14" x14ac:dyDescent="0.25">
      <c r="A203">
        <v>8202</v>
      </c>
      <c r="B203" s="6">
        <v>45527</v>
      </c>
      <c r="C203">
        <v>0.35902777777777778</v>
      </c>
      <c r="D203">
        <v>4</v>
      </c>
      <c r="E203" t="s">
        <v>28</v>
      </c>
      <c r="F203" t="s">
        <v>29</v>
      </c>
      <c r="G203" t="s">
        <v>30</v>
      </c>
      <c r="H203" t="s">
        <v>31</v>
      </c>
      <c r="I203" t="s">
        <v>46</v>
      </c>
      <c r="J203">
        <v>90</v>
      </c>
      <c r="K203">
        <v>55</v>
      </c>
      <c r="L203" t="s">
        <v>33</v>
      </c>
      <c r="M203" t="s">
        <v>34</v>
      </c>
      <c r="N203" t="s">
        <v>47</v>
      </c>
    </row>
    <row r="204" spans="1:14" x14ac:dyDescent="0.25">
      <c r="A204">
        <v>8203</v>
      </c>
      <c r="B204" s="6">
        <v>45759</v>
      </c>
      <c r="C204">
        <v>0.76388888888888884</v>
      </c>
      <c r="D204">
        <v>1</v>
      </c>
      <c r="E204" t="s">
        <v>22</v>
      </c>
      <c r="F204" t="s">
        <v>23</v>
      </c>
      <c r="G204" t="s">
        <v>24</v>
      </c>
      <c r="H204" t="s">
        <v>25</v>
      </c>
      <c r="I204" t="s">
        <v>48</v>
      </c>
      <c r="J204">
        <v>80</v>
      </c>
      <c r="K204">
        <v>48</v>
      </c>
      <c r="L204" t="s">
        <v>33</v>
      </c>
      <c r="M204" t="s">
        <v>44</v>
      </c>
      <c r="N204" t="s">
        <v>49</v>
      </c>
    </row>
    <row r="205" spans="1:14" x14ac:dyDescent="0.25">
      <c r="A205">
        <v>8204</v>
      </c>
      <c r="B205" s="6">
        <v>45367</v>
      </c>
      <c r="C205">
        <v>0.52152777777777781</v>
      </c>
      <c r="D205">
        <v>3</v>
      </c>
      <c r="E205" t="s">
        <v>28</v>
      </c>
      <c r="F205" t="s">
        <v>29</v>
      </c>
      <c r="G205" t="s">
        <v>30</v>
      </c>
      <c r="H205" t="s">
        <v>31</v>
      </c>
      <c r="I205" t="s">
        <v>50</v>
      </c>
      <c r="J205">
        <v>70</v>
      </c>
      <c r="K205">
        <v>40</v>
      </c>
      <c r="L205" t="s">
        <v>33</v>
      </c>
      <c r="M205" t="s">
        <v>44</v>
      </c>
      <c r="N205" t="s">
        <v>51</v>
      </c>
    </row>
    <row r="206" spans="1:14" x14ac:dyDescent="0.25">
      <c r="A206">
        <v>8205</v>
      </c>
      <c r="B206" s="6">
        <v>45855</v>
      </c>
      <c r="C206">
        <v>0.31458333333333333</v>
      </c>
      <c r="D206">
        <v>1</v>
      </c>
      <c r="E206" t="s">
        <v>36</v>
      </c>
      <c r="F206" t="s">
        <v>37</v>
      </c>
      <c r="G206" t="s">
        <v>38</v>
      </c>
      <c r="H206" t="s">
        <v>39</v>
      </c>
      <c r="I206" t="s">
        <v>43</v>
      </c>
      <c r="J206">
        <v>75</v>
      </c>
      <c r="K206">
        <v>45</v>
      </c>
      <c r="L206" t="s">
        <v>33</v>
      </c>
      <c r="M206" t="s">
        <v>44</v>
      </c>
      <c r="N206" t="s">
        <v>45</v>
      </c>
    </row>
    <row r="207" spans="1:14" x14ac:dyDescent="0.25">
      <c r="A207">
        <v>8206</v>
      </c>
      <c r="B207" s="6">
        <v>44958</v>
      </c>
      <c r="C207">
        <v>0.89027777777777772</v>
      </c>
      <c r="D207">
        <v>1</v>
      </c>
      <c r="E207" t="s">
        <v>36</v>
      </c>
      <c r="F207" t="s">
        <v>37</v>
      </c>
      <c r="G207" t="s">
        <v>38</v>
      </c>
      <c r="H207" t="s">
        <v>39</v>
      </c>
      <c r="I207" t="s">
        <v>50</v>
      </c>
      <c r="J207">
        <v>70</v>
      </c>
      <c r="K207">
        <v>40</v>
      </c>
      <c r="L207" t="s">
        <v>33</v>
      </c>
      <c r="M207" t="s">
        <v>44</v>
      </c>
      <c r="N207" t="s">
        <v>51</v>
      </c>
    </row>
    <row r="208" spans="1:14" x14ac:dyDescent="0.25">
      <c r="A208">
        <v>8207</v>
      </c>
      <c r="B208" s="6">
        <v>45314</v>
      </c>
      <c r="C208">
        <v>0.62291666666666667</v>
      </c>
      <c r="D208">
        <v>4</v>
      </c>
      <c r="E208" t="s">
        <v>14</v>
      </c>
      <c r="F208" t="s">
        <v>15</v>
      </c>
      <c r="G208" t="s">
        <v>16</v>
      </c>
      <c r="H208" t="s">
        <v>17</v>
      </c>
      <c r="I208" t="s">
        <v>32</v>
      </c>
      <c r="J208">
        <v>85</v>
      </c>
      <c r="K208">
        <v>50</v>
      </c>
      <c r="L208" t="s">
        <v>33</v>
      </c>
      <c r="M208" t="s">
        <v>34</v>
      </c>
      <c r="N208" t="s">
        <v>35</v>
      </c>
    </row>
    <row r="209" spans="1:14" x14ac:dyDescent="0.25">
      <c r="A209">
        <v>8208</v>
      </c>
      <c r="B209" s="6">
        <v>44898</v>
      </c>
      <c r="C209">
        <v>0.3</v>
      </c>
      <c r="D209">
        <v>2</v>
      </c>
      <c r="E209" t="s">
        <v>14</v>
      </c>
      <c r="F209" t="s">
        <v>15</v>
      </c>
      <c r="G209" t="s">
        <v>16</v>
      </c>
      <c r="H209" t="s">
        <v>17</v>
      </c>
      <c r="I209" t="s">
        <v>40</v>
      </c>
      <c r="J209">
        <v>50</v>
      </c>
      <c r="K209">
        <v>30</v>
      </c>
      <c r="L209" t="s">
        <v>19</v>
      </c>
      <c r="M209" t="s">
        <v>41</v>
      </c>
      <c r="N209" t="s">
        <v>42</v>
      </c>
    </row>
    <row r="210" spans="1:14" x14ac:dyDescent="0.25">
      <c r="A210">
        <v>8209</v>
      </c>
      <c r="B210" s="6">
        <v>45723</v>
      </c>
      <c r="C210">
        <v>0.67986111111111114</v>
      </c>
      <c r="D210">
        <v>4</v>
      </c>
      <c r="E210" t="s">
        <v>14</v>
      </c>
      <c r="F210" t="s">
        <v>15</v>
      </c>
      <c r="G210" t="s">
        <v>16</v>
      </c>
      <c r="H210" t="s">
        <v>17</v>
      </c>
      <c r="I210" t="s">
        <v>48</v>
      </c>
      <c r="J210">
        <v>80</v>
      </c>
      <c r="K210">
        <v>48</v>
      </c>
      <c r="L210" t="s">
        <v>33</v>
      </c>
      <c r="M210" t="s">
        <v>44</v>
      </c>
      <c r="N210" t="s">
        <v>49</v>
      </c>
    </row>
    <row r="211" spans="1:14" x14ac:dyDescent="0.25">
      <c r="A211">
        <v>8210</v>
      </c>
      <c r="B211" s="6">
        <v>45237</v>
      </c>
      <c r="C211">
        <v>0.31874999999999998</v>
      </c>
      <c r="D211">
        <v>2</v>
      </c>
      <c r="E211" t="s">
        <v>36</v>
      </c>
      <c r="F211" t="s">
        <v>37</v>
      </c>
      <c r="G211" t="s">
        <v>38</v>
      </c>
      <c r="H211" t="s">
        <v>39</v>
      </c>
      <c r="I211" t="s">
        <v>50</v>
      </c>
      <c r="J211">
        <v>70</v>
      </c>
      <c r="K211">
        <v>40</v>
      </c>
      <c r="L211" t="s">
        <v>33</v>
      </c>
      <c r="M211" t="s">
        <v>44</v>
      </c>
      <c r="N211" t="s">
        <v>51</v>
      </c>
    </row>
    <row r="212" spans="1:14" x14ac:dyDescent="0.25">
      <c r="A212">
        <v>8211</v>
      </c>
      <c r="B212" s="6">
        <v>45373</v>
      </c>
      <c r="C212">
        <v>0.53333333333333333</v>
      </c>
      <c r="D212">
        <v>4</v>
      </c>
      <c r="E212" t="s">
        <v>28</v>
      </c>
      <c r="F212" t="s">
        <v>29</v>
      </c>
      <c r="G212" t="s">
        <v>30</v>
      </c>
      <c r="H212" t="s">
        <v>31</v>
      </c>
      <c r="I212" t="s">
        <v>46</v>
      </c>
      <c r="J212">
        <v>90</v>
      </c>
      <c r="K212">
        <v>55</v>
      </c>
      <c r="L212" t="s">
        <v>33</v>
      </c>
      <c r="M212" t="s">
        <v>34</v>
      </c>
      <c r="N212" t="s">
        <v>47</v>
      </c>
    </row>
    <row r="213" spans="1:14" x14ac:dyDescent="0.25">
      <c r="A213">
        <v>8212</v>
      </c>
      <c r="B213" s="6">
        <v>45694</v>
      </c>
      <c r="C213">
        <v>0.60486111111111107</v>
      </c>
      <c r="D213">
        <v>3</v>
      </c>
      <c r="E213" t="s">
        <v>22</v>
      </c>
      <c r="F213" t="s">
        <v>23</v>
      </c>
      <c r="G213" t="s">
        <v>24</v>
      </c>
      <c r="H213" t="s">
        <v>25</v>
      </c>
      <c r="I213" t="s">
        <v>50</v>
      </c>
      <c r="J213">
        <v>70</v>
      </c>
      <c r="K213">
        <v>40</v>
      </c>
      <c r="L213" t="s">
        <v>33</v>
      </c>
      <c r="M213" t="s">
        <v>44</v>
      </c>
      <c r="N213" t="s">
        <v>51</v>
      </c>
    </row>
    <row r="214" spans="1:14" x14ac:dyDescent="0.25">
      <c r="A214">
        <v>8213</v>
      </c>
      <c r="B214" s="6">
        <v>45304</v>
      </c>
      <c r="C214">
        <v>0.6791666666666667</v>
      </c>
      <c r="D214">
        <v>3</v>
      </c>
      <c r="E214" t="s">
        <v>28</v>
      </c>
      <c r="F214" t="s">
        <v>29</v>
      </c>
      <c r="G214" t="s">
        <v>30</v>
      </c>
      <c r="H214" t="s">
        <v>31</v>
      </c>
      <c r="I214" t="s">
        <v>46</v>
      </c>
      <c r="J214">
        <v>90</v>
      </c>
      <c r="K214">
        <v>55</v>
      </c>
      <c r="L214" t="s">
        <v>33</v>
      </c>
      <c r="M214" t="s">
        <v>34</v>
      </c>
      <c r="N214" t="s">
        <v>47</v>
      </c>
    </row>
    <row r="215" spans="1:14" x14ac:dyDescent="0.25">
      <c r="A215">
        <v>8214</v>
      </c>
      <c r="B215" s="6">
        <v>44813</v>
      </c>
      <c r="C215">
        <v>0.59583333333333333</v>
      </c>
      <c r="D215">
        <v>1</v>
      </c>
      <c r="E215" t="s">
        <v>36</v>
      </c>
      <c r="F215" t="s">
        <v>37</v>
      </c>
      <c r="G215" t="s">
        <v>38</v>
      </c>
      <c r="H215" t="s">
        <v>39</v>
      </c>
      <c r="I215" t="s">
        <v>40</v>
      </c>
      <c r="J215">
        <v>50</v>
      </c>
      <c r="K215">
        <v>30</v>
      </c>
      <c r="L215" t="s">
        <v>19</v>
      </c>
      <c r="M215" t="s">
        <v>41</v>
      </c>
      <c r="N215" t="s">
        <v>42</v>
      </c>
    </row>
    <row r="216" spans="1:14" x14ac:dyDescent="0.25">
      <c r="A216">
        <v>8215</v>
      </c>
      <c r="B216" s="6">
        <v>44917</v>
      </c>
      <c r="C216">
        <v>0.64375000000000004</v>
      </c>
      <c r="D216">
        <v>4</v>
      </c>
      <c r="E216" t="s">
        <v>14</v>
      </c>
      <c r="F216" t="s">
        <v>15</v>
      </c>
      <c r="G216" t="s">
        <v>16</v>
      </c>
      <c r="H216" t="s">
        <v>17</v>
      </c>
      <c r="I216" t="s">
        <v>50</v>
      </c>
      <c r="J216">
        <v>70</v>
      </c>
      <c r="K216">
        <v>40</v>
      </c>
      <c r="L216" t="s">
        <v>33</v>
      </c>
      <c r="M216" t="s">
        <v>44</v>
      </c>
      <c r="N216" t="s">
        <v>51</v>
      </c>
    </row>
    <row r="217" spans="1:14" x14ac:dyDescent="0.25">
      <c r="A217">
        <v>8216</v>
      </c>
      <c r="B217" s="6">
        <v>45744</v>
      </c>
      <c r="C217">
        <v>0.76875000000000004</v>
      </c>
      <c r="D217">
        <v>3</v>
      </c>
      <c r="E217" t="s">
        <v>22</v>
      </c>
      <c r="F217" t="s">
        <v>23</v>
      </c>
      <c r="G217" t="s">
        <v>24</v>
      </c>
      <c r="H217" t="s">
        <v>25</v>
      </c>
      <c r="I217" t="s">
        <v>50</v>
      </c>
      <c r="J217">
        <v>70</v>
      </c>
      <c r="K217">
        <v>40</v>
      </c>
      <c r="L217" t="s">
        <v>33</v>
      </c>
      <c r="M217" t="s">
        <v>44</v>
      </c>
      <c r="N217" t="s">
        <v>51</v>
      </c>
    </row>
    <row r="218" spans="1:14" x14ac:dyDescent="0.25">
      <c r="A218">
        <v>8217</v>
      </c>
      <c r="B218" s="6">
        <v>45924</v>
      </c>
      <c r="C218">
        <v>0.35347222222222219</v>
      </c>
      <c r="D218">
        <v>4</v>
      </c>
      <c r="E218" t="s">
        <v>14</v>
      </c>
      <c r="F218" t="s">
        <v>15</v>
      </c>
      <c r="G218" t="s">
        <v>16</v>
      </c>
      <c r="H218" t="s">
        <v>17</v>
      </c>
      <c r="I218" t="s">
        <v>26</v>
      </c>
      <c r="J218">
        <v>40</v>
      </c>
      <c r="K218">
        <v>22</v>
      </c>
      <c r="L218" t="s">
        <v>19</v>
      </c>
      <c r="M218" t="s">
        <v>20</v>
      </c>
      <c r="N218" t="s">
        <v>27</v>
      </c>
    </row>
    <row r="219" spans="1:14" x14ac:dyDescent="0.25">
      <c r="A219">
        <v>8218</v>
      </c>
      <c r="B219" s="6">
        <v>45568</v>
      </c>
      <c r="C219">
        <v>0.36944444444444452</v>
      </c>
      <c r="D219">
        <v>3</v>
      </c>
      <c r="E219" t="s">
        <v>28</v>
      </c>
      <c r="F219" t="s">
        <v>29</v>
      </c>
      <c r="G219" t="s">
        <v>30</v>
      </c>
      <c r="H219" t="s">
        <v>31</v>
      </c>
      <c r="I219" t="s">
        <v>40</v>
      </c>
      <c r="J219">
        <v>50</v>
      </c>
      <c r="K219">
        <v>30</v>
      </c>
      <c r="L219" t="s">
        <v>19</v>
      </c>
      <c r="M219" t="s">
        <v>41</v>
      </c>
      <c r="N219" t="s">
        <v>42</v>
      </c>
    </row>
    <row r="220" spans="1:14" x14ac:dyDescent="0.25">
      <c r="A220">
        <v>8219</v>
      </c>
      <c r="B220" s="6">
        <v>44630</v>
      </c>
      <c r="C220">
        <v>0.39513888888888887</v>
      </c>
      <c r="D220">
        <v>3</v>
      </c>
      <c r="E220" t="s">
        <v>36</v>
      </c>
      <c r="F220" t="s">
        <v>37</v>
      </c>
      <c r="G220" t="s">
        <v>38</v>
      </c>
      <c r="H220" t="s">
        <v>39</v>
      </c>
      <c r="I220" t="s">
        <v>40</v>
      </c>
      <c r="J220">
        <v>50</v>
      </c>
      <c r="K220">
        <v>30</v>
      </c>
      <c r="L220" t="s">
        <v>19</v>
      </c>
      <c r="M220" t="s">
        <v>41</v>
      </c>
      <c r="N220" t="s">
        <v>42</v>
      </c>
    </row>
    <row r="221" spans="1:14" x14ac:dyDescent="0.25">
      <c r="A221">
        <v>8220</v>
      </c>
      <c r="B221" s="6">
        <v>45479</v>
      </c>
      <c r="C221">
        <v>0.84236111111111112</v>
      </c>
      <c r="D221">
        <v>3</v>
      </c>
      <c r="E221" t="s">
        <v>14</v>
      </c>
      <c r="F221" t="s">
        <v>15</v>
      </c>
      <c r="G221" t="s">
        <v>16</v>
      </c>
      <c r="H221" t="s">
        <v>17</v>
      </c>
      <c r="I221" t="s">
        <v>48</v>
      </c>
      <c r="J221">
        <v>80</v>
      </c>
      <c r="K221">
        <v>48</v>
      </c>
      <c r="L221" t="s">
        <v>33</v>
      </c>
      <c r="M221" t="s">
        <v>44</v>
      </c>
      <c r="N221" t="s">
        <v>49</v>
      </c>
    </row>
    <row r="222" spans="1:14" x14ac:dyDescent="0.25">
      <c r="A222">
        <v>8221</v>
      </c>
      <c r="B222" s="6">
        <v>45023</v>
      </c>
      <c r="C222">
        <v>0.65416666666666667</v>
      </c>
      <c r="D222">
        <v>3</v>
      </c>
      <c r="E222" t="s">
        <v>14</v>
      </c>
      <c r="F222" t="s">
        <v>15</v>
      </c>
      <c r="G222" t="s">
        <v>16</v>
      </c>
      <c r="H222" t="s">
        <v>17</v>
      </c>
      <c r="I222" t="s">
        <v>50</v>
      </c>
      <c r="J222">
        <v>70</v>
      </c>
      <c r="K222">
        <v>40</v>
      </c>
      <c r="L222" t="s">
        <v>33</v>
      </c>
      <c r="M222" t="s">
        <v>44</v>
      </c>
      <c r="N222" t="s">
        <v>51</v>
      </c>
    </row>
    <row r="223" spans="1:14" x14ac:dyDescent="0.25">
      <c r="A223">
        <v>8222</v>
      </c>
      <c r="B223" s="6">
        <v>45129</v>
      </c>
      <c r="C223">
        <v>0.76666666666666672</v>
      </c>
      <c r="D223">
        <v>3</v>
      </c>
      <c r="E223" t="s">
        <v>28</v>
      </c>
      <c r="F223" t="s">
        <v>29</v>
      </c>
      <c r="G223" t="s">
        <v>30</v>
      </c>
      <c r="H223" t="s">
        <v>31</v>
      </c>
      <c r="I223" t="s">
        <v>43</v>
      </c>
      <c r="J223">
        <v>75</v>
      </c>
      <c r="K223">
        <v>45</v>
      </c>
      <c r="L223" t="s">
        <v>33</v>
      </c>
      <c r="M223" t="s">
        <v>44</v>
      </c>
      <c r="N223" t="s">
        <v>45</v>
      </c>
    </row>
    <row r="224" spans="1:14" x14ac:dyDescent="0.25">
      <c r="A224">
        <v>8223</v>
      </c>
      <c r="B224" s="6">
        <v>45029</v>
      </c>
      <c r="C224">
        <v>0.90763888888888888</v>
      </c>
      <c r="D224">
        <v>3</v>
      </c>
      <c r="E224" t="s">
        <v>22</v>
      </c>
      <c r="F224" t="s">
        <v>23</v>
      </c>
      <c r="G224" t="s">
        <v>24</v>
      </c>
      <c r="H224" t="s">
        <v>25</v>
      </c>
      <c r="I224" t="s">
        <v>18</v>
      </c>
      <c r="J224">
        <v>45</v>
      </c>
      <c r="K224">
        <v>25</v>
      </c>
      <c r="L224" t="s">
        <v>19</v>
      </c>
      <c r="M224" t="s">
        <v>20</v>
      </c>
      <c r="N224" t="s">
        <v>21</v>
      </c>
    </row>
    <row r="225" spans="1:14" x14ac:dyDescent="0.25">
      <c r="A225">
        <v>8224</v>
      </c>
      <c r="B225" s="6">
        <v>45893</v>
      </c>
      <c r="C225">
        <v>0.91111111111111109</v>
      </c>
      <c r="D225">
        <v>2</v>
      </c>
      <c r="E225" t="s">
        <v>22</v>
      </c>
      <c r="F225" t="s">
        <v>23</v>
      </c>
      <c r="G225" t="s">
        <v>24</v>
      </c>
      <c r="H225" t="s">
        <v>25</v>
      </c>
      <c r="I225" t="s">
        <v>32</v>
      </c>
      <c r="J225">
        <v>85</v>
      </c>
      <c r="K225">
        <v>50</v>
      </c>
      <c r="L225" t="s">
        <v>33</v>
      </c>
      <c r="M225" t="s">
        <v>34</v>
      </c>
      <c r="N225" t="s">
        <v>35</v>
      </c>
    </row>
    <row r="226" spans="1:14" x14ac:dyDescent="0.25">
      <c r="A226">
        <v>8225</v>
      </c>
      <c r="B226" s="6">
        <v>44623</v>
      </c>
      <c r="C226">
        <v>0.83333333333333337</v>
      </c>
      <c r="D226">
        <v>4</v>
      </c>
      <c r="E226" t="s">
        <v>36</v>
      </c>
      <c r="F226" t="s">
        <v>37</v>
      </c>
      <c r="G226" t="s">
        <v>38</v>
      </c>
      <c r="H226" t="s">
        <v>39</v>
      </c>
      <c r="I226" t="s">
        <v>46</v>
      </c>
      <c r="J226">
        <v>90</v>
      </c>
      <c r="K226">
        <v>55</v>
      </c>
      <c r="L226" t="s">
        <v>33</v>
      </c>
      <c r="M226" t="s">
        <v>34</v>
      </c>
      <c r="N226" t="s">
        <v>47</v>
      </c>
    </row>
    <row r="227" spans="1:14" x14ac:dyDescent="0.25">
      <c r="A227">
        <v>8226</v>
      </c>
      <c r="B227" s="6">
        <v>45261</v>
      </c>
      <c r="C227">
        <v>0.71944444444444444</v>
      </c>
      <c r="D227">
        <v>1</v>
      </c>
      <c r="E227" t="s">
        <v>36</v>
      </c>
      <c r="F227" t="s">
        <v>37</v>
      </c>
      <c r="G227" t="s">
        <v>38</v>
      </c>
      <c r="H227" t="s">
        <v>39</v>
      </c>
      <c r="I227" t="s">
        <v>40</v>
      </c>
      <c r="J227">
        <v>50</v>
      </c>
      <c r="K227">
        <v>30</v>
      </c>
      <c r="L227" t="s">
        <v>19</v>
      </c>
      <c r="M227" t="s">
        <v>41</v>
      </c>
      <c r="N227" t="s">
        <v>42</v>
      </c>
    </row>
    <row r="228" spans="1:14" x14ac:dyDescent="0.25">
      <c r="A228">
        <v>8227</v>
      </c>
      <c r="B228" s="6">
        <v>45695</v>
      </c>
      <c r="C228">
        <v>0.60138888888888886</v>
      </c>
      <c r="D228">
        <v>4</v>
      </c>
      <c r="E228" t="s">
        <v>14</v>
      </c>
      <c r="F228" t="s">
        <v>15</v>
      </c>
      <c r="G228" t="s">
        <v>16</v>
      </c>
      <c r="H228" t="s">
        <v>17</v>
      </c>
      <c r="I228" t="s">
        <v>18</v>
      </c>
      <c r="J228">
        <v>45</v>
      </c>
      <c r="K228">
        <v>25</v>
      </c>
      <c r="L228" t="s">
        <v>19</v>
      </c>
      <c r="M228" t="s">
        <v>20</v>
      </c>
      <c r="N228" t="s">
        <v>21</v>
      </c>
    </row>
    <row r="229" spans="1:14" x14ac:dyDescent="0.25">
      <c r="A229">
        <v>8228</v>
      </c>
      <c r="B229" s="6">
        <v>45072</v>
      </c>
      <c r="C229">
        <v>0.51249999999999996</v>
      </c>
      <c r="D229">
        <v>2</v>
      </c>
      <c r="E229" t="s">
        <v>36</v>
      </c>
      <c r="F229" t="s">
        <v>37</v>
      </c>
      <c r="G229" t="s">
        <v>38</v>
      </c>
      <c r="H229" t="s">
        <v>39</v>
      </c>
      <c r="I229" t="s">
        <v>40</v>
      </c>
      <c r="J229">
        <v>50</v>
      </c>
      <c r="K229">
        <v>30</v>
      </c>
      <c r="L229" t="s">
        <v>19</v>
      </c>
      <c r="M229" t="s">
        <v>41</v>
      </c>
      <c r="N229" t="s">
        <v>42</v>
      </c>
    </row>
    <row r="230" spans="1:14" x14ac:dyDescent="0.25">
      <c r="A230">
        <v>8229</v>
      </c>
      <c r="B230" s="6">
        <v>45186</v>
      </c>
      <c r="C230">
        <v>0.43958333333333333</v>
      </c>
      <c r="D230">
        <v>1</v>
      </c>
      <c r="E230" t="s">
        <v>36</v>
      </c>
      <c r="F230" t="s">
        <v>37</v>
      </c>
      <c r="G230" t="s">
        <v>38</v>
      </c>
      <c r="H230" t="s">
        <v>39</v>
      </c>
      <c r="I230" t="s">
        <v>50</v>
      </c>
      <c r="J230">
        <v>70</v>
      </c>
      <c r="K230">
        <v>40</v>
      </c>
      <c r="L230" t="s">
        <v>33</v>
      </c>
      <c r="M230" t="s">
        <v>44</v>
      </c>
      <c r="N230" t="s">
        <v>51</v>
      </c>
    </row>
    <row r="231" spans="1:14" x14ac:dyDescent="0.25">
      <c r="A231">
        <v>8230</v>
      </c>
      <c r="B231" s="6">
        <v>44700</v>
      </c>
      <c r="C231">
        <v>0.8041666666666667</v>
      </c>
      <c r="D231">
        <v>1</v>
      </c>
      <c r="E231" t="s">
        <v>36</v>
      </c>
      <c r="F231" t="s">
        <v>37</v>
      </c>
      <c r="G231" t="s">
        <v>38</v>
      </c>
      <c r="H231" t="s">
        <v>39</v>
      </c>
      <c r="I231" t="s">
        <v>48</v>
      </c>
      <c r="J231">
        <v>80</v>
      </c>
      <c r="K231">
        <v>48</v>
      </c>
      <c r="L231" t="s">
        <v>33</v>
      </c>
      <c r="M231" t="s">
        <v>44</v>
      </c>
      <c r="N231" t="s">
        <v>49</v>
      </c>
    </row>
    <row r="232" spans="1:14" x14ac:dyDescent="0.25">
      <c r="A232">
        <v>8231</v>
      </c>
      <c r="B232" s="6">
        <v>45803</v>
      </c>
      <c r="C232">
        <v>0.74305555555555558</v>
      </c>
      <c r="D232">
        <v>4</v>
      </c>
      <c r="E232" t="s">
        <v>36</v>
      </c>
      <c r="F232" t="s">
        <v>37</v>
      </c>
      <c r="G232" t="s">
        <v>38</v>
      </c>
      <c r="H232" t="s">
        <v>39</v>
      </c>
      <c r="I232" t="s">
        <v>40</v>
      </c>
      <c r="J232">
        <v>50</v>
      </c>
      <c r="K232">
        <v>30</v>
      </c>
      <c r="L232" t="s">
        <v>19</v>
      </c>
      <c r="M232" t="s">
        <v>41</v>
      </c>
      <c r="N232" t="s">
        <v>42</v>
      </c>
    </row>
    <row r="233" spans="1:14" x14ac:dyDescent="0.25">
      <c r="A233">
        <v>8232</v>
      </c>
      <c r="B233" s="6">
        <v>44851</v>
      </c>
      <c r="C233">
        <v>0.57638888888888884</v>
      </c>
      <c r="D233">
        <v>2</v>
      </c>
      <c r="E233" t="s">
        <v>14</v>
      </c>
      <c r="F233" t="s">
        <v>15</v>
      </c>
      <c r="G233" t="s">
        <v>16</v>
      </c>
      <c r="H233" t="s">
        <v>17</v>
      </c>
      <c r="I233" t="s">
        <v>32</v>
      </c>
      <c r="J233">
        <v>85</v>
      </c>
      <c r="K233">
        <v>50</v>
      </c>
      <c r="L233" t="s">
        <v>33</v>
      </c>
      <c r="M233" t="s">
        <v>34</v>
      </c>
      <c r="N233" t="s">
        <v>35</v>
      </c>
    </row>
    <row r="234" spans="1:14" x14ac:dyDescent="0.25">
      <c r="A234">
        <v>8233</v>
      </c>
      <c r="B234" s="6">
        <v>45141</v>
      </c>
      <c r="C234">
        <v>0.65486111111111112</v>
      </c>
      <c r="D234">
        <v>1</v>
      </c>
      <c r="E234" t="s">
        <v>14</v>
      </c>
      <c r="F234" t="s">
        <v>15</v>
      </c>
      <c r="G234" t="s">
        <v>16</v>
      </c>
      <c r="H234" t="s">
        <v>17</v>
      </c>
      <c r="I234" t="s">
        <v>18</v>
      </c>
      <c r="J234">
        <v>45</v>
      </c>
      <c r="K234">
        <v>25</v>
      </c>
      <c r="L234" t="s">
        <v>19</v>
      </c>
      <c r="M234" t="s">
        <v>20</v>
      </c>
      <c r="N234" t="s">
        <v>21</v>
      </c>
    </row>
    <row r="235" spans="1:14" x14ac:dyDescent="0.25">
      <c r="A235">
        <v>8234</v>
      </c>
      <c r="B235" s="6">
        <v>44723</v>
      </c>
      <c r="C235">
        <v>0.40902777777777782</v>
      </c>
      <c r="D235">
        <v>1</v>
      </c>
      <c r="E235" t="s">
        <v>22</v>
      </c>
      <c r="F235" t="s">
        <v>23</v>
      </c>
      <c r="G235" t="s">
        <v>24</v>
      </c>
      <c r="H235" t="s">
        <v>25</v>
      </c>
      <c r="I235" t="s">
        <v>32</v>
      </c>
      <c r="J235">
        <v>85</v>
      </c>
      <c r="K235">
        <v>50</v>
      </c>
      <c r="L235" t="s">
        <v>33</v>
      </c>
      <c r="M235" t="s">
        <v>34</v>
      </c>
      <c r="N235" t="s">
        <v>35</v>
      </c>
    </row>
    <row r="236" spans="1:14" x14ac:dyDescent="0.25">
      <c r="A236">
        <v>8235</v>
      </c>
      <c r="B236" s="6">
        <v>45923</v>
      </c>
      <c r="C236">
        <v>0.81458333333333333</v>
      </c>
      <c r="D236">
        <v>3</v>
      </c>
      <c r="E236" t="s">
        <v>36</v>
      </c>
      <c r="F236" t="s">
        <v>37</v>
      </c>
      <c r="G236" t="s">
        <v>38</v>
      </c>
      <c r="H236" t="s">
        <v>39</v>
      </c>
      <c r="I236" t="s">
        <v>40</v>
      </c>
      <c r="J236">
        <v>50</v>
      </c>
      <c r="K236">
        <v>30</v>
      </c>
      <c r="L236" t="s">
        <v>19</v>
      </c>
      <c r="M236" t="s">
        <v>41</v>
      </c>
      <c r="N236" t="s">
        <v>42</v>
      </c>
    </row>
    <row r="237" spans="1:14" x14ac:dyDescent="0.25">
      <c r="A237">
        <v>8236</v>
      </c>
      <c r="B237" s="6">
        <v>45627</v>
      </c>
      <c r="C237">
        <v>0.30486111111111108</v>
      </c>
      <c r="D237">
        <v>2</v>
      </c>
      <c r="E237" t="s">
        <v>22</v>
      </c>
      <c r="F237" t="s">
        <v>23</v>
      </c>
      <c r="G237" t="s">
        <v>24</v>
      </c>
      <c r="H237" t="s">
        <v>25</v>
      </c>
      <c r="I237" t="s">
        <v>32</v>
      </c>
      <c r="J237">
        <v>85</v>
      </c>
      <c r="K237">
        <v>50</v>
      </c>
      <c r="L237" t="s">
        <v>33</v>
      </c>
      <c r="M237" t="s">
        <v>34</v>
      </c>
      <c r="N237" t="s">
        <v>35</v>
      </c>
    </row>
    <row r="238" spans="1:14" x14ac:dyDescent="0.25">
      <c r="A238">
        <v>8237</v>
      </c>
      <c r="B238" s="6">
        <v>45850</v>
      </c>
      <c r="C238">
        <v>0.44930555555555562</v>
      </c>
      <c r="D238">
        <v>3</v>
      </c>
      <c r="E238" t="s">
        <v>36</v>
      </c>
      <c r="F238" t="s">
        <v>37</v>
      </c>
      <c r="G238" t="s">
        <v>38</v>
      </c>
      <c r="H238" t="s">
        <v>39</v>
      </c>
      <c r="I238" t="s">
        <v>40</v>
      </c>
      <c r="J238">
        <v>50</v>
      </c>
      <c r="K238">
        <v>30</v>
      </c>
      <c r="L238" t="s">
        <v>19</v>
      </c>
      <c r="M238" t="s">
        <v>41</v>
      </c>
      <c r="N238" t="s">
        <v>42</v>
      </c>
    </row>
    <row r="239" spans="1:14" x14ac:dyDescent="0.25">
      <c r="A239">
        <v>8238</v>
      </c>
      <c r="B239" s="6">
        <v>45169</v>
      </c>
      <c r="C239">
        <v>0.76666666666666672</v>
      </c>
      <c r="D239">
        <v>4</v>
      </c>
      <c r="E239" t="s">
        <v>22</v>
      </c>
      <c r="F239" t="s">
        <v>23</v>
      </c>
      <c r="G239" t="s">
        <v>24</v>
      </c>
      <c r="H239" t="s">
        <v>25</v>
      </c>
      <c r="I239" t="s">
        <v>43</v>
      </c>
      <c r="J239">
        <v>75</v>
      </c>
      <c r="K239">
        <v>45</v>
      </c>
      <c r="L239" t="s">
        <v>33</v>
      </c>
      <c r="M239" t="s">
        <v>44</v>
      </c>
      <c r="N239" t="s">
        <v>45</v>
      </c>
    </row>
    <row r="240" spans="1:14" x14ac:dyDescent="0.25">
      <c r="A240">
        <v>8239</v>
      </c>
      <c r="B240" s="6">
        <v>45253</v>
      </c>
      <c r="C240">
        <v>0.55347222222222225</v>
      </c>
      <c r="D240">
        <v>1</v>
      </c>
      <c r="E240" t="s">
        <v>36</v>
      </c>
      <c r="F240" t="s">
        <v>37</v>
      </c>
      <c r="G240" t="s">
        <v>38</v>
      </c>
      <c r="H240" t="s">
        <v>39</v>
      </c>
      <c r="I240" t="s">
        <v>40</v>
      </c>
      <c r="J240">
        <v>50</v>
      </c>
      <c r="K240">
        <v>30</v>
      </c>
      <c r="L240" t="s">
        <v>19</v>
      </c>
      <c r="M240" t="s">
        <v>41</v>
      </c>
      <c r="N240" t="s">
        <v>42</v>
      </c>
    </row>
    <row r="241" spans="1:14" x14ac:dyDescent="0.25">
      <c r="A241">
        <v>8240</v>
      </c>
      <c r="B241" s="6">
        <v>45231</v>
      </c>
      <c r="C241">
        <v>0.60069444444444442</v>
      </c>
      <c r="D241">
        <v>4</v>
      </c>
      <c r="E241" t="s">
        <v>36</v>
      </c>
      <c r="F241" t="s">
        <v>37</v>
      </c>
      <c r="G241" t="s">
        <v>38</v>
      </c>
      <c r="H241" t="s">
        <v>39</v>
      </c>
      <c r="I241" t="s">
        <v>48</v>
      </c>
      <c r="J241">
        <v>80</v>
      </c>
      <c r="K241">
        <v>48</v>
      </c>
      <c r="L241" t="s">
        <v>33</v>
      </c>
      <c r="M241" t="s">
        <v>44</v>
      </c>
      <c r="N241" t="s">
        <v>49</v>
      </c>
    </row>
    <row r="242" spans="1:14" x14ac:dyDescent="0.25">
      <c r="A242">
        <v>8241</v>
      </c>
      <c r="B242" s="6">
        <v>45713</v>
      </c>
      <c r="C242">
        <v>0.58888888888888891</v>
      </c>
      <c r="D242">
        <v>3</v>
      </c>
      <c r="E242" t="s">
        <v>28</v>
      </c>
      <c r="F242" t="s">
        <v>29</v>
      </c>
      <c r="G242" t="s">
        <v>30</v>
      </c>
      <c r="H242" t="s">
        <v>31</v>
      </c>
      <c r="I242" t="s">
        <v>48</v>
      </c>
      <c r="J242">
        <v>80</v>
      </c>
      <c r="K242">
        <v>48</v>
      </c>
      <c r="L242" t="s">
        <v>33</v>
      </c>
      <c r="M242" t="s">
        <v>44</v>
      </c>
      <c r="N242" t="s">
        <v>49</v>
      </c>
    </row>
    <row r="243" spans="1:14" x14ac:dyDescent="0.25">
      <c r="A243">
        <v>8242</v>
      </c>
      <c r="B243" s="6">
        <v>44913</v>
      </c>
      <c r="C243">
        <v>0.43541666666666667</v>
      </c>
      <c r="D243">
        <v>1</v>
      </c>
      <c r="E243" t="s">
        <v>14</v>
      </c>
      <c r="F243" t="s">
        <v>15</v>
      </c>
      <c r="G243" t="s">
        <v>16</v>
      </c>
      <c r="H243" t="s">
        <v>17</v>
      </c>
      <c r="I243" t="s">
        <v>40</v>
      </c>
      <c r="J243">
        <v>50</v>
      </c>
      <c r="K243">
        <v>30</v>
      </c>
      <c r="L243" t="s">
        <v>19</v>
      </c>
      <c r="M243" t="s">
        <v>41</v>
      </c>
      <c r="N243" t="s">
        <v>42</v>
      </c>
    </row>
    <row r="244" spans="1:14" x14ac:dyDescent="0.25">
      <c r="A244">
        <v>8243</v>
      </c>
      <c r="B244" s="6">
        <v>45046</v>
      </c>
      <c r="C244">
        <v>0.78055555555555556</v>
      </c>
      <c r="D244">
        <v>4</v>
      </c>
      <c r="E244" t="s">
        <v>22</v>
      </c>
      <c r="F244" t="s">
        <v>23</v>
      </c>
      <c r="G244" t="s">
        <v>24</v>
      </c>
      <c r="H244" t="s">
        <v>25</v>
      </c>
      <c r="I244" t="s">
        <v>50</v>
      </c>
      <c r="J244">
        <v>70</v>
      </c>
      <c r="K244">
        <v>40</v>
      </c>
      <c r="L244" t="s">
        <v>33</v>
      </c>
      <c r="M244" t="s">
        <v>44</v>
      </c>
      <c r="N244" t="s">
        <v>51</v>
      </c>
    </row>
    <row r="245" spans="1:14" x14ac:dyDescent="0.25">
      <c r="A245">
        <v>8244</v>
      </c>
      <c r="B245" s="6">
        <v>45531</v>
      </c>
      <c r="C245">
        <v>0.64652777777777781</v>
      </c>
      <c r="D245">
        <v>1</v>
      </c>
      <c r="E245" t="s">
        <v>28</v>
      </c>
      <c r="F245" t="s">
        <v>29</v>
      </c>
      <c r="G245" t="s">
        <v>30</v>
      </c>
      <c r="H245" t="s">
        <v>31</v>
      </c>
      <c r="I245" t="s">
        <v>48</v>
      </c>
      <c r="J245">
        <v>80</v>
      </c>
      <c r="K245">
        <v>48</v>
      </c>
      <c r="L245" t="s">
        <v>33</v>
      </c>
      <c r="M245" t="s">
        <v>44</v>
      </c>
      <c r="N245" t="s">
        <v>49</v>
      </c>
    </row>
    <row r="246" spans="1:14" x14ac:dyDescent="0.25">
      <c r="A246">
        <v>8245</v>
      </c>
      <c r="B246" s="6">
        <v>45103</v>
      </c>
      <c r="C246">
        <v>0.67500000000000004</v>
      </c>
      <c r="D246">
        <v>4</v>
      </c>
      <c r="E246" t="s">
        <v>36</v>
      </c>
      <c r="F246" t="s">
        <v>37</v>
      </c>
      <c r="G246" t="s">
        <v>38</v>
      </c>
      <c r="H246" t="s">
        <v>39</v>
      </c>
      <c r="I246" t="s">
        <v>46</v>
      </c>
      <c r="J246">
        <v>90</v>
      </c>
      <c r="K246">
        <v>55</v>
      </c>
      <c r="L246" t="s">
        <v>33</v>
      </c>
      <c r="M246" t="s">
        <v>34</v>
      </c>
      <c r="N246" t="s">
        <v>47</v>
      </c>
    </row>
    <row r="247" spans="1:14" x14ac:dyDescent="0.25">
      <c r="A247">
        <v>8246</v>
      </c>
      <c r="B247" s="6">
        <v>45469</v>
      </c>
      <c r="C247">
        <v>0.63194444444444442</v>
      </c>
      <c r="D247">
        <v>2</v>
      </c>
      <c r="E247" t="s">
        <v>28</v>
      </c>
      <c r="F247" t="s">
        <v>29</v>
      </c>
      <c r="G247" t="s">
        <v>30</v>
      </c>
      <c r="H247" t="s">
        <v>31</v>
      </c>
      <c r="I247" t="s">
        <v>46</v>
      </c>
      <c r="J247">
        <v>90</v>
      </c>
      <c r="K247">
        <v>55</v>
      </c>
      <c r="L247" t="s">
        <v>33</v>
      </c>
      <c r="M247" t="s">
        <v>34</v>
      </c>
      <c r="N247" t="s">
        <v>47</v>
      </c>
    </row>
    <row r="248" spans="1:14" x14ac:dyDescent="0.25">
      <c r="A248">
        <v>8247</v>
      </c>
      <c r="B248" s="6">
        <v>44960</v>
      </c>
      <c r="C248">
        <v>0.52708333333333335</v>
      </c>
      <c r="D248">
        <v>2</v>
      </c>
      <c r="E248" t="s">
        <v>28</v>
      </c>
      <c r="F248" t="s">
        <v>29</v>
      </c>
      <c r="G248" t="s">
        <v>30</v>
      </c>
      <c r="H248" t="s">
        <v>31</v>
      </c>
      <c r="I248" t="s">
        <v>50</v>
      </c>
      <c r="J248">
        <v>70</v>
      </c>
      <c r="K248">
        <v>40</v>
      </c>
      <c r="L248" t="s">
        <v>33</v>
      </c>
      <c r="M248" t="s">
        <v>44</v>
      </c>
      <c r="N248" t="s">
        <v>51</v>
      </c>
    </row>
    <row r="249" spans="1:14" x14ac:dyDescent="0.25">
      <c r="A249">
        <v>8248</v>
      </c>
      <c r="B249" s="6">
        <v>45743</v>
      </c>
      <c r="C249">
        <v>0.57708333333333328</v>
      </c>
      <c r="D249">
        <v>3</v>
      </c>
      <c r="E249" t="s">
        <v>22</v>
      </c>
      <c r="F249" t="s">
        <v>23</v>
      </c>
      <c r="G249" t="s">
        <v>24</v>
      </c>
      <c r="H249" t="s">
        <v>25</v>
      </c>
      <c r="I249" t="s">
        <v>26</v>
      </c>
      <c r="J249">
        <v>40</v>
      </c>
      <c r="K249">
        <v>22</v>
      </c>
      <c r="L249" t="s">
        <v>19</v>
      </c>
      <c r="M249" t="s">
        <v>20</v>
      </c>
      <c r="N249" t="s">
        <v>27</v>
      </c>
    </row>
    <row r="250" spans="1:14" x14ac:dyDescent="0.25">
      <c r="A250">
        <v>8249</v>
      </c>
      <c r="B250" s="6">
        <v>45546</v>
      </c>
      <c r="C250">
        <v>0.7368055555555556</v>
      </c>
      <c r="D250">
        <v>2</v>
      </c>
      <c r="E250" t="s">
        <v>22</v>
      </c>
      <c r="F250" t="s">
        <v>23</v>
      </c>
      <c r="G250" t="s">
        <v>24</v>
      </c>
      <c r="H250" t="s">
        <v>25</v>
      </c>
      <c r="I250" t="s">
        <v>48</v>
      </c>
      <c r="J250">
        <v>80</v>
      </c>
      <c r="K250">
        <v>48</v>
      </c>
      <c r="L250" t="s">
        <v>33</v>
      </c>
      <c r="M250" t="s">
        <v>44</v>
      </c>
      <c r="N250" t="s">
        <v>49</v>
      </c>
    </row>
    <row r="251" spans="1:14" x14ac:dyDescent="0.25">
      <c r="A251">
        <v>8250</v>
      </c>
      <c r="B251" s="6">
        <v>45704</v>
      </c>
      <c r="C251">
        <v>0.40069444444444452</v>
      </c>
      <c r="D251">
        <v>2</v>
      </c>
      <c r="E251" t="s">
        <v>22</v>
      </c>
      <c r="F251" t="s">
        <v>23</v>
      </c>
      <c r="G251" t="s">
        <v>24</v>
      </c>
      <c r="H251" t="s">
        <v>25</v>
      </c>
      <c r="I251" t="s">
        <v>18</v>
      </c>
      <c r="J251">
        <v>45</v>
      </c>
      <c r="K251">
        <v>25</v>
      </c>
      <c r="L251" t="s">
        <v>19</v>
      </c>
      <c r="M251" t="s">
        <v>20</v>
      </c>
      <c r="N251" t="s">
        <v>21</v>
      </c>
    </row>
    <row r="252" spans="1:14" x14ac:dyDescent="0.25">
      <c r="A252">
        <v>8251</v>
      </c>
      <c r="B252" s="6">
        <v>44817</v>
      </c>
      <c r="C252">
        <v>0.6791666666666667</v>
      </c>
      <c r="D252">
        <v>3</v>
      </c>
      <c r="E252" t="s">
        <v>36</v>
      </c>
      <c r="F252" t="s">
        <v>37</v>
      </c>
      <c r="G252" t="s">
        <v>38</v>
      </c>
      <c r="H252" t="s">
        <v>39</v>
      </c>
      <c r="I252" t="s">
        <v>43</v>
      </c>
      <c r="J252">
        <v>75</v>
      </c>
      <c r="K252">
        <v>45</v>
      </c>
      <c r="L252" t="s">
        <v>33</v>
      </c>
      <c r="M252" t="s">
        <v>44</v>
      </c>
      <c r="N252" t="s">
        <v>45</v>
      </c>
    </row>
    <row r="253" spans="1:14" x14ac:dyDescent="0.25">
      <c r="A253">
        <v>8252</v>
      </c>
      <c r="B253" s="6">
        <v>45614</v>
      </c>
      <c r="C253">
        <v>0.42222222222222222</v>
      </c>
      <c r="D253">
        <v>2</v>
      </c>
      <c r="E253" t="s">
        <v>36</v>
      </c>
      <c r="F253" t="s">
        <v>37</v>
      </c>
      <c r="G253" t="s">
        <v>38</v>
      </c>
      <c r="H253" t="s">
        <v>39</v>
      </c>
      <c r="I253" t="s">
        <v>40</v>
      </c>
      <c r="J253">
        <v>50</v>
      </c>
      <c r="K253">
        <v>30</v>
      </c>
      <c r="L253" t="s">
        <v>19</v>
      </c>
      <c r="M253" t="s">
        <v>41</v>
      </c>
      <c r="N253" t="s">
        <v>42</v>
      </c>
    </row>
    <row r="254" spans="1:14" x14ac:dyDescent="0.25">
      <c r="A254">
        <v>8253</v>
      </c>
      <c r="B254" s="6">
        <v>45632</v>
      </c>
      <c r="C254">
        <v>0.89930555555555558</v>
      </c>
      <c r="D254">
        <v>4</v>
      </c>
      <c r="E254" t="s">
        <v>14</v>
      </c>
      <c r="F254" t="s">
        <v>15</v>
      </c>
      <c r="G254" t="s">
        <v>16</v>
      </c>
      <c r="H254" t="s">
        <v>17</v>
      </c>
      <c r="I254" t="s">
        <v>48</v>
      </c>
      <c r="J254">
        <v>80</v>
      </c>
      <c r="K254">
        <v>48</v>
      </c>
      <c r="L254" t="s">
        <v>33</v>
      </c>
      <c r="M254" t="s">
        <v>44</v>
      </c>
      <c r="N254" t="s">
        <v>49</v>
      </c>
    </row>
    <row r="255" spans="1:14" x14ac:dyDescent="0.25">
      <c r="A255">
        <v>8254</v>
      </c>
      <c r="B255" s="6">
        <v>44676</v>
      </c>
      <c r="C255">
        <v>0.63124999999999998</v>
      </c>
      <c r="D255">
        <v>3</v>
      </c>
      <c r="E255" t="s">
        <v>14</v>
      </c>
      <c r="F255" t="s">
        <v>15</v>
      </c>
      <c r="G255" t="s">
        <v>16</v>
      </c>
      <c r="H255" t="s">
        <v>17</v>
      </c>
      <c r="I255" t="s">
        <v>18</v>
      </c>
      <c r="J255">
        <v>45</v>
      </c>
      <c r="K255">
        <v>25</v>
      </c>
      <c r="L255" t="s">
        <v>19</v>
      </c>
      <c r="M255" t="s">
        <v>20</v>
      </c>
      <c r="N255" t="s">
        <v>21</v>
      </c>
    </row>
    <row r="256" spans="1:14" x14ac:dyDescent="0.25">
      <c r="A256">
        <v>8255</v>
      </c>
      <c r="B256" s="6">
        <v>45266</v>
      </c>
      <c r="C256">
        <v>0.35</v>
      </c>
      <c r="D256">
        <v>3</v>
      </c>
      <c r="E256" t="s">
        <v>22</v>
      </c>
      <c r="F256" t="s">
        <v>23</v>
      </c>
      <c r="G256" t="s">
        <v>24</v>
      </c>
      <c r="H256" t="s">
        <v>25</v>
      </c>
      <c r="I256" t="s">
        <v>43</v>
      </c>
      <c r="J256">
        <v>75</v>
      </c>
      <c r="K256">
        <v>45</v>
      </c>
      <c r="L256" t="s">
        <v>33</v>
      </c>
      <c r="M256" t="s">
        <v>44</v>
      </c>
      <c r="N256" t="s">
        <v>45</v>
      </c>
    </row>
    <row r="257" spans="1:14" x14ac:dyDescent="0.25">
      <c r="A257">
        <v>8256</v>
      </c>
      <c r="B257" s="6">
        <v>45807</v>
      </c>
      <c r="C257">
        <v>0.55555555555555558</v>
      </c>
      <c r="D257">
        <v>1</v>
      </c>
      <c r="E257" t="s">
        <v>28</v>
      </c>
      <c r="F257" t="s">
        <v>29</v>
      </c>
      <c r="G257" t="s">
        <v>30</v>
      </c>
      <c r="H257" t="s">
        <v>31</v>
      </c>
      <c r="I257" t="s">
        <v>43</v>
      </c>
      <c r="J257">
        <v>75</v>
      </c>
      <c r="K257">
        <v>45</v>
      </c>
      <c r="L257" t="s">
        <v>33</v>
      </c>
      <c r="M257" t="s">
        <v>44</v>
      </c>
      <c r="N257" t="s">
        <v>45</v>
      </c>
    </row>
    <row r="258" spans="1:14" x14ac:dyDescent="0.25">
      <c r="A258">
        <v>8257</v>
      </c>
      <c r="B258" s="6">
        <v>45603</v>
      </c>
      <c r="C258">
        <v>0.45</v>
      </c>
      <c r="D258">
        <v>1</v>
      </c>
      <c r="E258" t="s">
        <v>14</v>
      </c>
      <c r="F258" t="s">
        <v>15</v>
      </c>
      <c r="G258" t="s">
        <v>16</v>
      </c>
      <c r="H258" t="s">
        <v>17</v>
      </c>
      <c r="I258" t="s">
        <v>43</v>
      </c>
      <c r="J258">
        <v>75</v>
      </c>
      <c r="K258">
        <v>45</v>
      </c>
      <c r="L258" t="s">
        <v>33</v>
      </c>
      <c r="M258" t="s">
        <v>44</v>
      </c>
      <c r="N258" t="s">
        <v>45</v>
      </c>
    </row>
    <row r="259" spans="1:14" x14ac:dyDescent="0.25">
      <c r="A259">
        <v>8258</v>
      </c>
      <c r="B259" s="6">
        <v>45404</v>
      </c>
      <c r="C259">
        <v>0.44027777777777782</v>
      </c>
      <c r="D259">
        <v>2</v>
      </c>
      <c r="E259" t="s">
        <v>28</v>
      </c>
      <c r="F259" t="s">
        <v>29</v>
      </c>
      <c r="G259" t="s">
        <v>30</v>
      </c>
      <c r="H259" t="s">
        <v>31</v>
      </c>
      <c r="I259" t="s">
        <v>43</v>
      </c>
      <c r="J259">
        <v>75</v>
      </c>
      <c r="K259">
        <v>45</v>
      </c>
      <c r="L259" t="s">
        <v>33</v>
      </c>
      <c r="M259" t="s">
        <v>44</v>
      </c>
      <c r="N259" t="s">
        <v>45</v>
      </c>
    </row>
    <row r="260" spans="1:14" x14ac:dyDescent="0.25">
      <c r="A260">
        <v>8259</v>
      </c>
      <c r="B260" s="6">
        <v>44891</v>
      </c>
      <c r="C260">
        <v>0.62708333333333333</v>
      </c>
      <c r="D260">
        <v>1</v>
      </c>
      <c r="E260" t="s">
        <v>14</v>
      </c>
      <c r="F260" t="s">
        <v>15</v>
      </c>
      <c r="G260" t="s">
        <v>16</v>
      </c>
      <c r="H260" t="s">
        <v>17</v>
      </c>
      <c r="I260" t="s">
        <v>43</v>
      </c>
      <c r="J260">
        <v>75</v>
      </c>
      <c r="K260">
        <v>45</v>
      </c>
      <c r="L260" t="s">
        <v>33</v>
      </c>
      <c r="M260" t="s">
        <v>44</v>
      </c>
      <c r="N260" t="s">
        <v>45</v>
      </c>
    </row>
    <row r="261" spans="1:14" x14ac:dyDescent="0.25">
      <c r="A261">
        <v>8260</v>
      </c>
      <c r="B261" s="6">
        <v>45707</v>
      </c>
      <c r="C261">
        <v>0.3923611111111111</v>
      </c>
      <c r="D261">
        <v>4</v>
      </c>
      <c r="E261" t="s">
        <v>36</v>
      </c>
      <c r="F261" t="s">
        <v>37</v>
      </c>
      <c r="G261" t="s">
        <v>38</v>
      </c>
      <c r="H261" t="s">
        <v>39</v>
      </c>
      <c r="I261" t="s">
        <v>32</v>
      </c>
      <c r="J261">
        <v>85</v>
      </c>
      <c r="K261">
        <v>50</v>
      </c>
      <c r="L261" t="s">
        <v>33</v>
      </c>
      <c r="M261" t="s">
        <v>34</v>
      </c>
      <c r="N261" t="s">
        <v>35</v>
      </c>
    </row>
    <row r="262" spans="1:14" x14ac:dyDescent="0.25">
      <c r="A262">
        <v>8261</v>
      </c>
      <c r="B262" s="6">
        <v>45048</v>
      </c>
      <c r="C262">
        <v>0.39513888888888887</v>
      </c>
      <c r="D262">
        <v>1</v>
      </c>
      <c r="E262" t="s">
        <v>36</v>
      </c>
      <c r="F262" t="s">
        <v>37</v>
      </c>
      <c r="G262" t="s">
        <v>38</v>
      </c>
      <c r="H262" t="s">
        <v>39</v>
      </c>
      <c r="I262" t="s">
        <v>18</v>
      </c>
      <c r="J262">
        <v>45</v>
      </c>
      <c r="K262">
        <v>25</v>
      </c>
      <c r="L262" t="s">
        <v>19</v>
      </c>
      <c r="M262" t="s">
        <v>20</v>
      </c>
      <c r="N262" t="s">
        <v>21</v>
      </c>
    </row>
    <row r="263" spans="1:14" x14ac:dyDescent="0.25">
      <c r="A263">
        <v>8262</v>
      </c>
      <c r="B263" s="6">
        <v>45251</v>
      </c>
      <c r="C263">
        <v>0.38611111111111113</v>
      </c>
      <c r="D263">
        <v>1</v>
      </c>
      <c r="E263" t="s">
        <v>22</v>
      </c>
      <c r="F263" t="s">
        <v>23</v>
      </c>
      <c r="G263" t="s">
        <v>24</v>
      </c>
      <c r="H263" t="s">
        <v>25</v>
      </c>
      <c r="I263" t="s">
        <v>18</v>
      </c>
      <c r="J263">
        <v>45</v>
      </c>
      <c r="K263">
        <v>25</v>
      </c>
      <c r="L263" t="s">
        <v>19</v>
      </c>
      <c r="M263" t="s">
        <v>20</v>
      </c>
      <c r="N263" t="s">
        <v>21</v>
      </c>
    </row>
    <row r="264" spans="1:14" x14ac:dyDescent="0.25">
      <c r="A264">
        <v>8263</v>
      </c>
      <c r="B264" s="6">
        <v>45129</v>
      </c>
      <c r="C264">
        <v>0.33263888888888887</v>
      </c>
      <c r="D264">
        <v>2</v>
      </c>
      <c r="E264" t="s">
        <v>22</v>
      </c>
      <c r="F264" t="s">
        <v>23</v>
      </c>
      <c r="G264" t="s">
        <v>24</v>
      </c>
      <c r="H264" t="s">
        <v>25</v>
      </c>
      <c r="I264" t="s">
        <v>18</v>
      </c>
      <c r="J264">
        <v>45</v>
      </c>
      <c r="K264">
        <v>25</v>
      </c>
      <c r="L264" t="s">
        <v>19</v>
      </c>
      <c r="M264" t="s">
        <v>20</v>
      </c>
      <c r="N264" t="s">
        <v>21</v>
      </c>
    </row>
    <row r="265" spans="1:14" x14ac:dyDescent="0.25">
      <c r="A265">
        <v>8264</v>
      </c>
      <c r="B265" s="6">
        <v>45218</v>
      </c>
      <c r="C265">
        <v>0.47430555555555548</v>
      </c>
      <c r="D265">
        <v>1</v>
      </c>
      <c r="E265" t="s">
        <v>14</v>
      </c>
      <c r="F265" t="s">
        <v>15</v>
      </c>
      <c r="G265" t="s">
        <v>16</v>
      </c>
      <c r="H265" t="s">
        <v>17</v>
      </c>
      <c r="I265" t="s">
        <v>18</v>
      </c>
      <c r="J265">
        <v>45</v>
      </c>
      <c r="K265">
        <v>25</v>
      </c>
      <c r="L265" t="s">
        <v>19</v>
      </c>
      <c r="M265" t="s">
        <v>20</v>
      </c>
      <c r="N265" t="s">
        <v>21</v>
      </c>
    </row>
    <row r="266" spans="1:14" x14ac:dyDescent="0.25">
      <c r="A266">
        <v>8265</v>
      </c>
      <c r="B266" s="6">
        <v>44774</v>
      </c>
      <c r="C266">
        <v>0.83263888888888893</v>
      </c>
      <c r="D266">
        <v>2</v>
      </c>
      <c r="E266" t="s">
        <v>14</v>
      </c>
      <c r="F266" t="s">
        <v>15</v>
      </c>
      <c r="G266" t="s">
        <v>16</v>
      </c>
      <c r="H266" t="s">
        <v>17</v>
      </c>
      <c r="I266" t="s">
        <v>32</v>
      </c>
      <c r="J266">
        <v>85</v>
      </c>
      <c r="K266">
        <v>50</v>
      </c>
      <c r="L266" t="s">
        <v>33</v>
      </c>
      <c r="M266" t="s">
        <v>34</v>
      </c>
      <c r="N266" t="s">
        <v>35</v>
      </c>
    </row>
    <row r="267" spans="1:14" x14ac:dyDescent="0.25">
      <c r="A267">
        <v>8266</v>
      </c>
      <c r="B267" s="6">
        <v>45113</v>
      </c>
      <c r="C267">
        <v>0.32222222222222219</v>
      </c>
      <c r="D267">
        <v>2</v>
      </c>
      <c r="E267" t="s">
        <v>28</v>
      </c>
      <c r="F267" t="s">
        <v>29</v>
      </c>
      <c r="G267" t="s">
        <v>30</v>
      </c>
      <c r="H267" t="s">
        <v>31</v>
      </c>
      <c r="I267" t="s">
        <v>40</v>
      </c>
      <c r="J267">
        <v>50</v>
      </c>
      <c r="K267">
        <v>30</v>
      </c>
      <c r="L267" t="s">
        <v>19</v>
      </c>
      <c r="M267" t="s">
        <v>41</v>
      </c>
      <c r="N267" t="s">
        <v>42</v>
      </c>
    </row>
    <row r="268" spans="1:14" x14ac:dyDescent="0.25">
      <c r="A268">
        <v>8267</v>
      </c>
      <c r="B268" s="6">
        <v>45757</v>
      </c>
      <c r="C268">
        <v>0.43055555555555558</v>
      </c>
      <c r="D268">
        <v>1</v>
      </c>
      <c r="E268" t="s">
        <v>14</v>
      </c>
      <c r="F268" t="s">
        <v>15</v>
      </c>
      <c r="G268" t="s">
        <v>16</v>
      </c>
      <c r="H268" t="s">
        <v>17</v>
      </c>
      <c r="I268" t="s">
        <v>26</v>
      </c>
      <c r="J268">
        <v>40</v>
      </c>
      <c r="K268">
        <v>22</v>
      </c>
      <c r="L268" t="s">
        <v>19</v>
      </c>
      <c r="M268" t="s">
        <v>20</v>
      </c>
      <c r="N268" t="s">
        <v>27</v>
      </c>
    </row>
    <row r="269" spans="1:14" x14ac:dyDescent="0.25">
      <c r="A269">
        <v>8268</v>
      </c>
      <c r="B269" s="6">
        <v>44575</v>
      </c>
      <c r="C269">
        <v>0.47430555555555548</v>
      </c>
      <c r="D269">
        <v>1</v>
      </c>
      <c r="E269" t="s">
        <v>14</v>
      </c>
      <c r="F269" t="s">
        <v>15</v>
      </c>
      <c r="G269" t="s">
        <v>16</v>
      </c>
      <c r="H269" t="s">
        <v>17</v>
      </c>
      <c r="I269" t="s">
        <v>26</v>
      </c>
      <c r="J269">
        <v>40</v>
      </c>
      <c r="K269">
        <v>22</v>
      </c>
      <c r="L269" t="s">
        <v>19</v>
      </c>
      <c r="M269" t="s">
        <v>20</v>
      </c>
      <c r="N269" t="s">
        <v>27</v>
      </c>
    </row>
    <row r="270" spans="1:14" x14ac:dyDescent="0.25">
      <c r="A270">
        <v>8269</v>
      </c>
      <c r="B270" s="6">
        <v>45259</v>
      </c>
      <c r="C270">
        <v>0.55277777777777781</v>
      </c>
      <c r="D270">
        <v>3</v>
      </c>
      <c r="E270" t="s">
        <v>22</v>
      </c>
      <c r="F270" t="s">
        <v>23</v>
      </c>
      <c r="G270" t="s">
        <v>24</v>
      </c>
      <c r="H270" t="s">
        <v>25</v>
      </c>
      <c r="I270" t="s">
        <v>26</v>
      </c>
      <c r="J270">
        <v>40</v>
      </c>
      <c r="K270">
        <v>22</v>
      </c>
      <c r="L270" t="s">
        <v>19</v>
      </c>
      <c r="M270" t="s">
        <v>20</v>
      </c>
      <c r="N270" t="s">
        <v>27</v>
      </c>
    </row>
    <row r="271" spans="1:14" x14ac:dyDescent="0.25">
      <c r="A271">
        <v>8270</v>
      </c>
      <c r="B271" s="6">
        <v>45744</v>
      </c>
      <c r="C271">
        <v>0.46666666666666667</v>
      </c>
      <c r="D271">
        <v>4</v>
      </c>
      <c r="E271" t="s">
        <v>28</v>
      </c>
      <c r="F271" t="s">
        <v>29</v>
      </c>
      <c r="G271" t="s">
        <v>30</v>
      </c>
      <c r="H271" t="s">
        <v>31</v>
      </c>
      <c r="I271" t="s">
        <v>18</v>
      </c>
      <c r="J271">
        <v>45</v>
      </c>
      <c r="K271">
        <v>25</v>
      </c>
      <c r="L271" t="s">
        <v>19</v>
      </c>
      <c r="M271" t="s">
        <v>20</v>
      </c>
      <c r="N271" t="s">
        <v>21</v>
      </c>
    </row>
    <row r="272" spans="1:14" x14ac:dyDescent="0.25">
      <c r="A272">
        <v>8271</v>
      </c>
      <c r="B272" s="6">
        <v>45924</v>
      </c>
      <c r="C272">
        <v>0.30277777777777781</v>
      </c>
      <c r="D272">
        <v>4</v>
      </c>
      <c r="E272" t="s">
        <v>36</v>
      </c>
      <c r="F272" t="s">
        <v>37</v>
      </c>
      <c r="G272" t="s">
        <v>38</v>
      </c>
      <c r="H272" t="s">
        <v>39</v>
      </c>
      <c r="I272" t="s">
        <v>43</v>
      </c>
      <c r="J272">
        <v>75</v>
      </c>
      <c r="K272">
        <v>45</v>
      </c>
      <c r="L272" t="s">
        <v>33</v>
      </c>
      <c r="M272" t="s">
        <v>44</v>
      </c>
      <c r="N272" t="s">
        <v>45</v>
      </c>
    </row>
    <row r="273" spans="1:14" x14ac:dyDescent="0.25">
      <c r="A273">
        <v>8272</v>
      </c>
      <c r="B273" s="6">
        <v>45647</v>
      </c>
      <c r="C273">
        <v>0.31111111111111112</v>
      </c>
      <c r="D273">
        <v>4</v>
      </c>
      <c r="E273" t="s">
        <v>36</v>
      </c>
      <c r="F273" t="s">
        <v>37</v>
      </c>
      <c r="G273" t="s">
        <v>38</v>
      </c>
      <c r="H273" t="s">
        <v>39</v>
      </c>
      <c r="I273" t="s">
        <v>40</v>
      </c>
      <c r="J273">
        <v>50</v>
      </c>
      <c r="K273">
        <v>30</v>
      </c>
      <c r="L273" t="s">
        <v>19</v>
      </c>
      <c r="M273" t="s">
        <v>41</v>
      </c>
      <c r="N273" t="s">
        <v>42</v>
      </c>
    </row>
    <row r="274" spans="1:14" x14ac:dyDescent="0.25">
      <c r="A274">
        <v>8273</v>
      </c>
      <c r="B274" s="6">
        <v>45945</v>
      </c>
      <c r="C274">
        <v>0.8881944444444444</v>
      </c>
      <c r="D274">
        <v>3</v>
      </c>
      <c r="E274" t="s">
        <v>36</v>
      </c>
      <c r="F274" t="s">
        <v>37</v>
      </c>
      <c r="G274" t="s">
        <v>38</v>
      </c>
      <c r="H274" t="s">
        <v>39</v>
      </c>
      <c r="I274" t="s">
        <v>32</v>
      </c>
      <c r="J274">
        <v>85</v>
      </c>
      <c r="K274">
        <v>50</v>
      </c>
      <c r="L274" t="s">
        <v>33</v>
      </c>
      <c r="M274" t="s">
        <v>34</v>
      </c>
      <c r="N274" t="s">
        <v>35</v>
      </c>
    </row>
    <row r="275" spans="1:14" x14ac:dyDescent="0.25">
      <c r="A275">
        <v>8274</v>
      </c>
      <c r="B275" s="6">
        <v>45759</v>
      </c>
      <c r="C275">
        <v>0.85</v>
      </c>
      <c r="D275">
        <v>3</v>
      </c>
      <c r="E275" t="s">
        <v>36</v>
      </c>
      <c r="F275" t="s">
        <v>37</v>
      </c>
      <c r="G275" t="s">
        <v>38</v>
      </c>
      <c r="H275" t="s">
        <v>39</v>
      </c>
      <c r="I275" t="s">
        <v>50</v>
      </c>
      <c r="J275">
        <v>70</v>
      </c>
      <c r="K275">
        <v>40</v>
      </c>
      <c r="L275" t="s">
        <v>33</v>
      </c>
      <c r="M275" t="s">
        <v>44</v>
      </c>
      <c r="N275" t="s">
        <v>51</v>
      </c>
    </row>
    <row r="276" spans="1:14" x14ac:dyDescent="0.25">
      <c r="A276">
        <v>8275</v>
      </c>
      <c r="B276" s="6">
        <v>44749</v>
      </c>
      <c r="C276">
        <v>0.47083333333333333</v>
      </c>
      <c r="D276">
        <v>3</v>
      </c>
      <c r="E276" t="s">
        <v>36</v>
      </c>
      <c r="F276" t="s">
        <v>37</v>
      </c>
      <c r="G276" t="s">
        <v>38</v>
      </c>
      <c r="H276" t="s">
        <v>39</v>
      </c>
      <c r="I276" t="s">
        <v>50</v>
      </c>
      <c r="J276">
        <v>70</v>
      </c>
      <c r="K276">
        <v>40</v>
      </c>
      <c r="L276" t="s">
        <v>33</v>
      </c>
      <c r="M276" t="s">
        <v>44</v>
      </c>
      <c r="N276" t="s">
        <v>51</v>
      </c>
    </row>
    <row r="277" spans="1:14" x14ac:dyDescent="0.25">
      <c r="A277">
        <v>8276</v>
      </c>
      <c r="B277" s="6">
        <v>44838</v>
      </c>
      <c r="C277">
        <v>0.39861111111111108</v>
      </c>
      <c r="D277">
        <v>1</v>
      </c>
      <c r="E277" t="s">
        <v>36</v>
      </c>
      <c r="F277" t="s">
        <v>37</v>
      </c>
      <c r="G277" t="s">
        <v>38</v>
      </c>
      <c r="H277" t="s">
        <v>39</v>
      </c>
      <c r="I277" t="s">
        <v>43</v>
      </c>
      <c r="J277">
        <v>75</v>
      </c>
      <c r="K277">
        <v>45</v>
      </c>
      <c r="L277" t="s">
        <v>33</v>
      </c>
      <c r="M277" t="s">
        <v>44</v>
      </c>
      <c r="N277" t="s">
        <v>45</v>
      </c>
    </row>
    <row r="278" spans="1:14" x14ac:dyDescent="0.25">
      <c r="A278">
        <v>8277</v>
      </c>
      <c r="B278" s="6">
        <v>44887</v>
      </c>
      <c r="C278">
        <v>0.64652777777777781</v>
      </c>
      <c r="D278">
        <v>4</v>
      </c>
      <c r="E278" t="s">
        <v>14</v>
      </c>
      <c r="F278" t="s">
        <v>15</v>
      </c>
      <c r="G278" t="s">
        <v>16</v>
      </c>
      <c r="H278" t="s">
        <v>17</v>
      </c>
      <c r="I278" t="s">
        <v>26</v>
      </c>
      <c r="J278">
        <v>40</v>
      </c>
      <c r="K278">
        <v>22</v>
      </c>
      <c r="L278" t="s">
        <v>19</v>
      </c>
      <c r="M278" t="s">
        <v>20</v>
      </c>
      <c r="N278" t="s">
        <v>27</v>
      </c>
    </row>
    <row r="279" spans="1:14" x14ac:dyDescent="0.25">
      <c r="A279">
        <v>8278</v>
      </c>
      <c r="B279" s="6">
        <v>45275</v>
      </c>
      <c r="C279">
        <v>0.88888888888888884</v>
      </c>
      <c r="D279">
        <v>2</v>
      </c>
      <c r="E279" t="s">
        <v>14</v>
      </c>
      <c r="F279" t="s">
        <v>15</v>
      </c>
      <c r="G279" t="s">
        <v>16</v>
      </c>
      <c r="H279" t="s">
        <v>17</v>
      </c>
      <c r="I279" t="s">
        <v>18</v>
      </c>
      <c r="J279">
        <v>45</v>
      </c>
      <c r="K279">
        <v>25</v>
      </c>
      <c r="L279" t="s">
        <v>19</v>
      </c>
      <c r="M279" t="s">
        <v>20</v>
      </c>
      <c r="N279" t="s">
        <v>21</v>
      </c>
    </row>
    <row r="280" spans="1:14" x14ac:dyDescent="0.25">
      <c r="A280">
        <v>8279</v>
      </c>
      <c r="B280" s="6">
        <v>45612</v>
      </c>
      <c r="C280">
        <v>0.79861111111111116</v>
      </c>
      <c r="D280">
        <v>3</v>
      </c>
      <c r="E280" t="s">
        <v>36</v>
      </c>
      <c r="F280" t="s">
        <v>37</v>
      </c>
      <c r="G280" t="s">
        <v>38</v>
      </c>
      <c r="H280" t="s">
        <v>39</v>
      </c>
      <c r="I280" t="s">
        <v>32</v>
      </c>
      <c r="J280">
        <v>85</v>
      </c>
      <c r="K280">
        <v>50</v>
      </c>
      <c r="L280" t="s">
        <v>33</v>
      </c>
      <c r="M280" t="s">
        <v>34</v>
      </c>
      <c r="N280" t="s">
        <v>35</v>
      </c>
    </row>
    <row r="281" spans="1:14" x14ac:dyDescent="0.25">
      <c r="A281">
        <v>8280</v>
      </c>
      <c r="B281" s="6">
        <v>45303</v>
      </c>
      <c r="C281">
        <v>0.55694444444444446</v>
      </c>
      <c r="D281">
        <v>3</v>
      </c>
      <c r="E281" t="s">
        <v>14</v>
      </c>
      <c r="F281" t="s">
        <v>15</v>
      </c>
      <c r="G281" t="s">
        <v>16</v>
      </c>
      <c r="H281" t="s">
        <v>17</v>
      </c>
      <c r="I281" t="s">
        <v>40</v>
      </c>
      <c r="J281">
        <v>50</v>
      </c>
      <c r="K281">
        <v>30</v>
      </c>
      <c r="L281" t="s">
        <v>19</v>
      </c>
      <c r="M281" t="s">
        <v>41</v>
      </c>
      <c r="N281" t="s">
        <v>42</v>
      </c>
    </row>
    <row r="282" spans="1:14" x14ac:dyDescent="0.25">
      <c r="A282">
        <v>8281</v>
      </c>
      <c r="B282" s="6">
        <v>45866</v>
      </c>
      <c r="C282">
        <v>0.88680555555555551</v>
      </c>
      <c r="D282">
        <v>2</v>
      </c>
      <c r="E282" t="s">
        <v>36</v>
      </c>
      <c r="F282" t="s">
        <v>37</v>
      </c>
      <c r="G282" t="s">
        <v>38</v>
      </c>
      <c r="H282" t="s">
        <v>39</v>
      </c>
      <c r="I282" t="s">
        <v>32</v>
      </c>
      <c r="J282">
        <v>85</v>
      </c>
      <c r="K282">
        <v>50</v>
      </c>
      <c r="L282" t="s">
        <v>33</v>
      </c>
      <c r="M282" t="s">
        <v>34</v>
      </c>
      <c r="N282" t="s">
        <v>35</v>
      </c>
    </row>
    <row r="283" spans="1:14" x14ac:dyDescent="0.25">
      <c r="A283">
        <v>8282</v>
      </c>
      <c r="B283" s="6">
        <v>45213</v>
      </c>
      <c r="C283">
        <v>0.57638888888888884</v>
      </c>
      <c r="D283">
        <v>2</v>
      </c>
      <c r="E283" t="s">
        <v>28</v>
      </c>
      <c r="F283" t="s">
        <v>29</v>
      </c>
      <c r="G283" t="s">
        <v>30</v>
      </c>
      <c r="H283" t="s">
        <v>31</v>
      </c>
      <c r="I283" t="s">
        <v>40</v>
      </c>
      <c r="J283">
        <v>50</v>
      </c>
      <c r="K283">
        <v>30</v>
      </c>
      <c r="L283" t="s">
        <v>19</v>
      </c>
      <c r="M283" t="s">
        <v>41</v>
      </c>
      <c r="N283" t="s">
        <v>42</v>
      </c>
    </row>
    <row r="284" spans="1:14" x14ac:dyDescent="0.25">
      <c r="A284">
        <v>8283</v>
      </c>
      <c r="B284" s="6">
        <v>45696</v>
      </c>
      <c r="C284">
        <v>0.62916666666666665</v>
      </c>
      <c r="D284">
        <v>4</v>
      </c>
      <c r="E284" t="s">
        <v>28</v>
      </c>
      <c r="F284" t="s">
        <v>29</v>
      </c>
      <c r="G284" t="s">
        <v>30</v>
      </c>
      <c r="H284" t="s">
        <v>31</v>
      </c>
      <c r="I284" t="s">
        <v>40</v>
      </c>
      <c r="J284">
        <v>50</v>
      </c>
      <c r="K284">
        <v>30</v>
      </c>
      <c r="L284" t="s">
        <v>19</v>
      </c>
      <c r="M284" t="s">
        <v>41</v>
      </c>
      <c r="N284" t="s">
        <v>42</v>
      </c>
    </row>
    <row r="285" spans="1:14" x14ac:dyDescent="0.25">
      <c r="A285">
        <v>8284</v>
      </c>
      <c r="B285" s="6">
        <v>45788</v>
      </c>
      <c r="C285">
        <v>0.3888888888888889</v>
      </c>
      <c r="D285">
        <v>1</v>
      </c>
      <c r="E285" t="s">
        <v>36</v>
      </c>
      <c r="F285" t="s">
        <v>37</v>
      </c>
      <c r="G285" t="s">
        <v>38</v>
      </c>
      <c r="H285" t="s">
        <v>39</v>
      </c>
      <c r="I285" t="s">
        <v>32</v>
      </c>
      <c r="J285">
        <v>85</v>
      </c>
      <c r="K285">
        <v>50</v>
      </c>
      <c r="L285" t="s">
        <v>33</v>
      </c>
      <c r="M285" t="s">
        <v>34</v>
      </c>
      <c r="N285" t="s">
        <v>35</v>
      </c>
    </row>
    <row r="286" spans="1:14" x14ac:dyDescent="0.25">
      <c r="A286">
        <v>8285</v>
      </c>
      <c r="B286" s="6">
        <v>45088</v>
      </c>
      <c r="C286">
        <v>0.77986111111111112</v>
      </c>
      <c r="D286">
        <v>4</v>
      </c>
      <c r="E286" t="s">
        <v>14</v>
      </c>
      <c r="F286" t="s">
        <v>15</v>
      </c>
      <c r="G286" t="s">
        <v>16</v>
      </c>
      <c r="H286" t="s">
        <v>17</v>
      </c>
      <c r="I286" t="s">
        <v>32</v>
      </c>
      <c r="J286">
        <v>85</v>
      </c>
      <c r="K286">
        <v>50</v>
      </c>
      <c r="L286" t="s">
        <v>33</v>
      </c>
      <c r="M286" t="s">
        <v>34</v>
      </c>
      <c r="N286" t="s">
        <v>35</v>
      </c>
    </row>
    <row r="287" spans="1:14" x14ac:dyDescent="0.25">
      <c r="A287">
        <v>8286</v>
      </c>
      <c r="B287" s="6">
        <v>45100</v>
      </c>
      <c r="C287">
        <v>0.5395833333333333</v>
      </c>
      <c r="D287">
        <v>4</v>
      </c>
      <c r="E287" t="s">
        <v>22</v>
      </c>
      <c r="F287" t="s">
        <v>23</v>
      </c>
      <c r="G287" t="s">
        <v>24</v>
      </c>
      <c r="H287" t="s">
        <v>25</v>
      </c>
      <c r="I287" t="s">
        <v>46</v>
      </c>
      <c r="J287">
        <v>90</v>
      </c>
      <c r="K287">
        <v>55</v>
      </c>
      <c r="L287" t="s">
        <v>33</v>
      </c>
      <c r="M287" t="s">
        <v>34</v>
      </c>
      <c r="N287" t="s">
        <v>47</v>
      </c>
    </row>
    <row r="288" spans="1:14" x14ac:dyDescent="0.25">
      <c r="A288">
        <v>8287</v>
      </c>
      <c r="B288" s="6">
        <v>45112</v>
      </c>
      <c r="C288">
        <v>0.30486111111111108</v>
      </c>
      <c r="D288">
        <v>2</v>
      </c>
      <c r="E288" t="s">
        <v>28</v>
      </c>
      <c r="F288" t="s">
        <v>29</v>
      </c>
      <c r="G288" t="s">
        <v>30</v>
      </c>
      <c r="H288" t="s">
        <v>31</v>
      </c>
      <c r="I288" t="s">
        <v>40</v>
      </c>
      <c r="J288">
        <v>50</v>
      </c>
      <c r="K288">
        <v>30</v>
      </c>
      <c r="L288" t="s">
        <v>19</v>
      </c>
      <c r="M288" t="s">
        <v>41</v>
      </c>
      <c r="N288" t="s">
        <v>42</v>
      </c>
    </row>
    <row r="289" spans="1:14" x14ac:dyDescent="0.25">
      <c r="A289">
        <v>8288</v>
      </c>
      <c r="B289" s="6">
        <v>44852</v>
      </c>
      <c r="C289">
        <v>0.29444444444444451</v>
      </c>
      <c r="D289">
        <v>2</v>
      </c>
      <c r="E289" t="s">
        <v>14</v>
      </c>
      <c r="F289" t="s">
        <v>15</v>
      </c>
      <c r="G289" t="s">
        <v>16</v>
      </c>
      <c r="H289" t="s">
        <v>17</v>
      </c>
      <c r="I289" t="s">
        <v>40</v>
      </c>
      <c r="J289">
        <v>50</v>
      </c>
      <c r="K289">
        <v>30</v>
      </c>
      <c r="L289" t="s">
        <v>19</v>
      </c>
      <c r="M289" t="s">
        <v>41</v>
      </c>
      <c r="N289" t="s">
        <v>42</v>
      </c>
    </row>
    <row r="290" spans="1:14" x14ac:dyDescent="0.25">
      <c r="A290">
        <v>8289</v>
      </c>
      <c r="B290" s="6">
        <v>45714</v>
      </c>
      <c r="C290">
        <v>0.66805555555555551</v>
      </c>
      <c r="D290">
        <v>4</v>
      </c>
      <c r="E290" t="s">
        <v>14</v>
      </c>
      <c r="F290" t="s">
        <v>15</v>
      </c>
      <c r="G290" t="s">
        <v>16</v>
      </c>
      <c r="H290" t="s">
        <v>17</v>
      </c>
      <c r="I290" t="s">
        <v>32</v>
      </c>
      <c r="J290">
        <v>85</v>
      </c>
      <c r="K290">
        <v>50</v>
      </c>
      <c r="L290" t="s">
        <v>33</v>
      </c>
      <c r="M290" t="s">
        <v>34</v>
      </c>
      <c r="N290" t="s">
        <v>35</v>
      </c>
    </row>
    <row r="291" spans="1:14" x14ac:dyDescent="0.25">
      <c r="A291">
        <v>8290</v>
      </c>
      <c r="B291" s="6">
        <v>45547</v>
      </c>
      <c r="C291">
        <v>0.38819444444444451</v>
      </c>
      <c r="D291">
        <v>2</v>
      </c>
      <c r="E291" t="s">
        <v>36</v>
      </c>
      <c r="F291" t="s">
        <v>37</v>
      </c>
      <c r="G291" t="s">
        <v>38</v>
      </c>
      <c r="H291" t="s">
        <v>39</v>
      </c>
      <c r="I291" t="s">
        <v>18</v>
      </c>
      <c r="J291">
        <v>45</v>
      </c>
      <c r="K291">
        <v>25</v>
      </c>
      <c r="L291" t="s">
        <v>19</v>
      </c>
      <c r="M291" t="s">
        <v>20</v>
      </c>
      <c r="N291" t="s">
        <v>21</v>
      </c>
    </row>
    <row r="292" spans="1:14" x14ac:dyDescent="0.25">
      <c r="A292">
        <v>8291</v>
      </c>
      <c r="B292" s="6">
        <v>45906</v>
      </c>
      <c r="C292">
        <v>0.51041666666666663</v>
      </c>
      <c r="D292">
        <v>2</v>
      </c>
      <c r="E292" t="s">
        <v>36</v>
      </c>
      <c r="F292" t="s">
        <v>37</v>
      </c>
      <c r="G292" t="s">
        <v>38</v>
      </c>
      <c r="H292" t="s">
        <v>39</v>
      </c>
      <c r="I292" t="s">
        <v>26</v>
      </c>
      <c r="J292">
        <v>40</v>
      </c>
      <c r="K292">
        <v>22</v>
      </c>
      <c r="L292" t="s">
        <v>19</v>
      </c>
      <c r="M292" t="s">
        <v>20</v>
      </c>
      <c r="N292" t="s">
        <v>27</v>
      </c>
    </row>
    <row r="293" spans="1:14" x14ac:dyDescent="0.25">
      <c r="A293">
        <v>8292</v>
      </c>
      <c r="B293" s="6">
        <v>45710</v>
      </c>
      <c r="C293">
        <v>0.81527777777777777</v>
      </c>
      <c r="D293">
        <v>2</v>
      </c>
      <c r="E293" t="s">
        <v>14</v>
      </c>
      <c r="F293" t="s">
        <v>15</v>
      </c>
      <c r="G293" t="s">
        <v>16</v>
      </c>
      <c r="H293" t="s">
        <v>17</v>
      </c>
      <c r="I293" t="s">
        <v>18</v>
      </c>
      <c r="J293">
        <v>45</v>
      </c>
      <c r="K293">
        <v>25</v>
      </c>
      <c r="L293" t="s">
        <v>19</v>
      </c>
      <c r="M293" t="s">
        <v>20</v>
      </c>
      <c r="N293" t="s">
        <v>21</v>
      </c>
    </row>
    <row r="294" spans="1:14" x14ac:dyDescent="0.25">
      <c r="A294">
        <v>8293</v>
      </c>
      <c r="B294" s="6">
        <v>45404</v>
      </c>
      <c r="C294">
        <v>0.81180555555555556</v>
      </c>
      <c r="D294">
        <v>1</v>
      </c>
      <c r="E294" t="s">
        <v>14</v>
      </c>
      <c r="F294" t="s">
        <v>15</v>
      </c>
      <c r="G294" t="s">
        <v>16</v>
      </c>
      <c r="H294" t="s">
        <v>17</v>
      </c>
      <c r="I294" t="s">
        <v>40</v>
      </c>
      <c r="J294">
        <v>50</v>
      </c>
      <c r="K294">
        <v>30</v>
      </c>
      <c r="L294" t="s">
        <v>19</v>
      </c>
      <c r="M294" t="s">
        <v>41</v>
      </c>
      <c r="N294" t="s">
        <v>42</v>
      </c>
    </row>
    <row r="295" spans="1:14" x14ac:dyDescent="0.25">
      <c r="A295">
        <v>8294</v>
      </c>
      <c r="B295" s="6">
        <v>44690</v>
      </c>
      <c r="C295">
        <v>0.44791666666666669</v>
      </c>
      <c r="D295">
        <v>1</v>
      </c>
      <c r="E295" t="s">
        <v>36</v>
      </c>
      <c r="F295" t="s">
        <v>37</v>
      </c>
      <c r="G295" t="s">
        <v>38</v>
      </c>
      <c r="H295" t="s">
        <v>39</v>
      </c>
      <c r="I295" t="s">
        <v>26</v>
      </c>
      <c r="J295">
        <v>40</v>
      </c>
      <c r="K295">
        <v>22</v>
      </c>
      <c r="L295" t="s">
        <v>19</v>
      </c>
      <c r="M295" t="s">
        <v>20</v>
      </c>
      <c r="N295" t="s">
        <v>27</v>
      </c>
    </row>
    <row r="296" spans="1:14" x14ac:dyDescent="0.25">
      <c r="A296">
        <v>8295</v>
      </c>
      <c r="B296" s="6">
        <v>44658</v>
      </c>
      <c r="C296">
        <v>0.74375000000000002</v>
      </c>
      <c r="D296">
        <v>3</v>
      </c>
      <c r="E296" t="s">
        <v>36</v>
      </c>
      <c r="F296" t="s">
        <v>37</v>
      </c>
      <c r="G296" t="s">
        <v>38</v>
      </c>
      <c r="H296" t="s">
        <v>39</v>
      </c>
      <c r="I296" t="s">
        <v>40</v>
      </c>
      <c r="J296">
        <v>50</v>
      </c>
      <c r="K296">
        <v>30</v>
      </c>
      <c r="L296" t="s">
        <v>19</v>
      </c>
      <c r="M296" t="s">
        <v>41</v>
      </c>
      <c r="N296" t="s">
        <v>42</v>
      </c>
    </row>
    <row r="297" spans="1:14" x14ac:dyDescent="0.25">
      <c r="A297">
        <v>8296</v>
      </c>
      <c r="B297" s="6">
        <v>44850</v>
      </c>
      <c r="C297">
        <v>0.77777777777777779</v>
      </c>
      <c r="D297">
        <v>2</v>
      </c>
      <c r="E297" t="s">
        <v>36</v>
      </c>
      <c r="F297" t="s">
        <v>37</v>
      </c>
      <c r="G297" t="s">
        <v>38</v>
      </c>
      <c r="H297" t="s">
        <v>39</v>
      </c>
      <c r="I297" t="s">
        <v>18</v>
      </c>
      <c r="J297">
        <v>45</v>
      </c>
      <c r="K297">
        <v>25</v>
      </c>
      <c r="L297" t="s">
        <v>19</v>
      </c>
      <c r="M297" t="s">
        <v>20</v>
      </c>
      <c r="N297" t="s">
        <v>21</v>
      </c>
    </row>
    <row r="298" spans="1:14" x14ac:dyDescent="0.25">
      <c r="A298">
        <v>8297</v>
      </c>
      <c r="B298" s="6">
        <v>45596</v>
      </c>
      <c r="C298">
        <v>0.40486111111111112</v>
      </c>
      <c r="D298">
        <v>2</v>
      </c>
      <c r="E298" t="s">
        <v>14</v>
      </c>
      <c r="F298" t="s">
        <v>15</v>
      </c>
      <c r="G298" t="s">
        <v>16</v>
      </c>
      <c r="H298" t="s">
        <v>17</v>
      </c>
      <c r="I298" t="s">
        <v>32</v>
      </c>
      <c r="J298">
        <v>85</v>
      </c>
      <c r="K298">
        <v>50</v>
      </c>
      <c r="L298" t="s">
        <v>33</v>
      </c>
      <c r="M298" t="s">
        <v>34</v>
      </c>
      <c r="N298" t="s">
        <v>35</v>
      </c>
    </row>
    <row r="299" spans="1:14" x14ac:dyDescent="0.25">
      <c r="A299">
        <v>8298</v>
      </c>
      <c r="B299" s="6">
        <v>44639</v>
      </c>
      <c r="C299">
        <v>0.69374999999999998</v>
      </c>
      <c r="D299">
        <v>1</v>
      </c>
      <c r="E299" t="s">
        <v>36</v>
      </c>
      <c r="F299" t="s">
        <v>37</v>
      </c>
      <c r="G299" t="s">
        <v>38</v>
      </c>
      <c r="H299" t="s">
        <v>39</v>
      </c>
      <c r="I299" t="s">
        <v>18</v>
      </c>
      <c r="J299">
        <v>45</v>
      </c>
      <c r="K299">
        <v>25</v>
      </c>
      <c r="L299" t="s">
        <v>19</v>
      </c>
      <c r="M299" t="s">
        <v>20</v>
      </c>
      <c r="N299" t="s">
        <v>21</v>
      </c>
    </row>
    <row r="300" spans="1:14" x14ac:dyDescent="0.25">
      <c r="A300">
        <v>8299</v>
      </c>
      <c r="B300" s="6">
        <v>44748</v>
      </c>
      <c r="C300">
        <v>0.7368055555555556</v>
      </c>
      <c r="D300">
        <v>2</v>
      </c>
      <c r="E300" t="s">
        <v>36</v>
      </c>
      <c r="F300" t="s">
        <v>37</v>
      </c>
      <c r="G300" t="s">
        <v>38</v>
      </c>
      <c r="H300" t="s">
        <v>39</v>
      </c>
      <c r="I300" t="s">
        <v>46</v>
      </c>
      <c r="J300">
        <v>90</v>
      </c>
      <c r="K300">
        <v>55</v>
      </c>
      <c r="L300" t="s">
        <v>33</v>
      </c>
      <c r="M300" t="s">
        <v>34</v>
      </c>
      <c r="N300" t="s">
        <v>47</v>
      </c>
    </row>
    <row r="301" spans="1:14" x14ac:dyDescent="0.25">
      <c r="A301">
        <v>8300</v>
      </c>
      <c r="B301" s="6">
        <v>45319</v>
      </c>
      <c r="C301">
        <v>0.91041666666666665</v>
      </c>
      <c r="D301">
        <v>3</v>
      </c>
      <c r="E301" t="s">
        <v>28</v>
      </c>
      <c r="F301" t="s">
        <v>29</v>
      </c>
      <c r="G301" t="s">
        <v>30</v>
      </c>
      <c r="H301" t="s">
        <v>31</v>
      </c>
      <c r="I301" t="s">
        <v>32</v>
      </c>
      <c r="J301">
        <v>85</v>
      </c>
      <c r="K301">
        <v>50</v>
      </c>
      <c r="L301" t="s">
        <v>33</v>
      </c>
      <c r="M301" t="s">
        <v>34</v>
      </c>
      <c r="N301" t="s">
        <v>35</v>
      </c>
    </row>
    <row r="302" spans="1:14" x14ac:dyDescent="0.25">
      <c r="A302">
        <v>8301</v>
      </c>
      <c r="B302" s="6">
        <v>44961</v>
      </c>
      <c r="C302">
        <v>0.64236111111111116</v>
      </c>
      <c r="D302">
        <v>3</v>
      </c>
      <c r="E302" t="s">
        <v>28</v>
      </c>
      <c r="F302" t="s">
        <v>29</v>
      </c>
      <c r="G302" t="s">
        <v>30</v>
      </c>
      <c r="H302" t="s">
        <v>31</v>
      </c>
      <c r="I302" t="s">
        <v>50</v>
      </c>
      <c r="J302">
        <v>70</v>
      </c>
      <c r="K302">
        <v>40</v>
      </c>
      <c r="L302" t="s">
        <v>33</v>
      </c>
      <c r="M302" t="s">
        <v>44</v>
      </c>
      <c r="N302" t="s">
        <v>51</v>
      </c>
    </row>
    <row r="303" spans="1:14" x14ac:dyDescent="0.25">
      <c r="A303">
        <v>8302</v>
      </c>
      <c r="B303" s="6">
        <v>45804</v>
      </c>
      <c r="C303">
        <v>0.30555555555555558</v>
      </c>
      <c r="D303">
        <v>2</v>
      </c>
      <c r="E303" t="s">
        <v>22</v>
      </c>
      <c r="F303" t="s">
        <v>23</v>
      </c>
      <c r="G303" t="s">
        <v>24</v>
      </c>
      <c r="H303" t="s">
        <v>25</v>
      </c>
      <c r="I303" t="s">
        <v>26</v>
      </c>
      <c r="J303">
        <v>40</v>
      </c>
      <c r="K303">
        <v>22</v>
      </c>
      <c r="L303" t="s">
        <v>19</v>
      </c>
      <c r="M303" t="s">
        <v>20</v>
      </c>
      <c r="N303" t="s">
        <v>27</v>
      </c>
    </row>
    <row r="304" spans="1:14" x14ac:dyDescent="0.25">
      <c r="A304">
        <v>8303</v>
      </c>
      <c r="B304" s="6">
        <v>45520</v>
      </c>
      <c r="C304">
        <v>0.82777777777777772</v>
      </c>
      <c r="D304">
        <v>4</v>
      </c>
      <c r="E304" t="s">
        <v>14</v>
      </c>
      <c r="F304" t="s">
        <v>15</v>
      </c>
      <c r="G304" t="s">
        <v>16</v>
      </c>
      <c r="H304" t="s">
        <v>17</v>
      </c>
      <c r="I304" t="s">
        <v>43</v>
      </c>
      <c r="J304">
        <v>75</v>
      </c>
      <c r="K304">
        <v>45</v>
      </c>
      <c r="L304" t="s">
        <v>33</v>
      </c>
      <c r="M304" t="s">
        <v>44</v>
      </c>
      <c r="N304" t="s">
        <v>45</v>
      </c>
    </row>
    <row r="305" spans="1:14" x14ac:dyDescent="0.25">
      <c r="A305">
        <v>8304</v>
      </c>
      <c r="B305" s="6">
        <v>44795</v>
      </c>
      <c r="C305">
        <v>0.31805555555555548</v>
      </c>
      <c r="D305">
        <v>1</v>
      </c>
      <c r="E305" t="s">
        <v>36</v>
      </c>
      <c r="F305" t="s">
        <v>37</v>
      </c>
      <c r="G305" t="s">
        <v>38</v>
      </c>
      <c r="H305" t="s">
        <v>39</v>
      </c>
      <c r="I305" t="s">
        <v>48</v>
      </c>
      <c r="J305">
        <v>80</v>
      </c>
      <c r="K305">
        <v>48</v>
      </c>
      <c r="L305" t="s">
        <v>33</v>
      </c>
      <c r="M305" t="s">
        <v>44</v>
      </c>
      <c r="N305" t="s">
        <v>49</v>
      </c>
    </row>
    <row r="306" spans="1:14" x14ac:dyDescent="0.25">
      <c r="A306">
        <v>8305</v>
      </c>
      <c r="B306" s="6">
        <v>45327</v>
      </c>
      <c r="C306">
        <v>0.3263888888888889</v>
      </c>
      <c r="D306">
        <v>3</v>
      </c>
      <c r="E306" t="s">
        <v>28</v>
      </c>
      <c r="F306" t="s">
        <v>29</v>
      </c>
      <c r="G306" t="s">
        <v>30</v>
      </c>
      <c r="H306" t="s">
        <v>31</v>
      </c>
      <c r="I306" t="s">
        <v>46</v>
      </c>
      <c r="J306">
        <v>90</v>
      </c>
      <c r="K306">
        <v>55</v>
      </c>
      <c r="L306" t="s">
        <v>33</v>
      </c>
      <c r="M306" t="s">
        <v>34</v>
      </c>
      <c r="N306" t="s">
        <v>47</v>
      </c>
    </row>
    <row r="307" spans="1:14" x14ac:dyDescent="0.25">
      <c r="A307">
        <v>8306</v>
      </c>
      <c r="B307" s="6">
        <v>45252</v>
      </c>
      <c r="C307">
        <v>0.91111111111111109</v>
      </c>
      <c r="D307">
        <v>2</v>
      </c>
      <c r="E307" t="s">
        <v>22</v>
      </c>
      <c r="F307" t="s">
        <v>23</v>
      </c>
      <c r="G307" t="s">
        <v>24</v>
      </c>
      <c r="H307" t="s">
        <v>25</v>
      </c>
      <c r="I307" t="s">
        <v>40</v>
      </c>
      <c r="J307">
        <v>50</v>
      </c>
      <c r="K307">
        <v>30</v>
      </c>
      <c r="L307" t="s">
        <v>19</v>
      </c>
      <c r="M307" t="s">
        <v>41</v>
      </c>
      <c r="N307" t="s">
        <v>42</v>
      </c>
    </row>
    <row r="308" spans="1:14" x14ac:dyDescent="0.25">
      <c r="A308">
        <v>8307</v>
      </c>
      <c r="B308" s="6">
        <v>44787</v>
      </c>
      <c r="C308">
        <v>0.6645833333333333</v>
      </c>
      <c r="D308">
        <v>3</v>
      </c>
      <c r="E308" t="s">
        <v>14</v>
      </c>
      <c r="F308" t="s">
        <v>15</v>
      </c>
      <c r="G308" t="s">
        <v>16</v>
      </c>
      <c r="H308" t="s">
        <v>17</v>
      </c>
      <c r="I308" t="s">
        <v>50</v>
      </c>
      <c r="J308">
        <v>70</v>
      </c>
      <c r="K308">
        <v>40</v>
      </c>
      <c r="L308" t="s">
        <v>33</v>
      </c>
      <c r="M308" t="s">
        <v>44</v>
      </c>
      <c r="N308" t="s">
        <v>51</v>
      </c>
    </row>
    <row r="309" spans="1:14" x14ac:dyDescent="0.25">
      <c r="A309">
        <v>8308</v>
      </c>
      <c r="B309" s="6">
        <v>44949</v>
      </c>
      <c r="C309">
        <v>0.37361111111111112</v>
      </c>
      <c r="D309">
        <v>2</v>
      </c>
      <c r="E309" t="s">
        <v>36</v>
      </c>
      <c r="F309" t="s">
        <v>37</v>
      </c>
      <c r="G309" t="s">
        <v>38</v>
      </c>
      <c r="H309" t="s">
        <v>39</v>
      </c>
      <c r="I309" t="s">
        <v>40</v>
      </c>
      <c r="J309">
        <v>50</v>
      </c>
      <c r="K309">
        <v>30</v>
      </c>
      <c r="L309" t="s">
        <v>19</v>
      </c>
      <c r="M309" t="s">
        <v>41</v>
      </c>
      <c r="N309" t="s">
        <v>42</v>
      </c>
    </row>
    <row r="310" spans="1:14" x14ac:dyDescent="0.25">
      <c r="A310">
        <v>8309</v>
      </c>
      <c r="B310" s="6">
        <v>45007</v>
      </c>
      <c r="C310">
        <v>0.36458333333333331</v>
      </c>
      <c r="D310">
        <v>1</v>
      </c>
      <c r="E310" t="s">
        <v>14</v>
      </c>
      <c r="F310" t="s">
        <v>15</v>
      </c>
      <c r="G310" t="s">
        <v>16</v>
      </c>
      <c r="H310" t="s">
        <v>17</v>
      </c>
      <c r="I310" t="s">
        <v>32</v>
      </c>
      <c r="J310">
        <v>85</v>
      </c>
      <c r="K310">
        <v>50</v>
      </c>
      <c r="L310" t="s">
        <v>33</v>
      </c>
      <c r="M310" t="s">
        <v>34</v>
      </c>
      <c r="N310" t="s">
        <v>35</v>
      </c>
    </row>
    <row r="311" spans="1:14" x14ac:dyDescent="0.25">
      <c r="A311">
        <v>8310</v>
      </c>
      <c r="B311" s="6">
        <v>44625</v>
      </c>
      <c r="C311">
        <v>0.75972222222222219</v>
      </c>
      <c r="D311">
        <v>4</v>
      </c>
      <c r="E311" t="s">
        <v>28</v>
      </c>
      <c r="F311" t="s">
        <v>29</v>
      </c>
      <c r="G311" t="s">
        <v>30</v>
      </c>
      <c r="H311" t="s">
        <v>31</v>
      </c>
      <c r="I311" t="s">
        <v>40</v>
      </c>
      <c r="J311">
        <v>50</v>
      </c>
      <c r="K311">
        <v>30</v>
      </c>
      <c r="L311" t="s">
        <v>19</v>
      </c>
      <c r="M311" t="s">
        <v>41</v>
      </c>
      <c r="N311" t="s">
        <v>42</v>
      </c>
    </row>
    <row r="312" spans="1:14" x14ac:dyDescent="0.25">
      <c r="A312">
        <v>8311</v>
      </c>
      <c r="B312" s="6">
        <v>45969</v>
      </c>
      <c r="C312">
        <v>0.70833333333333337</v>
      </c>
      <c r="D312">
        <v>1</v>
      </c>
      <c r="E312" t="s">
        <v>28</v>
      </c>
      <c r="F312" t="s">
        <v>29</v>
      </c>
      <c r="G312" t="s">
        <v>30</v>
      </c>
      <c r="H312" t="s">
        <v>31</v>
      </c>
      <c r="I312" t="s">
        <v>40</v>
      </c>
      <c r="J312">
        <v>50</v>
      </c>
      <c r="K312">
        <v>30</v>
      </c>
      <c r="L312" t="s">
        <v>19</v>
      </c>
      <c r="M312" t="s">
        <v>41</v>
      </c>
      <c r="N312" t="s">
        <v>42</v>
      </c>
    </row>
    <row r="313" spans="1:14" x14ac:dyDescent="0.25">
      <c r="A313">
        <v>8312</v>
      </c>
      <c r="B313" s="6">
        <v>45369</v>
      </c>
      <c r="C313">
        <v>0.52361111111111114</v>
      </c>
      <c r="D313">
        <v>2</v>
      </c>
      <c r="E313" t="s">
        <v>22</v>
      </c>
      <c r="F313" t="s">
        <v>23</v>
      </c>
      <c r="G313" t="s">
        <v>24</v>
      </c>
      <c r="H313" t="s">
        <v>25</v>
      </c>
      <c r="I313" t="s">
        <v>50</v>
      </c>
      <c r="J313">
        <v>70</v>
      </c>
      <c r="K313">
        <v>40</v>
      </c>
      <c r="L313" t="s">
        <v>33</v>
      </c>
      <c r="M313" t="s">
        <v>44</v>
      </c>
      <c r="N313" t="s">
        <v>51</v>
      </c>
    </row>
    <row r="314" spans="1:14" x14ac:dyDescent="0.25">
      <c r="A314">
        <v>8313</v>
      </c>
      <c r="B314" s="6">
        <v>45307</v>
      </c>
      <c r="C314">
        <v>0.91527777777777775</v>
      </c>
      <c r="D314">
        <v>4</v>
      </c>
      <c r="E314" t="s">
        <v>28</v>
      </c>
      <c r="F314" t="s">
        <v>29</v>
      </c>
      <c r="G314" t="s">
        <v>30</v>
      </c>
      <c r="H314" t="s">
        <v>31</v>
      </c>
      <c r="I314" t="s">
        <v>18</v>
      </c>
      <c r="J314">
        <v>45</v>
      </c>
      <c r="K314">
        <v>25</v>
      </c>
      <c r="L314" t="s">
        <v>19</v>
      </c>
      <c r="M314" t="s">
        <v>20</v>
      </c>
      <c r="N314" t="s">
        <v>21</v>
      </c>
    </row>
    <row r="315" spans="1:14" x14ac:dyDescent="0.25">
      <c r="A315">
        <v>8314</v>
      </c>
      <c r="B315" s="6">
        <v>45203</v>
      </c>
      <c r="C315">
        <v>0.84166666666666667</v>
      </c>
      <c r="D315">
        <v>4</v>
      </c>
      <c r="E315" t="s">
        <v>22</v>
      </c>
      <c r="F315" t="s">
        <v>23</v>
      </c>
      <c r="G315" t="s">
        <v>24</v>
      </c>
      <c r="H315" t="s">
        <v>25</v>
      </c>
      <c r="I315" t="s">
        <v>48</v>
      </c>
      <c r="J315">
        <v>80</v>
      </c>
      <c r="K315">
        <v>48</v>
      </c>
      <c r="L315" t="s">
        <v>33</v>
      </c>
      <c r="M315" t="s">
        <v>44</v>
      </c>
      <c r="N315" t="s">
        <v>49</v>
      </c>
    </row>
    <row r="316" spans="1:14" x14ac:dyDescent="0.25">
      <c r="A316">
        <v>8315</v>
      </c>
      <c r="B316" s="6">
        <v>44694</v>
      </c>
      <c r="C316">
        <v>0.78819444444444442</v>
      </c>
      <c r="D316">
        <v>1</v>
      </c>
      <c r="E316" t="s">
        <v>14</v>
      </c>
      <c r="F316" t="s">
        <v>15</v>
      </c>
      <c r="G316" t="s">
        <v>16</v>
      </c>
      <c r="H316" t="s">
        <v>17</v>
      </c>
      <c r="I316" t="s">
        <v>26</v>
      </c>
      <c r="J316">
        <v>40</v>
      </c>
      <c r="K316">
        <v>22</v>
      </c>
      <c r="L316" t="s">
        <v>19</v>
      </c>
      <c r="M316" t="s">
        <v>20</v>
      </c>
      <c r="N316" t="s">
        <v>27</v>
      </c>
    </row>
    <row r="317" spans="1:14" x14ac:dyDescent="0.25">
      <c r="A317">
        <v>8316</v>
      </c>
      <c r="B317" s="6">
        <v>45093</v>
      </c>
      <c r="C317">
        <v>0.31388888888888888</v>
      </c>
      <c r="D317">
        <v>2</v>
      </c>
      <c r="E317" t="s">
        <v>36</v>
      </c>
      <c r="F317" t="s">
        <v>37</v>
      </c>
      <c r="G317" t="s">
        <v>38</v>
      </c>
      <c r="H317" t="s">
        <v>39</v>
      </c>
      <c r="I317" t="s">
        <v>50</v>
      </c>
      <c r="J317">
        <v>70</v>
      </c>
      <c r="K317">
        <v>40</v>
      </c>
      <c r="L317" t="s">
        <v>33</v>
      </c>
      <c r="M317" t="s">
        <v>44</v>
      </c>
      <c r="N317" t="s">
        <v>51</v>
      </c>
    </row>
    <row r="318" spans="1:14" x14ac:dyDescent="0.25">
      <c r="A318">
        <v>8317</v>
      </c>
      <c r="B318" s="6">
        <v>44647</v>
      </c>
      <c r="C318">
        <v>0.43263888888888891</v>
      </c>
      <c r="D318">
        <v>1</v>
      </c>
      <c r="E318" t="s">
        <v>14</v>
      </c>
      <c r="F318" t="s">
        <v>15</v>
      </c>
      <c r="G318" t="s">
        <v>16</v>
      </c>
      <c r="H318" t="s">
        <v>17</v>
      </c>
      <c r="I318" t="s">
        <v>46</v>
      </c>
      <c r="J318">
        <v>90</v>
      </c>
      <c r="K318">
        <v>55</v>
      </c>
      <c r="L318" t="s">
        <v>33</v>
      </c>
      <c r="M318" t="s">
        <v>34</v>
      </c>
      <c r="N318" t="s">
        <v>47</v>
      </c>
    </row>
    <row r="319" spans="1:14" x14ac:dyDescent="0.25">
      <c r="A319">
        <v>8318</v>
      </c>
      <c r="B319" s="6">
        <v>45384</v>
      </c>
      <c r="C319">
        <v>0.62430555555555556</v>
      </c>
      <c r="D319">
        <v>4</v>
      </c>
      <c r="E319" t="s">
        <v>36</v>
      </c>
      <c r="F319" t="s">
        <v>37</v>
      </c>
      <c r="G319" t="s">
        <v>38</v>
      </c>
      <c r="H319" t="s">
        <v>39</v>
      </c>
      <c r="I319" t="s">
        <v>46</v>
      </c>
      <c r="J319">
        <v>90</v>
      </c>
      <c r="K319">
        <v>55</v>
      </c>
      <c r="L319" t="s">
        <v>33</v>
      </c>
      <c r="M319" t="s">
        <v>34</v>
      </c>
      <c r="N319" t="s">
        <v>47</v>
      </c>
    </row>
    <row r="320" spans="1:14" x14ac:dyDescent="0.25">
      <c r="A320">
        <v>8319</v>
      </c>
      <c r="B320" s="6">
        <v>45370</v>
      </c>
      <c r="C320">
        <v>0.43611111111111112</v>
      </c>
      <c r="D320">
        <v>2</v>
      </c>
      <c r="E320" t="s">
        <v>36</v>
      </c>
      <c r="F320" t="s">
        <v>37</v>
      </c>
      <c r="G320" t="s">
        <v>38</v>
      </c>
      <c r="H320" t="s">
        <v>39</v>
      </c>
      <c r="I320" t="s">
        <v>18</v>
      </c>
      <c r="J320">
        <v>45</v>
      </c>
      <c r="K320">
        <v>25</v>
      </c>
      <c r="L320" t="s">
        <v>19</v>
      </c>
      <c r="M320" t="s">
        <v>20</v>
      </c>
      <c r="N320" t="s">
        <v>21</v>
      </c>
    </row>
    <row r="321" spans="1:14" x14ac:dyDescent="0.25">
      <c r="A321">
        <v>8320</v>
      </c>
      <c r="B321" s="6">
        <v>45469</v>
      </c>
      <c r="C321">
        <v>0.43958333333333333</v>
      </c>
      <c r="D321">
        <v>2</v>
      </c>
      <c r="E321" t="s">
        <v>28</v>
      </c>
      <c r="F321" t="s">
        <v>29</v>
      </c>
      <c r="G321" t="s">
        <v>30</v>
      </c>
      <c r="H321" t="s">
        <v>31</v>
      </c>
      <c r="I321" t="s">
        <v>48</v>
      </c>
      <c r="J321">
        <v>80</v>
      </c>
      <c r="K321">
        <v>48</v>
      </c>
      <c r="L321" t="s">
        <v>33</v>
      </c>
      <c r="M321" t="s">
        <v>44</v>
      </c>
      <c r="N321" t="s">
        <v>49</v>
      </c>
    </row>
    <row r="322" spans="1:14" x14ac:dyDescent="0.25">
      <c r="A322">
        <v>8321</v>
      </c>
      <c r="B322" s="6">
        <v>45347</v>
      </c>
      <c r="C322">
        <v>0.84444444444444444</v>
      </c>
      <c r="D322">
        <v>4</v>
      </c>
      <c r="E322" t="s">
        <v>28</v>
      </c>
      <c r="F322" t="s">
        <v>29</v>
      </c>
      <c r="G322" t="s">
        <v>30</v>
      </c>
      <c r="H322" t="s">
        <v>31</v>
      </c>
      <c r="I322" t="s">
        <v>26</v>
      </c>
      <c r="J322">
        <v>40</v>
      </c>
      <c r="K322">
        <v>22</v>
      </c>
      <c r="L322" t="s">
        <v>19</v>
      </c>
      <c r="M322" t="s">
        <v>20</v>
      </c>
      <c r="N322" t="s">
        <v>27</v>
      </c>
    </row>
    <row r="323" spans="1:14" x14ac:dyDescent="0.25">
      <c r="A323">
        <v>8322</v>
      </c>
      <c r="B323" s="6">
        <v>45931</v>
      </c>
      <c r="C323">
        <v>0.48333333333333328</v>
      </c>
      <c r="D323">
        <v>3</v>
      </c>
      <c r="E323" t="s">
        <v>36</v>
      </c>
      <c r="F323" t="s">
        <v>37</v>
      </c>
      <c r="G323" t="s">
        <v>38</v>
      </c>
      <c r="H323" t="s">
        <v>39</v>
      </c>
      <c r="I323" t="s">
        <v>40</v>
      </c>
      <c r="J323">
        <v>50</v>
      </c>
      <c r="K323">
        <v>30</v>
      </c>
      <c r="L323" t="s">
        <v>19</v>
      </c>
      <c r="M323" t="s">
        <v>41</v>
      </c>
      <c r="N323" t="s">
        <v>42</v>
      </c>
    </row>
    <row r="324" spans="1:14" x14ac:dyDescent="0.25">
      <c r="A324">
        <v>8323</v>
      </c>
      <c r="B324" s="6">
        <v>45171</v>
      </c>
      <c r="C324">
        <v>0.69305555555555554</v>
      </c>
      <c r="D324">
        <v>2</v>
      </c>
      <c r="E324" t="s">
        <v>36</v>
      </c>
      <c r="F324" t="s">
        <v>37</v>
      </c>
      <c r="G324" t="s">
        <v>38</v>
      </c>
      <c r="H324" t="s">
        <v>39</v>
      </c>
      <c r="I324" t="s">
        <v>46</v>
      </c>
      <c r="J324">
        <v>90</v>
      </c>
      <c r="K324">
        <v>55</v>
      </c>
      <c r="L324" t="s">
        <v>33</v>
      </c>
      <c r="M324" t="s">
        <v>34</v>
      </c>
      <c r="N324" t="s">
        <v>47</v>
      </c>
    </row>
    <row r="325" spans="1:14" x14ac:dyDescent="0.25">
      <c r="A325">
        <v>8324</v>
      </c>
      <c r="B325" s="6">
        <v>45714</v>
      </c>
      <c r="C325">
        <v>0.88958333333333328</v>
      </c>
      <c r="D325">
        <v>3</v>
      </c>
      <c r="E325" t="s">
        <v>14</v>
      </c>
      <c r="F325" t="s">
        <v>15</v>
      </c>
      <c r="G325" t="s">
        <v>16</v>
      </c>
      <c r="H325" t="s">
        <v>17</v>
      </c>
      <c r="I325" t="s">
        <v>43</v>
      </c>
      <c r="J325">
        <v>75</v>
      </c>
      <c r="K325">
        <v>45</v>
      </c>
      <c r="L325" t="s">
        <v>33</v>
      </c>
      <c r="M325" t="s">
        <v>44</v>
      </c>
      <c r="N325" t="s">
        <v>45</v>
      </c>
    </row>
    <row r="326" spans="1:14" x14ac:dyDescent="0.25">
      <c r="A326">
        <v>8325</v>
      </c>
      <c r="B326" s="6">
        <v>45065</v>
      </c>
      <c r="C326">
        <v>0.34027777777777779</v>
      </c>
      <c r="D326">
        <v>1</v>
      </c>
      <c r="E326" t="s">
        <v>28</v>
      </c>
      <c r="F326" t="s">
        <v>29</v>
      </c>
      <c r="G326" t="s">
        <v>30</v>
      </c>
      <c r="H326" t="s">
        <v>31</v>
      </c>
      <c r="I326" t="s">
        <v>48</v>
      </c>
      <c r="J326">
        <v>80</v>
      </c>
      <c r="K326">
        <v>48</v>
      </c>
      <c r="L326" t="s">
        <v>33</v>
      </c>
      <c r="M326" t="s">
        <v>44</v>
      </c>
      <c r="N326" t="s">
        <v>49</v>
      </c>
    </row>
    <row r="327" spans="1:14" x14ac:dyDescent="0.25">
      <c r="A327">
        <v>8326</v>
      </c>
      <c r="B327" s="6">
        <v>45543</v>
      </c>
      <c r="C327">
        <v>0.66041666666666665</v>
      </c>
      <c r="D327">
        <v>2</v>
      </c>
      <c r="E327" t="s">
        <v>28</v>
      </c>
      <c r="F327" t="s">
        <v>29</v>
      </c>
      <c r="G327" t="s">
        <v>30</v>
      </c>
      <c r="H327" t="s">
        <v>31</v>
      </c>
      <c r="I327" t="s">
        <v>46</v>
      </c>
      <c r="J327">
        <v>90</v>
      </c>
      <c r="K327">
        <v>55</v>
      </c>
      <c r="L327" t="s">
        <v>33</v>
      </c>
      <c r="M327" t="s">
        <v>34</v>
      </c>
      <c r="N327" t="s">
        <v>47</v>
      </c>
    </row>
    <row r="328" spans="1:14" x14ac:dyDescent="0.25">
      <c r="A328">
        <v>8327</v>
      </c>
      <c r="B328" s="6">
        <v>45053</v>
      </c>
      <c r="C328">
        <v>0.82361111111111107</v>
      </c>
      <c r="D328">
        <v>1</v>
      </c>
      <c r="E328" t="s">
        <v>14</v>
      </c>
      <c r="F328" t="s">
        <v>15</v>
      </c>
      <c r="G328" t="s">
        <v>16</v>
      </c>
      <c r="H328" t="s">
        <v>17</v>
      </c>
      <c r="I328" t="s">
        <v>48</v>
      </c>
      <c r="J328">
        <v>80</v>
      </c>
      <c r="K328">
        <v>48</v>
      </c>
      <c r="L328" t="s">
        <v>33</v>
      </c>
      <c r="M328" t="s">
        <v>44</v>
      </c>
      <c r="N328" t="s">
        <v>49</v>
      </c>
    </row>
    <row r="329" spans="1:14" x14ac:dyDescent="0.25">
      <c r="A329">
        <v>8328</v>
      </c>
      <c r="B329" s="6">
        <v>46000</v>
      </c>
      <c r="C329">
        <v>0.54236111111111107</v>
      </c>
      <c r="D329">
        <v>1</v>
      </c>
      <c r="E329" t="s">
        <v>36</v>
      </c>
      <c r="F329" t="s">
        <v>37</v>
      </c>
      <c r="G329" t="s">
        <v>38</v>
      </c>
      <c r="H329" t="s">
        <v>39</v>
      </c>
      <c r="I329" t="s">
        <v>26</v>
      </c>
      <c r="J329">
        <v>40</v>
      </c>
      <c r="K329">
        <v>22</v>
      </c>
      <c r="L329" t="s">
        <v>19</v>
      </c>
      <c r="M329" t="s">
        <v>20</v>
      </c>
      <c r="N329" t="s">
        <v>27</v>
      </c>
    </row>
    <row r="330" spans="1:14" x14ac:dyDescent="0.25">
      <c r="A330">
        <v>8329</v>
      </c>
      <c r="B330" s="6">
        <v>45087</v>
      </c>
      <c r="C330">
        <v>0.76597222222222228</v>
      </c>
      <c r="D330">
        <v>2</v>
      </c>
      <c r="E330" t="s">
        <v>14</v>
      </c>
      <c r="F330" t="s">
        <v>15</v>
      </c>
      <c r="G330" t="s">
        <v>16</v>
      </c>
      <c r="H330" t="s">
        <v>17</v>
      </c>
      <c r="I330" t="s">
        <v>26</v>
      </c>
      <c r="J330">
        <v>40</v>
      </c>
      <c r="K330">
        <v>22</v>
      </c>
      <c r="L330" t="s">
        <v>19</v>
      </c>
      <c r="M330" t="s">
        <v>20</v>
      </c>
      <c r="N330" t="s">
        <v>27</v>
      </c>
    </row>
    <row r="331" spans="1:14" x14ac:dyDescent="0.25">
      <c r="A331">
        <v>8330</v>
      </c>
      <c r="B331" s="6">
        <v>45701</v>
      </c>
      <c r="C331">
        <v>0.70138888888888884</v>
      </c>
      <c r="D331">
        <v>1</v>
      </c>
      <c r="E331" t="s">
        <v>28</v>
      </c>
      <c r="F331" t="s">
        <v>29</v>
      </c>
      <c r="G331" t="s">
        <v>30</v>
      </c>
      <c r="H331" t="s">
        <v>31</v>
      </c>
      <c r="I331" t="s">
        <v>26</v>
      </c>
      <c r="J331">
        <v>40</v>
      </c>
      <c r="K331">
        <v>22</v>
      </c>
      <c r="L331" t="s">
        <v>19</v>
      </c>
      <c r="M331" t="s">
        <v>20</v>
      </c>
      <c r="N331" t="s">
        <v>27</v>
      </c>
    </row>
    <row r="332" spans="1:14" x14ac:dyDescent="0.25">
      <c r="A332">
        <v>8331</v>
      </c>
      <c r="B332" s="6">
        <v>45793</v>
      </c>
      <c r="C332">
        <v>0.78541666666666665</v>
      </c>
      <c r="D332">
        <v>2</v>
      </c>
      <c r="E332" t="s">
        <v>28</v>
      </c>
      <c r="F332" t="s">
        <v>29</v>
      </c>
      <c r="G332" t="s">
        <v>30</v>
      </c>
      <c r="H332" t="s">
        <v>31</v>
      </c>
      <c r="I332" t="s">
        <v>40</v>
      </c>
      <c r="J332">
        <v>50</v>
      </c>
      <c r="K332">
        <v>30</v>
      </c>
      <c r="L332" t="s">
        <v>19</v>
      </c>
      <c r="M332" t="s">
        <v>41</v>
      </c>
      <c r="N332" t="s">
        <v>42</v>
      </c>
    </row>
    <row r="333" spans="1:14" x14ac:dyDescent="0.25">
      <c r="A333">
        <v>8332</v>
      </c>
      <c r="B333" s="6">
        <v>45506</v>
      </c>
      <c r="C333">
        <v>0.31458333333333333</v>
      </c>
      <c r="D333">
        <v>1</v>
      </c>
      <c r="E333" t="s">
        <v>22</v>
      </c>
      <c r="F333" t="s">
        <v>23</v>
      </c>
      <c r="G333" t="s">
        <v>24</v>
      </c>
      <c r="H333" t="s">
        <v>25</v>
      </c>
      <c r="I333" t="s">
        <v>32</v>
      </c>
      <c r="J333">
        <v>85</v>
      </c>
      <c r="K333">
        <v>50</v>
      </c>
      <c r="L333" t="s">
        <v>33</v>
      </c>
      <c r="M333" t="s">
        <v>34</v>
      </c>
      <c r="N333" t="s">
        <v>35</v>
      </c>
    </row>
    <row r="334" spans="1:14" x14ac:dyDescent="0.25">
      <c r="A334">
        <v>8333</v>
      </c>
      <c r="B334" s="6">
        <v>44769</v>
      </c>
      <c r="C334">
        <v>0.7729166666666667</v>
      </c>
      <c r="D334">
        <v>1</v>
      </c>
      <c r="E334" t="s">
        <v>14</v>
      </c>
      <c r="F334" t="s">
        <v>15</v>
      </c>
      <c r="G334" t="s">
        <v>16</v>
      </c>
      <c r="H334" t="s">
        <v>17</v>
      </c>
      <c r="I334" t="s">
        <v>43</v>
      </c>
      <c r="J334">
        <v>75</v>
      </c>
      <c r="K334">
        <v>45</v>
      </c>
      <c r="L334" t="s">
        <v>33</v>
      </c>
      <c r="M334" t="s">
        <v>44</v>
      </c>
      <c r="N334" t="s">
        <v>45</v>
      </c>
    </row>
    <row r="335" spans="1:14" x14ac:dyDescent="0.25">
      <c r="A335">
        <v>8334</v>
      </c>
      <c r="B335" s="6">
        <v>45520</v>
      </c>
      <c r="C335">
        <v>0.40833333333333333</v>
      </c>
      <c r="D335">
        <v>4</v>
      </c>
      <c r="E335" t="s">
        <v>28</v>
      </c>
      <c r="F335" t="s">
        <v>29</v>
      </c>
      <c r="G335" t="s">
        <v>30</v>
      </c>
      <c r="H335" t="s">
        <v>31</v>
      </c>
      <c r="I335" t="s">
        <v>26</v>
      </c>
      <c r="J335">
        <v>40</v>
      </c>
      <c r="K335">
        <v>22</v>
      </c>
      <c r="L335" t="s">
        <v>19</v>
      </c>
      <c r="M335" t="s">
        <v>20</v>
      </c>
      <c r="N335" t="s">
        <v>27</v>
      </c>
    </row>
    <row r="336" spans="1:14" x14ac:dyDescent="0.25">
      <c r="A336">
        <v>8335</v>
      </c>
      <c r="B336" s="6">
        <v>45104</v>
      </c>
      <c r="C336">
        <v>0.45555555555555549</v>
      </c>
      <c r="D336">
        <v>2</v>
      </c>
      <c r="E336" t="s">
        <v>22</v>
      </c>
      <c r="F336" t="s">
        <v>23</v>
      </c>
      <c r="G336" t="s">
        <v>24</v>
      </c>
      <c r="H336" t="s">
        <v>25</v>
      </c>
      <c r="I336" t="s">
        <v>43</v>
      </c>
      <c r="J336">
        <v>75</v>
      </c>
      <c r="K336">
        <v>45</v>
      </c>
      <c r="L336" t="s">
        <v>33</v>
      </c>
      <c r="M336" t="s">
        <v>44</v>
      </c>
      <c r="N336" t="s">
        <v>45</v>
      </c>
    </row>
    <row r="337" spans="1:14" x14ac:dyDescent="0.25">
      <c r="A337">
        <v>8336</v>
      </c>
      <c r="B337" s="6">
        <v>44718</v>
      </c>
      <c r="C337">
        <v>0.89444444444444449</v>
      </c>
      <c r="D337">
        <v>3</v>
      </c>
      <c r="E337" t="s">
        <v>28</v>
      </c>
      <c r="F337" t="s">
        <v>29</v>
      </c>
      <c r="G337" t="s">
        <v>30</v>
      </c>
      <c r="H337" t="s">
        <v>31</v>
      </c>
      <c r="I337" t="s">
        <v>46</v>
      </c>
      <c r="J337">
        <v>90</v>
      </c>
      <c r="K337">
        <v>55</v>
      </c>
      <c r="L337" t="s">
        <v>33</v>
      </c>
      <c r="M337" t="s">
        <v>34</v>
      </c>
      <c r="N337" t="s">
        <v>47</v>
      </c>
    </row>
    <row r="338" spans="1:14" x14ac:dyDescent="0.25">
      <c r="A338">
        <v>8337</v>
      </c>
      <c r="B338" s="6">
        <v>45099</v>
      </c>
      <c r="C338">
        <v>0.70277777777777772</v>
      </c>
      <c r="D338">
        <v>2</v>
      </c>
      <c r="E338" t="s">
        <v>14</v>
      </c>
      <c r="F338" t="s">
        <v>15</v>
      </c>
      <c r="G338" t="s">
        <v>16</v>
      </c>
      <c r="H338" t="s">
        <v>17</v>
      </c>
      <c r="I338" t="s">
        <v>48</v>
      </c>
      <c r="J338">
        <v>80</v>
      </c>
      <c r="K338">
        <v>48</v>
      </c>
      <c r="L338" t="s">
        <v>33</v>
      </c>
      <c r="M338" t="s">
        <v>44</v>
      </c>
      <c r="N338" t="s">
        <v>49</v>
      </c>
    </row>
    <row r="339" spans="1:14" x14ac:dyDescent="0.25">
      <c r="A339">
        <v>8338</v>
      </c>
      <c r="B339" s="6">
        <v>45053</v>
      </c>
      <c r="C339">
        <v>0.58402777777777781</v>
      </c>
      <c r="D339">
        <v>4</v>
      </c>
      <c r="E339" t="s">
        <v>22</v>
      </c>
      <c r="F339" t="s">
        <v>23</v>
      </c>
      <c r="G339" t="s">
        <v>24</v>
      </c>
      <c r="H339" t="s">
        <v>25</v>
      </c>
      <c r="I339" t="s">
        <v>48</v>
      </c>
      <c r="J339">
        <v>80</v>
      </c>
      <c r="K339">
        <v>48</v>
      </c>
      <c r="L339" t="s">
        <v>33</v>
      </c>
      <c r="M339" t="s">
        <v>44</v>
      </c>
      <c r="N339" t="s">
        <v>49</v>
      </c>
    </row>
    <row r="340" spans="1:14" x14ac:dyDescent="0.25">
      <c r="A340">
        <v>8339</v>
      </c>
      <c r="B340" s="6">
        <v>44985</v>
      </c>
      <c r="C340">
        <v>0.87013888888888891</v>
      </c>
      <c r="D340">
        <v>2</v>
      </c>
      <c r="E340" t="s">
        <v>14</v>
      </c>
      <c r="F340" t="s">
        <v>15</v>
      </c>
      <c r="G340" t="s">
        <v>16</v>
      </c>
      <c r="H340" t="s">
        <v>17</v>
      </c>
      <c r="I340" t="s">
        <v>48</v>
      </c>
      <c r="J340">
        <v>80</v>
      </c>
      <c r="K340">
        <v>48</v>
      </c>
      <c r="L340" t="s">
        <v>33</v>
      </c>
      <c r="M340" t="s">
        <v>44</v>
      </c>
      <c r="N340" t="s">
        <v>49</v>
      </c>
    </row>
    <row r="341" spans="1:14" x14ac:dyDescent="0.25">
      <c r="A341">
        <v>8340</v>
      </c>
      <c r="B341" s="6">
        <v>45142</v>
      </c>
      <c r="C341">
        <v>0.84930555555555554</v>
      </c>
      <c r="D341">
        <v>2</v>
      </c>
      <c r="E341" t="s">
        <v>22</v>
      </c>
      <c r="F341" t="s">
        <v>23</v>
      </c>
      <c r="G341" t="s">
        <v>24</v>
      </c>
      <c r="H341" t="s">
        <v>25</v>
      </c>
      <c r="I341" t="s">
        <v>18</v>
      </c>
      <c r="J341">
        <v>45</v>
      </c>
      <c r="K341">
        <v>25</v>
      </c>
      <c r="L341" t="s">
        <v>19</v>
      </c>
      <c r="M341" t="s">
        <v>20</v>
      </c>
      <c r="N341" t="s">
        <v>21</v>
      </c>
    </row>
    <row r="342" spans="1:14" x14ac:dyDescent="0.25">
      <c r="A342">
        <v>8341</v>
      </c>
      <c r="B342" s="6">
        <v>45263</v>
      </c>
      <c r="C342">
        <v>0.39444444444444438</v>
      </c>
      <c r="D342">
        <v>3</v>
      </c>
      <c r="E342" t="s">
        <v>28</v>
      </c>
      <c r="F342" t="s">
        <v>29</v>
      </c>
      <c r="G342" t="s">
        <v>30</v>
      </c>
      <c r="H342" t="s">
        <v>31</v>
      </c>
      <c r="I342" t="s">
        <v>32</v>
      </c>
      <c r="J342">
        <v>85</v>
      </c>
      <c r="K342">
        <v>50</v>
      </c>
      <c r="L342" t="s">
        <v>33</v>
      </c>
      <c r="M342" t="s">
        <v>34</v>
      </c>
      <c r="N342" t="s">
        <v>35</v>
      </c>
    </row>
    <row r="343" spans="1:14" x14ac:dyDescent="0.25">
      <c r="A343">
        <v>8342</v>
      </c>
      <c r="B343" s="6">
        <v>44595</v>
      </c>
      <c r="C343">
        <v>0.88124999999999998</v>
      </c>
      <c r="D343">
        <v>3</v>
      </c>
      <c r="E343" t="s">
        <v>22</v>
      </c>
      <c r="F343" t="s">
        <v>23</v>
      </c>
      <c r="G343" t="s">
        <v>24</v>
      </c>
      <c r="H343" t="s">
        <v>25</v>
      </c>
      <c r="I343" t="s">
        <v>32</v>
      </c>
      <c r="J343">
        <v>85</v>
      </c>
      <c r="K343">
        <v>50</v>
      </c>
      <c r="L343" t="s">
        <v>33</v>
      </c>
      <c r="M343" t="s">
        <v>34</v>
      </c>
      <c r="N343" t="s">
        <v>35</v>
      </c>
    </row>
    <row r="344" spans="1:14" x14ac:dyDescent="0.25">
      <c r="A344">
        <v>8343</v>
      </c>
      <c r="B344" s="6">
        <v>45006</v>
      </c>
      <c r="C344">
        <v>0.55069444444444449</v>
      </c>
      <c r="D344">
        <v>2</v>
      </c>
      <c r="E344" t="s">
        <v>28</v>
      </c>
      <c r="F344" t="s">
        <v>29</v>
      </c>
      <c r="G344" t="s">
        <v>30</v>
      </c>
      <c r="H344" t="s">
        <v>31</v>
      </c>
      <c r="I344" t="s">
        <v>26</v>
      </c>
      <c r="J344">
        <v>40</v>
      </c>
      <c r="K344">
        <v>22</v>
      </c>
      <c r="L344" t="s">
        <v>19</v>
      </c>
      <c r="M344" t="s">
        <v>20</v>
      </c>
      <c r="N344" t="s">
        <v>27</v>
      </c>
    </row>
    <row r="345" spans="1:14" x14ac:dyDescent="0.25">
      <c r="A345">
        <v>8344</v>
      </c>
      <c r="B345" s="6">
        <v>45036</v>
      </c>
      <c r="C345">
        <v>0.41249999999999998</v>
      </c>
      <c r="D345">
        <v>4</v>
      </c>
      <c r="E345" t="s">
        <v>36</v>
      </c>
      <c r="F345" t="s">
        <v>37</v>
      </c>
      <c r="G345" t="s">
        <v>38</v>
      </c>
      <c r="H345" t="s">
        <v>39</v>
      </c>
      <c r="I345" t="s">
        <v>40</v>
      </c>
      <c r="J345">
        <v>50</v>
      </c>
      <c r="K345">
        <v>30</v>
      </c>
      <c r="L345" t="s">
        <v>19</v>
      </c>
      <c r="M345" t="s">
        <v>41</v>
      </c>
      <c r="N345" t="s">
        <v>42</v>
      </c>
    </row>
    <row r="346" spans="1:14" x14ac:dyDescent="0.25">
      <c r="A346">
        <v>8345</v>
      </c>
      <c r="B346" s="6">
        <v>45310</v>
      </c>
      <c r="C346">
        <v>0.42708333333333331</v>
      </c>
      <c r="D346">
        <v>3</v>
      </c>
      <c r="E346" t="s">
        <v>28</v>
      </c>
      <c r="F346" t="s">
        <v>29</v>
      </c>
      <c r="G346" t="s">
        <v>30</v>
      </c>
      <c r="H346" t="s">
        <v>31</v>
      </c>
      <c r="I346" t="s">
        <v>50</v>
      </c>
      <c r="J346">
        <v>70</v>
      </c>
      <c r="K346">
        <v>40</v>
      </c>
      <c r="L346" t="s">
        <v>33</v>
      </c>
      <c r="M346" t="s">
        <v>44</v>
      </c>
      <c r="N346" t="s">
        <v>51</v>
      </c>
    </row>
    <row r="347" spans="1:14" x14ac:dyDescent="0.25">
      <c r="A347">
        <v>8346</v>
      </c>
      <c r="B347" s="6">
        <v>45793</v>
      </c>
      <c r="C347">
        <v>0.91249999999999998</v>
      </c>
      <c r="D347">
        <v>2</v>
      </c>
      <c r="E347" t="s">
        <v>14</v>
      </c>
      <c r="F347" t="s">
        <v>15</v>
      </c>
      <c r="G347" t="s">
        <v>16</v>
      </c>
      <c r="H347" t="s">
        <v>17</v>
      </c>
      <c r="I347" t="s">
        <v>18</v>
      </c>
      <c r="J347">
        <v>45</v>
      </c>
      <c r="K347">
        <v>25</v>
      </c>
      <c r="L347" t="s">
        <v>19</v>
      </c>
      <c r="M347" t="s">
        <v>20</v>
      </c>
      <c r="N347" t="s">
        <v>21</v>
      </c>
    </row>
    <row r="348" spans="1:14" x14ac:dyDescent="0.25">
      <c r="A348">
        <v>8347</v>
      </c>
      <c r="B348" s="6">
        <v>45425</v>
      </c>
      <c r="C348">
        <v>0.61388888888888893</v>
      </c>
      <c r="D348">
        <v>3</v>
      </c>
      <c r="E348" t="s">
        <v>36</v>
      </c>
      <c r="F348" t="s">
        <v>37</v>
      </c>
      <c r="G348" t="s">
        <v>38</v>
      </c>
      <c r="H348" t="s">
        <v>39</v>
      </c>
      <c r="I348" t="s">
        <v>40</v>
      </c>
      <c r="J348">
        <v>50</v>
      </c>
      <c r="K348">
        <v>30</v>
      </c>
      <c r="L348" t="s">
        <v>19</v>
      </c>
      <c r="M348" t="s">
        <v>41</v>
      </c>
      <c r="N348" t="s">
        <v>42</v>
      </c>
    </row>
    <row r="349" spans="1:14" x14ac:dyDescent="0.25">
      <c r="A349">
        <v>8348</v>
      </c>
      <c r="B349" s="6">
        <v>45736</v>
      </c>
      <c r="C349">
        <v>0.82361111111111107</v>
      </c>
      <c r="D349">
        <v>4</v>
      </c>
      <c r="E349" t="s">
        <v>36</v>
      </c>
      <c r="F349" t="s">
        <v>37</v>
      </c>
      <c r="G349" t="s">
        <v>38</v>
      </c>
      <c r="H349" t="s">
        <v>39</v>
      </c>
      <c r="I349" t="s">
        <v>32</v>
      </c>
      <c r="J349">
        <v>85</v>
      </c>
      <c r="K349">
        <v>50</v>
      </c>
      <c r="L349" t="s">
        <v>33</v>
      </c>
      <c r="M349" t="s">
        <v>34</v>
      </c>
      <c r="N349" t="s">
        <v>35</v>
      </c>
    </row>
    <row r="350" spans="1:14" x14ac:dyDescent="0.25">
      <c r="A350">
        <v>8349</v>
      </c>
      <c r="B350" s="6">
        <v>45293</v>
      </c>
      <c r="C350">
        <v>0.52430555555555558</v>
      </c>
      <c r="D350">
        <v>1</v>
      </c>
      <c r="E350" t="s">
        <v>22</v>
      </c>
      <c r="F350" t="s">
        <v>23</v>
      </c>
      <c r="G350" t="s">
        <v>24</v>
      </c>
      <c r="H350" t="s">
        <v>25</v>
      </c>
      <c r="I350" t="s">
        <v>48</v>
      </c>
      <c r="J350">
        <v>80</v>
      </c>
      <c r="K350">
        <v>48</v>
      </c>
      <c r="L350" t="s">
        <v>33</v>
      </c>
      <c r="M350" t="s">
        <v>44</v>
      </c>
      <c r="N350" t="s">
        <v>49</v>
      </c>
    </row>
    <row r="351" spans="1:14" x14ac:dyDescent="0.25">
      <c r="A351">
        <v>8350</v>
      </c>
      <c r="B351" s="6">
        <v>44805</v>
      </c>
      <c r="C351">
        <v>0.31666666666666671</v>
      </c>
      <c r="D351">
        <v>4</v>
      </c>
      <c r="E351" t="s">
        <v>22</v>
      </c>
      <c r="F351" t="s">
        <v>23</v>
      </c>
      <c r="G351" t="s">
        <v>24</v>
      </c>
      <c r="H351" t="s">
        <v>25</v>
      </c>
      <c r="I351" t="s">
        <v>26</v>
      </c>
      <c r="J351">
        <v>40</v>
      </c>
      <c r="K351">
        <v>22</v>
      </c>
      <c r="L351" t="s">
        <v>19</v>
      </c>
      <c r="M351" t="s">
        <v>20</v>
      </c>
      <c r="N351" t="s">
        <v>27</v>
      </c>
    </row>
    <row r="352" spans="1:14" x14ac:dyDescent="0.25">
      <c r="A352">
        <v>8351</v>
      </c>
      <c r="B352" s="6">
        <v>45934</v>
      </c>
      <c r="C352">
        <v>0.6430555555555556</v>
      </c>
      <c r="D352">
        <v>3</v>
      </c>
      <c r="E352" t="s">
        <v>36</v>
      </c>
      <c r="F352" t="s">
        <v>37</v>
      </c>
      <c r="G352" t="s">
        <v>38</v>
      </c>
      <c r="H352" t="s">
        <v>39</v>
      </c>
      <c r="I352" t="s">
        <v>40</v>
      </c>
      <c r="J352">
        <v>50</v>
      </c>
      <c r="K352">
        <v>30</v>
      </c>
      <c r="L352" t="s">
        <v>19</v>
      </c>
      <c r="M352" t="s">
        <v>41</v>
      </c>
      <c r="N352" t="s">
        <v>42</v>
      </c>
    </row>
    <row r="353" spans="1:14" x14ac:dyDescent="0.25">
      <c r="A353">
        <v>8352</v>
      </c>
      <c r="B353" s="6">
        <v>45010</v>
      </c>
      <c r="C353">
        <v>0.5708333333333333</v>
      </c>
      <c r="D353">
        <v>2</v>
      </c>
      <c r="E353" t="s">
        <v>28</v>
      </c>
      <c r="F353" t="s">
        <v>29</v>
      </c>
      <c r="G353" t="s">
        <v>30</v>
      </c>
      <c r="H353" t="s">
        <v>31</v>
      </c>
      <c r="I353" t="s">
        <v>40</v>
      </c>
      <c r="J353">
        <v>50</v>
      </c>
      <c r="K353">
        <v>30</v>
      </c>
      <c r="L353" t="s">
        <v>19</v>
      </c>
      <c r="M353" t="s">
        <v>41</v>
      </c>
      <c r="N353" t="s">
        <v>42</v>
      </c>
    </row>
    <row r="354" spans="1:14" x14ac:dyDescent="0.25">
      <c r="A354">
        <v>8353</v>
      </c>
      <c r="B354" s="6">
        <v>45267</v>
      </c>
      <c r="C354">
        <v>0.64375000000000004</v>
      </c>
      <c r="D354">
        <v>2</v>
      </c>
      <c r="E354" t="s">
        <v>22</v>
      </c>
      <c r="F354" t="s">
        <v>23</v>
      </c>
      <c r="G354" t="s">
        <v>24</v>
      </c>
      <c r="H354" t="s">
        <v>25</v>
      </c>
      <c r="I354" t="s">
        <v>18</v>
      </c>
      <c r="J354">
        <v>45</v>
      </c>
      <c r="K354">
        <v>25</v>
      </c>
      <c r="L354" t="s">
        <v>19</v>
      </c>
      <c r="M354" t="s">
        <v>20</v>
      </c>
      <c r="N354" t="s">
        <v>21</v>
      </c>
    </row>
    <row r="355" spans="1:14" x14ac:dyDescent="0.25">
      <c r="A355">
        <v>8354</v>
      </c>
      <c r="B355" s="6">
        <v>45666</v>
      </c>
      <c r="C355">
        <v>0.49444444444444452</v>
      </c>
      <c r="D355">
        <v>2</v>
      </c>
      <c r="E355" t="s">
        <v>22</v>
      </c>
      <c r="F355" t="s">
        <v>23</v>
      </c>
      <c r="G355" t="s">
        <v>24</v>
      </c>
      <c r="H355" t="s">
        <v>25</v>
      </c>
      <c r="I355" t="s">
        <v>18</v>
      </c>
      <c r="J355">
        <v>45</v>
      </c>
      <c r="K355">
        <v>25</v>
      </c>
      <c r="L355" t="s">
        <v>19</v>
      </c>
      <c r="M355" t="s">
        <v>20</v>
      </c>
      <c r="N355" t="s">
        <v>21</v>
      </c>
    </row>
    <row r="356" spans="1:14" x14ac:dyDescent="0.25">
      <c r="A356">
        <v>8355</v>
      </c>
      <c r="B356" s="6">
        <v>44811</v>
      </c>
      <c r="C356">
        <v>0.59930555555555554</v>
      </c>
      <c r="D356">
        <v>3</v>
      </c>
      <c r="E356" t="s">
        <v>22</v>
      </c>
      <c r="F356" t="s">
        <v>23</v>
      </c>
      <c r="G356" t="s">
        <v>24</v>
      </c>
      <c r="H356" t="s">
        <v>25</v>
      </c>
      <c r="I356" t="s">
        <v>26</v>
      </c>
      <c r="J356">
        <v>40</v>
      </c>
      <c r="K356">
        <v>22</v>
      </c>
      <c r="L356" t="s">
        <v>19</v>
      </c>
      <c r="M356" t="s">
        <v>20</v>
      </c>
      <c r="N356" t="s">
        <v>27</v>
      </c>
    </row>
    <row r="357" spans="1:14" x14ac:dyDescent="0.25">
      <c r="A357">
        <v>8356</v>
      </c>
      <c r="B357" s="6">
        <v>45659</v>
      </c>
      <c r="C357">
        <v>0.78402777777777777</v>
      </c>
      <c r="D357">
        <v>3</v>
      </c>
      <c r="E357" t="s">
        <v>36</v>
      </c>
      <c r="F357" t="s">
        <v>37</v>
      </c>
      <c r="G357" t="s">
        <v>38</v>
      </c>
      <c r="H357" t="s">
        <v>39</v>
      </c>
      <c r="I357" t="s">
        <v>50</v>
      </c>
      <c r="J357">
        <v>70</v>
      </c>
      <c r="K357">
        <v>40</v>
      </c>
      <c r="L357" t="s">
        <v>33</v>
      </c>
      <c r="M357" t="s">
        <v>44</v>
      </c>
      <c r="N357" t="s">
        <v>51</v>
      </c>
    </row>
    <row r="358" spans="1:14" x14ac:dyDescent="0.25">
      <c r="A358">
        <v>8357</v>
      </c>
      <c r="B358" s="6">
        <v>45650</v>
      </c>
      <c r="C358">
        <v>0.73402777777777772</v>
      </c>
      <c r="D358">
        <v>2</v>
      </c>
      <c r="E358" t="s">
        <v>36</v>
      </c>
      <c r="F358" t="s">
        <v>37</v>
      </c>
      <c r="G358" t="s">
        <v>38</v>
      </c>
      <c r="H358" t="s">
        <v>39</v>
      </c>
      <c r="I358" t="s">
        <v>18</v>
      </c>
      <c r="J358">
        <v>45</v>
      </c>
      <c r="K358">
        <v>25</v>
      </c>
      <c r="L358" t="s">
        <v>19</v>
      </c>
      <c r="M358" t="s">
        <v>20</v>
      </c>
      <c r="N358" t="s">
        <v>21</v>
      </c>
    </row>
    <row r="359" spans="1:14" x14ac:dyDescent="0.25">
      <c r="A359">
        <v>8358</v>
      </c>
      <c r="B359" s="6">
        <v>45100</v>
      </c>
      <c r="C359">
        <v>0.5444444444444444</v>
      </c>
      <c r="D359">
        <v>4</v>
      </c>
      <c r="E359" t="s">
        <v>36</v>
      </c>
      <c r="F359" t="s">
        <v>37</v>
      </c>
      <c r="G359" t="s">
        <v>38</v>
      </c>
      <c r="H359" t="s">
        <v>39</v>
      </c>
      <c r="I359" t="s">
        <v>18</v>
      </c>
      <c r="J359">
        <v>45</v>
      </c>
      <c r="K359">
        <v>25</v>
      </c>
      <c r="L359" t="s">
        <v>19</v>
      </c>
      <c r="M359" t="s">
        <v>20</v>
      </c>
      <c r="N359" t="s">
        <v>21</v>
      </c>
    </row>
    <row r="360" spans="1:14" x14ac:dyDescent="0.25">
      <c r="A360">
        <v>8359</v>
      </c>
      <c r="B360" s="6">
        <v>45344</v>
      </c>
      <c r="C360">
        <v>0.68472222222222223</v>
      </c>
      <c r="D360">
        <v>2</v>
      </c>
      <c r="E360" t="s">
        <v>14</v>
      </c>
      <c r="F360" t="s">
        <v>15</v>
      </c>
      <c r="G360" t="s">
        <v>16</v>
      </c>
      <c r="H360" t="s">
        <v>17</v>
      </c>
      <c r="I360" t="s">
        <v>46</v>
      </c>
      <c r="J360">
        <v>90</v>
      </c>
      <c r="K360">
        <v>55</v>
      </c>
      <c r="L360" t="s">
        <v>33</v>
      </c>
      <c r="M360" t="s">
        <v>34</v>
      </c>
      <c r="N360" t="s">
        <v>47</v>
      </c>
    </row>
    <row r="361" spans="1:14" x14ac:dyDescent="0.25">
      <c r="A361">
        <v>8360</v>
      </c>
      <c r="B361" s="6">
        <v>44592</v>
      </c>
      <c r="C361">
        <v>0.5180555555555556</v>
      </c>
      <c r="D361">
        <v>2</v>
      </c>
      <c r="E361" t="s">
        <v>28</v>
      </c>
      <c r="F361" t="s">
        <v>29</v>
      </c>
      <c r="G361" t="s">
        <v>30</v>
      </c>
      <c r="H361" t="s">
        <v>31</v>
      </c>
      <c r="I361" t="s">
        <v>40</v>
      </c>
      <c r="J361">
        <v>50</v>
      </c>
      <c r="K361">
        <v>30</v>
      </c>
      <c r="L361" t="s">
        <v>19</v>
      </c>
      <c r="M361" t="s">
        <v>41</v>
      </c>
      <c r="N361" t="s">
        <v>42</v>
      </c>
    </row>
    <row r="362" spans="1:14" x14ac:dyDescent="0.25">
      <c r="A362">
        <v>8361</v>
      </c>
      <c r="B362" s="6">
        <v>44917</v>
      </c>
      <c r="C362">
        <v>0.30486111111111108</v>
      </c>
      <c r="D362">
        <v>2</v>
      </c>
      <c r="E362" t="s">
        <v>28</v>
      </c>
      <c r="F362" t="s">
        <v>29</v>
      </c>
      <c r="G362" t="s">
        <v>30</v>
      </c>
      <c r="H362" t="s">
        <v>31</v>
      </c>
      <c r="I362" t="s">
        <v>18</v>
      </c>
      <c r="J362">
        <v>45</v>
      </c>
      <c r="K362">
        <v>25</v>
      </c>
      <c r="L362" t="s">
        <v>19</v>
      </c>
      <c r="M362" t="s">
        <v>20</v>
      </c>
      <c r="N362" t="s">
        <v>21</v>
      </c>
    </row>
    <row r="363" spans="1:14" x14ac:dyDescent="0.25">
      <c r="A363">
        <v>8362</v>
      </c>
      <c r="B363" s="6">
        <v>45513</v>
      </c>
      <c r="C363">
        <v>0.33263888888888887</v>
      </c>
      <c r="D363">
        <v>4</v>
      </c>
      <c r="E363" t="s">
        <v>22</v>
      </c>
      <c r="F363" t="s">
        <v>23</v>
      </c>
      <c r="G363" t="s">
        <v>24</v>
      </c>
      <c r="H363" t="s">
        <v>25</v>
      </c>
      <c r="I363" t="s">
        <v>40</v>
      </c>
      <c r="J363">
        <v>50</v>
      </c>
      <c r="K363">
        <v>30</v>
      </c>
      <c r="L363" t="s">
        <v>19</v>
      </c>
      <c r="M363" t="s">
        <v>41</v>
      </c>
      <c r="N363" t="s">
        <v>42</v>
      </c>
    </row>
    <row r="364" spans="1:14" x14ac:dyDescent="0.25">
      <c r="A364">
        <v>8363</v>
      </c>
      <c r="B364" s="6">
        <v>44709</v>
      </c>
      <c r="C364">
        <v>0.82013888888888886</v>
      </c>
      <c r="D364">
        <v>3</v>
      </c>
      <c r="E364" t="s">
        <v>36</v>
      </c>
      <c r="F364" t="s">
        <v>37</v>
      </c>
      <c r="G364" t="s">
        <v>38</v>
      </c>
      <c r="H364" t="s">
        <v>39</v>
      </c>
      <c r="I364" t="s">
        <v>40</v>
      </c>
      <c r="J364">
        <v>50</v>
      </c>
      <c r="K364">
        <v>30</v>
      </c>
      <c r="L364" t="s">
        <v>19</v>
      </c>
      <c r="M364" t="s">
        <v>41</v>
      </c>
      <c r="N364" t="s">
        <v>42</v>
      </c>
    </row>
    <row r="365" spans="1:14" x14ac:dyDescent="0.25">
      <c r="A365">
        <v>8364</v>
      </c>
      <c r="B365" s="6">
        <v>45521</v>
      </c>
      <c r="C365">
        <v>0.81666666666666665</v>
      </c>
      <c r="D365">
        <v>1</v>
      </c>
      <c r="E365" t="s">
        <v>14</v>
      </c>
      <c r="F365" t="s">
        <v>15</v>
      </c>
      <c r="G365" t="s">
        <v>16</v>
      </c>
      <c r="H365" t="s">
        <v>17</v>
      </c>
      <c r="I365" t="s">
        <v>26</v>
      </c>
      <c r="J365">
        <v>40</v>
      </c>
      <c r="K365">
        <v>22</v>
      </c>
      <c r="L365" t="s">
        <v>19</v>
      </c>
      <c r="M365" t="s">
        <v>20</v>
      </c>
      <c r="N365" t="s">
        <v>27</v>
      </c>
    </row>
    <row r="366" spans="1:14" x14ac:dyDescent="0.25">
      <c r="A366">
        <v>8365</v>
      </c>
      <c r="B366" s="6">
        <v>45088</v>
      </c>
      <c r="C366">
        <v>0.52916666666666667</v>
      </c>
      <c r="D366">
        <v>4</v>
      </c>
      <c r="E366" t="s">
        <v>22</v>
      </c>
      <c r="F366" t="s">
        <v>23</v>
      </c>
      <c r="G366" t="s">
        <v>24</v>
      </c>
      <c r="H366" t="s">
        <v>25</v>
      </c>
      <c r="I366" t="s">
        <v>26</v>
      </c>
      <c r="J366">
        <v>40</v>
      </c>
      <c r="K366">
        <v>22</v>
      </c>
      <c r="L366" t="s">
        <v>19</v>
      </c>
      <c r="M366" t="s">
        <v>20</v>
      </c>
      <c r="N366" t="s">
        <v>27</v>
      </c>
    </row>
    <row r="367" spans="1:14" x14ac:dyDescent="0.25">
      <c r="A367">
        <v>8366</v>
      </c>
      <c r="B367" s="6">
        <v>44916</v>
      </c>
      <c r="C367">
        <v>0.54583333333333328</v>
      </c>
      <c r="D367">
        <v>3</v>
      </c>
      <c r="E367" t="s">
        <v>28</v>
      </c>
      <c r="F367" t="s">
        <v>29</v>
      </c>
      <c r="G367" t="s">
        <v>30</v>
      </c>
      <c r="H367" t="s">
        <v>31</v>
      </c>
      <c r="I367" t="s">
        <v>46</v>
      </c>
      <c r="J367">
        <v>90</v>
      </c>
      <c r="K367">
        <v>55</v>
      </c>
      <c r="L367" t="s">
        <v>33</v>
      </c>
      <c r="M367" t="s">
        <v>34</v>
      </c>
      <c r="N367" t="s">
        <v>47</v>
      </c>
    </row>
    <row r="368" spans="1:14" x14ac:dyDescent="0.25">
      <c r="A368">
        <v>8367</v>
      </c>
      <c r="B368" s="6">
        <v>44904</v>
      </c>
      <c r="C368">
        <v>0.53888888888888886</v>
      </c>
      <c r="D368">
        <v>4</v>
      </c>
      <c r="E368" t="s">
        <v>28</v>
      </c>
      <c r="F368" t="s">
        <v>29</v>
      </c>
      <c r="G368" t="s">
        <v>30</v>
      </c>
      <c r="H368" t="s">
        <v>31</v>
      </c>
      <c r="I368" t="s">
        <v>40</v>
      </c>
      <c r="J368">
        <v>50</v>
      </c>
      <c r="K368">
        <v>30</v>
      </c>
      <c r="L368" t="s">
        <v>19</v>
      </c>
      <c r="M368" t="s">
        <v>41</v>
      </c>
      <c r="N368" t="s">
        <v>42</v>
      </c>
    </row>
    <row r="369" spans="1:14" x14ac:dyDescent="0.25">
      <c r="A369">
        <v>8368</v>
      </c>
      <c r="B369" s="6">
        <v>46017</v>
      </c>
      <c r="C369">
        <v>0.76458333333333328</v>
      </c>
      <c r="D369">
        <v>1</v>
      </c>
      <c r="E369" t="s">
        <v>14</v>
      </c>
      <c r="F369" t="s">
        <v>15</v>
      </c>
      <c r="G369" t="s">
        <v>16</v>
      </c>
      <c r="H369" t="s">
        <v>17</v>
      </c>
      <c r="I369" t="s">
        <v>32</v>
      </c>
      <c r="J369">
        <v>85</v>
      </c>
      <c r="K369">
        <v>50</v>
      </c>
      <c r="L369" t="s">
        <v>33</v>
      </c>
      <c r="M369" t="s">
        <v>34</v>
      </c>
      <c r="N369" t="s">
        <v>35</v>
      </c>
    </row>
    <row r="370" spans="1:14" x14ac:dyDescent="0.25">
      <c r="A370">
        <v>8369</v>
      </c>
      <c r="B370" s="6">
        <v>44938</v>
      </c>
      <c r="C370">
        <v>0.84513888888888888</v>
      </c>
      <c r="D370">
        <v>1</v>
      </c>
      <c r="E370" t="s">
        <v>14</v>
      </c>
      <c r="F370" t="s">
        <v>15</v>
      </c>
      <c r="G370" t="s">
        <v>16</v>
      </c>
      <c r="H370" t="s">
        <v>17</v>
      </c>
      <c r="I370" t="s">
        <v>26</v>
      </c>
      <c r="J370">
        <v>40</v>
      </c>
      <c r="K370">
        <v>22</v>
      </c>
      <c r="L370" t="s">
        <v>19</v>
      </c>
      <c r="M370" t="s">
        <v>20</v>
      </c>
      <c r="N370" t="s">
        <v>27</v>
      </c>
    </row>
    <row r="371" spans="1:14" x14ac:dyDescent="0.25">
      <c r="A371">
        <v>8370</v>
      </c>
      <c r="B371" s="6">
        <v>45898</v>
      </c>
      <c r="C371">
        <v>0.4375</v>
      </c>
      <c r="D371">
        <v>3</v>
      </c>
      <c r="E371" t="s">
        <v>14</v>
      </c>
      <c r="F371" t="s">
        <v>15</v>
      </c>
      <c r="G371" t="s">
        <v>16</v>
      </c>
      <c r="H371" t="s">
        <v>17</v>
      </c>
      <c r="I371" t="s">
        <v>40</v>
      </c>
      <c r="J371">
        <v>50</v>
      </c>
      <c r="K371">
        <v>30</v>
      </c>
      <c r="L371" t="s">
        <v>19</v>
      </c>
      <c r="M371" t="s">
        <v>41</v>
      </c>
      <c r="N371" t="s">
        <v>42</v>
      </c>
    </row>
    <row r="372" spans="1:14" x14ac:dyDescent="0.25">
      <c r="A372">
        <v>8371</v>
      </c>
      <c r="B372" s="6">
        <v>44729</v>
      </c>
      <c r="C372">
        <v>0.8569444444444444</v>
      </c>
      <c r="D372">
        <v>4</v>
      </c>
      <c r="E372" t="s">
        <v>28</v>
      </c>
      <c r="F372" t="s">
        <v>29</v>
      </c>
      <c r="G372" t="s">
        <v>30</v>
      </c>
      <c r="H372" t="s">
        <v>31</v>
      </c>
      <c r="I372" t="s">
        <v>50</v>
      </c>
      <c r="J372">
        <v>70</v>
      </c>
      <c r="K372">
        <v>40</v>
      </c>
      <c r="L372" t="s">
        <v>33</v>
      </c>
      <c r="M372" t="s">
        <v>44</v>
      </c>
      <c r="N372" t="s">
        <v>51</v>
      </c>
    </row>
    <row r="373" spans="1:14" x14ac:dyDescent="0.25">
      <c r="A373">
        <v>8372</v>
      </c>
      <c r="B373" s="6">
        <v>44814</v>
      </c>
      <c r="C373">
        <v>0.8208333333333333</v>
      </c>
      <c r="D373">
        <v>4</v>
      </c>
      <c r="E373" t="s">
        <v>14</v>
      </c>
      <c r="F373" t="s">
        <v>15</v>
      </c>
      <c r="G373" t="s">
        <v>16</v>
      </c>
      <c r="H373" t="s">
        <v>17</v>
      </c>
      <c r="I373" t="s">
        <v>32</v>
      </c>
      <c r="J373">
        <v>85</v>
      </c>
      <c r="K373">
        <v>50</v>
      </c>
      <c r="L373" t="s">
        <v>33</v>
      </c>
      <c r="M373" t="s">
        <v>34</v>
      </c>
      <c r="N373" t="s">
        <v>35</v>
      </c>
    </row>
    <row r="374" spans="1:14" x14ac:dyDescent="0.25">
      <c r="A374">
        <v>8373</v>
      </c>
      <c r="B374" s="6">
        <v>45130</v>
      </c>
      <c r="C374">
        <v>0.39791666666666659</v>
      </c>
      <c r="D374">
        <v>4</v>
      </c>
      <c r="E374" t="s">
        <v>14</v>
      </c>
      <c r="F374" t="s">
        <v>15</v>
      </c>
      <c r="G374" t="s">
        <v>16</v>
      </c>
      <c r="H374" t="s">
        <v>17</v>
      </c>
      <c r="I374" t="s">
        <v>43</v>
      </c>
      <c r="J374">
        <v>75</v>
      </c>
      <c r="K374">
        <v>45</v>
      </c>
      <c r="L374" t="s">
        <v>33</v>
      </c>
      <c r="M374" t="s">
        <v>44</v>
      </c>
      <c r="N374" t="s">
        <v>45</v>
      </c>
    </row>
    <row r="375" spans="1:14" x14ac:dyDescent="0.25">
      <c r="A375">
        <v>8374</v>
      </c>
      <c r="B375" s="6">
        <v>45318</v>
      </c>
      <c r="C375">
        <v>0.58472222222222225</v>
      </c>
      <c r="D375">
        <v>2</v>
      </c>
      <c r="E375" t="s">
        <v>36</v>
      </c>
      <c r="F375" t="s">
        <v>37</v>
      </c>
      <c r="G375" t="s">
        <v>38</v>
      </c>
      <c r="H375" t="s">
        <v>39</v>
      </c>
      <c r="I375" t="s">
        <v>26</v>
      </c>
      <c r="J375">
        <v>40</v>
      </c>
      <c r="K375">
        <v>22</v>
      </c>
      <c r="L375" t="s">
        <v>19</v>
      </c>
      <c r="M375" t="s">
        <v>20</v>
      </c>
      <c r="N375" t="s">
        <v>27</v>
      </c>
    </row>
    <row r="376" spans="1:14" x14ac:dyDescent="0.25">
      <c r="A376">
        <v>8375</v>
      </c>
      <c r="B376" s="6">
        <v>45525</v>
      </c>
      <c r="C376">
        <v>0.47986111111111113</v>
      </c>
      <c r="D376">
        <v>1</v>
      </c>
      <c r="E376" t="s">
        <v>22</v>
      </c>
      <c r="F376" t="s">
        <v>23</v>
      </c>
      <c r="G376" t="s">
        <v>24</v>
      </c>
      <c r="H376" t="s">
        <v>25</v>
      </c>
      <c r="I376" t="s">
        <v>18</v>
      </c>
      <c r="J376">
        <v>45</v>
      </c>
      <c r="K376">
        <v>25</v>
      </c>
      <c r="L376" t="s">
        <v>19</v>
      </c>
      <c r="M376" t="s">
        <v>20</v>
      </c>
      <c r="N376" t="s">
        <v>21</v>
      </c>
    </row>
    <row r="377" spans="1:14" x14ac:dyDescent="0.25">
      <c r="A377">
        <v>8376</v>
      </c>
      <c r="B377" s="6">
        <v>45976</v>
      </c>
      <c r="C377">
        <v>0.85138888888888886</v>
      </c>
      <c r="D377">
        <v>1</v>
      </c>
      <c r="E377" t="s">
        <v>28</v>
      </c>
      <c r="F377" t="s">
        <v>29</v>
      </c>
      <c r="G377" t="s">
        <v>30</v>
      </c>
      <c r="H377" t="s">
        <v>31</v>
      </c>
      <c r="I377" t="s">
        <v>32</v>
      </c>
      <c r="J377">
        <v>85</v>
      </c>
      <c r="K377">
        <v>50</v>
      </c>
      <c r="L377" t="s">
        <v>33</v>
      </c>
      <c r="M377" t="s">
        <v>34</v>
      </c>
      <c r="N377" t="s">
        <v>35</v>
      </c>
    </row>
    <row r="378" spans="1:14" x14ac:dyDescent="0.25">
      <c r="A378">
        <v>8377</v>
      </c>
      <c r="B378" s="6">
        <v>45223</v>
      </c>
      <c r="C378">
        <v>0.46111111111111108</v>
      </c>
      <c r="D378">
        <v>4</v>
      </c>
      <c r="E378" t="s">
        <v>28</v>
      </c>
      <c r="F378" t="s">
        <v>29</v>
      </c>
      <c r="G378" t="s">
        <v>30</v>
      </c>
      <c r="H378" t="s">
        <v>31</v>
      </c>
      <c r="I378" t="s">
        <v>32</v>
      </c>
      <c r="J378">
        <v>85</v>
      </c>
      <c r="K378">
        <v>50</v>
      </c>
      <c r="L378" t="s">
        <v>33</v>
      </c>
      <c r="M378" t="s">
        <v>34</v>
      </c>
      <c r="N378" t="s">
        <v>35</v>
      </c>
    </row>
    <row r="379" spans="1:14" x14ac:dyDescent="0.25">
      <c r="A379">
        <v>8378</v>
      </c>
      <c r="B379" s="6">
        <v>45802</v>
      </c>
      <c r="C379">
        <v>0.80972222222222223</v>
      </c>
      <c r="D379">
        <v>3</v>
      </c>
      <c r="E379" t="s">
        <v>14</v>
      </c>
      <c r="F379" t="s">
        <v>15</v>
      </c>
      <c r="G379" t="s">
        <v>16</v>
      </c>
      <c r="H379" t="s">
        <v>17</v>
      </c>
      <c r="I379" t="s">
        <v>26</v>
      </c>
      <c r="J379">
        <v>40</v>
      </c>
      <c r="K379">
        <v>22</v>
      </c>
      <c r="L379" t="s">
        <v>19</v>
      </c>
      <c r="M379" t="s">
        <v>20</v>
      </c>
      <c r="N379" t="s">
        <v>27</v>
      </c>
    </row>
    <row r="380" spans="1:14" x14ac:dyDescent="0.25">
      <c r="A380">
        <v>8379</v>
      </c>
      <c r="B380" s="6">
        <v>45799</v>
      </c>
      <c r="C380">
        <v>0.8881944444444444</v>
      </c>
      <c r="D380">
        <v>2</v>
      </c>
      <c r="E380" t="s">
        <v>14</v>
      </c>
      <c r="F380" t="s">
        <v>15</v>
      </c>
      <c r="G380" t="s">
        <v>16</v>
      </c>
      <c r="H380" t="s">
        <v>17</v>
      </c>
      <c r="I380" t="s">
        <v>26</v>
      </c>
      <c r="J380">
        <v>40</v>
      </c>
      <c r="K380">
        <v>22</v>
      </c>
      <c r="L380" t="s">
        <v>19</v>
      </c>
      <c r="M380" t="s">
        <v>20</v>
      </c>
      <c r="N380" t="s">
        <v>27</v>
      </c>
    </row>
    <row r="381" spans="1:14" x14ac:dyDescent="0.25">
      <c r="A381">
        <v>8380</v>
      </c>
      <c r="B381" s="6">
        <v>44859</v>
      </c>
      <c r="C381">
        <v>0.48194444444444451</v>
      </c>
      <c r="D381">
        <v>4</v>
      </c>
      <c r="E381" t="s">
        <v>22</v>
      </c>
      <c r="F381" t="s">
        <v>23</v>
      </c>
      <c r="G381" t="s">
        <v>24</v>
      </c>
      <c r="H381" t="s">
        <v>25</v>
      </c>
      <c r="I381" t="s">
        <v>26</v>
      </c>
      <c r="J381">
        <v>40</v>
      </c>
      <c r="K381">
        <v>22</v>
      </c>
      <c r="L381" t="s">
        <v>19</v>
      </c>
      <c r="M381" t="s">
        <v>20</v>
      </c>
      <c r="N381" t="s">
        <v>27</v>
      </c>
    </row>
    <row r="382" spans="1:14" x14ac:dyDescent="0.25">
      <c r="A382">
        <v>8381</v>
      </c>
      <c r="B382" s="6">
        <v>44680</v>
      </c>
      <c r="C382">
        <v>0.82361111111111107</v>
      </c>
      <c r="D382">
        <v>2</v>
      </c>
      <c r="E382" t="s">
        <v>28</v>
      </c>
      <c r="F382" t="s">
        <v>29</v>
      </c>
      <c r="G382" t="s">
        <v>30</v>
      </c>
      <c r="H382" t="s">
        <v>31</v>
      </c>
      <c r="I382" t="s">
        <v>46</v>
      </c>
      <c r="J382">
        <v>90</v>
      </c>
      <c r="K382">
        <v>55</v>
      </c>
      <c r="L382" t="s">
        <v>33</v>
      </c>
      <c r="M382" t="s">
        <v>34</v>
      </c>
      <c r="N382" t="s">
        <v>47</v>
      </c>
    </row>
    <row r="383" spans="1:14" x14ac:dyDescent="0.25">
      <c r="A383">
        <v>8382</v>
      </c>
      <c r="B383" s="6">
        <v>44645</v>
      </c>
      <c r="C383">
        <v>0.30902777777777779</v>
      </c>
      <c r="D383">
        <v>2</v>
      </c>
      <c r="E383" t="s">
        <v>14</v>
      </c>
      <c r="F383" t="s">
        <v>15</v>
      </c>
      <c r="G383" t="s">
        <v>16</v>
      </c>
      <c r="H383" t="s">
        <v>17</v>
      </c>
      <c r="I383" t="s">
        <v>40</v>
      </c>
      <c r="J383">
        <v>50</v>
      </c>
      <c r="K383">
        <v>30</v>
      </c>
      <c r="L383" t="s">
        <v>19</v>
      </c>
      <c r="M383" t="s">
        <v>41</v>
      </c>
      <c r="N383" t="s">
        <v>42</v>
      </c>
    </row>
    <row r="384" spans="1:14" x14ac:dyDescent="0.25">
      <c r="A384">
        <v>8383</v>
      </c>
      <c r="B384" s="6">
        <v>45282</v>
      </c>
      <c r="C384">
        <v>0.30694444444444452</v>
      </c>
      <c r="D384">
        <v>1</v>
      </c>
      <c r="E384" t="s">
        <v>14</v>
      </c>
      <c r="F384" t="s">
        <v>15</v>
      </c>
      <c r="G384" t="s">
        <v>16</v>
      </c>
      <c r="H384" t="s">
        <v>17</v>
      </c>
      <c r="I384" t="s">
        <v>18</v>
      </c>
      <c r="J384">
        <v>45</v>
      </c>
      <c r="K384">
        <v>25</v>
      </c>
      <c r="L384" t="s">
        <v>19</v>
      </c>
      <c r="M384" t="s">
        <v>20</v>
      </c>
      <c r="N384" t="s">
        <v>21</v>
      </c>
    </row>
    <row r="385" spans="1:14" x14ac:dyDescent="0.25">
      <c r="A385">
        <v>8384</v>
      </c>
      <c r="B385" s="6">
        <v>45154</v>
      </c>
      <c r="C385">
        <v>0.44236111111111109</v>
      </c>
      <c r="D385">
        <v>4</v>
      </c>
      <c r="E385" t="s">
        <v>14</v>
      </c>
      <c r="F385" t="s">
        <v>15</v>
      </c>
      <c r="G385" t="s">
        <v>16</v>
      </c>
      <c r="H385" t="s">
        <v>17</v>
      </c>
      <c r="I385" t="s">
        <v>50</v>
      </c>
      <c r="J385">
        <v>70</v>
      </c>
      <c r="K385">
        <v>40</v>
      </c>
      <c r="L385" t="s">
        <v>33</v>
      </c>
      <c r="M385" t="s">
        <v>44</v>
      </c>
      <c r="N385" t="s">
        <v>51</v>
      </c>
    </row>
    <row r="386" spans="1:14" x14ac:dyDescent="0.25">
      <c r="A386">
        <v>8385</v>
      </c>
      <c r="B386" s="6">
        <v>45693</v>
      </c>
      <c r="C386">
        <v>0.69097222222222221</v>
      </c>
      <c r="D386">
        <v>4</v>
      </c>
      <c r="E386" t="s">
        <v>14</v>
      </c>
      <c r="F386" t="s">
        <v>15</v>
      </c>
      <c r="G386" t="s">
        <v>16</v>
      </c>
      <c r="H386" t="s">
        <v>17</v>
      </c>
      <c r="I386" t="s">
        <v>48</v>
      </c>
      <c r="J386">
        <v>80</v>
      </c>
      <c r="K386">
        <v>48</v>
      </c>
      <c r="L386" t="s">
        <v>33</v>
      </c>
      <c r="M386" t="s">
        <v>44</v>
      </c>
      <c r="N386" t="s">
        <v>49</v>
      </c>
    </row>
    <row r="387" spans="1:14" x14ac:dyDescent="0.25">
      <c r="A387">
        <v>8386</v>
      </c>
      <c r="B387" s="6">
        <v>45213</v>
      </c>
      <c r="C387">
        <v>0.74583333333333335</v>
      </c>
      <c r="D387">
        <v>2</v>
      </c>
      <c r="E387" t="s">
        <v>14</v>
      </c>
      <c r="F387" t="s">
        <v>15</v>
      </c>
      <c r="G387" t="s">
        <v>16</v>
      </c>
      <c r="H387" t="s">
        <v>17</v>
      </c>
      <c r="I387" t="s">
        <v>32</v>
      </c>
      <c r="J387">
        <v>85</v>
      </c>
      <c r="K387">
        <v>50</v>
      </c>
      <c r="L387" t="s">
        <v>33</v>
      </c>
      <c r="M387" t="s">
        <v>34</v>
      </c>
      <c r="N387" t="s">
        <v>35</v>
      </c>
    </row>
    <row r="388" spans="1:14" x14ac:dyDescent="0.25">
      <c r="A388">
        <v>8387</v>
      </c>
      <c r="B388" s="6">
        <v>45692</v>
      </c>
      <c r="C388">
        <v>0.67847222222222225</v>
      </c>
      <c r="D388">
        <v>4</v>
      </c>
      <c r="E388" t="s">
        <v>22</v>
      </c>
      <c r="F388" t="s">
        <v>23</v>
      </c>
      <c r="G388" t="s">
        <v>24</v>
      </c>
      <c r="H388" t="s">
        <v>25</v>
      </c>
      <c r="I388" t="s">
        <v>50</v>
      </c>
      <c r="J388">
        <v>70</v>
      </c>
      <c r="K388">
        <v>40</v>
      </c>
      <c r="L388" t="s">
        <v>33</v>
      </c>
      <c r="M388" t="s">
        <v>44</v>
      </c>
      <c r="N388" t="s">
        <v>51</v>
      </c>
    </row>
    <row r="389" spans="1:14" x14ac:dyDescent="0.25">
      <c r="A389">
        <v>8388</v>
      </c>
      <c r="B389" s="6">
        <v>45575</v>
      </c>
      <c r="C389">
        <v>0.55555555555555558</v>
      </c>
      <c r="D389">
        <v>4</v>
      </c>
      <c r="E389" t="s">
        <v>36</v>
      </c>
      <c r="F389" t="s">
        <v>37</v>
      </c>
      <c r="G389" t="s">
        <v>38</v>
      </c>
      <c r="H389" t="s">
        <v>39</v>
      </c>
      <c r="I389" t="s">
        <v>40</v>
      </c>
      <c r="J389">
        <v>50</v>
      </c>
      <c r="K389">
        <v>30</v>
      </c>
      <c r="L389" t="s">
        <v>19</v>
      </c>
      <c r="M389" t="s">
        <v>41</v>
      </c>
      <c r="N389" t="s">
        <v>42</v>
      </c>
    </row>
    <row r="390" spans="1:14" x14ac:dyDescent="0.25">
      <c r="A390">
        <v>8389</v>
      </c>
      <c r="B390" s="6">
        <v>45987</v>
      </c>
      <c r="C390">
        <v>0.76388888888888884</v>
      </c>
      <c r="D390">
        <v>2</v>
      </c>
      <c r="E390" t="s">
        <v>14</v>
      </c>
      <c r="F390" t="s">
        <v>15</v>
      </c>
      <c r="G390" t="s">
        <v>16</v>
      </c>
      <c r="H390" t="s">
        <v>17</v>
      </c>
      <c r="I390" t="s">
        <v>40</v>
      </c>
      <c r="J390">
        <v>50</v>
      </c>
      <c r="K390">
        <v>30</v>
      </c>
      <c r="L390" t="s">
        <v>19</v>
      </c>
      <c r="M390" t="s">
        <v>41</v>
      </c>
      <c r="N390" t="s">
        <v>42</v>
      </c>
    </row>
    <row r="391" spans="1:14" x14ac:dyDescent="0.25">
      <c r="A391">
        <v>8390</v>
      </c>
      <c r="B391" s="6">
        <v>44933</v>
      </c>
      <c r="C391">
        <v>0.35416666666666669</v>
      </c>
      <c r="D391">
        <v>2</v>
      </c>
      <c r="E391" t="s">
        <v>22</v>
      </c>
      <c r="F391" t="s">
        <v>23</v>
      </c>
      <c r="G391" t="s">
        <v>24</v>
      </c>
      <c r="H391" t="s">
        <v>25</v>
      </c>
      <c r="I391" t="s">
        <v>32</v>
      </c>
      <c r="J391">
        <v>85</v>
      </c>
      <c r="K391">
        <v>50</v>
      </c>
      <c r="L391" t="s">
        <v>33</v>
      </c>
      <c r="M391" t="s">
        <v>34</v>
      </c>
      <c r="N391" t="s">
        <v>35</v>
      </c>
    </row>
    <row r="392" spans="1:14" x14ac:dyDescent="0.25">
      <c r="A392">
        <v>8391</v>
      </c>
      <c r="B392" s="6">
        <v>45190</v>
      </c>
      <c r="C392">
        <v>0.70694444444444449</v>
      </c>
      <c r="D392">
        <v>2</v>
      </c>
      <c r="E392" t="s">
        <v>36</v>
      </c>
      <c r="F392" t="s">
        <v>37</v>
      </c>
      <c r="G392" t="s">
        <v>38</v>
      </c>
      <c r="H392" t="s">
        <v>39</v>
      </c>
      <c r="I392" t="s">
        <v>46</v>
      </c>
      <c r="J392">
        <v>90</v>
      </c>
      <c r="K392">
        <v>55</v>
      </c>
      <c r="L392" t="s">
        <v>33</v>
      </c>
      <c r="M392" t="s">
        <v>34</v>
      </c>
      <c r="N392" t="s">
        <v>47</v>
      </c>
    </row>
    <row r="393" spans="1:14" x14ac:dyDescent="0.25">
      <c r="A393">
        <v>8392</v>
      </c>
      <c r="B393" s="6">
        <v>44820</v>
      </c>
      <c r="C393">
        <v>0.4236111111111111</v>
      </c>
      <c r="D393">
        <v>2</v>
      </c>
      <c r="E393" t="s">
        <v>36</v>
      </c>
      <c r="F393" t="s">
        <v>37</v>
      </c>
      <c r="G393" t="s">
        <v>38</v>
      </c>
      <c r="H393" t="s">
        <v>39</v>
      </c>
      <c r="I393" t="s">
        <v>48</v>
      </c>
      <c r="J393">
        <v>80</v>
      </c>
      <c r="K393">
        <v>48</v>
      </c>
      <c r="L393" t="s">
        <v>33</v>
      </c>
      <c r="M393" t="s">
        <v>44</v>
      </c>
      <c r="N393" t="s">
        <v>49</v>
      </c>
    </row>
    <row r="394" spans="1:14" x14ac:dyDescent="0.25">
      <c r="A394">
        <v>8393</v>
      </c>
      <c r="B394" s="6">
        <v>45650</v>
      </c>
      <c r="C394">
        <v>0.30069444444444438</v>
      </c>
      <c r="D394">
        <v>2</v>
      </c>
      <c r="E394" t="s">
        <v>28</v>
      </c>
      <c r="F394" t="s">
        <v>29</v>
      </c>
      <c r="G394" t="s">
        <v>30</v>
      </c>
      <c r="H394" t="s">
        <v>31</v>
      </c>
      <c r="I394" t="s">
        <v>32</v>
      </c>
      <c r="J394">
        <v>85</v>
      </c>
      <c r="K394">
        <v>50</v>
      </c>
      <c r="L394" t="s">
        <v>33</v>
      </c>
      <c r="M394" t="s">
        <v>34</v>
      </c>
      <c r="N394" t="s">
        <v>35</v>
      </c>
    </row>
    <row r="395" spans="1:14" x14ac:dyDescent="0.25">
      <c r="A395">
        <v>8394</v>
      </c>
      <c r="B395" s="6">
        <v>45376</v>
      </c>
      <c r="C395">
        <v>0.30069444444444438</v>
      </c>
      <c r="D395">
        <v>4</v>
      </c>
      <c r="E395" t="s">
        <v>22</v>
      </c>
      <c r="F395" t="s">
        <v>23</v>
      </c>
      <c r="G395" t="s">
        <v>24</v>
      </c>
      <c r="H395" t="s">
        <v>25</v>
      </c>
      <c r="I395" t="s">
        <v>46</v>
      </c>
      <c r="J395">
        <v>90</v>
      </c>
      <c r="K395">
        <v>55</v>
      </c>
      <c r="L395" t="s">
        <v>33</v>
      </c>
      <c r="M395" t="s">
        <v>34</v>
      </c>
      <c r="N395" t="s">
        <v>47</v>
      </c>
    </row>
    <row r="396" spans="1:14" x14ac:dyDescent="0.25">
      <c r="A396">
        <v>8395</v>
      </c>
      <c r="B396" s="6">
        <v>45079</v>
      </c>
      <c r="C396">
        <v>0.46875</v>
      </c>
      <c r="D396">
        <v>4</v>
      </c>
      <c r="E396" t="s">
        <v>28</v>
      </c>
      <c r="F396" t="s">
        <v>29</v>
      </c>
      <c r="G396" t="s">
        <v>30</v>
      </c>
      <c r="H396" t="s">
        <v>31</v>
      </c>
      <c r="I396" t="s">
        <v>32</v>
      </c>
      <c r="J396">
        <v>85</v>
      </c>
      <c r="K396">
        <v>50</v>
      </c>
      <c r="L396" t="s">
        <v>33</v>
      </c>
      <c r="M396" t="s">
        <v>34</v>
      </c>
      <c r="N396" t="s">
        <v>35</v>
      </c>
    </row>
    <row r="397" spans="1:14" x14ac:dyDescent="0.25">
      <c r="A397">
        <v>8396</v>
      </c>
      <c r="B397" s="6">
        <v>45761</v>
      </c>
      <c r="C397">
        <v>0.40347222222222218</v>
      </c>
      <c r="D397">
        <v>4</v>
      </c>
      <c r="E397" t="s">
        <v>28</v>
      </c>
      <c r="F397" t="s">
        <v>29</v>
      </c>
      <c r="G397" t="s">
        <v>30</v>
      </c>
      <c r="H397" t="s">
        <v>31</v>
      </c>
      <c r="I397" t="s">
        <v>32</v>
      </c>
      <c r="J397">
        <v>85</v>
      </c>
      <c r="K397">
        <v>50</v>
      </c>
      <c r="L397" t="s">
        <v>33</v>
      </c>
      <c r="M397" t="s">
        <v>34</v>
      </c>
      <c r="N397" t="s">
        <v>35</v>
      </c>
    </row>
    <row r="398" spans="1:14" x14ac:dyDescent="0.25">
      <c r="A398">
        <v>8397</v>
      </c>
      <c r="B398" s="6">
        <v>45890</v>
      </c>
      <c r="C398">
        <v>0.55347222222222225</v>
      </c>
      <c r="D398">
        <v>4</v>
      </c>
      <c r="E398" t="s">
        <v>36</v>
      </c>
      <c r="F398" t="s">
        <v>37</v>
      </c>
      <c r="G398" t="s">
        <v>38</v>
      </c>
      <c r="H398" t="s">
        <v>39</v>
      </c>
      <c r="I398" t="s">
        <v>32</v>
      </c>
      <c r="J398">
        <v>85</v>
      </c>
      <c r="K398">
        <v>50</v>
      </c>
      <c r="L398" t="s">
        <v>33</v>
      </c>
      <c r="M398" t="s">
        <v>34</v>
      </c>
      <c r="N398" t="s">
        <v>35</v>
      </c>
    </row>
    <row r="399" spans="1:14" x14ac:dyDescent="0.25">
      <c r="A399">
        <v>8398</v>
      </c>
      <c r="B399" s="6">
        <v>44808</v>
      </c>
      <c r="C399">
        <v>0.54513888888888884</v>
      </c>
      <c r="D399">
        <v>4</v>
      </c>
      <c r="E399" t="s">
        <v>36</v>
      </c>
      <c r="F399" t="s">
        <v>37</v>
      </c>
      <c r="G399" t="s">
        <v>38</v>
      </c>
      <c r="H399" t="s">
        <v>39</v>
      </c>
      <c r="I399" t="s">
        <v>50</v>
      </c>
      <c r="J399">
        <v>70</v>
      </c>
      <c r="K399">
        <v>40</v>
      </c>
      <c r="L399" t="s">
        <v>33</v>
      </c>
      <c r="M399" t="s">
        <v>44</v>
      </c>
      <c r="N399" t="s">
        <v>51</v>
      </c>
    </row>
    <row r="400" spans="1:14" x14ac:dyDescent="0.25">
      <c r="A400">
        <v>8399</v>
      </c>
      <c r="B400" s="6">
        <v>45771</v>
      </c>
      <c r="C400">
        <v>0.56944444444444442</v>
      </c>
      <c r="D400">
        <v>3</v>
      </c>
      <c r="E400" t="s">
        <v>28</v>
      </c>
      <c r="F400" t="s">
        <v>29</v>
      </c>
      <c r="G400" t="s">
        <v>30</v>
      </c>
      <c r="H400" t="s">
        <v>31</v>
      </c>
      <c r="I400" t="s">
        <v>43</v>
      </c>
      <c r="J400">
        <v>75</v>
      </c>
      <c r="K400">
        <v>45</v>
      </c>
      <c r="L400" t="s">
        <v>33</v>
      </c>
      <c r="M400" t="s">
        <v>44</v>
      </c>
      <c r="N400" t="s">
        <v>45</v>
      </c>
    </row>
    <row r="401" spans="1:14" x14ac:dyDescent="0.25">
      <c r="A401">
        <v>8400</v>
      </c>
      <c r="B401" s="6">
        <v>44792</v>
      </c>
      <c r="C401">
        <v>0.81041666666666667</v>
      </c>
      <c r="D401">
        <v>2</v>
      </c>
      <c r="E401" t="s">
        <v>14</v>
      </c>
      <c r="F401" t="s">
        <v>15</v>
      </c>
      <c r="G401" t="s">
        <v>16</v>
      </c>
      <c r="H401" t="s">
        <v>17</v>
      </c>
      <c r="I401" t="s">
        <v>48</v>
      </c>
      <c r="J401">
        <v>80</v>
      </c>
      <c r="K401">
        <v>48</v>
      </c>
      <c r="L401" t="s">
        <v>33</v>
      </c>
      <c r="M401" t="s">
        <v>44</v>
      </c>
      <c r="N401" t="s">
        <v>49</v>
      </c>
    </row>
    <row r="402" spans="1:14" x14ac:dyDescent="0.25">
      <c r="A402">
        <v>8401</v>
      </c>
      <c r="B402" s="6">
        <v>45364</v>
      </c>
      <c r="C402">
        <v>0.85763888888888884</v>
      </c>
      <c r="D402">
        <v>4</v>
      </c>
      <c r="E402" t="s">
        <v>22</v>
      </c>
      <c r="F402" t="s">
        <v>23</v>
      </c>
      <c r="G402" t="s">
        <v>24</v>
      </c>
      <c r="H402" t="s">
        <v>25</v>
      </c>
      <c r="I402" t="s">
        <v>46</v>
      </c>
      <c r="J402">
        <v>90</v>
      </c>
      <c r="K402">
        <v>55</v>
      </c>
      <c r="L402" t="s">
        <v>33</v>
      </c>
      <c r="M402" t="s">
        <v>34</v>
      </c>
      <c r="N402" t="s">
        <v>47</v>
      </c>
    </row>
    <row r="403" spans="1:14" x14ac:dyDescent="0.25">
      <c r="A403">
        <v>8402</v>
      </c>
      <c r="B403" s="6">
        <v>45467</v>
      </c>
      <c r="C403">
        <v>0.82361111111111107</v>
      </c>
      <c r="D403">
        <v>3</v>
      </c>
      <c r="E403" t="s">
        <v>14</v>
      </c>
      <c r="F403" t="s">
        <v>15</v>
      </c>
      <c r="G403" t="s">
        <v>16</v>
      </c>
      <c r="H403" t="s">
        <v>17</v>
      </c>
      <c r="I403" t="s">
        <v>48</v>
      </c>
      <c r="J403">
        <v>80</v>
      </c>
      <c r="K403">
        <v>48</v>
      </c>
      <c r="L403" t="s">
        <v>33</v>
      </c>
      <c r="M403" t="s">
        <v>44</v>
      </c>
      <c r="N403" t="s">
        <v>49</v>
      </c>
    </row>
    <row r="404" spans="1:14" x14ac:dyDescent="0.25">
      <c r="A404">
        <v>8403</v>
      </c>
      <c r="B404" s="6">
        <v>45062</v>
      </c>
      <c r="C404">
        <v>0.37847222222222221</v>
      </c>
      <c r="D404">
        <v>2</v>
      </c>
      <c r="E404" t="s">
        <v>28</v>
      </c>
      <c r="F404" t="s">
        <v>29</v>
      </c>
      <c r="G404" t="s">
        <v>30</v>
      </c>
      <c r="H404" t="s">
        <v>31</v>
      </c>
      <c r="I404" t="s">
        <v>43</v>
      </c>
      <c r="J404">
        <v>75</v>
      </c>
      <c r="K404">
        <v>45</v>
      </c>
      <c r="L404" t="s">
        <v>33</v>
      </c>
      <c r="M404" t="s">
        <v>44</v>
      </c>
      <c r="N404" t="s">
        <v>45</v>
      </c>
    </row>
    <row r="405" spans="1:14" x14ac:dyDescent="0.25">
      <c r="A405">
        <v>8404</v>
      </c>
      <c r="B405" s="6">
        <v>45807</v>
      </c>
      <c r="C405">
        <v>0.59583333333333333</v>
      </c>
      <c r="D405">
        <v>1</v>
      </c>
      <c r="E405" t="s">
        <v>28</v>
      </c>
      <c r="F405" t="s">
        <v>29</v>
      </c>
      <c r="G405" t="s">
        <v>30</v>
      </c>
      <c r="H405" t="s">
        <v>31</v>
      </c>
      <c r="I405" t="s">
        <v>18</v>
      </c>
      <c r="J405">
        <v>45</v>
      </c>
      <c r="K405">
        <v>25</v>
      </c>
      <c r="L405" t="s">
        <v>19</v>
      </c>
      <c r="M405" t="s">
        <v>20</v>
      </c>
      <c r="N405" t="s">
        <v>21</v>
      </c>
    </row>
    <row r="406" spans="1:14" x14ac:dyDescent="0.25">
      <c r="A406">
        <v>8405</v>
      </c>
      <c r="B406" s="6">
        <v>45165</v>
      </c>
      <c r="C406">
        <v>0.69374999999999998</v>
      </c>
      <c r="D406">
        <v>2</v>
      </c>
      <c r="E406" t="s">
        <v>14</v>
      </c>
      <c r="F406" t="s">
        <v>15</v>
      </c>
      <c r="G406" t="s">
        <v>16</v>
      </c>
      <c r="H406" t="s">
        <v>17</v>
      </c>
      <c r="I406" t="s">
        <v>18</v>
      </c>
      <c r="J406">
        <v>45</v>
      </c>
      <c r="K406">
        <v>25</v>
      </c>
      <c r="L406" t="s">
        <v>19</v>
      </c>
      <c r="M406" t="s">
        <v>20</v>
      </c>
      <c r="N406" t="s">
        <v>21</v>
      </c>
    </row>
    <row r="407" spans="1:14" x14ac:dyDescent="0.25">
      <c r="A407">
        <v>8406</v>
      </c>
      <c r="B407" s="6">
        <v>44600</v>
      </c>
      <c r="C407">
        <v>0.74444444444444446</v>
      </c>
      <c r="D407">
        <v>2</v>
      </c>
      <c r="E407" t="s">
        <v>22</v>
      </c>
      <c r="F407" t="s">
        <v>23</v>
      </c>
      <c r="G407" t="s">
        <v>24</v>
      </c>
      <c r="H407" t="s">
        <v>25</v>
      </c>
      <c r="I407" t="s">
        <v>18</v>
      </c>
      <c r="J407">
        <v>45</v>
      </c>
      <c r="K407">
        <v>25</v>
      </c>
      <c r="L407" t="s">
        <v>19</v>
      </c>
      <c r="M407" t="s">
        <v>20</v>
      </c>
      <c r="N407" t="s">
        <v>21</v>
      </c>
    </row>
    <row r="408" spans="1:14" x14ac:dyDescent="0.25">
      <c r="A408">
        <v>8407</v>
      </c>
      <c r="B408" s="6">
        <v>44674</v>
      </c>
      <c r="C408">
        <v>0.68402777777777779</v>
      </c>
      <c r="D408">
        <v>4</v>
      </c>
      <c r="E408" t="s">
        <v>36</v>
      </c>
      <c r="F408" t="s">
        <v>37</v>
      </c>
      <c r="G408" t="s">
        <v>38</v>
      </c>
      <c r="H408" t="s">
        <v>39</v>
      </c>
      <c r="I408" t="s">
        <v>50</v>
      </c>
      <c r="J408">
        <v>70</v>
      </c>
      <c r="K408">
        <v>40</v>
      </c>
      <c r="L408" t="s">
        <v>33</v>
      </c>
      <c r="M408" t="s">
        <v>44</v>
      </c>
      <c r="N408" t="s">
        <v>51</v>
      </c>
    </row>
    <row r="409" spans="1:14" x14ac:dyDescent="0.25">
      <c r="A409">
        <v>8408</v>
      </c>
      <c r="B409" s="6">
        <v>44777</v>
      </c>
      <c r="C409">
        <v>0.41736111111111113</v>
      </c>
      <c r="D409">
        <v>1</v>
      </c>
      <c r="E409" t="s">
        <v>36</v>
      </c>
      <c r="F409" t="s">
        <v>37</v>
      </c>
      <c r="G409" t="s">
        <v>38</v>
      </c>
      <c r="H409" t="s">
        <v>39</v>
      </c>
      <c r="I409" t="s">
        <v>26</v>
      </c>
      <c r="J409">
        <v>40</v>
      </c>
      <c r="K409">
        <v>22</v>
      </c>
      <c r="L409" t="s">
        <v>19</v>
      </c>
      <c r="M409" t="s">
        <v>20</v>
      </c>
      <c r="N409" t="s">
        <v>27</v>
      </c>
    </row>
    <row r="410" spans="1:14" x14ac:dyDescent="0.25">
      <c r="A410">
        <v>8409</v>
      </c>
      <c r="B410" s="6">
        <v>44675</v>
      </c>
      <c r="C410">
        <v>0.34861111111111109</v>
      </c>
      <c r="D410">
        <v>3</v>
      </c>
      <c r="E410" t="s">
        <v>22</v>
      </c>
      <c r="F410" t="s">
        <v>23</v>
      </c>
      <c r="G410" t="s">
        <v>24</v>
      </c>
      <c r="H410" t="s">
        <v>25</v>
      </c>
      <c r="I410" t="s">
        <v>32</v>
      </c>
      <c r="J410">
        <v>85</v>
      </c>
      <c r="K410">
        <v>50</v>
      </c>
      <c r="L410" t="s">
        <v>33</v>
      </c>
      <c r="M410" t="s">
        <v>34</v>
      </c>
      <c r="N410" t="s">
        <v>35</v>
      </c>
    </row>
    <row r="411" spans="1:14" x14ac:dyDescent="0.25">
      <c r="A411">
        <v>8410</v>
      </c>
      <c r="B411" s="6">
        <v>44693</v>
      </c>
      <c r="C411">
        <v>0.61597222222222225</v>
      </c>
      <c r="D411">
        <v>3</v>
      </c>
      <c r="E411" t="s">
        <v>14</v>
      </c>
      <c r="F411" t="s">
        <v>15</v>
      </c>
      <c r="G411" t="s">
        <v>16</v>
      </c>
      <c r="H411" t="s">
        <v>17</v>
      </c>
      <c r="I411" t="s">
        <v>48</v>
      </c>
      <c r="J411">
        <v>80</v>
      </c>
      <c r="K411">
        <v>48</v>
      </c>
      <c r="L411" t="s">
        <v>33</v>
      </c>
      <c r="M411" t="s">
        <v>44</v>
      </c>
      <c r="N411" t="s">
        <v>49</v>
      </c>
    </row>
    <row r="412" spans="1:14" x14ac:dyDescent="0.25">
      <c r="A412">
        <v>8411</v>
      </c>
      <c r="B412" s="6">
        <v>44653</v>
      </c>
      <c r="C412">
        <v>0.43055555555555558</v>
      </c>
      <c r="D412">
        <v>2</v>
      </c>
      <c r="E412" t="s">
        <v>36</v>
      </c>
      <c r="F412" t="s">
        <v>37</v>
      </c>
      <c r="G412" t="s">
        <v>38</v>
      </c>
      <c r="H412" t="s">
        <v>39</v>
      </c>
      <c r="I412" t="s">
        <v>48</v>
      </c>
      <c r="J412">
        <v>80</v>
      </c>
      <c r="K412">
        <v>48</v>
      </c>
      <c r="L412" t="s">
        <v>33</v>
      </c>
      <c r="M412" t="s">
        <v>44</v>
      </c>
      <c r="N412" t="s">
        <v>49</v>
      </c>
    </row>
    <row r="413" spans="1:14" x14ac:dyDescent="0.25">
      <c r="A413">
        <v>8412</v>
      </c>
      <c r="B413" s="6">
        <v>45682</v>
      </c>
      <c r="C413">
        <v>0.42152777777777778</v>
      </c>
      <c r="D413">
        <v>4</v>
      </c>
      <c r="E413" t="s">
        <v>28</v>
      </c>
      <c r="F413" t="s">
        <v>29</v>
      </c>
      <c r="G413" t="s">
        <v>30</v>
      </c>
      <c r="H413" t="s">
        <v>31</v>
      </c>
      <c r="I413" t="s">
        <v>18</v>
      </c>
      <c r="J413">
        <v>45</v>
      </c>
      <c r="K413">
        <v>25</v>
      </c>
      <c r="L413" t="s">
        <v>19</v>
      </c>
      <c r="M413" t="s">
        <v>20</v>
      </c>
      <c r="N413" t="s">
        <v>21</v>
      </c>
    </row>
    <row r="414" spans="1:14" x14ac:dyDescent="0.25">
      <c r="A414">
        <v>8413</v>
      </c>
      <c r="B414" s="6">
        <v>45523</v>
      </c>
      <c r="C414">
        <v>0.84652777777777777</v>
      </c>
      <c r="D414">
        <v>3</v>
      </c>
      <c r="E414" t="s">
        <v>36</v>
      </c>
      <c r="F414" t="s">
        <v>37</v>
      </c>
      <c r="G414" t="s">
        <v>38</v>
      </c>
      <c r="H414" t="s">
        <v>39</v>
      </c>
      <c r="I414" t="s">
        <v>40</v>
      </c>
      <c r="J414">
        <v>50</v>
      </c>
      <c r="K414">
        <v>30</v>
      </c>
      <c r="L414" t="s">
        <v>19</v>
      </c>
      <c r="M414" t="s">
        <v>41</v>
      </c>
      <c r="N414" t="s">
        <v>42</v>
      </c>
    </row>
    <row r="415" spans="1:14" x14ac:dyDescent="0.25">
      <c r="A415">
        <v>8414</v>
      </c>
      <c r="B415" s="6">
        <v>44820</v>
      </c>
      <c r="C415">
        <v>0.85763888888888884</v>
      </c>
      <c r="D415">
        <v>4</v>
      </c>
      <c r="E415" t="s">
        <v>22</v>
      </c>
      <c r="F415" t="s">
        <v>23</v>
      </c>
      <c r="G415" t="s">
        <v>24</v>
      </c>
      <c r="H415" t="s">
        <v>25</v>
      </c>
      <c r="I415" t="s">
        <v>40</v>
      </c>
      <c r="J415">
        <v>50</v>
      </c>
      <c r="K415">
        <v>30</v>
      </c>
      <c r="L415" t="s">
        <v>19</v>
      </c>
      <c r="M415" t="s">
        <v>41</v>
      </c>
      <c r="N415" t="s">
        <v>42</v>
      </c>
    </row>
    <row r="416" spans="1:14" x14ac:dyDescent="0.25">
      <c r="A416">
        <v>8415</v>
      </c>
      <c r="B416" s="6">
        <v>45471</v>
      </c>
      <c r="C416">
        <v>0.64583333333333337</v>
      </c>
      <c r="D416">
        <v>1</v>
      </c>
      <c r="E416" t="s">
        <v>14</v>
      </c>
      <c r="F416" t="s">
        <v>15</v>
      </c>
      <c r="G416" t="s">
        <v>16</v>
      </c>
      <c r="H416" t="s">
        <v>17</v>
      </c>
      <c r="I416" t="s">
        <v>18</v>
      </c>
      <c r="J416">
        <v>45</v>
      </c>
      <c r="K416">
        <v>25</v>
      </c>
      <c r="L416" t="s">
        <v>19</v>
      </c>
      <c r="M416" t="s">
        <v>20</v>
      </c>
      <c r="N416" t="s">
        <v>21</v>
      </c>
    </row>
    <row r="417" spans="1:14" x14ac:dyDescent="0.25">
      <c r="A417">
        <v>8416</v>
      </c>
      <c r="B417" s="6">
        <v>45276</v>
      </c>
      <c r="C417">
        <v>0.69027777777777777</v>
      </c>
      <c r="D417">
        <v>1</v>
      </c>
      <c r="E417" t="s">
        <v>28</v>
      </c>
      <c r="F417" t="s">
        <v>29</v>
      </c>
      <c r="G417" t="s">
        <v>30</v>
      </c>
      <c r="H417" t="s">
        <v>31</v>
      </c>
      <c r="I417" t="s">
        <v>26</v>
      </c>
      <c r="J417">
        <v>40</v>
      </c>
      <c r="K417">
        <v>22</v>
      </c>
      <c r="L417" t="s">
        <v>19</v>
      </c>
      <c r="M417" t="s">
        <v>20</v>
      </c>
      <c r="N417" t="s">
        <v>27</v>
      </c>
    </row>
    <row r="418" spans="1:14" x14ac:dyDescent="0.25">
      <c r="A418">
        <v>8417</v>
      </c>
      <c r="B418" s="6">
        <v>45843</v>
      </c>
      <c r="C418">
        <v>0.46111111111111108</v>
      </c>
      <c r="D418">
        <v>3</v>
      </c>
      <c r="E418" t="s">
        <v>36</v>
      </c>
      <c r="F418" t="s">
        <v>37</v>
      </c>
      <c r="G418" t="s">
        <v>38</v>
      </c>
      <c r="H418" t="s">
        <v>39</v>
      </c>
      <c r="I418" t="s">
        <v>48</v>
      </c>
      <c r="J418">
        <v>80</v>
      </c>
      <c r="K418">
        <v>48</v>
      </c>
      <c r="L418" t="s">
        <v>33</v>
      </c>
      <c r="M418" t="s">
        <v>44</v>
      </c>
      <c r="N418" t="s">
        <v>49</v>
      </c>
    </row>
    <row r="419" spans="1:14" x14ac:dyDescent="0.25">
      <c r="A419">
        <v>8418</v>
      </c>
      <c r="B419" s="6">
        <v>45068</v>
      </c>
      <c r="C419">
        <v>0.57013888888888886</v>
      </c>
      <c r="D419">
        <v>2</v>
      </c>
      <c r="E419" t="s">
        <v>22</v>
      </c>
      <c r="F419" t="s">
        <v>23</v>
      </c>
      <c r="G419" t="s">
        <v>24</v>
      </c>
      <c r="H419" t="s">
        <v>25</v>
      </c>
      <c r="I419" t="s">
        <v>46</v>
      </c>
      <c r="J419">
        <v>90</v>
      </c>
      <c r="K419">
        <v>55</v>
      </c>
      <c r="L419" t="s">
        <v>33</v>
      </c>
      <c r="M419" t="s">
        <v>34</v>
      </c>
      <c r="N419" t="s">
        <v>47</v>
      </c>
    </row>
    <row r="420" spans="1:14" x14ac:dyDescent="0.25">
      <c r="A420">
        <v>8419</v>
      </c>
      <c r="B420" s="6">
        <v>44778</v>
      </c>
      <c r="C420">
        <v>0.51111111111111107</v>
      </c>
      <c r="D420">
        <v>3</v>
      </c>
      <c r="E420" t="s">
        <v>22</v>
      </c>
      <c r="F420" t="s">
        <v>23</v>
      </c>
      <c r="G420" t="s">
        <v>24</v>
      </c>
      <c r="H420" t="s">
        <v>25</v>
      </c>
      <c r="I420" t="s">
        <v>40</v>
      </c>
      <c r="J420">
        <v>50</v>
      </c>
      <c r="K420">
        <v>30</v>
      </c>
      <c r="L420" t="s">
        <v>19</v>
      </c>
      <c r="M420" t="s">
        <v>41</v>
      </c>
      <c r="N420" t="s">
        <v>42</v>
      </c>
    </row>
    <row r="421" spans="1:14" x14ac:dyDescent="0.25">
      <c r="A421">
        <v>8420</v>
      </c>
      <c r="B421" s="6">
        <v>45955</v>
      </c>
      <c r="C421">
        <v>0.46319444444444452</v>
      </c>
      <c r="D421">
        <v>4</v>
      </c>
      <c r="E421" t="s">
        <v>28</v>
      </c>
      <c r="F421" t="s">
        <v>29</v>
      </c>
      <c r="G421" t="s">
        <v>30</v>
      </c>
      <c r="H421" t="s">
        <v>31</v>
      </c>
      <c r="I421" t="s">
        <v>26</v>
      </c>
      <c r="J421">
        <v>40</v>
      </c>
      <c r="K421">
        <v>22</v>
      </c>
      <c r="L421" t="s">
        <v>19</v>
      </c>
      <c r="M421" t="s">
        <v>20</v>
      </c>
      <c r="N421" t="s">
        <v>27</v>
      </c>
    </row>
    <row r="422" spans="1:14" x14ac:dyDescent="0.25">
      <c r="A422">
        <v>8421</v>
      </c>
      <c r="B422" s="6">
        <v>45179</v>
      </c>
      <c r="C422">
        <v>0.86250000000000004</v>
      </c>
      <c r="D422">
        <v>2</v>
      </c>
      <c r="E422" t="s">
        <v>22</v>
      </c>
      <c r="F422" t="s">
        <v>23</v>
      </c>
      <c r="G422" t="s">
        <v>24</v>
      </c>
      <c r="H422" t="s">
        <v>25</v>
      </c>
      <c r="I422" t="s">
        <v>40</v>
      </c>
      <c r="J422">
        <v>50</v>
      </c>
      <c r="K422">
        <v>30</v>
      </c>
      <c r="L422" t="s">
        <v>19</v>
      </c>
      <c r="M422" t="s">
        <v>41</v>
      </c>
      <c r="N422" t="s">
        <v>42</v>
      </c>
    </row>
    <row r="423" spans="1:14" x14ac:dyDescent="0.25">
      <c r="A423">
        <v>8422</v>
      </c>
      <c r="B423" s="6">
        <v>44854</v>
      </c>
      <c r="C423">
        <v>0.70902777777777781</v>
      </c>
      <c r="D423">
        <v>4</v>
      </c>
      <c r="E423" t="s">
        <v>28</v>
      </c>
      <c r="F423" t="s">
        <v>29</v>
      </c>
      <c r="G423" t="s">
        <v>30</v>
      </c>
      <c r="H423" t="s">
        <v>31</v>
      </c>
      <c r="I423" t="s">
        <v>18</v>
      </c>
      <c r="J423">
        <v>45</v>
      </c>
      <c r="K423">
        <v>25</v>
      </c>
      <c r="L423" t="s">
        <v>19</v>
      </c>
      <c r="M423" t="s">
        <v>20</v>
      </c>
      <c r="N423" t="s">
        <v>21</v>
      </c>
    </row>
    <row r="424" spans="1:14" x14ac:dyDescent="0.25">
      <c r="A424">
        <v>8423</v>
      </c>
      <c r="B424" s="6">
        <v>45385</v>
      </c>
      <c r="C424">
        <v>0.89930555555555558</v>
      </c>
      <c r="D424">
        <v>1</v>
      </c>
      <c r="E424" t="s">
        <v>28</v>
      </c>
      <c r="F424" t="s">
        <v>29</v>
      </c>
      <c r="G424" t="s">
        <v>30</v>
      </c>
      <c r="H424" t="s">
        <v>31</v>
      </c>
      <c r="I424" t="s">
        <v>50</v>
      </c>
      <c r="J424">
        <v>70</v>
      </c>
      <c r="K424">
        <v>40</v>
      </c>
      <c r="L424" t="s">
        <v>33</v>
      </c>
      <c r="M424" t="s">
        <v>44</v>
      </c>
      <c r="N424" t="s">
        <v>51</v>
      </c>
    </row>
    <row r="425" spans="1:14" x14ac:dyDescent="0.25">
      <c r="A425">
        <v>8424</v>
      </c>
      <c r="B425" s="6">
        <v>45850</v>
      </c>
      <c r="C425">
        <v>0.47499999999999998</v>
      </c>
      <c r="D425">
        <v>1</v>
      </c>
      <c r="E425" t="s">
        <v>28</v>
      </c>
      <c r="F425" t="s">
        <v>29</v>
      </c>
      <c r="G425" t="s">
        <v>30</v>
      </c>
      <c r="H425" t="s">
        <v>31</v>
      </c>
      <c r="I425" t="s">
        <v>46</v>
      </c>
      <c r="J425">
        <v>90</v>
      </c>
      <c r="K425">
        <v>55</v>
      </c>
      <c r="L425" t="s">
        <v>33</v>
      </c>
      <c r="M425" t="s">
        <v>34</v>
      </c>
      <c r="N425" t="s">
        <v>47</v>
      </c>
    </row>
    <row r="426" spans="1:14" x14ac:dyDescent="0.25">
      <c r="A426">
        <v>8425</v>
      </c>
      <c r="B426" s="6">
        <v>45583</v>
      </c>
      <c r="C426">
        <v>0.42499999999999999</v>
      </c>
      <c r="D426">
        <v>1</v>
      </c>
      <c r="E426" t="s">
        <v>28</v>
      </c>
      <c r="F426" t="s">
        <v>29</v>
      </c>
      <c r="G426" t="s">
        <v>30</v>
      </c>
      <c r="H426" t="s">
        <v>31</v>
      </c>
      <c r="I426" t="s">
        <v>50</v>
      </c>
      <c r="J426">
        <v>70</v>
      </c>
      <c r="K426">
        <v>40</v>
      </c>
      <c r="L426" t="s">
        <v>33</v>
      </c>
      <c r="M426" t="s">
        <v>44</v>
      </c>
      <c r="N426" t="s">
        <v>51</v>
      </c>
    </row>
    <row r="427" spans="1:14" x14ac:dyDescent="0.25">
      <c r="A427">
        <v>8426</v>
      </c>
      <c r="B427" s="6">
        <v>44666</v>
      </c>
      <c r="C427">
        <v>0.66874999999999996</v>
      </c>
      <c r="D427">
        <v>4</v>
      </c>
      <c r="E427" t="s">
        <v>22</v>
      </c>
      <c r="F427" t="s">
        <v>23</v>
      </c>
      <c r="G427" t="s">
        <v>24</v>
      </c>
      <c r="H427" t="s">
        <v>25</v>
      </c>
      <c r="I427" t="s">
        <v>40</v>
      </c>
      <c r="J427">
        <v>50</v>
      </c>
      <c r="K427">
        <v>30</v>
      </c>
      <c r="L427" t="s">
        <v>19</v>
      </c>
      <c r="M427" t="s">
        <v>41</v>
      </c>
      <c r="N427" t="s">
        <v>42</v>
      </c>
    </row>
    <row r="428" spans="1:14" x14ac:dyDescent="0.25">
      <c r="A428">
        <v>8427</v>
      </c>
      <c r="B428" s="6">
        <v>45891</v>
      </c>
      <c r="C428">
        <v>0.80902777777777779</v>
      </c>
      <c r="D428">
        <v>4</v>
      </c>
      <c r="E428" t="s">
        <v>28</v>
      </c>
      <c r="F428" t="s">
        <v>29</v>
      </c>
      <c r="G428" t="s">
        <v>30</v>
      </c>
      <c r="H428" t="s">
        <v>31</v>
      </c>
      <c r="I428" t="s">
        <v>48</v>
      </c>
      <c r="J428">
        <v>80</v>
      </c>
      <c r="K428">
        <v>48</v>
      </c>
      <c r="L428" t="s">
        <v>33</v>
      </c>
      <c r="M428" t="s">
        <v>44</v>
      </c>
      <c r="N428" t="s">
        <v>49</v>
      </c>
    </row>
    <row r="429" spans="1:14" x14ac:dyDescent="0.25">
      <c r="A429">
        <v>8428</v>
      </c>
      <c r="B429" s="6">
        <v>44739</v>
      </c>
      <c r="C429">
        <v>0.52986111111111112</v>
      </c>
      <c r="D429">
        <v>3</v>
      </c>
      <c r="E429" t="s">
        <v>14</v>
      </c>
      <c r="F429" t="s">
        <v>15</v>
      </c>
      <c r="G429" t="s">
        <v>16</v>
      </c>
      <c r="H429" t="s">
        <v>17</v>
      </c>
      <c r="I429" t="s">
        <v>26</v>
      </c>
      <c r="J429">
        <v>40</v>
      </c>
      <c r="K429">
        <v>22</v>
      </c>
      <c r="L429" t="s">
        <v>19</v>
      </c>
      <c r="M429" t="s">
        <v>20</v>
      </c>
      <c r="N429" t="s">
        <v>27</v>
      </c>
    </row>
    <row r="430" spans="1:14" x14ac:dyDescent="0.25">
      <c r="A430">
        <v>8429</v>
      </c>
      <c r="B430" s="6">
        <v>45805</v>
      </c>
      <c r="C430">
        <v>0.89583333333333337</v>
      </c>
      <c r="D430">
        <v>4</v>
      </c>
      <c r="E430" t="s">
        <v>28</v>
      </c>
      <c r="F430" t="s">
        <v>29</v>
      </c>
      <c r="G430" t="s">
        <v>30</v>
      </c>
      <c r="H430" t="s">
        <v>31</v>
      </c>
      <c r="I430" t="s">
        <v>32</v>
      </c>
      <c r="J430">
        <v>85</v>
      </c>
      <c r="K430">
        <v>50</v>
      </c>
      <c r="L430" t="s">
        <v>33</v>
      </c>
      <c r="M430" t="s">
        <v>34</v>
      </c>
      <c r="N430" t="s">
        <v>35</v>
      </c>
    </row>
    <row r="431" spans="1:14" x14ac:dyDescent="0.25">
      <c r="A431">
        <v>8430</v>
      </c>
      <c r="B431" s="6">
        <v>45590</v>
      </c>
      <c r="C431">
        <v>0.36180555555555549</v>
      </c>
      <c r="D431">
        <v>2</v>
      </c>
      <c r="E431" t="s">
        <v>28</v>
      </c>
      <c r="F431" t="s">
        <v>29</v>
      </c>
      <c r="G431" t="s">
        <v>30</v>
      </c>
      <c r="H431" t="s">
        <v>31</v>
      </c>
      <c r="I431" t="s">
        <v>18</v>
      </c>
      <c r="J431">
        <v>45</v>
      </c>
      <c r="K431">
        <v>25</v>
      </c>
      <c r="L431" t="s">
        <v>19</v>
      </c>
      <c r="M431" t="s">
        <v>20</v>
      </c>
      <c r="N431" t="s">
        <v>21</v>
      </c>
    </row>
    <row r="432" spans="1:14" x14ac:dyDescent="0.25">
      <c r="A432">
        <v>8431</v>
      </c>
      <c r="B432" s="6">
        <v>44761</v>
      </c>
      <c r="C432">
        <v>0.46736111111111112</v>
      </c>
      <c r="D432">
        <v>4</v>
      </c>
      <c r="E432" t="s">
        <v>22</v>
      </c>
      <c r="F432" t="s">
        <v>23</v>
      </c>
      <c r="G432" t="s">
        <v>24</v>
      </c>
      <c r="H432" t="s">
        <v>25</v>
      </c>
      <c r="I432" t="s">
        <v>26</v>
      </c>
      <c r="J432">
        <v>40</v>
      </c>
      <c r="K432">
        <v>22</v>
      </c>
      <c r="L432" t="s">
        <v>19</v>
      </c>
      <c r="M432" t="s">
        <v>20</v>
      </c>
      <c r="N432" t="s">
        <v>27</v>
      </c>
    </row>
    <row r="433" spans="1:14" x14ac:dyDescent="0.25">
      <c r="A433">
        <v>8432</v>
      </c>
      <c r="B433" s="6">
        <v>45011</v>
      </c>
      <c r="C433">
        <v>0.57013888888888886</v>
      </c>
      <c r="D433">
        <v>1</v>
      </c>
      <c r="E433" t="s">
        <v>14</v>
      </c>
      <c r="F433" t="s">
        <v>15</v>
      </c>
      <c r="G433" t="s">
        <v>16</v>
      </c>
      <c r="H433" t="s">
        <v>17</v>
      </c>
      <c r="I433" t="s">
        <v>46</v>
      </c>
      <c r="J433">
        <v>90</v>
      </c>
      <c r="K433">
        <v>55</v>
      </c>
      <c r="L433" t="s">
        <v>33</v>
      </c>
      <c r="M433" t="s">
        <v>34</v>
      </c>
      <c r="N433" t="s">
        <v>47</v>
      </c>
    </row>
    <row r="434" spans="1:14" x14ac:dyDescent="0.25">
      <c r="A434">
        <v>8433</v>
      </c>
      <c r="B434" s="6">
        <v>45921</v>
      </c>
      <c r="C434">
        <v>0.72847222222222219</v>
      </c>
      <c r="D434">
        <v>3</v>
      </c>
      <c r="E434" t="s">
        <v>14</v>
      </c>
      <c r="F434" t="s">
        <v>15</v>
      </c>
      <c r="G434" t="s">
        <v>16</v>
      </c>
      <c r="H434" t="s">
        <v>17</v>
      </c>
      <c r="I434" t="s">
        <v>50</v>
      </c>
      <c r="J434">
        <v>70</v>
      </c>
      <c r="K434">
        <v>40</v>
      </c>
      <c r="L434" t="s">
        <v>33</v>
      </c>
      <c r="M434" t="s">
        <v>44</v>
      </c>
      <c r="N434" t="s">
        <v>51</v>
      </c>
    </row>
    <row r="435" spans="1:14" x14ac:dyDescent="0.25">
      <c r="A435">
        <v>8434</v>
      </c>
      <c r="B435" s="6">
        <v>44924</v>
      </c>
      <c r="C435">
        <v>0.52013888888888893</v>
      </c>
      <c r="D435">
        <v>1</v>
      </c>
      <c r="E435" t="s">
        <v>36</v>
      </c>
      <c r="F435" t="s">
        <v>37</v>
      </c>
      <c r="G435" t="s">
        <v>38</v>
      </c>
      <c r="H435" t="s">
        <v>39</v>
      </c>
      <c r="I435" t="s">
        <v>50</v>
      </c>
      <c r="J435">
        <v>70</v>
      </c>
      <c r="K435">
        <v>40</v>
      </c>
      <c r="L435" t="s">
        <v>33</v>
      </c>
      <c r="M435" t="s">
        <v>44</v>
      </c>
      <c r="N435" t="s">
        <v>51</v>
      </c>
    </row>
    <row r="436" spans="1:14" x14ac:dyDescent="0.25">
      <c r="A436">
        <v>8435</v>
      </c>
      <c r="B436" s="6">
        <v>45217</v>
      </c>
      <c r="C436">
        <v>0.61736111111111114</v>
      </c>
      <c r="D436">
        <v>3</v>
      </c>
      <c r="E436" t="s">
        <v>22</v>
      </c>
      <c r="F436" t="s">
        <v>23</v>
      </c>
      <c r="G436" t="s">
        <v>24</v>
      </c>
      <c r="H436" t="s">
        <v>25</v>
      </c>
      <c r="I436" t="s">
        <v>32</v>
      </c>
      <c r="J436">
        <v>85</v>
      </c>
      <c r="K436">
        <v>50</v>
      </c>
      <c r="L436" t="s">
        <v>33</v>
      </c>
      <c r="M436" t="s">
        <v>34</v>
      </c>
      <c r="N436" t="s">
        <v>35</v>
      </c>
    </row>
    <row r="437" spans="1:14" x14ac:dyDescent="0.25">
      <c r="A437">
        <v>8436</v>
      </c>
      <c r="B437" s="6">
        <v>44910</v>
      </c>
      <c r="C437">
        <v>0.59097222222222223</v>
      </c>
      <c r="D437">
        <v>3</v>
      </c>
      <c r="E437" t="s">
        <v>28</v>
      </c>
      <c r="F437" t="s">
        <v>29</v>
      </c>
      <c r="G437" t="s">
        <v>30</v>
      </c>
      <c r="H437" t="s">
        <v>31</v>
      </c>
      <c r="I437" t="s">
        <v>26</v>
      </c>
      <c r="J437">
        <v>40</v>
      </c>
      <c r="K437">
        <v>22</v>
      </c>
      <c r="L437" t="s">
        <v>19</v>
      </c>
      <c r="M437" t="s">
        <v>20</v>
      </c>
      <c r="N437" t="s">
        <v>27</v>
      </c>
    </row>
    <row r="438" spans="1:14" x14ac:dyDescent="0.25">
      <c r="A438">
        <v>8437</v>
      </c>
      <c r="B438" s="6">
        <v>44966</v>
      </c>
      <c r="C438">
        <v>0.5805555555555556</v>
      </c>
      <c r="D438">
        <v>1</v>
      </c>
      <c r="E438" t="s">
        <v>36</v>
      </c>
      <c r="F438" t="s">
        <v>37</v>
      </c>
      <c r="G438" t="s">
        <v>38</v>
      </c>
      <c r="H438" t="s">
        <v>39</v>
      </c>
      <c r="I438" t="s">
        <v>18</v>
      </c>
      <c r="J438">
        <v>45</v>
      </c>
      <c r="K438">
        <v>25</v>
      </c>
      <c r="L438" t="s">
        <v>19</v>
      </c>
      <c r="M438" t="s">
        <v>20</v>
      </c>
      <c r="N438" t="s">
        <v>21</v>
      </c>
    </row>
    <row r="439" spans="1:14" x14ac:dyDescent="0.25">
      <c r="A439">
        <v>8438</v>
      </c>
      <c r="B439" s="6">
        <v>45294</v>
      </c>
      <c r="C439">
        <v>0.6791666666666667</v>
      </c>
      <c r="D439">
        <v>3</v>
      </c>
      <c r="E439" t="s">
        <v>14</v>
      </c>
      <c r="F439" t="s">
        <v>15</v>
      </c>
      <c r="G439" t="s">
        <v>16</v>
      </c>
      <c r="H439" t="s">
        <v>17</v>
      </c>
      <c r="I439" t="s">
        <v>48</v>
      </c>
      <c r="J439">
        <v>80</v>
      </c>
      <c r="K439">
        <v>48</v>
      </c>
      <c r="L439" t="s">
        <v>33</v>
      </c>
      <c r="M439" t="s">
        <v>44</v>
      </c>
      <c r="N439" t="s">
        <v>49</v>
      </c>
    </row>
    <row r="440" spans="1:14" x14ac:dyDescent="0.25">
      <c r="A440">
        <v>8439</v>
      </c>
      <c r="B440" s="6">
        <v>45155</v>
      </c>
      <c r="C440">
        <v>0.32013888888888892</v>
      </c>
      <c r="D440">
        <v>1</v>
      </c>
      <c r="E440" t="s">
        <v>22</v>
      </c>
      <c r="F440" t="s">
        <v>23</v>
      </c>
      <c r="G440" t="s">
        <v>24</v>
      </c>
      <c r="H440" t="s">
        <v>25</v>
      </c>
      <c r="I440" t="s">
        <v>48</v>
      </c>
      <c r="J440">
        <v>80</v>
      </c>
      <c r="K440">
        <v>48</v>
      </c>
      <c r="L440" t="s">
        <v>33</v>
      </c>
      <c r="M440" t="s">
        <v>44</v>
      </c>
      <c r="N440" t="s">
        <v>49</v>
      </c>
    </row>
    <row r="441" spans="1:14" x14ac:dyDescent="0.25">
      <c r="A441">
        <v>8440</v>
      </c>
      <c r="B441" s="6">
        <v>45212</v>
      </c>
      <c r="C441">
        <v>0.90972222222222221</v>
      </c>
      <c r="D441">
        <v>1</v>
      </c>
      <c r="E441" t="s">
        <v>22</v>
      </c>
      <c r="F441" t="s">
        <v>23</v>
      </c>
      <c r="G441" t="s">
        <v>24</v>
      </c>
      <c r="H441" t="s">
        <v>25</v>
      </c>
      <c r="I441" t="s">
        <v>40</v>
      </c>
      <c r="J441">
        <v>50</v>
      </c>
      <c r="K441">
        <v>30</v>
      </c>
      <c r="L441" t="s">
        <v>19</v>
      </c>
      <c r="M441" t="s">
        <v>41</v>
      </c>
      <c r="N441" t="s">
        <v>42</v>
      </c>
    </row>
    <row r="442" spans="1:14" x14ac:dyDescent="0.25">
      <c r="A442">
        <v>8441</v>
      </c>
      <c r="B442" s="6">
        <v>46014</v>
      </c>
      <c r="C442">
        <v>0.80833333333333335</v>
      </c>
      <c r="D442">
        <v>4</v>
      </c>
      <c r="E442" t="s">
        <v>28</v>
      </c>
      <c r="F442" t="s">
        <v>29</v>
      </c>
      <c r="G442" t="s">
        <v>30</v>
      </c>
      <c r="H442" t="s">
        <v>31</v>
      </c>
      <c r="I442" t="s">
        <v>43</v>
      </c>
      <c r="J442">
        <v>75</v>
      </c>
      <c r="K442">
        <v>45</v>
      </c>
      <c r="L442" t="s">
        <v>33</v>
      </c>
      <c r="M442" t="s">
        <v>44</v>
      </c>
      <c r="N442" t="s">
        <v>45</v>
      </c>
    </row>
    <row r="443" spans="1:14" x14ac:dyDescent="0.25">
      <c r="A443">
        <v>8442</v>
      </c>
      <c r="B443" s="6">
        <v>45023</v>
      </c>
      <c r="C443">
        <v>0.89097222222222228</v>
      </c>
      <c r="D443">
        <v>2</v>
      </c>
      <c r="E443" t="s">
        <v>14</v>
      </c>
      <c r="F443" t="s">
        <v>15</v>
      </c>
      <c r="G443" t="s">
        <v>16</v>
      </c>
      <c r="H443" t="s">
        <v>17</v>
      </c>
      <c r="I443" t="s">
        <v>26</v>
      </c>
      <c r="J443">
        <v>40</v>
      </c>
      <c r="K443">
        <v>22</v>
      </c>
      <c r="L443" t="s">
        <v>19</v>
      </c>
      <c r="M443" t="s">
        <v>20</v>
      </c>
      <c r="N443" t="s">
        <v>27</v>
      </c>
    </row>
    <row r="444" spans="1:14" x14ac:dyDescent="0.25">
      <c r="A444">
        <v>8443</v>
      </c>
      <c r="B444" s="6">
        <v>45156</v>
      </c>
      <c r="C444">
        <v>0.89236111111111116</v>
      </c>
      <c r="D444">
        <v>4</v>
      </c>
      <c r="E444" t="s">
        <v>36</v>
      </c>
      <c r="F444" t="s">
        <v>37</v>
      </c>
      <c r="G444" t="s">
        <v>38</v>
      </c>
      <c r="H444" t="s">
        <v>39</v>
      </c>
      <c r="I444" t="s">
        <v>18</v>
      </c>
      <c r="J444">
        <v>45</v>
      </c>
      <c r="K444">
        <v>25</v>
      </c>
      <c r="L444" t="s">
        <v>19</v>
      </c>
      <c r="M444" t="s">
        <v>20</v>
      </c>
      <c r="N444" t="s">
        <v>21</v>
      </c>
    </row>
    <row r="445" spans="1:14" x14ac:dyDescent="0.25">
      <c r="A445">
        <v>8444</v>
      </c>
      <c r="B445" s="6">
        <v>45944</v>
      </c>
      <c r="C445">
        <v>0.31388888888888888</v>
      </c>
      <c r="D445">
        <v>3</v>
      </c>
      <c r="E445" t="s">
        <v>28</v>
      </c>
      <c r="F445" t="s">
        <v>29</v>
      </c>
      <c r="G445" t="s">
        <v>30</v>
      </c>
      <c r="H445" t="s">
        <v>31</v>
      </c>
      <c r="I445" t="s">
        <v>18</v>
      </c>
      <c r="J445">
        <v>45</v>
      </c>
      <c r="K445">
        <v>25</v>
      </c>
      <c r="L445" t="s">
        <v>19</v>
      </c>
      <c r="M445" t="s">
        <v>20</v>
      </c>
      <c r="N445" t="s">
        <v>21</v>
      </c>
    </row>
    <row r="446" spans="1:14" x14ac:dyDescent="0.25">
      <c r="A446">
        <v>8445</v>
      </c>
      <c r="B446" s="6">
        <v>45338</v>
      </c>
      <c r="C446">
        <v>0.4909722222222222</v>
      </c>
      <c r="D446">
        <v>3</v>
      </c>
      <c r="E446" t="s">
        <v>36</v>
      </c>
      <c r="F446" t="s">
        <v>37</v>
      </c>
      <c r="G446" t="s">
        <v>38</v>
      </c>
      <c r="H446" t="s">
        <v>39</v>
      </c>
      <c r="I446" t="s">
        <v>46</v>
      </c>
      <c r="J446">
        <v>90</v>
      </c>
      <c r="K446">
        <v>55</v>
      </c>
      <c r="L446" t="s">
        <v>33</v>
      </c>
      <c r="M446" t="s">
        <v>34</v>
      </c>
      <c r="N446" t="s">
        <v>47</v>
      </c>
    </row>
    <row r="447" spans="1:14" x14ac:dyDescent="0.25">
      <c r="A447">
        <v>8446</v>
      </c>
      <c r="B447" s="6">
        <v>44677</v>
      </c>
      <c r="C447">
        <v>0.3923611111111111</v>
      </c>
      <c r="D447">
        <v>3</v>
      </c>
      <c r="E447" t="s">
        <v>14</v>
      </c>
      <c r="F447" t="s">
        <v>15</v>
      </c>
      <c r="G447" t="s">
        <v>16</v>
      </c>
      <c r="H447" t="s">
        <v>17</v>
      </c>
      <c r="I447" t="s">
        <v>43</v>
      </c>
      <c r="J447">
        <v>75</v>
      </c>
      <c r="K447">
        <v>45</v>
      </c>
      <c r="L447" t="s">
        <v>33</v>
      </c>
      <c r="M447" t="s">
        <v>44</v>
      </c>
      <c r="N447" t="s">
        <v>45</v>
      </c>
    </row>
    <row r="448" spans="1:14" x14ac:dyDescent="0.25">
      <c r="A448">
        <v>8447</v>
      </c>
      <c r="B448" s="6">
        <v>45532</v>
      </c>
      <c r="C448">
        <v>0.57638888888888884</v>
      </c>
      <c r="D448">
        <v>1</v>
      </c>
      <c r="E448" t="s">
        <v>28</v>
      </c>
      <c r="F448" t="s">
        <v>29</v>
      </c>
      <c r="G448" t="s">
        <v>30</v>
      </c>
      <c r="H448" t="s">
        <v>31</v>
      </c>
      <c r="I448" t="s">
        <v>46</v>
      </c>
      <c r="J448">
        <v>90</v>
      </c>
      <c r="K448">
        <v>55</v>
      </c>
      <c r="L448" t="s">
        <v>33</v>
      </c>
      <c r="M448" t="s">
        <v>34</v>
      </c>
      <c r="N448" t="s">
        <v>47</v>
      </c>
    </row>
    <row r="449" spans="1:14" x14ac:dyDescent="0.25">
      <c r="A449">
        <v>8448</v>
      </c>
      <c r="B449" s="6">
        <v>45584</v>
      </c>
      <c r="C449">
        <v>0.46805555555555561</v>
      </c>
      <c r="D449">
        <v>4</v>
      </c>
      <c r="E449" t="s">
        <v>22</v>
      </c>
      <c r="F449" t="s">
        <v>23</v>
      </c>
      <c r="G449" t="s">
        <v>24</v>
      </c>
      <c r="H449" t="s">
        <v>25</v>
      </c>
      <c r="I449" t="s">
        <v>46</v>
      </c>
      <c r="J449">
        <v>90</v>
      </c>
      <c r="K449">
        <v>55</v>
      </c>
      <c r="L449" t="s">
        <v>33</v>
      </c>
      <c r="M449" t="s">
        <v>34</v>
      </c>
      <c r="N449" t="s">
        <v>47</v>
      </c>
    </row>
    <row r="450" spans="1:14" x14ac:dyDescent="0.25">
      <c r="A450">
        <v>8449</v>
      </c>
      <c r="B450" s="6">
        <v>45569</v>
      </c>
      <c r="C450">
        <v>0.46875</v>
      </c>
      <c r="D450">
        <v>2</v>
      </c>
      <c r="E450" t="s">
        <v>28</v>
      </c>
      <c r="F450" t="s">
        <v>29</v>
      </c>
      <c r="G450" t="s">
        <v>30</v>
      </c>
      <c r="H450" t="s">
        <v>31</v>
      </c>
      <c r="I450" t="s">
        <v>43</v>
      </c>
      <c r="J450">
        <v>75</v>
      </c>
      <c r="K450">
        <v>45</v>
      </c>
      <c r="L450" t="s">
        <v>33</v>
      </c>
      <c r="M450" t="s">
        <v>44</v>
      </c>
      <c r="N450" t="s">
        <v>45</v>
      </c>
    </row>
    <row r="451" spans="1:14" x14ac:dyDescent="0.25">
      <c r="A451">
        <v>8450</v>
      </c>
      <c r="B451" s="6">
        <v>44735</v>
      </c>
      <c r="C451">
        <v>0.58819444444444446</v>
      </c>
      <c r="D451">
        <v>3</v>
      </c>
      <c r="E451" t="s">
        <v>36</v>
      </c>
      <c r="F451" t="s">
        <v>37</v>
      </c>
      <c r="G451" t="s">
        <v>38</v>
      </c>
      <c r="H451" t="s">
        <v>39</v>
      </c>
      <c r="I451" t="s">
        <v>18</v>
      </c>
      <c r="J451">
        <v>45</v>
      </c>
      <c r="K451">
        <v>25</v>
      </c>
      <c r="L451" t="s">
        <v>19</v>
      </c>
      <c r="M451" t="s">
        <v>20</v>
      </c>
      <c r="N451" t="s">
        <v>21</v>
      </c>
    </row>
    <row r="452" spans="1:14" x14ac:dyDescent="0.25">
      <c r="A452">
        <v>8451</v>
      </c>
      <c r="B452" s="6">
        <v>45112</v>
      </c>
      <c r="C452">
        <v>0.33680555555555558</v>
      </c>
      <c r="D452">
        <v>2</v>
      </c>
      <c r="E452" t="s">
        <v>22</v>
      </c>
      <c r="F452" t="s">
        <v>23</v>
      </c>
      <c r="G452" t="s">
        <v>24</v>
      </c>
      <c r="H452" t="s">
        <v>25</v>
      </c>
      <c r="I452" t="s">
        <v>26</v>
      </c>
      <c r="J452">
        <v>40</v>
      </c>
      <c r="K452">
        <v>22</v>
      </c>
      <c r="L452" t="s">
        <v>19</v>
      </c>
      <c r="M452" t="s">
        <v>20</v>
      </c>
      <c r="N452" t="s">
        <v>27</v>
      </c>
    </row>
    <row r="453" spans="1:14" x14ac:dyDescent="0.25">
      <c r="A453">
        <v>8452</v>
      </c>
      <c r="B453" s="6">
        <v>45793</v>
      </c>
      <c r="C453">
        <v>0.71458333333333335</v>
      </c>
      <c r="D453">
        <v>2</v>
      </c>
      <c r="E453" t="s">
        <v>28</v>
      </c>
      <c r="F453" t="s">
        <v>29</v>
      </c>
      <c r="G453" t="s">
        <v>30</v>
      </c>
      <c r="H453" t="s">
        <v>31</v>
      </c>
      <c r="I453" t="s">
        <v>48</v>
      </c>
      <c r="J453">
        <v>80</v>
      </c>
      <c r="K453">
        <v>48</v>
      </c>
      <c r="L453" t="s">
        <v>33</v>
      </c>
      <c r="M453" t="s">
        <v>44</v>
      </c>
      <c r="N453" t="s">
        <v>49</v>
      </c>
    </row>
    <row r="454" spans="1:14" x14ac:dyDescent="0.25">
      <c r="A454">
        <v>8453</v>
      </c>
      <c r="B454" s="6">
        <v>45079</v>
      </c>
      <c r="C454">
        <v>0.68472222222222223</v>
      </c>
      <c r="D454">
        <v>3</v>
      </c>
      <c r="E454" t="s">
        <v>36</v>
      </c>
      <c r="F454" t="s">
        <v>37</v>
      </c>
      <c r="G454" t="s">
        <v>38</v>
      </c>
      <c r="H454" t="s">
        <v>39</v>
      </c>
      <c r="I454" t="s">
        <v>40</v>
      </c>
      <c r="J454">
        <v>50</v>
      </c>
      <c r="K454">
        <v>30</v>
      </c>
      <c r="L454" t="s">
        <v>19</v>
      </c>
      <c r="M454" t="s">
        <v>41</v>
      </c>
      <c r="N454" t="s">
        <v>42</v>
      </c>
    </row>
    <row r="455" spans="1:14" x14ac:dyDescent="0.25">
      <c r="A455">
        <v>8454</v>
      </c>
      <c r="B455" s="6">
        <v>44680</v>
      </c>
      <c r="C455">
        <v>0.88055555555555554</v>
      </c>
      <c r="D455">
        <v>3</v>
      </c>
      <c r="E455" t="s">
        <v>14</v>
      </c>
      <c r="F455" t="s">
        <v>15</v>
      </c>
      <c r="G455" t="s">
        <v>16</v>
      </c>
      <c r="H455" t="s">
        <v>17</v>
      </c>
      <c r="I455" t="s">
        <v>43</v>
      </c>
      <c r="J455">
        <v>75</v>
      </c>
      <c r="K455">
        <v>45</v>
      </c>
      <c r="L455" t="s">
        <v>33</v>
      </c>
      <c r="M455" t="s">
        <v>44</v>
      </c>
      <c r="N455" t="s">
        <v>45</v>
      </c>
    </row>
    <row r="456" spans="1:14" x14ac:dyDescent="0.25">
      <c r="A456">
        <v>8455</v>
      </c>
      <c r="B456" s="6">
        <v>44773</v>
      </c>
      <c r="C456">
        <v>0.73819444444444449</v>
      </c>
      <c r="D456">
        <v>1</v>
      </c>
      <c r="E456" t="s">
        <v>14</v>
      </c>
      <c r="F456" t="s">
        <v>15</v>
      </c>
      <c r="G456" t="s">
        <v>16</v>
      </c>
      <c r="H456" t="s">
        <v>17</v>
      </c>
      <c r="I456" t="s">
        <v>32</v>
      </c>
      <c r="J456">
        <v>85</v>
      </c>
      <c r="K456">
        <v>50</v>
      </c>
      <c r="L456" t="s">
        <v>33</v>
      </c>
      <c r="M456" t="s">
        <v>34</v>
      </c>
      <c r="N456" t="s">
        <v>35</v>
      </c>
    </row>
    <row r="457" spans="1:14" x14ac:dyDescent="0.25">
      <c r="A457">
        <v>8456</v>
      </c>
      <c r="B457" s="6">
        <v>45222</v>
      </c>
      <c r="C457">
        <v>0.80902777777777779</v>
      </c>
      <c r="D457">
        <v>4</v>
      </c>
      <c r="E457" t="s">
        <v>36</v>
      </c>
      <c r="F457" t="s">
        <v>37</v>
      </c>
      <c r="G457" t="s">
        <v>38</v>
      </c>
      <c r="H457" t="s">
        <v>39</v>
      </c>
      <c r="I457" t="s">
        <v>50</v>
      </c>
      <c r="J457">
        <v>70</v>
      </c>
      <c r="K457">
        <v>40</v>
      </c>
      <c r="L457" t="s">
        <v>33</v>
      </c>
      <c r="M457" t="s">
        <v>44</v>
      </c>
      <c r="N457" t="s">
        <v>51</v>
      </c>
    </row>
    <row r="458" spans="1:14" x14ac:dyDescent="0.25">
      <c r="A458">
        <v>8457</v>
      </c>
      <c r="B458" s="6">
        <v>44887</v>
      </c>
      <c r="C458">
        <v>0.73402777777777772</v>
      </c>
      <c r="D458">
        <v>4</v>
      </c>
      <c r="E458" t="s">
        <v>28</v>
      </c>
      <c r="F458" t="s">
        <v>29</v>
      </c>
      <c r="G458" t="s">
        <v>30</v>
      </c>
      <c r="H458" t="s">
        <v>31</v>
      </c>
      <c r="I458" t="s">
        <v>43</v>
      </c>
      <c r="J458">
        <v>75</v>
      </c>
      <c r="K458">
        <v>45</v>
      </c>
      <c r="L458" t="s">
        <v>33</v>
      </c>
      <c r="M458" t="s">
        <v>44</v>
      </c>
      <c r="N458" t="s">
        <v>45</v>
      </c>
    </row>
    <row r="459" spans="1:14" x14ac:dyDescent="0.25">
      <c r="A459">
        <v>8458</v>
      </c>
      <c r="B459" s="6">
        <v>45450</v>
      </c>
      <c r="C459">
        <v>0.56736111111111109</v>
      </c>
      <c r="D459">
        <v>1</v>
      </c>
      <c r="E459" t="s">
        <v>14</v>
      </c>
      <c r="F459" t="s">
        <v>15</v>
      </c>
      <c r="G459" t="s">
        <v>16</v>
      </c>
      <c r="H459" t="s">
        <v>17</v>
      </c>
      <c r="I459" t="s">
        <v>46</v>
      </c>
      <c r="J459">
        <v>90</v>
      </c>
      <c r="K459">
        <v>55</v>
      </c>
      <c r="L459" t="s">
        <v>33</v>
      </c>
      <c r="M459" t="s">
        <v>34</v>
      </c>
      <c r="N459" t="s">
        <v>47</v>
      </c>
    </row>
    <row r="460" spans="1:14" x14ac:dyDescent="0.25">
      <c r="A460">
        <v>8459</v>
      </c>
      <c r="B460" s="6">
        <v>45753</v>
      </c>
      <c r="C460">
        <v>0.54027777777777775</v>
      </c>
      <c r="D460">
        <v>3</v>
      </c>
      <c r="E460" t="s">
        <v>28</v>
      </c>
      <c r="F460" t="s">
        <v>29</v>
      </c>
      <c r="G460" t="s">
        <v>30</v>
      </c>
      <c r="H460" t="s">
        <v>31</v>
      </c>
      <c r="I460" t="s">
        <v>32</v>
      </c>
      <c r="J460">
        <v>85</v>
      </c>
      <c r="K460">
        <v>50</v>
      </c>
      <c r="L460" t="s">
        <v>33</v>
      </c>
      <c r="M460" t="s">
        <v>34</v>
      </c>
      <c r="N460" t="s">
        <v>35</v>
      </c>
    </row>
    <row r="461" spans="1:14" x14ac:dyDescent="0.25">
      <c r="A461">
        <v>8460</v>
      </c>
      <c r="B461" s="6">
        <v>45029</v>
      </c>
      <c r="C461">
        <v>0.62083333333333335</v>
      </c>
      <c r="D461">
        <v>1</v>
      </c>
      <c r="E461" t="s">
        <v>36</v>
      </c>
      <c r="F461" t="s">
        <v>37</v>
      </c>
      <c r="G461" t="s">
        <v>38</v>
      </c>
      <c r="H461" t="s">
        <v>39</v>
      </c>
      <c r="I461" t="s">
        <v>48</v>
      </c>
      <c r="J461">
        <v>80</v>
      </c>
      <c r="K461">
        <v>48</v>
      </c>
      <c r="L461" t="s">
        <v>33</v>
      </c>
      <c r="M461" t="s">
        <v>44</v>
      </c>
      <c r="N461" t="s">
        <v>49</v>
      </c>
    </row>
    <row r="462" spans="1:14" x14ac:dyDescent="0.25">
      <c r="A462">
        <v>8461</v>
      </c>
      <c r="B462" s="6">
        <v>45601</v>
      </c>
      <c r="C462">
        <v>0.5541666666666667</v>
      </c>
      <c r="D462">
        <v>1</v>
      </c>
      <c r="E462" t="s">
        <v>14</v>
      </c>
      <c r="F462" t="s">
        <v>15</v>
      </c>
      <c r="G462" t="s">
        <v>16</v>
      </c>
      <c r="H462" t="s">
        <v>17</v>
      </c>
      <c r="I462" t="s">
        <v>50</v>
      </c>
      <c r="J462">
        <v>70</v>
      </c>
      <c r="K462">
        <v>40</v>
      </c>
      <c r="L462" t="s">
        <v>33</v>
      </c>
      <c r="M462" t="s">
        <v>44</v>
      </c>
      <c r="N462" t="s">
        <v>51</v>
      </c>
    </row>
    <row r="463" spans="1:14" x14ac:dyDescent="0.25">
      <c r="A463">
        <v>8462</v>
      </c>
      <c r="B463" s="6">
        <v>45850</v>
      </c>
      <c r="C463">
        <v>0.74305555555555558</v>
      </c>
      <c r="D463">
        <v>4</v>
      </c>
      <c r="E463" t="s">
        <v>36</v>
      </c>
      <c r="F463" t="s">
        <v>37</v>
      </c>
      <c r="G463" t="s">
        <v>38</v>
      </c>
      <c r="H463" t="s">
        <v>39</v>
      </c>
      <c r="I463" t="s">
        <v>43</v>
      </c>
      <c r="J463">
        <v>75</v>
      </c>
      <c r="K463">
        <v>45</v>
      </c>
      <c r="L463" t="s">
        <v>33</v>
      </c>
      <c r="M463" t="s">
        <v>44</v>
      </c>
      <c r="N463" t="s">
        <v>45</v>
      </c>
    </row>
    <row r="464" spans="1:14" x14ac:dyDescent="0.25">
      <c r="A464">
        <v>8463</v>
      </c>
      <c r="B464" s="6">
        <v>44928</v>
      </c>
      <c r="C464">
        <v>0.71944444444444444</v>
      </c>
      <c r="D464">
        <v>2</v>
      </c>
      <c r="E464" t="s">
        <v>28</v>
      </c>
      <c r="F464" t="s">
        <v>29</v>
      </c>
      <c r="G464" t="s">
        <v>30</v>
      </c>
      <c r="H464" t="s">
        <v>31</v>
      </c>
      <c r="I464" t="s">
        <v>40</v>
      </c>
      <c r="J464">
        <v>50</v>
      </c>
      <c r="K464">
        <v>30</v>
      </c>
      <c r="L464" t="s">
        <v>19</v>
      </c>
      <c r="M464" t="s">
        <v>41</v>
      </c>
      <c r="N464" t="s">
        <v>42</v>
      </c>
    </row>
    <row r="465" spans="1:14" x14ac:dyDescent="0.25">
      <c r="A465">
        <v>8464</v>
      </c>
      <c r="B465" s="6">
        <v>45805</v>
      </c>
      <c r="C465">
        <v>0.59444444444444444</v>
      </c>
      <c r="D465">
        <v>4</v>
      </c>
      <c r="E465" t="s">
        <v>14</v>
      </c>
      <c r="F465" t="s">
        <v>15</v>
      </c>
      <c r="G465" t="s">
        <v>16</v>
      </c>
      <c r="H465" t="s">
        <v>17</v>
      </c>
      <c r="I465" t="s">
        <v>18</v>
      </c>
      <c r="J465">
        <v>45</v>
      </c>
      <c r="K465">
        <v>25</v>
      </c>
      <c r="L465" t="s">
        <v>19</v>
      </c>
      <c r="M465" t="s">
        <v>20</v>
      </c>
      <c r="N465" t="s">
        <v>21</v>
      </c>
    </row>
    <row r="466" spans="1:14" x14ac:dyDescent="0.25">
      <c r="A466">
        <v>8465</v>
      </c>
      <c r="B466" s="6">
        <v>45431</v>
      </c>
      <c r="C466">
        <v>0.68402777777777779</v>
      </c>
      <c r="D466">
        <v>4</v>
      </c>
      <c r="E466" t="s">
        <v>28</v>
      </c>
      <c r="F466" t="s">
        <v>29</v>
      </c>
      <c r="G466" t="s">
        <v>30</v>
      </c>
      <c r="H466" t="s">
        <v>31</v>
      </c>
      <c r="I466" t="s">
        <v>26</v>
      </c>
      <c r="J466">
        <v>40</v>
      </c>
      <c r="K466">
        <v>22</v>
      </c>
      <c r="L466" t="s">
        <v>19</v>
      </c>
      <c r="M466" t="s">
        <v>20</v>
      </c>
      <c r="N466" t="s">
        <v>27</v>
      </c>
    </row>
    <row r="467" spans="1:14" x14ac:dyDescent="0.25">
      <c r="A467">
        <v>8466</v>
      </c>
      <c r="B467" s="6">
        <v>44840</v>
      </c>
      <c r="C467">
        <v>0.7944444444444444</v>
      </c>
      <c r="D467">
        <v>2</v>
      </c>
      <c r="E467" t="s">
        <v>14</v>
      </c>
      <c r="F467" t="s">
        <v>15</v>
      </c>
      <c r="G467" t="s">
        <v>16</v>
      </c>
      <c r="H467" t="s">
        <v>17</v>
      </c>
      <c r="I467" t="s">
        <v>48</v>
      </c>
      <c r="J467">
        <v>80</v>
      </c>
      <c r="K467">
        <v>48</v>
      </c>
      <c r="L467" t="s">
        <v>33</v>
      </c>
      <c r="M467" t="s">
        <v>44</v>
      </c>
      <c r="N467" t="s">
        <v>49</v>
      </c>
    </row>
    <row r="468" spans="1:14" x14ac:dyDescent="0.25">
      <c r="A468">
        <v>8467</v>
      </c>
      <c r="B468" s="6">
        <v>45997</v>
      </c>
      <c r="C468">
        <v>0.4777777777777778</v>
      </c>
      <c r="D468">
        <v>3</v>
      </c>
      <c r="E468" t="s">
        <v>14</v>
      </c>
      <c r="F468" t="s">
        <v>15</v>
      </c>
      <c r="G468" t="s">
        <v>16</v>
      </c>
      <c r="H468" t="s">
        <v>17</v>
      </c>
      <c r="I468" t="s">
        <v>18</v>
      </c>
      <c r="J468">
        <v>45</v>
      </c>
      <c r="K468">
        <v>25</v>
      </c>
      <c r="L468" t="s">
        <v>19</v>
      </c>
      <c r="M468" t="s">
        <v>20</v>
      </c>
      <c r="N468" t="s">
        <v>21</v>
      </c>
    </row>
    <row r="469" spans="1:14" x14ac:dyDescent="0.25">
      <c r="A469">
        <v>8468</v>
      </c>
      <c r="B469" s="6">
        <v>44603</v>
      </c>
      <c r="C469">
        <v>0.49236111111111108</v>
      </c>
      <c r="D469">
        <v>1</v>
      </c>
      <c r="E469" t="s">
        <v>14</v>
      </c>
      <c r="F469" t="s">
        <v>15</v>
      </c>
      <c r="G469" t="s">
        <v>16</v>
      </c>
      <c r="H469" t="s">
        <v>17</v>
      </c>
      <c r="I469" t="s">
        <v>43</v>
      </c>
      <c r="J469">
        <v>75</v>
      </c>
      <c r="K469">
        <v>45</v>
      </c>
      <c r="L469" t="s">
        <v>33</v>
      </c>
      <c r="M469" t="s">
        <v>44</v>
      </c>
      <c r="N469" t="s">
        <v>45</v>
      </c>
    </row>
    <row r="470" spans="1:14" x14ac:dyDescent="0.25">
      <c r="A470">
        <v>8469</v>
      </c>
      <c r="B470" s="6">
        <v>45063</v>
      </c>
      <c r="C470">
        <v>0.83819444444444446</v>
      </c>
      <c r="D470">
        <v>2</v>
      </c>
      <c r="E470" t="s">
        <v>36</v>
      </c>
      <c r="F470" t="s">
        <v>37</v>
      </c>
      <c r="G470" t="s">
        <v>38</v>
      </c>
      <c r="H470" t="s">
        <v>39</v>
      </c>
      <c r="I470" t="s">
        <v>43</v>
      </c>
      <c r="J470">
        <v>75</v>
      </c>
      <c r="K470">
        <v>45</v>
      </c>
      <c r="L470" t="s">
        <v>33</v>
      </c>
      <c r="M470" t="s">
        <v>44</v>
      </c>
      <c r="N470" t="s">
        <v>45</v>
      </c>
    </row>
    <row r="471" spans="1:14" x14ac:dyDescent="0.25">
      <c r="A471">
        <v>8470</v>
      </c>
      <c r="B471" s="6">
        <v>44932</v>
      </c>
      <c r="C471">
        <v>0.51597222222222228</v>
      </c>
      <c r="D471">
        <v>2</v>
      </c>
      <c r="E471" t="s">
        <v>22</v>
      </c>
      <c r="F471" t="s">
        <v>23</v>
      </c>
      <c r="G471" t="s">
        <v>24</v>
      </c>
      <c r="H471" t="s">
        <v>25</v>
      </c>
      <c r="I471" t="s">
        <v>18</v>
      </c>
      <c r="J471">
        <v>45</v>
      </c>
      <c r="K471">
        <v>25</v>
      </c>
      <c r="L471" t="s">
        <v>19</v>
      </c>
      <c r="M471" t="s">
        <v>20</v>
      </c>
      <c r="N471" t="s">
        <v>21</v>
      </c>
    </row>
    <row r="472" spans="1:14" x14ac:dyDescent="0.25">
      <c r="A472">
        <v>8471</v>
      </c>
      <c r="B472" s="6">
        <v>44736</v>
      </c>
      <c r="C472">
        <v>0.48125000000000001</v>
      </c>
      <c r="D472">
        <v>2</v>
      </c>
      <c r="E472" t="s">
        <v>28</v>
      </c>
      <c r="F472" t="s">
        <v>29</v>
      </c>
      <c r="G472" t="s">
        <v>30</v>
      </c>
      <c r="H472" t="s">
        <v>31</v>
      </c>
      <c r="I472" t="s">
        <v>40</v>
      </c>
      <c r="J472">
        <v>50</v>
      </c>
      <c r="K472">
        <v>30</v>
      </c>
      <c r="L472" t="s">
        <v>19</v>
      </c>
      <c r="M472" t="s">
        <v>41</v>
      </c>
      <c r="N472" t="s">
        <v>42</v>
      </c>
    </row>
    <row r="473" spans="1:14" x14ac:dyDescent="0.25">
      <c r="A473">
        <v>8472</v>
      </c>
      <c r="B473" s="6">
        <v>45484</v>
      </c>
      <c r="C473">
        <v>0.58819444444444446</v>
      </c>
      <c r="D473">
        <v>4</v>
      </c>
      <c r="E473" t="s">
        <v>28</v>
      </c>
      <c r="F473" t="s">
        <v>29</v>
      </c>
      <c r="G473" t="s">
        <v>30</v>
      </c>
      <c r="H473" t="s">
        <v>31</v>
      </c>
      <c r="I473" t="s">
        <v>18</v>
      </c>
      <c r="J473">
        <v>45</v>
      </c>
      <c r="K473">
        <v>25</v>
      </c>
      <c r="L473" t="s">
        <v>19</v>
      </c>
      <c r="M473" t="s">
        <v>20</v>
      </c>
      <c r="N473" t="s">
        <v>21</v>
      </c>
    </row>
    <row r="474" spans="1:14" x14ac:dyDescent="0.25">
      <c r="A474">
        <v>8473</v>
      </c>
      <c r="B474" s="6">
        <v>45975</v>
      </c>
      <c r="C474">
        <v>0.56458333333333333</v>
      </c>
      <c r="D474">
        <v>4</v>
      </c>
      <c r="E474" t="s">
        <v>22</v>
      </c>
      <c r="F474" t="s">
        <v>23</v>
      </c>
      <c r="G474" t="s">
        <v>24</v>
      </c>
      <c r="H474" t="s">
        <v>25</v>
      </c>
      <c r="I474" t="s">
        <v>26</v>
      </c>
      <c r="J474">
        <v>40</v>
      </c>
      <c r="K474">
        <v>22</v>
      </c>
      <c r="L474" t="s">
        <v>19</v>
      </c>
      <c r="M474" t="s">
        <v>20</v>
      </c>
      <c r="N474" t="s">
        <v>27</v>
      </c>
    </row>
    <row r="475" spans="1:14" x14ac:dyDescent="0.25">
      <c r="A475">
        <v>8474</v>
      </c>
      <c r="B475" s="6">
        <v>45677</v>
      </c>
      <c r="C475">
        <v>0.29930555555555549</v>
      </c>
      <c r="D475">
        <v>3</v>
      </c>
      <c r="E475" t="s">
        <v>36</v>
      </c>
      <c r="F475" t="s">
        <v>37</v>
      </c>
      <c r="G475" t="s">
        <v>38</v>
      </c>
      <c r="H475" t="s">
        <v>39</v>
      </c>
      <c r="I475" t="s">
        <v>40</v>
      </c>
      <c r="J475">
        <v>50</v>
      </c>
      <c r="K475">
        <v>30</v>
      </c>
      <c r="L475" t="s">
        <v>19</v>
      </c>
      <c r="M475" t="s">
        <v>41</v>
      </c>
      <c r="N475" t="s">
        <v>42</v>
      </c>
    </row>
    <row r="476" spans="1:14" x14ac:dyDescent="0.25">
      <c r="A476">
        <v>8475</v>
      </c>
      <c r="B476" s="6">
        <v>45981</v>
      </c>
      <c r="C476">
        <v>0.4465277777777778</v>
      </c>
      <c r="D476">
        <v>3</v>
      </c>
      <c r="E476" t="s">
        <v>14</v>
      </c>
      <c r="F476" t="s">
        <v>15</v>
      </c>
      <c r="G476" t="s">
        <v>16</v>
      </c>
      <c r="H476" t="s">
        <v>17</v>
      </c>
      <c r="I476" t="s">
        <v>48</v>
      </c>
      <c r="J476">
        <v>80</v>
      </c>
      <c r="K476">
        <v>48</v>
      </c>
      <c r="L476" t="s">
        <v>33</v>
      </c>
      <c r="M476" t="s">
        <v>44</v>
      </c>
      <c r="N476" t="s">
        <v>49</v>
      </c>
    </row>
    <row r="477" spans="1:14" x14ac:dyDescent="0.25">
      <c r="A477">
        <v>8476</v>
      </c>
      <c r="B477" s="6">
        <v>45093</v>
      </c>
      <c r="C477">
        <v>0.89652777777777781</v>
      </c>
      <c r="D477">
        <v>4</v>
      </c>
      <c r="E477" t="s">
        <v>36</v>
      </c>
      <c r="F477" t="s">
        <v>37</v>
      </c>
      <c r="G477" t="s">
        <v>38</v>
      </c>
      <c r="H477" t="s">
        <v>39</v>
      </c>
      <c r="I477" t="s">
        <v>46</v>
      </c>
      <c r="J477">
        <v>90</v>
      </c>
      <c r="K477">
        <v>55</v>
      </c>
      <c r="L477" t="s">
        <v>33</v>
      </c>
      <c r="M477" t="s">
        <v>34</v>
      </c>
      <c r="N477" t="s">
        <v>47</v>
      </c>
    </row>
    <row r="478" spans="1:14" x14ac:dyDescent="0.25">
      <c r="A478">
        <v>8477</v>
      </c>
      <c r="B478" s="6">
        <v>45552</v>
      </c>
      <c r="C478">
        <v>0.76249999999999996</v>
      </c>
      <c r="D478">
        <v>4</v>
      </c>
      <c r="E478" t="s">
        <v>14</v>
      </c>
      <c r="F478" t="s">
        <v>15</v>
      </c>
      <c r="G478" t="s">
        <v>16</v>
      </c>
      <c r="H478" t="s">
        <v>17</v>
      </c>
      <c r="I478" t="s">
        <v>26</v>
      </c>
      <c r="J478">
        <v>40</v>
      </c>
      <c r="K478">
        <v>22</v>
      </c>
      <c r="L478" t="s">
        <v>19</v>
      </c>
      <c r="M478" t="s">
        <v>20</v>
      </c>
      <c r="N478" t="s">
        <v>27</v>
      </c>
    </row>
    <row r="479" spans="1:14" x14ac:dyDescent="0.25">
      <c r="A479">
        <v>8478</v>
      </c>
      <c r="B479" s="6">
        <v>46021</v>
      </c>
      <c r="C479">
        <v>0.79097222222222219</v>
      </c>
      <c r="D479">
        <v>3</v>
      </c>
      <c r="E479" t="s">
        <v>28</v>
      </c>
      <c r="F479" t="s">
        <v>29</v>
      </c>
      <c r="G479" t="s">
        <v>30</v>
      </c>
      <c r="H479" t="s">
        <v>31</v>
      </c>
      <c r="I479" t="s">
        <v>50</v>
      </c>
      <c r="J479">
        <v>70</v>
      </c>
      <c r="K479">
        <v>40</v>
      </c>
      <c r="L479" t="s">
        <v>33</v>
      </c>
      <c r="M479" t="s">
        <v>44</v>
      </c>
      <c r="N479" t="s">
        <v>51</v>
      </c>
    </row>
    <row r="480" spans="1:14" x14ac:dyDescent="0.25">
      <c r="A480">
        <v>8479</v>
      </c>
      <c r="B480" s="6">
        <v>45953</v>
      </c>
      <c r="C480">
        <v>0.39166666666666672</v>
      </c>
      <c r="D480">
        <v>2</v>
      </c>
      <c r="E480" t="s">
        <v>22</v>
      </c>
      <c r="F480" t="s">
        <v>23</v>
      </c>
      <c r="G480" t="s">
        <v>24</v>
      </c>
      <c r="H480" t="s">
        <v>25</v>
      </c>
      <c r="I480" t="s">
        <v>50</v>
      </c>
      <c r="J480">
        <v>70</v>
      </c>
      <c r="K480">
        <v>40</v>
      </c>
      <c r="L480" t="s">
        <v>33</v>
      </c>
      <c r="M480" t="s">
        <v>44</v>
      </c>
      <c r="N480" t="s">
        <v>51</v>
      </c>
    </row>
    <row r="481" spans="1:14" x14ac:dyDescent="0.25">
      <c r="A481">
        <v>8480</v>
      </c>
      <c r="B481" s="6">
        <v>45414</v>
      </c>
      <c r="C481">
        <v>0.84166666666666667</v>
      </c>
      <c r="D481">
        <v>3</v>
      </c>
      <c r="E481" t="s">
        <v>28</v>
      </c>
      <c r="F481" t="s">
        <v>29</v>
      </c>
      <c r="G481" t="s">
        <v>30</v>
      </c>
      <c r="H481" t="s">
        <v>31</v>
      </c>
      <c r="I481" t="s">
        <v>40</v>
      </c>
      <c r="J481">
        <v>50</v>
      </c>
      <c r="K481">
        <v>30</v>
      </c>
      <c r="L481" t="s">
        <v>19</v>
      </c>
      <c r="M481" t="s">
        <v>41</v>
      </c>
      <c r="N481" t="s">
        <v>42</v>
      </c>
    </row>
    <row r="482" spans="1:14" x14ac:dyDescent="0.25">
      <c r="A482">
        <v>8481</v>
      </c>
      <c r="B482" s="6">
        <v>45087</v>
      </c>
      <c r="C482">
        <v>0.88263888888888886</v>
      </c>
      <c r="D482">
        <v>2</v>
      </c>
      <c r="E482" t="s">
        <v>14</v>
      </c>
      <c r="F482" t="s">
        <v>15</v>
      </c>
      <c r="G482" t="s">
        <v>16</v>
      </c>
      <c r="H482" t="s">
        <v>17</v>
      </c>
      <c r="I482" t="s">
        <v>50</v>
      </c>
      <c r="J482">
        <v>70</v>
      </c>
      <c r="K482">
        <v>40</v>
      </c>
      <c r="L482" t="s">
        <v>33</v>
      </c>
      <c r="M482" t="s">
        <v>44</v>
      </c>
      <c r="N482" t="s">
        <v>51</v>
      </c>
    </row>
    <row r="483" spans="1:14" x14ac:dyDescent="0.25">
      <c r="A483">
        <v>8482</v>
      </c>
      <c r="B483" s="6">
        <v>45016</v>
      </c>
      <c r="C483">
        <v>0.82708333333333328</v>
      </c>
      <c r="D483">
        <v>4</v>
      </c>
      <c r="E483" t="s">
        <v>36</v>
      </c>
      <c r="F483" t="s">
        <v>37</v>
      </c>
      <c r="G483" t="s">
        <v>38</v>
      </c>
      <c r="H483" t="s">
        <v>39</v>
      </c>
      <c r="I483" t="s">
        <v>46</v>
      </c>
      <c r="J483">
        <v>90</v>
      </c>
      <c r="K483">
        <v>55</v>
      </c>
      <c r="L483" t="s">
        <v>33</v>
      </c>
      <c r="M483" t="s">
        <v>34</v>
      </c>
      <c r="N483" t="s">
        <v>47</v>
      </c>
    </row>
    <row r="484" spans="1:14" x14ac:dyDescent="0.25">
      <c r="A484">
        <v>8483</v>
      </c>
      <c r="B484" s="6">
        <v>44574</v>
      </c>
      <c r="C484">
        <v>0.33680555555555558</v>
      </c>
      <c r="D484">
        <v>3</v>
      </c>
      <c r="E484" t="s">
        <v>36</v>
      </c>
      <c r="F484" t="s">
        <v>37</v>
      </c>
      <c r="G484" t="s">
        <v>38</v>
      </c>
      <c r="H484" t="s">
        <v>39</v>
      </c>
      <c r="I484" t="s">
        <v>43</v>
      </c>
      <c r="J484">
        <v>75</v>
      </c>
      <c r="K484">
        <v>45</v>
      </c>
      <c r="L484" t="s">
        <v>33</v>
      </c>
      <c r="M484" t="s">
        <v>44</v>
      </c>
      <c r="N484" t="s">
        <v>45</v>
      </c>
    </row>
    <row r="485" spans="1:14" x14ac:dyDescent="0.25">
      <c r="A485">
        <v>8484</v>
      </c>
      <c r="B485" s="6">
        <v>44580</v>
      </c>
      <c r="C485">
        <v>0.46388888888888891</v>
      </c>
      <c r="D485">
        <v>4</v>
      </c>
      <c r="E485" t="s">
        <v>36</v>
      </c>
      <c r="F485" t="s">
        <v>37</v>
      </c>
      <c r="G485" t="s">
        <v>38</v>
      </c>
      <c r="H485" t="s">
        <v>39</v>
      </c>
      <c r="I485" t="s">
        <v>32</v>
      </c>
      <c r="J485">
        <v>85</v>
      </c>
      <c r="K485">
        <v>50</v>
      </c>
      <c r="L485" t="s">
        <v>33</v>
      </c>
      <c r="M485" t="s">
        <v>34</v>
      </c>
      <c r="N485" t="s">
        <v>35</v>
      </c>
    </row>
    <row r="486" spans="1:14" x14ac:dyDescent="0.25">
      <c r="A486">
        <v>8485</v>
      </c>
      <c r="B486" s="6">
        <v>45409</v>
      </c>
      <c r="C486">
        <v>0.49236111111111108</v>
      </c>
      <c r="D486">
        <v>4</v>
      </c>
      <c r="E486" t="s">
        <v>14</v>
      </c>
      <c r="F486" t="s">
        <v>15</v>
      </c>
      <c r="G486" t="s">
        <v>16</v>
      </c>
      <c r="H486" t="s">
        <v>17</v>
      </c>
      <c r="I486" t="s">
        <v>43</v>
      </c>
      <c r="J486">
        <v>75</v>
      </c>
      <c r="K486">
        <v>45</v>
      </c>
      <c r="L486" t="s">
        <v>33</v>
      </c>
      <c r="M486" t="s">
        <v>44</v>
      </c>
      <c r="N486" t="s">
        <v>45</v>
      </c>
    </row>
    <row r="487" spans="1:14" x14ac:dyDescent="0.25">
      <c r="A487">
        <v>8486</v>
      </c>
      <c r="B487" s="6">
        <v>45188</v>
      </c>
      <c r="C487">
        <v>0.58194444444444449</v>
      </c>
      <c r="D487">
        <v>4</v>
      </c>
      <c r="E487" t="s">
        <v>14</v>
      </c>
      <c r="F487" t="s">
        <v>15</v>
      </c>
      <c r="G487" t="s">
        <v>16</v>
      </c>
      <c r="H487" t="s">
        <v>17</v>
      </c>
      <c r="I487" t="s">
        <v>50</v>
      </c>
      <c r="J487">
        <v>70</v>
      </c>
      <c r="K487">
        <v>40</v>
      </c>
      <c r="L487" t="s">
        <v>33</v>
      </c>
      <c r="M487" t="s">
        <v>44</v>
      </c>
      <c r="N487" t="s">
        <v>51</v>
      </c>
    </row>
    <row r="488" spans="1:14" x14ac:dyDescent="0.25">
      <c r="A488">
        <v>8487</v>
      </c>
      <c r="B488" s="6">
        <v>45731</v>
      </c>
      <c r="C488">
        <v>0.77777777777777779</v>
      </c>
      <c r="D488">
        <v>3</v>
      </c>
      <c r="E488" t="s">
        <v>36</v>
      </c>
      <c r="F488" t="s">
        <v>37</v>
      </c>
      <c r="G488" t="s">
        <v>38</v>
      </c>
      <c r="H488" t="s">
        <v>39</v>
      </c>
      <c r="I488" t="s">
        <v>26</v>
      </c>
      <c r="J488">
        <v>40</v>
      </c>
      <c r="K488">
        <v>22</v>
      </c>
      <c r="L488" t="s">
        <v>19</v>
      </c>
      <c r="M488" t="s">
        <v>20</v>
      </c>
      <c r="N488" t="s">
        <v>27</v>
      </c>
    </row>
    <row r="489" spans="1:14" x14ac:dyDescent="0.25">
      <c r="A489">
        <v>8488</v>
      </c>
      <c r="B489" s="6">
        <v>45091</v>
      </c>
      <c r="C489">
        <v>0.91249999999999998</v>
      </c>
      <c r="D489">
        <v>4</v>
      </c>
      <c r="E489" t="s">
        <v>36</v>
      </c>
      <c r="F489" t="s">
        <v>37</v>
      </c>
      <c r="G489" t="s">
        <v>38</v>
      </c>
      <c r="H489" t="s">
        <v>39</v>
      </c>
      <c r="I489" t="s">
        <v>26</v>
      </c>
      <c r="J489">
        <v>40</v>
      </c>
      <c r="K489">
        <v>22</v>
      </c>
      <c r="L489" t="s">
        <v>19</v>
      </c>
      <c r="M489" t="s">
        <v>20</v>
      </c>
      <c r="N489" t="s">
        <v>27</v>
      </c>
    </row>
    <row r="490" spans="1:14" x14ac:dyDescent="0.25">
      <c r="A490">
        <v>8489</v>
      </c>
      <c r="B490" s="6">
        <v>44938</v>
      </c>
      <c r="C490">
        <v>0.43333333333333329</v>
      </c>
      <c r="D490">
        <v>4</v>
      </c>
      <c r="E490" t="s">
        <v>28</v>
      </c>
      <c r="F490" t="s">
        <v>29</v>
      </c>
      <c r="G490" t="s">
        <v>30</v>
      </c>
      <c r="H490" t="s">
        <v>31</v>
      </c>
      <c r="I490" t="s">
        <v>46</v>
      </c>
      <c r="J490">
        <v>90</v>
      </c>
      <c r="K490">
        <v>55</v>
      </c>
      <c r="L490" t="s">
        <v>33</v>
      </c>
      <c r="M490" t="s">
        <v>34</v>
      </c>
      <c r="N490" t="s">
        <v>47</v>
      </c>
    </row>
    <row r="491" spans="1:14" x14ac:dyDescent="0.25">
      <c r="A491">
        <v>8490</v>
      </c>
      <c r="B491" s="6">
        <v>44690</v>
      </c>
      <c r="C491">
        <v>0.46180555555555558</v>
      </c>
      <c r="D491">
        <v>1</v>
      </c>
      <c r="E491" t="s">
        <v>28</v>
      </c>
      <c r="F491" t="s">
        <v>29</v>
      </c>
      <c r="G491" t="s">
        <v>30</v>
      </c>
      <c r="H491" t="s">
        <v>31</v>
      </c>
      <c r="I491" t="s">
        <v>50</v>
      </c>
      <c r="J491">
        <v>70</v>
      </c>
      <c r="K491">
        <v>40</v>
      </c>
      <c r="L491" t="s">
        <v>33</v>
      </c>
      <c r="M491" t="s">
        <v>44</v>
      </c>
      <c r="N491" t="s">
        <v>51</v>
      </c>
    </row>
    <row r="492" spans="1:14" x14ac:dyDescent="0.25">
      <c r="A492">
        <v>8491</v>
      </c>
      <c r="B492" s="6">
        <v>45572</v>
      </c>
      <c r="C492">
        <v>0.32222222222222219</v>
      </c>
      <c r="D492">
        <v>2</v>
      </c>
      <c r="E492" t="s">
        <v>28</v>
      </c>
      <c r="F492" t="s">
        <v>29</v>
      </c>
      <c r="G492" t="s">
        <v>30</v>
      </c>
      <c r="H492" t="s">
        <v>31</v>
      </c>
      <c r="I492" t="s">
        <v>40</v>
      </c>
      <c r="J492">
        <v>50</v>
      </c>
      <c r="K492">
        <v>30</v>
      </c>
      <c r="L492" t="s">
        <v>19</v>
      </c>
      <c r="M492" t="s">
        <v>41</v>
      </c>
      <c r="N492" t="s">
        <v>42</v>
      </c>
    </row>
    <row r="493" spans="1:14" x14ac:dyDescent="0.25">
      <c r="A493">
        <v>8492</v>
      </c>
      <c r="B493" s="6">
        <v>45932</v>
      </c>
      <c r="C493">
        <v>0.4375</v>
      </c>
      <c r="D493">
        <v>4</v>
      </c>
      <c r="E493" t="s">
        <v>22</v>
      </c>
      <c r="F493" t="s">
        <v>23</v>
      </c>
      <c r="G493" t="s">
        <v>24</v>
      </c>
      <c r="H493" t="s">
        <v>25</v>
      </c>
      <c r="I493" t="s">
        <v>50</v>
      </c>
      <c r="J493">
        <v>70</v>
      </c>
      <c r="K493">
        <v>40</v>
      </c>
      <c r="L493" t="s">
        <v>33</v>
      </c>
      <c r="M493" t="s">
        <v>44</v>
      </c>
      <c r="N493" t="s">
        <v>51</v>
      </c>
    </row>
    <row r="494" spans="1:14" x14ac:dyDescent="0.25">
      <c r="A494">
        <v>8493</v>
      </c>
      <c r="B494" s="6">
        <v>45457</v>
      </c>
      <c r="C494">
        <v>0.89652777777777781</v>
      </c>
      <c r="D494">
        <v>4</v>
      </c>
      <c r="E494" t="s">
        <v>28</v>
      </c>
      <c r="F494" t="s">
        <v>29</v>
      </c>
      <c r="G494" t="s">
        <v>30</v>
      </c>
      <c r="H494" t="s">
        <v>31</v>
      </c>
      <c r="I494" t="s">
        <v>32</v>
      </c>
      <c r="J494">
        <v>85</v>
      </c>
      <c r="K494">
        <v>50</v>
      </c>
      <c r="L494" t="s">
        <v>33</v>
      </c>
      <c r="M494" t="s">
        <v>34</v>
      </c>
      <c r="N494" t="s">
        <v>35</v>
      </c>
    </row>
    <row r="495" spans="1:14" x14ac:dyDescent="0.25">
      <c r="A495">
        <v>8494</v>
      </c>
      <c r="B495" s="6">
        <v>45549</v>
      </c>
      <c r="C495">
        <v>0.78333333333333333</v>
      </c>
      <c r="D495">
        <v>3</v>
      </c>
      <c r="E495" t="s">
        <v>22</v>
      </c>
      <c r="F495" t="s">
        <v>23</v>
      </c>
      <c r="G495" t="s">
        <v>24</v>
      </c>
      <c r="H495" t="s">
        <v>25</v>
      </c>
      <c r="I495" t="s">
        <v>26</v>
      </c>
      <c r="J495">
        <v>40</v>
      </c>
      <c r="K495">
        <v>22</v>
      </c>
      <c r="L495" t="s">
        <v>19</v>
      </c>
      <c r="M495" t="s">
        <v>20</v>
      </c>
      <c r="N495" t="s">
        <v>27</v>
      </c>
    </row>
    <row r="496" spans="1:14" x14ac:dyDescent="0.25">
      <c r="A496">
        <v>8495</v>
      </c>
      <c r="B496" s="6">
        <v>45374</v>
      </c>
      <c r="C496">
        <v>0.90069444444444446</v>
      </c>
      <c r="D496">
        <v>3</v>
      </c>
      <c r="E496" t="s">
        <v>28</v>
      </c>
      <c r="F496" t="s">
        <v>29</v>
      </c>
      <c r="G496" t="s">
        <v>30</v>
      </c>
      <c r="H496" t="s">
        <v>31</v>
      </c>
      <c r="I496" t="s">
        <v>32</v>
      </c>
      <c r="J496">
        <v>85</v>
      </c>
      <c r="K496">
        <v>50</v>
      </c>
      <c r="L496" t="s">
        <v>33</v>
      </c>
      <c r="M496" t="s">
        <v>34</v>
      </c>
      <c r="N496" t="s">
        <v>35</v>
      </c>
    </row>
    <row r="497" spans="1:14" x14ac:dyDescent="0.25">
      <c r="A497">
        <v>8496</v>
      </c>
      <c r="B497" s="6">
        <v>45789</v>
      </c>
      <c r="C497">
        <v>0.68680555555555556</v>
      </c>
      <c r="D497">
        <v>3</v>
      </c>
      <c r="E497" t="s">
        <v>22</v>
      </c>
      <c r="F497" t="s">
        <v>23</v>
      </c>
      <c r="G497" t="s">
        <v>24</v>
      </c>
      <c r="H497" t="s">
        <v>25</v>
      </c>
      <c r="I497" t="s">
        <v>18</v>
      </c>
      <c r="J497">
        <v>45</v>
      </c>
      <c r="K497">
        <v>25</v>
      </c>
      <c r="L497" t="s">
        <v>19</v>
      </c>
      <c r="M497" t="s">
        <v>20</v>
      </c>
      <c r="N497" t="s">
        <v>21</v>
      </c>
    </row>
    <row r="498" spans="1:14" x14ac:dyDescent="0.25">
      <c r="A498">
        <v>8497</v>
      </c>
      <c r="B498" s="6">
        <v>44795</v>
      </c>
      <c r="C498">
        <v>0.82152777777777775</v>
      </c>
      <c r="D498">
        <v>1</v>
      </c>
      <c r="E498" t="s">
        <v>28</v>
      </c>
      <c r="F498" t="s">
        <v>29</v>
      </c>
      <c r="G498" t="s">
        <v>30</v>
      </c>
      <c r="H498" t="s">
        <v>31</v>
      </c>
      <c r="I498" t="s">
        <v>43</v>
      </c>
      <c r="J498">
        <v>75</v>
      </c>
      <c r="K498">
        <v>45</v>
      </c>
      <c r="L498" t="s">
        <v>33</v>
      </c>
      <c r="M498" t="s">
        <v>44</v>
      </c>
      <c r="N498" t="s">
        <v>45</v>
      </c>
    </row>
    <row r="499" spans="1:14" x14ac:dyDescent="0.25">
      <c r="A499">
        <v>8498</v>
      </c>
      <c r="B499" s="6">
        <v>45236</v>
      </c>
      <c r="C499">
        <v>0.52361111111111114</v>
      </c>
      <c r="D499">
        <v>1</v>
      </c>
      <c r="E499" t="s">
        <v>22</v>
      </c>
      <c r="F499" t="s">
        <v>23</v>
      </c>
      <c r="G499" t="s">
        <v>24</v>
      </c>
      <c r="H499" t="s">
        <v>25</v>
      </c>
      <c r="I499" t="s">
        <v>43</v>
      </c>
      <c r="J499">
        <v>75</v>
      </c>
      <c r="K499">
        <v>45</v>
      </c>
      <c r="L499" t="s">
        <v>33</v>
      </c>
      <c r="M499" t="s">
        <v>44</v>
      </c>
      <c r="N499" t="s">
        <v>45</v>
      </c>
    </row>
    <row r="500" spans="1:14" x14ac:dyDescent="0.25">
      <c r="A500">
        <v>8499</v>
      </c>
      <c r="B500" s="6">
        <v>45993</v>
      </c>
      <c r="C500">
        <v>0.52569444444444446</v>
      </c>
      <c r="D500">
        <v>2</v>
      </c>
      <c r="E500" t="s">
        <v>14</v>
      </c>
      <c r="F500" t="s">
        <v>15</v>
      </c>
      <c r="G500" t="s">
        <v>16</v>
      </c>
      <c r="H500" t="s">
        <v>17</v>
      </c>
      <c r="I500" t="s">
        <v>32</v>
      </c>
      <c r="J500">
        <v>85</v>
      </c>
      <c r="K500">
        <v>50</v>
      </c>
      <c r="L500" t="s">
        <v>33</v>
      </c>
      <c r="M500" t="s">
        <v>34</v>
      </c>
      <c r="N500" t="s">
        <v>35</v>
      </c>
    </row>
    <row r="501" spans="1:14" x14ac:dyDescent="0.25">
      <c r="A501">
        <v>8500</v>
      </c>
      <c r="B501" s="6">
        <v>44794</v>
      </c>
      <c r="C501">
        <v>0.80208333333333337</v>
      </c>
      <c r="D501">
        <v>1</v>
      </c>
      <c r="E501" t="s">
        <v>28</v>
      </c>
      <c r="F501" t="s">
        <v>29</v>
      </c>
      <c r="G501" t="s">
        <v>30</v>
      </c>
      <c r="H501" t="s">
        <v>31</v>
      </c>
      <c r="I501" t="s">
        <v>32</v>
      </c>
      <c r="J501">
        <v>85</v>
      </c>
      <c r="K501">
        <v>50</v>
      </c>
      <c r="L501" t="s">
        <v>33</v>
      </c>
      <c r="M501" t="s">
        <v>34</v>
      </c>
      <c r="N501" t="s">
        <v>35</v>
      </c>
    </row>
    <row r="502" spans="1:14" x14ac:dyDescent="0.25">
      <c r="A502">
        <v>8501</v>
      </c>
      <c r="B502" s="6">
        <v>45307</v>
      </c>
      <c r="C502">
        <v>0.29583333333333328</v>
      </c>
      <c r="D502">
        <v>4</v>
      </c>
      <c r="E502" t="s">
        <v>36</v>
      </c>
      <c r="F502" t="s">
        <v>37</v>
      </c>
      <c r="G502" t="s">
        <v>38</v>
      </c>
      <c r="H502" t="s">
        <v>39</v>
      </c>
      <c r="I502" t="s">
        <v>46</v>
      </c>
      <c r="J502">
        <v>90</v>
      </c>
      <c r="K502">
        <v>55</v>
      </c>
      <c r="L502" t="s">
        <v>33</v>
      </c>
      <c r="M502" t="s">
        <v>34</v>
      </c>
      <c r="N502" t="s">
        <v>47</v>
      </c>
    </row>
    <row r="503" spans="1:14" x14ac:dyDescent="0.25">
      <c r="A503">
        <v>8502</v>
      </c>
      <c r="B503" s="6">
        <v>44613</v>
      </c>
      <c r="C503">
        <v>0.75208333333333333</v>
      </c>
      <c r="D503">
        <v>4</v>
      </c>
      <c r="E503" t="s">
        <v>14</v>
      </c>
      <c r="F503" t="s">
        <v>15</v>
      </c>
      <c r="G503" t="s">
        <v>16</v>
      </c>
      <c r="H503" t="s">
        <v>17</v>
      </c>
      <c r="I503" t="s">
        <v>46</v>
      </c>
      <c r="J503">
        <v>90</v>
      </c>
      <c r="K503">
        <v>55</v>
      </c>
      <c r="L503" t="s">
        <v>33</v>
      </c>
      <c r="M503" t="s">
        <v>34</v>
      </c>
      <c r="N503" t="s">
        <v>47</v>
      </c>
    </row>
    <row r="504" spans="1:14" x14ac:dyDescent="0.25">
      <c r="A504">
        <v>8503</v>
      </c>
      <c r="B504" s="6">
        <v>45438</v>
      </c>
      <c r="C504">
        <v>0.53749999999999998</v>
      </c>
      <c r="D504">
        <v>2</v>
      </c>
      <c r="E504" t="s">
        <v>14</v>
      </c>
      <c r="F504" t="s">
        <v>15</v>
      </c>
      <c r="G504" t="s">
        <v>16</v>
      </c>
      <c r="H504" t="s">
        <v>17</v>
      </c>
      <c r="I504" t="s">
        <v>18</v>
      </c>
      <c r="J504">
        <v>45</v>
      </c>
      <c r="K504">
        <v>25</v>
      </c>
      <c r="L504" t="s">
        <v>19</v>
      </c>
      <c r="M504" t="s">
        <v>20</v>
      </c>
      <c r="N504" t="s">
        <v>21</v>
      </c>
    </row>
    <row r="505" spans="1:14" x14ac:dyDescent="0.25">
      <c r="A505">
        <v>8504</v>
      </c>
      <c r="B505" s="6">
        <v>44724</v>
      </c>
      <c r="C505">
        <v>0.8569444444444444</v>
      </c>
      <c r="D505">
        <v>3</v>
      </c>
      <c r="E505" t="s">
        <v>36</v>
      </c>
      <c r="F505" t="s">
        <v>37</v>
      </c>
      <c r="G505" t="s">
        <v>38</v>
      </c>
      <c r="H505" t="s">
        <v>39</v>
      </c>
      <c r="I505" t="s">
        <v>40</v>
      </c>
      <c r="J505">
        <v>50</v>
      </c>
      <c r="K505">
        <v>30</v>
      </c>
      <c r="L505" t="s">
        <v>19</v>
      </c>
      <c r="M505" t="s">
        <v>41</v>
      </c>
      <c r="N505" t="s">
        <v>42</v>
      </c>
    </row>
    <row r="506" spans="1:14" x14ac:dyDescent="0.25">
      <c r="A506">
        <v>8505</v>
      </c>
      <c r="B506" s="6">
        <v>45010</v>
      </c>
      <c r="C506">
        <v>0.39513888888888887</v>
      </c>
      <c r="D506">
        <v>1</v>
      </c>
      <c r="E506" t="s">
        <v>36</v>
      </c>
      <c r="F506" t="s">
        <v>37</v>
      </c>
      <c r="G506" t="s">
        <v>38</v>
      </c>
      <c r="H506" t="s">
        <v>39</v>
      </c>
      <c r="I506" t="s">
        <v>46</v>
      </c>
      <c r="J506">
        <v>90</v>
      </c>
      <c r="K506">
        <v>55</v>
      </c>
      <c r="L506" t="s">
        <v>33</v>
      </c>
      <c r="M506" t="s">
        <v>34</v>
      </c>
      <c r="N506" t="s">
        <v>47</v>
      </c>
    </row>
    <row r="507" spans="1:14" x14ac:dyDescent="0.25">
      <c r="A507">
        <v>8506</v>
      </c>
      <c r="B507" s="6">
        <v>45797</v>
      </c>
      <c r="C507">
        <v>0.83819444444444446</v>
      </c>
      <c r="D507">
        <v>1</v>
      </c>
      <c r="E507" t="s">
        <v>36</v>
      </c>
      <c r="F507" t="s">
        <v>37</v>
      </c>
      <c r="G507" t="s">
        <v>38</v>
      </c>
      <c r="H507" t="s">
        <v>39</v>
      </c>
      <c r="I507" t="s">
        <v>46</v>
      </c>
      <c r="J507">
        <v>90</v>
      </c>
      <c r="K507">
        <v>55</v>
      </c>
      <c r="L507" t="s">
        <v>33</v>
      </c>
      <c r="M507" t="s">
        <v>34</v>
      </c>
      <c r="N507" t="s">
        <v>47</v>
      </c>
    </row>
    <row r="508" spans="1:14" x14ac:dyDescent="0.25">
      <c r="A508">
        <v>8507</v>
      </c>
      <c r="B508" s="6">
        <v>44890</v>
      </c>
      <c r="C508">
        <v>0.39861111111111108</v>
      </c>
      <c r="D508">
        <v>4</v>
      </c>
      <c r="E508" t="s">
        <v>22</v>
      </c>
      <c r="F508" t="s">
        <v>23</v>
      </c>
      <c r="G508" t="s">
        <v>24</v>
      </c>
      <c r="H508" t="s">
        <v>25</v>
      </c>
      <c r="I508" t="s">
        <v>32</v>
      </c>
      <c r="J508">
        <v>85</v>
      </c>
      <c r="K508">
        <v>50</v>
      </c>
      <c r="L508" t="s">
        <v>33</v>
      </c>
      <c r="M508" t="s">
        <v>34</v>
      </c>
      <c r="N508" t="s">
        <v>35</v>
      </c>
    </row>
    <row r="509" spans="1:14" x14ac:dyDescent="0.25">
      <c r="A509">
        <v>8508</v>
      </c>
      <c r="B509" s="6">
        <v>45987</v>
      </c>
      <c r="C509">
        <v>0.52152777777777781</v>
      </c>
      <c r="D509">
        <v>2</v>
      </c>
      <c r="E509" t="s">
        <v>28</v>
      </c>
      <c r="F509" t="s">
        <v>29</v>
      </c>
      <c r="G509" t="s">
        <v>30</v>
      </c>
      <c r="H509" t="s">
        <v>31</v>
      </c>
      <c r="I509" t="s">
        <v>40</v>
      </c>
      <c r="J509">
        <v>50</v>
      </c>
      <c r="K509">
        <v>30</v>
      </c>
      <c r="L509" t="s">
        <v>19</v>
      </c>
      <c r="M509" t="s">
        <v>41</v>
      </c>
      <c r="N509" t="s">
        <v>42</v>
      </c>
    </row>
    <row r="510" spans="1:14" x14ac:dyDescent="0.25">
      <c r="A510">
        <v>8509</v>
      </c>
      <c r="B510" s="6">
        <v>45031</v>
      </c>
      <c r="C510">
        <v>0.40277777777777779</v>
      </c>
      <c r="D510">
        <v>2</v>
      </c>
      <c r="E510" t="s">
        <v>22</v>
      </c>
      <c r="F510" t="s">
        <v>23</v>
      </c>
      <c r="G510" t="s">
        <v>24</v>
      </c>
      <c r="H510" t="s">
        <v>25</v>
      </c>
      <c r="I510" t="s">
        <v>50</v>
      </c>
      <c r="J510">
        <v>70</v>
      </c>
      <c r="K510">
        <v>40</v>
      </c>
      <c r="L510" t="s">
        <v>33</v>
      </c>
      <c r="M510" t="s">
        <v>44</v>
      </c>
      <c r="N510" t="s">
        <v>51</v>
      </c>
    </row>
    <row r="511" spans="1:14" x14ac:dyDescent="0.25">
      <c r="A511">
        <v>8510</v>
      </c>
      <c r="B511" s="6">
        <v>46014</v>
      </c>
      <c r="C511">
        <v>0.84861111111111109</v>
      </c>
      <c r="D511">
        <v>3</v>
      </c>
      <c r="E511" t="s">
        <v>22</v>
      </c>
      <c r="F511" t="s">
        <v>23</v>
      </c>
      <c r="G511" t="s">
        <v>24</v>
      </c>
      <c r="H511" t="s">
        <v>25</v>
      </c>
      <c r="I511" t="s">
        <v>46</v>
      </c>
      <c r="J511">
        <v>90</v>
      </c>
      <c r="K511">
        <v>55</v>
      </c>
      <c r="L511" t="s">
        <v>33</v>
      </c>
      <c r="M511" t="s">
        <v>34</v>
      </c>
      <c r="N511" t="s">
        <v>47</v>
      </c>
    </row>
    <row r="512" spans="1:14" x14ac:dyDescent="0.25">
      <c r="A512">
        <v>8511</v>
      </c>
      <c r="B512" s="6">
        <v>45047</v>
      </c>
      <c r="C512">
        <v>0.57013888888888886</v>
      </c>
      <c r="D512">
        <v>1</v>
      </c>
      <c r="E512" t="s">
        <v>14</v>
      </c>
      <c r="F512" t="s">
        <v>15</v>
      </c>
      <c r="G512" t="s">
        <v>16</v>
      </c>
      <c r="H512" t="s">
        <v>17</v>
      </c>
      <c r="I512" t="s">
        <v>43</v>
      </c>
      <c r="J512">
        <v>75</v>
      </c>
      <c r="K512">
        <v>45</v>
      </c>
      <c r="L512" t="s">
        <v>33</v>
      </c>
      <c r="M512" t="s">
        <v>44</v>
      </c>
      <c r="N512" t="s">
        <v>45</v>
      </c>
    </row>
    <row r="513" spans="1:14" x14ac:dyDescent="0.25">
      <c r="A513">
        <v>8512</v>
      </c>
      <c r="B513" s="6">
        <v>45414</v>
      </c>
      <c r="C513">
        <v>0.59861111111111109</v>
      </c>
      <c r="D513">
        <v>4</v>
      </c>
      <c r="E513" t="s">
        <v>28</v>
      </c>
      <c r="F513" t="s">
        <v>29</v>
      </c>
      <c r="G513" t="s">
        <v>30</v>
      </c>
      <c r="H513" t="s">
        <v>31</v>
      </c>
      <c r="I513" t="s">
        <v>32</v>
      </c>
      <c r="J513">
        <v>85</v>
      </c>
      <c r="K513">
        <v>50</v>
      </c>
      <c r="L513" t="s">
        <v>33</v>
      </c>
      <c r="M513" t="s">
        <v>34</v>
      </c>
      <c r="N513" t="s">
        <v>35</v>
      </c>
    </row>
    <row r="514" spans="1:14" x14ac:dyDescent="0.25">
      <c r="A514">
        <v>8513</v>
      </c>
      <c r="B514" s="6">
        <v>45253</v>
      </c>
      <c r="C514">
        <v>0.38263888888888892</v>
      </c>
      <c r="D514">
        <v>2</v>
      </c>
      <c r="E514" t="s">
        <v>36</v>
      </c>
      <c r="F514" t="s">
        <v>37</v>
      </c>
      <c r="G514" t="s">
        <v>38</v>
      </c>
      <c r="H514" t="s">
        <v>39</v>
      </c>
      <c r="I514" t="s">
        <v>18</v>
      </c>
      <c r="J514">
        <v>45</v>
      </c>
      <c r="K514">
        <v>25</v>
      </c>
      <c r="L514" t="s">
        <v>19</v>
      </c>
      <c r="M514" t="s">
        <v>20</v>
      </c>
      <c r="N514" t="s">
        <v>21</v>
      </c>
    </row>
    <row r="515" spans="1:14" x14ac:dyDescent="0.25">
      <c r="A515">
        <v>8514</v>
      </c>
      <c r="B515" s="6">
        <v>44986</v>
      </c>
      <c r="C515">
        <v>0.29305555555555562</v>
      </c>
      <c r="D515">
        <v>4</v>
      </c>
      <c r="E515" t="s">
        <v>28</v>
      </c>
      <c r="F515" t="s">
        <v>29</v>
      </c>
      <c r="G515" t="s">
        <v>30</v>
      </c>
      <c r="H515" t="s">
        <v>31</v>
      </c>
      <c r="I515" t="s">
        <v>46</v>
      </c>
      <c r="J515">
        <v>90</v>
      </c>
      <c r="K515">
        <v>55</v>
      </c>
      <c r="L515" t="s">
        <v>33</v>
      </c>
      <c r="M515" t="s">
        <v>34</v>
      </c>
      <c r="N515" t="s">
        <v>47</v>
      </c>
    </row>
    <row r="516" spans="1:14" x14ac:dyDescent="0.25">
      <c r="A516">
        <v>8515</v>
      </c>
      <c r="B516" s="6">
        <v>45521</v>
      </c>
      <c r="C516">
        <v>0.375</v>
      </c>
      <c r="D516">
        <v>3</v>
      </c>
      <c r="E516" t="s">
        <v>14</v>
      </c>
      <c r="F516" t="s">
        <v>15</v>
      </c>
      <c r="G516" t="s">
        <v>16</v>
      </c>
      <c r="H516" t="s">
        <v>17</v>
      </c>
      <c r="I516" t="s">
        <v>32</v>
      </c>
      <c r="J516">
        <v>85</v>
      </c>
      <c r="K516">
        <v>50</v>
      </c>
      <c r="L516" t="s">
        <v>33</v>
      </c>
      <c r="M516" t="s">
        <v>34</v>
      </c>
      <c r="N516" t="s">
        <v>35</v>
      </c>
    </row>
    <row r="517" spans="1:14" x14ac:dyDescent="0.25">
      <c r="A517">
        <v>8516</v>
      </c>
      <c r="B517" s="6">
        <v>45685</v>
      </c>
      <c r="C517">
        <v>0.49305555555555558</v>
      </c>
      <c r="D517">
        <v>3</v>
      </c>
      <c r="E517" t="s">
        <v>14</v>
      </c>
      <c r="F517" t="s">
        <v>15</v>
      </c>
      <c r="G517" t="s">
        <v>16</v>
      </c>
      <c r="H517" t="s">
        <v>17</v>
      </c>
      <c r="I517" t="s">
        <v>43</v>
      </c>
      <c r="J517">
        <v>75</v>
      </c>
      <c r="K517">
        <v>45</v>
      </c>
      <c r="L517" t="s">
        <v>33</v>
      </c>
      <c r="M517" t="s">
        <v>44</v>
      </c>
      <c r="N517" t="s">
        <v>45</v>
      </c>
    </row>
    <row r="518" spans="1:14" x14ac:dyDescent="0.25">
      <c r="A518">
        <v>8517</v>
      </c>
      <c r="B518" s="6">
        <v>45751</v>
      </c>
      <c r="C518">
        <v>0.73124999999999996</v>
      </c>
      <c r="D518">
        <v>3</v>
      </c>
      <c r="E518" t="s">
        <v>36</v>
      </c>
      <c r="F518" t="s">
        <v>37</v>
      </c>
      <c r="G518" t="s">
        <v>38</v>
      </c>
      <c r="H518" t="s">
        <v>39</v>
      </c>
      <c r="I518" t="s">
        <v>50</v>
      </c>
      <c r="J518">
        <v>70</v>
      </c>
      <c r="K518">
        <v>40</v>
      </c>
      <c r="L518" t="s">
        <v>33</v>
      </c>
      <c r="M518" t="s">
        <v>44</v>
      </c>
      <c r="N518" t="s">
        <v>51</v>
      </c>
    </row>
    <row r="519" spans="1:14" x14ac:dyDescent="0.25">
      <c r="A519">
        <v>8518</v>
      </c>
      <c r="B519" s="6">
        <v>45878</v>
      </c>
      <c r="C519">
        <v>0.7680555555555556</v>
      </c>
      <c r="D519">
        <v>2</v>
      </c>
      <c r="E519" t="s">
        <v>36</v>
      </c>
      <c r="F519" t="s">
        <v>37</v>
      </c>
      <c r="G519" t="s">
        <v>38</v>
      </c>
      <c r="H519" t="s">
        <v>39</v>
      </c>
      <c r="I519" t="s">
        <v>46</v>
      </c>
      <c r="J519">
        <v>90</v>
      </c>
      <c r="K519">
        <v>55</v>
      </c>
      <c r="L519" t="s">
        <v>33</v>
      </c>
      <c r="M519" t="s">
        <v>34</v>
      </c>
      <c r="N519" t="s">
        <v>47</v>
      </c>
    </row>
    <row r="520" spans="1:14" x14ac:dyDescent="0.25">
      <c r="A520">
        <v>8519</v>
      </c>
      <c r="B520" s="6">
        <v>45307</v>
      </c>
      <c r="C520">
        <v>0.67777777777777781</v>
      </c>
      <c r="D520">
        <v>1</v>
      </c>
      <c r="E520" t="s">
        <v>36</v>
      </c>
      <c r="F520" t="s">
        <v>37</v>
      </c>
      <c r="G520" t="s">
        <v>38</v>
      </c>
      <c r="H520" t="s">
        <v>39</v>
      </c>
      <c r="I520" t="s">
        <v>43</v>
      </c>
      <c r="J520">
        <v>75</v>
      </c>
      <c r="K520">
        <v>45</v>
      </c>
      <c r="L520" t="s">
        <v>33</v>
      </c>
      <c r="M520" t="s">
        <v>44</v>
      </c>
      <c r="N520" t="s">
        <v>45</v>
      </c>
    </row>
    <row r="521" spans="1:14" x14ac:dyDescent="0.25">
      <c r="A521">
        <v>8520</v>
      </c>
      <c r="B521" s="6">
        <v>45884</v>
      </c>
      <c r="C521">
        <v>0.57430555555555551</v>
      </c>
      <c r="D521">
        <v>4</v>
      </c>
      <c r="E521" t="s">
        <v>36</v>
      </c>
      <c r="F521" t="s">
        <v>37</v>
      </c>
      <c r="G521" t="s">
        <v>38</v>
      </c>
      <c r="H521" t="s">
        <v>39</v>
      </c>
      <c r="I521" t="s">
        <v>46</v>
      </c>
      <c r="J521">
        <v>90</v>
      </c>
      <c r="K521">
        <v>55</v>
      </c>
      <c r="L521" t="s">
        <v>33</v>
      </c>
      <c r="M521" t="s">
        <v>34</v>
      </c>
      <c r="N521" t="s">
        <v>47</v>
      </c>
    </row>
    <row r="522" spans="1:14" x14ac:dyDescent="0.25">
      <c r="A522">
        <v>8521</v>
      </c>
      <c r="B522" s="6">
        <v>46002</v>
      </c>
      <c r="C522">
        <v>0.5</v>
      </c>
      <c r="D522">
        <v>2</v>
      </c>
      <c r="E522" t="s">
        <v>28</v>
      </c>
      <c r="F522" t="s">
        <v>29</v>
      </c>
      <c r="G522" t="s">
        <v>30</v>
      </c>
      <c r="H522" t="s">
        <v>31</v>
      </c>
      <c r="I522" t="s">
        <v>48</v>
      </c>
      <c r="J522">
        <v>80</v>
      </c>
      <c r="K522">
        <v>48</v>
      </c>
      <c r="L522" t="s">
        <v>33</v>
      </c>
      <c r="M522" t="s">
        <v>44</v>
      </c>
      <c r="N522" t="s">
        <v>49</v>
      </c>
    </row>
    <row r="523" spans="1:14" x14ac:dyDescent="0.25">
      <c r="A523">
        <v>8522</v>
      </c>
      <c r="B523" s="6">
        <v>45965</v>
      </c>
      <c r="C523">
        <v>0.66527777777777775</v>
      </c>
      <c r="D523">
        <v>1</v>
      </c>
      <c r="E523" t="s">
        <v>22</v>
      </c>
      <c r="F523" t="s">
        <v>23</v>
      </c>
      <c r="G523" t="s">
        <v>24</v>
      </c>
      <c r="H523" t="s">
        <v>25</v>
      </c>
      <c r="I523" t="s">
        <v>43</v>
      </c>
      <c r="J523">
        <v>75</v>
      </c>
      <c r="K523">
        <v>45</v>
      </c>
      <c r="L523" t="s">
        <v>33</v>
      </c>
      <c r="M523" t="s">
        <v>44</v>
      </c>
      <c r="N523" t="s">
        <v>45</v>
      </c>
    </row>
    <row r="524" spans="1:14" x14ac:dyDescent="0.25">
      <c r="A524">
        <v>8523</v>
      </c>
      <c r="B524" s="6">
        <v>45861</v>
      </c>
      <c r="C524">
        <v>0.41875000000000001</v>
      </c>
      <c r="D524">
        <v>3</v>
      </c>
      <c r="E524" t="s">
        <v>28</v>
      </c>
      <c r="F524" t="s">
        <v>29</v>
      </c>
      <c r="G524" t="s">
        <v>30</v>
      </c>
      <c r="H524" t="s">
        <v>31</v>
      </c>
      <c r="I524" t="s">
        <v>48</v>
      </c>
      <c r="J524">
        <v>80</v>
      </c>
      <c r="K524">
        <v>48</v>
      </c>
      <c r="L524" t="s">
        <v>33</v>
      </c>
      <c r="M524" t="s">
        <v>44</v>
      </c>
      <c r="N524" t="s">
        <v>49</v>
      </c>
    </row>
    <row r="525" spans="1:14" x14ac:dyDescent="0.25">
      <c r="A525">
        <v>8524</v>
      </c>
      <c r="B525" s="6">
        <v>44709</v>
      </c>
      <c r="C525">
        <v>0.75694444444444442</v>
      </c>
      <c r="D525">
        <v>2</v>
      </c>
      <c r="E525" t="s">
        <v>14</v>
      </c>
      <c r="F525" t="s">
        <v>15</v>
      </c>
      <c r="G525" t="s">
        <v>16</v>
      </c>
      <c r="H525" t="s">
        <v>17</v>
      </c>
      <c r="I525" t="s">
        <v>32</v>
      </c>
      <c r="J525">
        <v>85</v>
      </c>
      <c r="K525">
        <v>50</v>
      </c>
      <c r="L525" t="s">
        <v>33</v>
      </c>
      <c r="M525" t="s">
        <v>34</v>
      </c>
      <c r="N525" t="s">
        <v>35</v>
      </c>
    </row>
    <row r="526" spans="1:14" x14ac:dyDescent="0.25">
      <c r="A526">
        <v>8525</v>
      </c>
      <c r="B526" s="6">
        <v>45267</v>
      </c>
      <c r="C526">
        <v>0.72847222222222219</v>
      </c>
      <c r="D526">
        <v>4</v>
      </c>
      <c r="E526" t="s">
        <v>22</v>
      </c>
      <c r="F526" t="s">
        <v>23</v>
      </c>
      <c r="G526" t="s">
        <v>24</v>
      </c>
      <c r="H526" t="s">
        <v>25</v>
      </c>
      <c r="I526" t="s">
        <v>32</v>
      </c>
      <c r="J526">
        <v>85</v>
      </c>
      <c r="K526">
        <v>50</v>
      </c>
      <c r="L526" t="s">
        <v>33</v>
      </c>
      <c r="M526" t="s">
        <v>34</v>
      </c>
      <c r="N526" t="s">
        <v>35</v>
      </c>
    </row>
    <row r="527" spans="1:14" x14ac:dyDescent="0.25">
      <c r="A527">
        <v>8526</v>
      </c>
      <c r="B527" s="6">
        <v>45273</v>
      </c>
      <c r="C527">
        <v>0.41111111111111109</v>
      </c>
      <c r="D527">
        <v>3</v>
      </c>
      <c r="E527" t="s">
        <v>36</v>
      </c>
      <c r="F527" t="s">
        <v>37</v>
      </c>
      <c r="G527" t="s">
        <v>38</v>
      </c>
      <c r="H527" t="s">
        <v>39</v>
      </c>
      <c r="I527" t="s">
        <v>26</v>
      </c>
      <c r="J527">
        <v>40</v>
      </c>
      <c r="K527">
        <v>22</v>
      </c>
      <c r="L527" t="s">
        <v>19</v>
      </c>
      <c r="M527" t="s">
        <v>20</v>
      </c>
      <c r="N527" t="s">
        <v>27</v>
      </c>
    </row>
    <row r="528" spans="1:14" x14ac:dyDescent="0.25">
      <c r="A528">
        <v>8527</v>
      </c>
      <c r="B528" s="6">
        <v>45440</v>
      </c>
      <c r="C528">
        <v>0.57499999999999996</v>
      </c>
      <c r="D528">
        <v>1</v>
      </c>
      <c r="E528" t="s">
        <v>22</v>
      </c>
      <c r="F528" t="s">
        <v>23</v>
      </c>
      <c r="G528" t="s">
        <v>24</v>
      </c>
      <c r="H528" t="s">
        <v>25</v>
      </c>
      <c r="I528" t="s">
        <v>50</v>
      </c>
      <c r="J528">
        <v>70</v>
      </c>
      <c r="K528">
        <v>40</v>
      </c>
      <c r="L528" t="s">
        <v>33</v>
      </c>
      <c r="M528" t="s">
        <v>44</v>
      </c>
      <c r="N528" t="s">
        <v>51</v>
      </c>
    </row>
    <row r="529" spans="1:14" x14ac:dyDescent="0.25">
      <c r="A529">
        <v>8528</v>
      </c>
      <c r="B529" s="6">
        <v>45194</v>
      </c>
      <c r="C529">
        <v>0.3840277777777778</v>
      </c>
      <c r="D529">
        <v>3</v>
      </c>
      <c r="E529" t="s">
        <v>14</v>
      </c>
      <c r="F529" t="s">
        <v>15</v>
      </c>
      <c r="G529" t="s">
        <v>16</v>
      </c>
      <c r="H529" t="s">
        <v>17</v>
      </c>
      <c r="I529" t="s">
        <v>46</v>
      </c>
      <c r="J529">
        <v>90</v>
      </c>
      <c r="K529">
        <v>55</v>
      </c>
      <c r="L529" t="s">
        <v>33</v>
      </c>
      <c r="M529" t="s">
        <v>34</v>
      </c>
      <c r="N529" t="s">
        <v>47</v>
      </c>
    </row>
    <row r="530" spans="1:14" x14ac:dyDescent="0.25">
      <c r="A530">
        <v>8529</v>
      </c>
      <c r="B530" s="6">
        <v>45110</v>
      </c>
      <c r="C530">
        <v>0.64027777777777772</v>
      </c>
      <c r="D530">
        <v>3</v>
      </c>
      <c r="E530" t="s">
        <v>28</v>
      </c>
      <c r="F530" t="s">
        <v>29</v>
      </c>
      <c r="G530" t="s">
        <v>30</v>
      </c>
      <c r="H530" t="s">
        <v>31</v>
      </c>
      <c r="I530" t="s">
        <v>18</v>
      </c>
      <c r="J530">
        <v>45</v>
      </c>
      <c r="K530">
        <v>25</v>
      </c>
      <c r="L530" t="s">
        <v>19</v>
      </c>
      <c r="M530" t="s">
        <v>20</v>
      </c>
      <c r="N530" t="s">
        <v>21</v>
      </c>
    </row>
    <row r="531" spans="1:14" x14ac:dyDescent="0.25">
      <c r="A531">
        <v>8530</v>
      </c>
      <c r="B531" s="6">
        <v>45157</v>
      </c>
      <c r="C531">
        <v>0.90833333333333333</v>
      </c>
      <c r="D531">
        <v>3</v>
      </c>
      <c r="E531" t="s">
        <v>22</v>
      </c>
      <c r="F531" t="s">
        <v>23</v>
      </c>
      <c r="G531" t="s">
        <v>24</v>
      </c>
      <c r="H531" t="s">
        <v>25</v>
      </c>
      <c r="I531" t="s">
        <v>40</v>
      </c>
      <c r="J531">
        <v>50</v>
      </c>
      <c r="K531">
        <v>30</v>
      </c>
      <c r="L531" t="s">
        <v>19</v>
      </c>
      <c r="M531" t="s">
        <v>41</v>
      </c>
      <c r="N531" t="s">
        <v>42</v>
      </c>
    </row>
    <row r="532" spans="1:14" x14ac:dyDescent="0.25">
      <c r="A532">
        <v>8531</v>
      </c>
      <c r="B532" s="6">
        <v>45488</v>
      </c>
      <c r="C532">
        <v>0.87777777777777777</v>
      </c>
      <c r="D532">
        <v>4</v>
      </c>
      <c r="E532" t="s">
        <v>36</v>
      </c>
      <c r="F532" t="s">
        <v>37</v>
      </c>
      <c r="G532" t="s">
        <v>38</v>
      </c>
      <c r="H532" t="s">
        <v>39</v>
      </c>
      <c r="I532" t="s">
        <v>50</v>
      </c>
      <c r="J532">
        <v>70</v>
      </c>
      <c r="K532">
        <v>40</v>
      </c>
      <c r="L532" t="s">
        <v>33</v>
      </c>
      <c r="M532" t="s">
        <v>44</v>
      </c>
      <c r="N532" t="s">
        <v>51</v>
      </c>
    </row>
    <row r="533" spans="1:14" x14ac:dyDescent="0.25">
      <c r="A533">
        <v>8532</v>
      </c>
      <c r="B533" s="6">
        <v>45563</v>
      </c>
      <c r="C533">
        <v>0.37083333333333329</v>
      </c>
      <c r="D533">
        <v>3</v>
      </c>
      <c r="E533" t="s">
        <v>14</v>
      </c>
      <c r="F533" t="s">
        <v>15</v>
      </c>
      <c r="G533" t="s">
        <v>16</v>
      </c>
      <c r="H533" t="s">
        <v>17</v>
      </c>
      <c r="I533" t="s">
        <v>26</v>
      </c>
      <c r="J533">
        <v>40</v>
      </c>
      <c r="K533">
        <v>22</v>
      </c>
      <c r="L533" t="s">
        <v>19</v>
      </c>
      <c r="M533" t="s">
        <v>20</v>
      </c>
      <c r="N533" t="s">
        <v>27</v>
      </c>
    </row>
    <row r="534" spans="1:14" x14ac:dyDescent="0.25">
      <c r="A534">
        <v>8533</v>
      </c>
      <c r="B534" s="6">
        <v>45968</v>
      </c>
      <c r="C534">
        <v>0.68333333333333335</v>
      </c>
      <c r="D534">
        <v>1</v>
      </c>
      <c r="E534" t="s">
        <v>36</v>
      </c>
      <c r="F534" t="s">
        <v>37</v>
      </c>
      <c r="G534" t="s">
        <v>38</v>
      </c>
      <c r="H534" t="s">
        <v>39</v>
      </c>
      <c r="I534" t="s">
        <v>48</v>
      </c>
      <c r="J534">
        <v>80</v>
      </c>
      <c r="K534">
        <v>48</v>
      </c>
      <c r="L534" t="s">
        <v>33</v>
      </c>
      <c r="M534" t="s">
        <v>44</v>
      </c>
      <c r="N534" t="s">
        <v>49</v>
      </c>
    </row>
    <row r="535" spans="1:14" x14ac:dyDescent="0.25">
      <c r="A535">
        <v>8534</v>
      </c>
      <c r="B535" s="6">
        <v>45452</v>
      </c>
      <c r="C535">
        <v>0.29652777777777778</v>
      </c>
      <c r="D535">
        <v>4</v>
      </c>
      <c r="E535" t="s">
        <v>28</v>
      </c>
      <c r="F535" t="s">
        <v>29</v>
      </c>
      <c r="G535" t="s">
        <v>30</v>
      </c>
      <c r="H535" t="s">
        <v>31</v>
      </c>
      <c r="I535" t="s">
        <v>32</v>
      </c>
      <c r="J535">
        <v>85</v>
      </c>
      <c r="K535">
        <v>50</v>
      </c>
      <c r="L535" t="s">
        <v>33</v>
      </c>
      <c r="M535" t="s">
        <v>34</v>
      </c>
      <c r="N535" t="s">
        <v>35</v>
      </c>
    </row>
    <row r="536" spans="1:14" x14ac:dyDescent="0.25">
      <c r="A536">
        <v>8535</v>
      </c>
      <c r="B536" s="6">
        <v>45405</v>
      </c>
      <c r="C536">
        <v>0.75208333333333333</v>
      </c>
      <c r="D536">
        <v>1</v>
      </c>
      <c r="E536" t="s">
        <v>36</v>
      </c>
      <c r="F536" t="s">
        <v>37</v>
      </c>
      <c r="G536" t="s">
        <v>38</v>
      </c>
      <c r="H536" t="s">
        <v>39</v>
      </c>
      <c r="I536" t="s">
        <v>26</v>
      </c>
      <c r="J536">
        <v>40</v>
      </c>
      <c r="K536">
        <v>22</v>
      </c>
      <c r="L536" t="s">
        <v>19</v>
      </c>
      <c r="M536" t="s">
        <v>20</v>
      </c>
      <c r="N536" t="s">
        <v>27</v>
      </c>
    </row>
    <row r="537" spans="1:14" x14ac:dyDescent="0.25">
      <c r="A537">
        <v>8536</v>
      </c>
      <c r="B537" s="6">
        <v>44791</v>
      </c>
      <c r="C537">
        <v>0.44097222222222221</v>
      </c>
      <c r="D537">
        <v>2</v>
      </c>
      <c r="E537" t="s">
        <v>22</v>
      </c>
      <c r="F537" t="s">
        <v>23</v>
      </c>
      <c r="G537" t="s">
        <v>24</v>
      </c>
      <c r="H537" t="s">
        <v>25</v>
      </c>
      <c r="I537" t="s">
        <v>48</v>
      </c>
      <c r="J537">
        <v>80</v>
      </c>
      <c r="K537">
        <v>48</v>
      </c>
      <c r="L537" t="s">
        <v>33</v>
      </c>
      <c r="M537" t="s">
        <v>44</v>
      </c>
      <c r="N537" t="s">
        <v>49</v>
      </c>
    </row>
    <row r="538" spans="1:14" x14ac:dyDescent="0.25">
      <c r="A538">
        <v>8537</v>
      </c>
      <c r="B538" s="6">
        <v>45581</v>
      </c>
      <c r="C538">
        <v>0.40833333333333333</v>
      </c>
      <c r="D538">
        <v>2</v>
      </c>
      <c r="E538" t="s">
        <v>28</v>
      </c>
      <c r="F538" t="s">
        <v>29</v>
      </c>
      <c r="G538" t="s">
        <v>30</v>
      </c>
      <c r="H538" t="s">
        <v>31</v>
      </c>
      <c r="I538" t="s">
        <v>46</v>
      </c>
      <c r="J538">
        <v>90</v>
      </c>
      <c r="K538">
        <v>55</v>
      </c>
      <c r="L538" t="s">
        <v>33</v>
      </c>
      <c r="M538" t="s">
        <v>34</v>
      </c>
      <c r="N538" t="s">
        <v>47</v>
      </c>
    </row>
    <row r="539" spans="1:14" x14ac:dyDescent="0.25">
      <c r="A539">
        <v>8538</v>
      </c>
      <c r="B539" s="6">
        <v>44667</v>
      </c>
      <c r="C539">
        <v>0.3659722222222222</v>
      </c>
      <c r="D539">
        <v>4</v>
      </c>
      <c r="E539" t="s">
        <v>22</v>
      </c>
      <c r="F539" t="s">
        <v>23</v>
      </c>
      <c r="G539" t="s">
        <v>24</v>
      </c>
      <c r="H539" t="s">
        <v>25</v>
      </c>
      <c r="I539" t="s">
        <v>40</v>
      </c>
      <c r="J539">
        <v>50</v>
      </c>
      <c r="K539">
        <v>30</v>
      </c>
      <c r="L539" t="s">
        <v>19</v>
      </c>
      <c r="M539" t="s">
        <v>41</v>
      </c>
      <c r="N539" t="s">
        <v>42</v>
      </c>
    </row>
    <row r="540" spans="1:14" x14ac:dyDescent="0.25">
      <c r="A540">
        <v>8539</v>
      </c>
      <c r="B540" s="6">
        <v>45045</v>
      </c>
      <c r="C540">
        <v>0.72430555555555554</v>
      </c>
      <c r="D540">
        <v>1</v>
      </c>
      <c r="E540" t="s">
        <v>14</v>
      </c>
      <c r="F540" t="s">
        <v>15</v>
      </c>
      <c r="G540" t="s">
        <v>16</v>
      </c>
      <c r="H540" t="s">
        <v>17</v>
      </c>
      <c r="I540" t="s">
        <v>46</v>
      </c>
      <c r="J540">
        <v>90</v>
      </c>
      <c r="K540">
        <v>55</v>
      </c>
      <c r="L540" t="s">
        <v>33</v>
      </c>
      <c r="M540" t="s">
        <v>34</v>
      </c>
      <c r="N540" t="s">
        <v>47</v>
      </c>
    </row>
    <row r="541" spans="1:14" x14ac:dyDescent="0.25">
      <c r="A541">
        <v>8540</v>
      </c>
      <c r="B541" s="6">
        <v>45774</v>
      </c>
      <c r="C541">
        <v>0.34166666666666667</v>
      </c>
      <c r="D541">
        <v>3</v>
      </c>
      <c r="E541" t="s">
        <v>36</v>
      </c>
      <c r="F541" t="s">
        <v>37</v>
      </c>
      <c r="G541" t="s">
        <v>38</v>
      </c>
      <c r="H541" t="s">
        <v>39</v>
      </c>
      <c r="I541" t="s">
        <v>46</v>
      </c>
      <c r="J541">
        <v>90</v>
      </c>
      <c r="K541">
        <v>55</v>
      </c>
      <c r="L541" t="s">
        <v>33</v>
      </c>
      <c r="M541" t="s">
        <v>34</v>
      </c>
      <c r="N541" t="s">
        <v>47</v>
      </c>
    </row>
    <row r="542" spans="1:14" x14ac:dyDescent="0.25">
      <c r="A542">
        <v>8541</v>
      </c>
      <c r="B542" s="6">
        <v>45191</v>
      </c>
      <c r="C542">
        <v>0.36388888888888887</v>
      </c>
      <c r="D542">
        <v>2</v>
      </c>
      <c r="E542" t="s">
        <v>28</v>
      </c>
      <c r="F542" t="s">
        <v>29</v>
      </c>
      <c r="G542" t="s">
        <v>30</v>
      </c>
      <c r="H542" t="s">
        <v>31</v>
      </c>
      <c r="I542" t="s">
        <v>26</v>
      </c>
      <c r="J542">
        <v>40</v>
      </c>
      <c r="K542">
        <v>22</v>
      </c>
      <c r="L542" t="s">
        <v>19</v>
      </c>
      <c r="M542" t="s">
        <v>20</v>
      </c>
      <c r="N542" t="s">
        <v>27</v>
      </c>
    </row>
    <row r="543" spans="1:14" x14ac:dyDescent="0.25">
      <c r="A543">
        <v>8542</v>
      </c>
      <c r="B543" s="6">
        <v>45206</v>
      </c>
      <c r="C543">
        <v>0.69791666666666663</v>
      </c>
      <c r="D543">
        <v>2</v>
      </c>
      <c r="E543" t="s">
        <v>22</v>
      </c>
      <c r="F543" t="s">
        <v>23</v>
      </c>
      <c r="G543" t="s">
        <v>24</v>
      </c>
      <c r="H543" t="s">
        <v>25</v>
      </c>
      <c r="I543" t="s">
        <v>43</v>
      </c>
      <c r="J543">
        <v>75</v>
      </c>
      <c r="K543">
        <v>45</v>
      </c>
      <c r="L543" t="s">
        <v>33</v>
      </c>
      <c r="M543" t="s">
        <v>44</v>
      </c>
      <c r="N543" t="s">
        <v>45</v>
      </c>
    </row>
    <row r="544" spans="1:14" x14ac:dyDescent="0.25">
      <c r="A544">
        <v>8543</v>
      </c>
      <c r="B544" s="6">
        <v>44886</v>
      </c>
      <c r="C544">
        <v>0.61805555555555558</v>
      </c>
      <c r="D544">
        <v>1</v>
      </c>
      <c r="E544" t="s">
        <v>14</v>
      </c>
      <c r="F544" t="s">
        <v>15</v>
      </c>
      <c r="G544" t="s">
        <v>16</v>
      </c>
      <c r="H544" t="s">
        <v>17</v>
      </c>
      <c r="I544" t="s">
        <v>40</v>
      </c>
      <c r="J544">
        <v>50</v>
      </c>
      <c r="K544">
        <v>30</v>
      </c>
      <c r="L544" t="s">
        <v>19</v>
      </c>
      <c r="M544" t="s">
        <v>41</v>
      </c>
      <c r="N544" t="s">
        <v>42</v>
      </c>
    </row>
    <row r="545" spans="1:14" x14ac:dyDescent="0.25">
      <c r="A545">
        <v>8544</v>
      </c>
      <c r="B545" s="6">
        <v>45040</v>
      </c>
      <c r="C545">
        <v>0.60555555555555551</v>
      </c>
      <c r="D545">
        <v>1</v>
      </c>
      <c r="E545" t="s">
        <v>28</v>
      </c>
      <c r="F545" t="s">
        <v>29</v>
      </c>
      <c r="G545" t="s">
        <v>30</v>
      </c>
      <c r="H545" t="s">
        <v>31</v>
      </c>
      <c r="I545" t="s">
        <v>18</v>
      </c>
      <c r="J545">
        <v>45</v>
      </c>
      <c r="K545">
        <v>25</v>
      </c>
      <c r="L545" t="s">
        <v>19</v>
      </c>
      <c r="M545" t="s">
        <v>20</v>
      </c>
      <c r="N545" t="s">
        <v>21</v>
      </c>
    </row>
    <row r="546" spans="1:14" x14ac:dyDescent="0.25">
      <c r="A546">
        <v>8545</v>
      </c>
      <c r="B546" s="6">
        <v>45712</v>
      </c>
      <c r="C546">
        <v>0.65347222222222223</v>
      </c>
      <c r="D546">
        <v>3</v>
      </c>
      <c r="E546" t="s">
        <v>28</v>
      </c>
      <c r="F546" t="s">
        <v>29</v>
      </c>
      <c r="G546" t="s">
        <v>30</v>
      </c>
      <c r="H546" t="s">
        <v>31</v>
      </c>
      <c r="I546" t="s">
        <v>18</v>
      </c>
      <c r="J546">
        <v>45</v>
      </c>
      <c r="K546">
        <v>25</v>
      </c>
      <c r="L546" t="s">
        <v>19</v>
      </c>
      <c r="M546" t="s">
        <v>20</v>
      </c>
      <c r="N546" t="s">
        <v>21</v>
      </c>
    </row>
    <row r="547" spans="1:14" x14ac:dyDescent="0.25">
      <c r="A547">
        <v>8546</v>
      </c>
      <c r="B547" s="6">
        <v>45411</v>
      </c>
      <c r="C547">
        <v>0.88541666666666663</v>
      </c>
      <c r="D547">
        <v>3</v>
      </c>
      <c r="E547" t="s">
        <v>14</v>
      </c>
      <c r="F547" t="s">
        <v>15</v>
      </c>
      <c r="G547" t="s">
        <v>16</v>
      </c>
      <c r="H547" t="s">
        <v>17</v>
      </c>
      <c r="I547" t="s">
        <v>50</v>
      </c>
      <c r="J547">
        <v>70</v>
      </c>
      <c r="K547">
        <v>40</v>
      </c>
      <c r="L547" t="s">
        <v>33</v>
      </c>
      <c r="M547" t="s">
        <v>44</v>
      </c>
      <c r="N547" t="s">
        <v>51</v>
      </c>
    </row>
    <row r="548" spans="1:14" x14ac:dyDescent="0.25">
      <c r="A548">
        <v>8547</v>
      </c>
      <c r="B548" s="6">
        <v>45475</v>
      </c>
      <c r="C548">
        <v>0.57222222222222219</v>
      </c>
      <c r="D548">
        <v>3</v>
      </c>
      <c r="E548" t="s">
        <v>22</v>
      </c>
      <c r="F548" t="s">
        <v>23</v>
      </c>
      <c r="G548" t="s">
        <v>24</v>
      </c>
      <c r="H548" t="s">
        <v>25</v>
      </c>
      <c r="I548" t="s">
        <v>46</v>
      </c>
      <c r="J548">
        <v>90</v>
      </c>
      <c r="K548">
        <v>55</v>
      </c>
      <c r="L548" t="s">
        <v>33</v>
      </c>
      <c r="M548" t="s">
        <v>34</v>
      </c>
      <c r="N548" t="s">
        <v>47</v>
      </c>
    </row>
    <row r="549" spans="1:14" x14ac:dyDescent="0.25">
      <c r="A549">
        <v>8548</v>
      </c>
      <c r="B549" s="6">
        <v>45885</v>
      </c>
      <c r="C549">
        <v>0.8881944444444444</v>
      </c>
      <c r="D549">
        <v>1</v>
      </c>
      <c r="E549" t="s">
        <v>36</v>
      </c>
      <c r="F549" t="s">
        <v>37</v>
      </c>
      <c r="G549" t="s">
        <v>38</v>
      </c>
      <c r="H549" t="s">
        <v>39</v>
      </c>
      <c r="I549" t="s">
        <v>18</v>
      </c>
      <c r="J549">
        <v>45</v>
      </c>
      <c r="K549">
        <v>25</v>
      </c>
      <c r="L549" t="s">
        <v>19</v>
      </c>
      <c r="M549" t="s">
        <v>20</v>
      </c>
      <c r="N549" t="s">
        <v>21</v>
      </c>
    </row>
    <row r="550" spans="1:14" x14ac:dyDescent="0.25">
      <c r="A550">
        <v>8549</v>
      </c>
      <c r="B550" s="6">
        <v>45150</v>
      </c>
      <c r="C550">
        <v>0.58750000000000002</v>
      </c>
      <c r="D550">
        <v>4</v>
      </c>
      <c r="E550" t="s">
        <v>14</v>
      </c>
      <c r="F550" t="s">
        <v>15</v>
      </c>
      <c r="G550" t="s">
        <v>16</v>
      </c>
      <c r="H550" t="s">
        <v>17</v>
      </c>
      <c r="I550" t="s">
        <v>26</v>
      </c>
      <c r="J550">
        <v>40</v>
      </c>
      <c r="K550">
        <v>22</v>
      </c>
      <c r="L550" t="s">
        <v>19</v>
      </c>
      <c r="M550" t="s">
        <v>20</v>
      </c>
      <c r="N550" t="s">
        <v>27</v>
      </c>
    </row>
    <row r="551" spans="1:14" x14ac:dyDescent="0.25">
      <c r="A551">
        <v>8550</v>
      </c>
      <c r="B551" s="6">
        <v>45611</v>
      </c>
      <c r="C551">
        <v>0.89375000000000004</v>
      </c>
      <c r="D551">
        <v>2</v>
      </c>
      <c r="E551" t="s">
        <v>22</v>
      </c>
      <c r="F551" t="s">
        <v>23</v>
      </c>
      <c r="G551" t="s">
        <v>24</v>
      </c>
      <c r="H551" t="s">
        <v>25</v>
      </c>
      <c r="I551" t="s">
        <v>18</v>
      </c>
      <c r="J551">
        <v>45</v>
      </c>
      <c r="K551">
        <v>25</v>
      </c>
      <c r="L551" t="s">
        <v>19</v>
      </c>
      <c r="M551" t="s">
        <v>20</v>
      </c>
      <c r="N551" t="s">
        <v>21</v>
      </c>
    </row>
    <row r="552" spans="1:14" x14ac:dyDescent="0.25">
      <c r="A552">
        <v>8551</v>
      </c>
      <c r="B552" s="6">
        <v>44860</v>
      </c>
      <c r="C552">
        <v>0.3923611111111111</v>
      </c>
      <c r="D552">
        <v>4</v>
      </c>
      <c r="E552" t="s">
        <v>22</v>
      </c>
      <c r="F552" t="s">
        <v>23</v>
      </c>
      <c r="G552" t="s">
        <v>24</v>
      </c>
      <c r="H552" t="s">
        <v>25</v>
      </c>
      <c r="I552" t="s">
        <v>50</v>
      </c>
      <c r="J552">
        <v>70</v>
      </c>
      <c r="K552">
        <v>40</v>
      </c>
      <c r="L552" t="s">
        <v>33</v>
      </c>
      <c r="M552" t="s">
        <v>44</v>
      </c>
      <c r="N552" t="s">
        <v>51</v>
      </c>
    </row>
    <row r="553" spans="1:14" x14ac:dyDescent="0.25">
      <c r="A553">
        <v>8552</v>
      </c>
      <c r="B553" s="6">
        <v>45089</v>
      </c>
      <c r="C553">
        <v>0.34861111111111109</v>
      </c>
      <c r="D553">
        <v>2</v>
      </c>
      <c r="E553" t="s">
        <v>14</v>
      </c>
      <c r="F553" t="s">
        <v>15</v>
      </c>
      <c r="G553" t="s">
        <v>16</v>
      </c>
      <c r="H553" t="s">
        <v>17</v>
      </c>
      <c r="I553" t="s">
        <v>46</v>
      </c>
      <c r="J553">
        <v>90</v>
      </c>
      <c r="K553">
        <v>55</v>
      </c>
      <c r="L553" t="s">
        <v>33</v>
      </c>
      <c r="M553" t="s">
        <v>34</v>
      </c>
      <c r="N553" t="s">
        <v>47</v>
      </c>
    </row>
    <row r="554" spans="1:14" x14ac:dyDescent="0.25">
      <c r="A554">
        <v>8553</v>
      </c>
      <c r="B554" s="6">
        <v>44902</v>
      </c>
      <c r="C554">
        <v>0.57222222222222219</v>
      </c>
      <c r="D554">
        <v>3</v>
      </c>
      <c r="E554" t="s">
        <v>36</v>
      </c>
      <c r="F554" t="s">
        <v>37</v>
      </c>
      <c r="G554" t="s">
        <v>38</v>
      </c>
      <c r="H554" t="s">
        <v>39</v>
      </c>
      <c r="I554" t="s">
        <v>18</v>
      </c>
      <c r="J554">
        <v>45</v>
      </c>
      <c r="K554">
        <v>25</v>
      </c>
      <c r="L554" t="s">
        <v>19</v>
      </c>
      <c r="M554" t="s">
        <v>20</v>
      </c>
      <c r="N554" t="s">
        <v>21</v>
      </c>
    </row>
    <row r="555" spans="1:14" x14ac:dyDescent="0.25">
      <c r="A555">
        <v>8554</v>
      </c>
      <c r="B555" s="6">
        <v>44819</v>
      </c>
      <c r="C555">
        <v>0.85833333333333328</v>
      </c>
      <c r="D555">
        <v>2</v>
      </c>
      <c r="E555" t="s">
        <v>28</v>
      </c>
      <c r="F555" t="s">
        <v>29</v>
      </c>
      <c r="G555" t="s">
        <v>30</v>
      </c>
      <c r="H555" t="s">
        <v>31</v>
      </c>
      <c r="I555" t="s">
        <v>46</v>
      </c>
      <c r="J555">
        <v>90</v>
      </c>
      <c r="K555">
        <v>55</v>
      </c>
      <c r="L555" t="s">
        <v>33</v>
      </c>
      <c r="M555" t="s">
        <v>34</v>
      </c>
      <c r="N555" t="s">
        <v>47</v>
      </c>
    </row>
    <row r="556" spans="1:14" x14ac:dyDescent="0.25">
      <c r="A556">
        <v>8555</v>
      </c>
      <c r="B556" s="6">
        <v>45758</v>
      </c>
      <c r="C556">
        <v>0.64027777777777772</v>
      </c>
      <c r="D556">
        <v>1</v>
      </c>
      <c r="E556" t="s">
        <v>36</v>
      </c>
      <c r="F556" t="s">
        <v>37</v>
      </c>
      <c r="G556" t="s">
        <v>38</v>
      </c>
      <c r="H556" t="s">
        <v>39</v>
      </c>
      <c r="I556" t="s">
        <v>18</v>
      </c>
      <c r="J556">
        <v>45</v>
      </c>
      <c r="K556">
        <v>25</v>
      </c>
      <c r="L556" t="s">
        <v>19</v>
      </c>
      <c r="M556" t="s">
        <v>20</v>
      </c>
      <c r="N556" t="s">
        <v>21</v>
      </c>
    </row>
    <row r="557" spans="1:14" x14ac:dyDescent="0.25">
      <c r="A557">
        <v>8556</v>
      </c>
      <c r="B557" s="6">
        <v>45915</v>
      </c>
      <c r="C557">
        <v>0.9145833333333333</v>
      </c>
      <c r="D557">
        <v>1</v>
      </c>
      <c r="E557" t="s">
        <v>22</v>
      </c>
      <c r="F557" t="s">
        <v>23</v>
      </c>
      <c r="G557" t="s">
        <v>24</v>
      </c>
      <c r="H557" t="s">
        <v>25</v>
      </c>
      <c r="I557" t="s">
        <v>50</v>
      </c>
      <c r="J557">
        <v>70</v>
      </c>
      <c r="K557">
        <v>40</v>
      </c>
      <c r="L557" t="s">
        <v>33</v>
      </c>
      <c r="M557" t="s">
        <v>44</v>
      </c>
      <c r="N557" t="s">
        <v>51</v>
      </c>
    </row>
    <row r="558" spans="1:14" x14ac:dyDescent="0.25">
      <c r="A558">
        <v>8557</v>
      </c>
      <c r="B558" s="6">
        <v>45659</v>
      </c>
      <c r="C558">
        <v>0.62569444444444444</v>
      </c>
      <c r="D558">
        <v>3</v>
      </c>
      <c r="E558" t="s">
        <v>14</v>
      </c>
      <c r="F558" t="s">
        <v>15</v>
      </c>
      <c r="G558" t="s">
        <v>16</v>
      </c>
      <c r="H558" t="s">
        <v>17</v>
      </c>
      <c r="I558" t="s">
        <v>26</v>
      </c>
      <c r="J558">
        <v>40</v>
      </c>
      <c r="K558">
        <v>22</v>
      </c>
      <c r="L558" t="s">
        <v>19</v>
      </c>
      <c r="M558" t="s">
        <v>20</v>
      </c>
      <c r="N558" t="s">
        <v>27</v>
      </c>
    </row>
    <row r="559" spans="1:14" x14ac:dyDescent="0.25">
      <c r="A559">
        <v>8558</v>
      </c>
      <c r="B559" s="6">
        <v>45008</v>
      </c>
      <c r="C559">
        <v>0.73472222222222228</v>
      </c>
      <c r="D559">
        <v>4</v>
      </c>
      <c r="E559" t="s">
        <v>14</v>
      </c>
      <c r="F559" t="s">
        <v>15</v>
      </c>
      <c r="G559" t="s">
        <v>16</v>
      </c>
      <c r="H559" t="s">
        <v>17</v>
      </c>
      <c r="I559" t="s">
        <v>50</v>
      </c>
      <c r="J559">
        <v>70</v>
      </c>
      <c r="K559">
        <v>40</v>
      </c>
      <c r="L559" t="s">
        <v>33</v>
      </c>
      <c r="M559" t="s">
        <v>44</v>
      </c>
      <c r="N559" t="s">
        <v>51</v>
      </c>
    </row>
    <row r="560" spans="1:14" x14ac:dyDescent="0.25">
      <c r="A560">
        <v>8559</v>
      </c>
      <c r="B560" s="6">
        <v>45231</v>
      </c>
      <c r="C560">
        <v>0.32847222222222222</v>
      </c>
      <c r="D560">
        <v>2</v>
      </c>
      <c r="E560" t="s">
        <v>22</v>
      </c>
      <c r="F560" t="s">
        <v>23</v>
      </c>
      <c r="G560" t="s">
        <v>24</v>
      </c>
      <c r="H560" t="s">
        <v>25</v>
      </c>
      <c r="I560" t="s">
        <v>40</v>
      </c>
      <c r="J560">
        <v>50</v>
      </c>
      <c r="K560">
        <v>30</v>
      </c>
      <c r="L560" t="s">
        <v>19</v>
      </c>
      <c r="M560" t="s">
        <v>41</v>
      </c>
      <c r="N560" t="s">
        <v>42</v>
      </c>
    </row>
    <row r="561" spans="1:14" x14ac:dyDescent="0.25">
      <c r="A561">
        <v>8560</v>
      </c>
      <c r="B561" s="6">
        <v>45728</v>
      </c>
      <c r="C561">
        <v>0.59444444444444444</v>
      </c>
      <c r="D561">
        <v>4</v>
      </c>
      <c r="E561" t="s">
        <v>36</v>
      </c>
      <c r="F561" t="s">
        <v>37</v>
      </c>
      <c r="G561" t="s">
        <v>38</v>
      </c>
      <c r="H561" t="s">
        <v>39</v>
      </c>
      <c r="I561" t="s">
        <v>40</v>
      </c>
      <c r="J561">
        <v>50</v>
      </c>
      <c r="K561">
        <v>30</v>
      </c>
      <c r="L561" t="s">
        <v>19</v>
      </c>
      <c r="M561" t="s">
        <v>41</v>
      </c>
      <c r="N561" t="s">
        <v>42</v>
      </c>
    </row>
    <row r="562" spans="1:14" x14ac:dyDescent="0.25">
      <c r="A562">
        <v>8561</v>
      </c>
      <c r="B562" s="6">
        <v>45920</v>
      </c>
      <c r="C562">
        <v>0.49236111111111108</v>
      </c>
      <c r="D562">
        <v>4</v>
      </c>
      <c r="E562" t="s">
        <v>36</v>
      </c>
      <c r="F562" t="s">
        <v>37</v>
      </c>
      <c r="G562" t="s">
        <v>38</v>
      </c>
      <c r="H562" t="s">
        <v>39</v>
      </c>
      <c r="I562" t="s">
        <v>48</v>
      </c>
      <c r="J562">
        <v>80</v>
      </c>
      <c r="K562">
        <v>48</v>
      </c>
      <c r="L562" t="s">
        <v>33</v>
      </c>
      <c r="M562" t="s">
        <v>44</v>
      </c>
      <c r="N562" t="s">
        <v>49</v>
      </c>
    </row>
    <row r="563" spans="1:14" x14ac:dyDescent="0.25">
      <c r="A563">
        <v>8562</v>
      </c>
      <c r="B563" s="6">
        <v>45936</v>
      </c>
      <c r="C563">
        <v>0.30486111111111108</v>
      </c>
      <c r="D563">
        <v>3</v>
      </c>
      <c r="E563" t="s">
        <v>14</v>
      </c>
      <c r="F563" t="s">
        <v>15</v>
      </c>
      <c r="G563" t="s">
        <v>16</v>
      </c>
      <c r="H563" t="s">
        <v>17</v>
      </c>
      <c r="I563" t="s">
        <v>26</v>
      </c>
      <c r="J563">
        <v>40</v>
      </c>
      <c r="K563">
        <v>22</v>
      </c>
      <c r="L563" t="s">
        <v>19</v>
      </c>
      <c r="M563" t="s">
        <v>20</v>
      </c>
      <c r="N563" t="s">
        <v>27</v>
      </c>
    </row>
    <row r="564" spans="1:14" x14ac:dyDescent="0.25">
      <c r="A564">
        <v>8563</v>
      </c>
      <c r="B564" s="6">
        <v>45611</v>
      </c>
      <c r="C564">
        <v>0.62291666666666667</v>
      </c>
      <c r="D564">
        <v>2</v>
      </c>
      <c r="E564" t="s">
        <v>22</v>
      </c>
      <c r="F564" t="s">
        <v>23</v>
      </c>
      <c r="G564" t="s">
        <v>24</v>
      </c>
      <c r="H564" t="s">
        <v>25</v>
      </c>
      <c r="I564" t="s">
        <v>32</v>
      </c>
      <c r="J564">
        <v>85</v>
      </c>
      <c r="K564">
        <v>50</v>
      </c>
      <c r="L564" t="s">
        <v>33</v>
      </c>
      <c r="M564" t="s">
        <v>34</v>
      </c>
      <c r="N564" t="s">
        <v>35</v>
      </c>
    </row>
    <row r="565" spans="1:14" x14ac:dyDescent="0.25">
      <c r="A565">
        <v>8564</v>
      </c>
      <c r="B565" s="6">
        <v>45807</v>
      </c>
      <c r="C565">
        <v>0.5625</v>
      </c>
      <c r="D565">
        <v>3</v>
      </c>
      <c r="E565" t="s">
        <v>36</v>
      </c>
      <c r="F565" t="s">
        <v>37</v>
      </c>
      <c r="G565" t="s">
        <v>38</v>
      </c>
      <c r="H565" t="s">
        <v>39</v>
      </c>
      <c r="I565" t="s">
        <v>32</v>
      </c>
      <c r="J565">
        <v>85</v>
      </c>
      <c r="K565">
        <v>50</v>
      </c>
      <c r="L565" t="s">
        <v>33</v>
      </c>
      <c r="M565" t="s">
        <v>34</v>
      </c>
      <c r="N565" t="s">
        <v>35</v>
      </c>
    </row>
    <row r="566" spans="1:14" x14ac:dyDescent="0.25">
      <c r="A566">
        <v>8565</v>
      </c>
      <c r="B566" s="6">
        <v>45251</v>
      </c>
      <c r="C566">
        <v>0.34513888888888888</v>
      </c>
      <c r="D566">
        <v>2</v>
      </c>
      <c r="E566" t="s">
        <v>22</v>
      </c>
      <c r="F566" t="s">
        <v>23</v>
      </c>
      <c r="G566" t="s">
        <v>24</v>
      </c>
      <c r="H566" t="s">
        <v>25</v>
      </c>
      <c r="I566" t="s">
        <v>48</v>
      </c>
      <c r="J566">
        <v>80</v>
      </c>
      <c r="K566">
        <v>48</v>
      </c>
      <c r="L566" t="s">
        <v>33</v>
      </c>
      <c r="M566" t="s">
        <v>44</v>
      </c>
      <c r="N566" t="s">
        <v>49</v>
      </c>
    </row>
    <row r="567" spans="1:14" x14ac:dyDescent="0.25">
      <c r="A567">
        <v>8566</v>
      </c>
      <c r="B567" s="6">
        <v>44763</v>
      </c>
      <c r="C567">
        <v>0.40694444444444439</v>
      </c>
      <c r="D567">
        <v>1</v>
      </c>
      <c r="E567" t="s">
        <v>14</v>
      </c>
      <c r="F567" t="s">
        <v>15</v>
      </c>
      <c r="G567" t="s">
        <v>16</v>
      </c>
      <c r="H567" t="s">
        <v>17</v>
      </c>
      <c r="I567" t="s">
        <v>43</v>
      </c>
      <c r="J567">
        <v>75</v>
      </c>
      <c r="K567">
        <v>45</v>
      </c>
      <c r="L567" t="s">
        <v>33</v>
      </c>
      <c r="M567" t="s">
        <v>44</v>
      </c>
      <c r="N567" t="s">
        <v>45</v>
      </c>
    </row>
    <row r="568" spans="1:14" x14ac:dyDescent="0.25">
      <c r="A568">
        <v>8567</v>
      </c>
      <c r="B568" s="6">
        <v>45675</v>
      </c>
      <c r="C568">
        <v>0.3840277777777778</v>
      </c>
      <c r="D568">
        <v>4</v>
      </c>
      <c r="E568" t="s">
        <v>14</v>
      </c>
      <c r="F568" t="s">
        <v>15</v>
      </c>
      <c r="G568" t="s">
        <v>16</v>
      </c>
      <c r="H568" t="s">
        <v>17</v>
      </c>
      <c r="I568" t="s">
        <v>26</v>
      </c>
      <c r="J568">
        <v>40</v>
      </c>
      <c r="K568">
        <v>22</v>
      </c>
      <c r="L568" t="s">
        <v>19</v>
      </c>
      <c r="M568" t="s">
        <v>20</v>
      </c>
      <c r="N568" t="s">
        <v>27</v>
      </c>
    </row>
    <row r="569" spans="1:14" x14ac:dyDescent="0.25">
      <c r="A569">
        <v>8568</v>
      </c>
      <c r="B569" s="6">
        <v>44760</v>
      </c>
      <c r="C569">
        <v>0.55000000000000004</v>
      </c>
      <c r="D569">
        <v>1</v>
      </c>
      <c r="E569" t="s">
        <v>14</v>
      </c>
      <c r="F569" t="s">
        <v>15</v>
      </c>
      <c r="G569" t="s">
        <v>16</v>
      </c>
      <c r="H569" t="s">
        <v>17</v>
      </c>
      <c r="I569" t="s">
        <v>50</v>
      </c>
      <c r="J569">
        <v>70</v>
      </c>
      <c r="K569">
        <v>40</v>
      </c>
      <c r="L569" t="s">
        <v>33</v>
      </c>
      <c r="M569" t="s">
        <v>44</v>
      </c>
      <c r="N569" t="s">
        <v>51</v>
      </c>
    </row>
    <row r="570" spans="1:14" x14ac:dyDescent="0.25">
      <c r="A570">
        <v>8569</v>
      </c>
      <c r="B570" s="6">
        <v>44818</v>
      </c>
      <c r="C570">
        <v>0.80625000000000002</v>
      </c>
      <c r="D570">
        <v>4</v>
      </c>
      <c r="E570" t="s">
        <v>14</v>
      </c>
      <c r="F570" t="s">
        <v>15</v>
      </c>
      <c r="G570" t="s">
        <v>16</v>
      </c>
      <c r="H570" t="s">
        <v>17</v>
      </c>
      <c r="I570" t="s">
        <v>26</v>
      </c>
      <c r="J570">
        <v>40</v>
      </c>
      <c r="K570">
        <v>22</v>
      </c>
      <c r="L570" t="s">
        <v>19</v>
      </c>
      <c r="M570" t="s">
        <v>20</v>
      </c>
      <c r="N570" t="s">
        <v>27</v>
      </c>
    </row>
    <row r="571" spans="1:14" x14ac:dyDescent="0.25">
      <c r="A571">
        <v>8570</v>
      </c>
      <c r="B571" s="6">
        <v>45766</v>
      </c>
      <c r="C571">
        <v>0.68333333333333335</v>
      </c>
      <c r="D571">
        <v>1</v>
      </c>
      <c r="E571" t="s">
        <v>28</v>
      </c>
      <c r="F571" t="s">
        <v>29</v>
      </c>
      <c r="G571" t="s">
        <v>30</v>
      </c>
      <c r="H571" t="s">
        <v>31</v>
      </c>
      <c r="I571" t="s">
        <v>48</v>
      </c>
      <c r="J571">
        <v>80</v>
      </c>
      <c r="K571">
        <v>48</v>
      </c>
      <c r="L571" t="s">
        <v>33</v>
      </c>
      <c r="M571" t="s">
        <v>44</v>
      </c>
      <c r="N571" t="s">
        <v>49</v>
      </c>
    </row>
    <row r="572" spans="1:14" x14ac:dyDescent="0.25">
      <c r="A572">
        <v>8571</v>
      </c>
      <c r="B572" s="6">
        <v>45624</v>
      </c>
      <c r="C572">
        <v>0.57222222222222219</v>
      </c>
      <c r="D572">
        <v>2</v>
      </c>
      <c r="E572" t="s">
        <v>36</v>
      </c>
      <c r="F572" t="s">
        <v>37</v>
      </c>
      <c r="G572" t="s">
        <v>38</v>
      </c>
      <c r="H572" t="s">
        <v>39</v>
      </c>
      <c r="I572" t="s">
        <v>50</v>
      </c>
      <c r="J572">
        <v>70</v>
      </c>
      <c r="K572">
        <v>40</v>
      </c>
      <c r="L572" t="s">
        <v>33</v>
      </c>
      <c r="M572" t="s">
        <v>44</v>
      </c>
      <c r="N572" t="s">
        <v>51</v>
      </c>
    </row>
    <row r="573" spans="1:14" x14ac:dyDescent="0.25">
      <c r="A573">
        <v>8572</v>
      </c>
      <c r="B573" s="6">
        <v>44881</v>
      </c>
      <c r="C573">
        <v>0.4861111111111111</v>
      </c>
      <c r="D573">
        <v>4</v>
      </c>
      <c r="E573" t="s">
        <v>22</v>
      </c>
      <c r="F573" t="s">
        <v>23</v>
      </c>
      <c r="G573" t="s">
        <v>24</v>
      </c>
      <c r="H573" t="s">
        <v>25</v>
      </c>
      <c r="I573" t="s">
        <v>18</v>
      </c>
      <c r="J573">
        <v>45</v>
      </c>
      <c r="K573">
        <v>25</v>
      </c>
      <c r="L573" t="s">
        <v>19</v>
      </c>
      <c r="M573" t="s">
        <v>20</v>
      </c>
      <c r="N573" t="s">
        <v>21</v>
      </c>
    </row>
    <row r="574" spans="1:14" x14ac:dyDescent="0.25">
      <c r="A574">
        <v>8573</v>
      </c>
      <c r="B574" s="6">
        <v>45255</v>
      </c>
      <c r="C574">
        <v>0.58750000000000002</v>
      </c>
      <c r="D574">
        <v>4</v>
      </c>
      <c r="E574" t="s">
        <v>22</v>
      </c>
      <c r="F574" t="s">
        <v>23</v>
      </c>
      <c r="G574" t="s">
        <v>24</v>
      </c>
      <c r="H574" t="s">
        <v>25</v>
      </c>
      <c r="I574" t="s">
        <v>18</v>
      </c>
      <c r="J574">
        <v>45</v>
      </c>
      <c r="K574">
        <v>25</v>
      </c>
      <c r="L574" t="s">
        <v>19</v>
      </c>
      <c r="M574" t="s">
        <v>20</v>
      </c>
      <c r="N574" t="s">
        <v>21</v>
      </c>
    </row>
    <row r="575" spans="1:14" x14ac:dyDescent="0.25">
      <c r="A575">
        <v>8574</v>
      </c>
      <c r="B575" s="6">
        <v>44782</v>
      </c>
      <c r="C575">
        <v>0.59930555555555554</v>
      </c>
      <c r="D575">
        <v>4</v>
      </c>
      <c r="E575" t="s">
        <v>28</v>
      </c>
      <c r="F575" t="s">
        <v>29</v>
      </c>
      <c r="G575" t="s">
        <v>30</v>
      </c>
      <c r="H575" t="s">
        <v>31</v>
      </c>
      <c r="I575" t="s">
        <v>46</v>
      </c>
      <c r="J575">
        <v>90</v>
      </c>
      <c r="K575">
        <v>55</v>
      </c>
      <c r="L575" t="s">
        <v>33</v>
      </c>
      <c r="M575" t="s">
        <v>34</v>
      </c>
      <c r="N575" t="s">
        <v>47</v>
      </c>
    </row>
    <row r="576" spans="1:14" x14ac:dyDescent="0.25">
      <c r="A576">
        <v>8575</v>
      </c>
      <c r="B576" s="6">
        <v>45490</v>
      </c>
      <c r="C576">
        <v>0.46805555555555561</v>
      </c>
      <c r="D576">
        <v>1</v>
      </c>
      <c r="E576" t="s">
        <v>14</v>
      </c>
      <c r="F576" t="s">
        <v>15</v>
      </c>
      <c r="G576" t="s">
        <v>16</v>
      </c>
      <c r="H576" t="s">
        <v>17</v>
      </c>
      <c r="I576" t="s">
        <v>32</v>
      </c>
      <c r="J576">
        <v>85</v>
      </c>
      <c r="K576">
        <v>50</v>
      </c>
      <c r="L576" t="s">
        <v>33</v>
      </c>
      <c r="M576" t="s">
        <v>34</v>
      </c>
      <c r="N576" t="s">
        <v>35</v>
      </c>
    </row>
    <row r="577" spans="1:14" x14ac:dyDescent="0.25">
      <c r="A577">
        <v>8576</v>
      </c>
      <c r="B577" s="6">
        <v>45747</v>
      </c>
      <c r="C577">
        <v>0.87361111111111112</v>
      </c>
      <c r="D577">
        <v>2</v>
      </c>
      <c r="E577" t="s">
        <v>14</v>
      </c>
      <c r="F577" t="s">
        <v>15</v>
      </c>
      <c r="G577" t="s">
        <v>16</v>
      </c>
      <c r="H577" t="s">
        <v>17</v>
      </c>
      <c r="I577" t="s">
        <v>46</v>
      </c>
      <c r="J577">
        <v>90</v>
      </c>
      <c r="K577">
        <v>55</v>
      </c>
      <c r="L577" t="s">
        <v>33</v>
      </c>
      <c r="M577" t="s">
        <v>34</v>
      </c>
      <c r="N577" t="s">
        <v>47</v>
      </c>
    </row>
    <row r="578" spans="1:14" x14ac:dyDescent="0.25">
      <c r="A578">
        <v>8577</v>
      </c>
      <c r="B578" s="6">
        <v>45277</v>
      </c>
      <c r="C578">
        <v>0.41597222222222219</v>
      </c>
      <c r="D578">
        <v>4</v>
      </c>
      <c r="E578" t="s">
        <v>14</v>
      </c>
      <c r="F578" t="s">
        <v>15</v>
      </c>
      <c r="G578" t="s">
        <v>16</v>
      </c>
      <c r="H578" t="s">
        <v>17</v>
      </c>
      <c r="I578" t="s">
        <v>48</v>
      </c>
      <c r="J578">
        <v>80</v>
      </c>
      <c r="K578">
        <v>48</v>
      </c>
      <c r="L578" t="s">
        <v>33</v>
      </c>
      <c r="M578" t="s">
        <v>44</v>
      </c>
      <c r="N578" t="s">
        <v>49</v>
      </c>
    </row>
    <row r="579" spans="1:14" x14ac:dyDescent="0.25">
      <c r="A579">
        <v>8578</v>
      </c>
      <c r="B579" s="6">
        <v>44691</v>
      </c>
      <c r="C579">
        <v>0.7895833333333333</v>
      </c>
      <c r="D579">
        <v>1</v>
      </c>
      <c r="E579" t="s">
        <v>28</v>
      </c>
      <c r="F579" t="s">
        <v>29</v>
      </c>
      <c r="G579" t="s">
        <v>30</v>
      </c>
      <c r="H579" t="s">
        <v>31</v>
      </c>
      <c r="I579" t="s">
        <v>18</v>
      </c>
      <c r="J579">
        <v>45</v>
      </c>
      <c r="K579">
        <v>25</v>
      </c>
      <c r="L579" t="s">
        <v>19</v>
      </c>
      <c r="M579" t="s">
        <v>20</v>
      </c>
      <c r="N579" t="s">
        <v>21</v>
      </c>
    </row>
    <row r="580" spans="1:14" x14ac:dyDescent="0.25">
      <c r="A580">
        <v>8579</v>
      </c>
      <c r="B580" s="6">
        <v>45827</v>
      </c>
      <c r="C580">
        <v>0.44305555555555548</v>
      </c>
      <c r="D580">
        <v>2</v>
      </c>
      <c r="E580" t="s">
        <v>28</v>
      </c>
      <c r="F580" t="s">
        <v>29</v>
      </c>
      <c r="G580" t="s">
        <v>30</v>
      </c>
      <c r="H580" t="s">
        <v>31</v>
      </c>
      <c r="I580" t="s">
        <v>43</v>
      </c>
      <c r="J580">
        <v>75</v>
      </c>
      <c r="K580">
        <v>45</v>
      </c>
      <c r="L580" t="s">
        <v>33</v>
      </c>
      <c r="M580" t="s">
        <v>44</v>
      </c>
      <c r="N580" t="s">
        <v>45</v>
      </c>
    </row>
    <row r="581" spans="1:14" x14ac:dyDescent="0.25">
      <c r="A581">
        <v>8580</v>
      </c>
      <c r="B581" s="6">
        <v>44735</v>
      </c>
      <c r="C581">
        <v>0.84652777777777777</v>
      </c>
      <c r="D581">
        <v>1</v>
      </c>
      <c r="E581" t="s">
        <v>28</v>
      </c>
      <c r="F581" t="s">
        <v>29</v>
      </c>
      <c r="G581" t="s">
        <v>30</v>
      </c>
      <c r="H581" t="s">
        <v>31</v>
      </c>
      <c r="I581" t="s">
        <v>40</v>
      </c>
      <c r="J581">
        <v>50</v>
      </c>
      <c r="K581">
        <v>30</v>
      </c>
      <c r="L581" t="s">
        <v>19</v>
      </c>
      <c r="M581" t="s">
        <v>41</v>
      </c>
      <c r="N581" t="s">
        <v>42</v>
      </c>
    </row>
    <row r="582" spans="1:14" x14ac:dyDescent="0.25">
      <c r="A582">
        <v>8581</v>
      </c>
      <c r="B582" s="6">
        <v>44872</v>
      </c>
      <c r="C582">
        <v>0.85138888888888886</v>
      </c>
      <c r="D582">
        <v>2</v>
      </c>
      <c r="E582" t="s">
        <v>28</v>
      </c>
      <c r="F582" t="s">
        <v>29</v>
      </c>
      <c r="G582" t="s">
        <v>30</v>
      </c>
      <c r="H582" t="s">
        <v>31</v>
      </c>
      <c r="I582" t="s">
        <v>18</v>
      </c>
      <c r="J582">
        <v>45</v>
      </c>
      <c r="K582">
        <v>25</v>
      </c>
      <c r="L582" t="s">
        <v>19</v>
      </c>
      <c r="M582" t="s">
        <v>20</v>
      </c>
      <c r="N582" t="s">
        <v>21</v>
      </c>
    </row>
    <row r="583" spans="1:14" x14ac:dyDescent="0.25">
      <c r="A583">
        <v>8582</v>
      </c>
      <c r="B583" s="6">
        <v>44660</v>
      </c>
      <c r="C583">
        <v>0.4861111111111111</v>
      </c>
      <c r="D583">
        <v>4</v>
      </c>
      <c r="E583" t="s">
        <v>28</v>
      </c>
      <c r="F583" t="s">
        <v>29</v>
      </c>
      <c r="G583" t="s">
        <v>30</v>
      </c>
      <c r="H583" t="s">
        <v>31</v>
      </c>
      <c r="I583" t="s">
        <v>46</v>
      </c>
      <c r="J583">
        <v>90</v>
      </c>
      <c r="K583">
        <v>55</v>
      </c>
      <c r="L583" t="s">
        <v>33</v>
      </c>
      <c r="M583" t="s">
        <v>34</v>
      </c>
      <c r="N583" t="s">
        <v>47</v>
      </c>
    </row>
    <row r="584" spans="1:14" x14ac:dyDescent="0.25">
      <c r="A584">
        <v>8583</v>
      </c>
      <c r="B584" s="6">
        <v>44723</v>
      </c>
      <c r="C584">
        <v>0.35138888888888892</v>
      </c>
      <c r="D584">
        <v>3</v>
      </c>
      <c r="E584" t="s">
        <v>36</v>
      </c>
      <c r="F584" t="s">
        <v>37</v>
      </c>
      <c r="G584" t="s">
        <v>38</v>
      </c>
      <c r="H584" t="s">
        <v>39</v>
      </c>
      <c r="I584" t="s">
        <v>43</v>
      </c>
      <c r="J584">
        <v>75</v>
      </c>
      <c r="K584">
        <v>45</v>
      </c>
      <c r="L584" t="s">
        <v>33</v>
      </c>
      <c r="M584" t="s">
        <v>44</v>
      </c>
      <c r="N584" t="s">
        <v>45</v>
      </c>
    </row>
    <row r="585" spans="1:14" x14ac:dyDescent="0.25">
      <c r="A585">
        <v>8584</v>
      </c>
      <c r="B585" s="6">
        <v>44701</v>
      </c>
      <c r="C585">
        <v>0.31180555555555561</v>
      </c>
      <c r="D585">
        <v>4</v>
      </c>
      <c r="E585" t="s">
        <v>14</v>
      </c>
      <c r="F585" t="s">
        <v>15</v>
      </c>
      <c r="G585" t="s">
        <v>16</v>
      </c>
      <c r="H585" t="s">
        <v>17</v>
      </c>
      <c r="I585" t="s">
        <v>43</v>
      </c>
      <c r="J585">
        <v>75</v>
      </c>
      <c r="K585">
        <v>45</v>
      </c>
      <c r="L585" t="s">
        <v>33</v>
      </c>
      <c r="M585" t="s">
        <v>44</v>
      </c>
      <c r="N585" t="s">
        <v>45</v>
      </c>
    </row>
    <row r="586" spans="1:14" x14ac:dyDescent="0.25">
      <c r="A586">
        <v>8585</v>
      </c>
      <c r="B586" s="6">
        <v>44705</v>
      </c>
      <c r="C586">
        <v>0.30555555555555558</v>
      </c>
      <c r="D586">
        <v>2</v>
      </c>
      <c r="E586" t="s">
        <v>36</v>
      </c>
      <c r="F586" t="s">
        <v>37</v>
      </c>
      <c r="G586" t="s">
        <v>38</v>
      </c>
      <c r="H586" t="s">
        <v>39</v>
      </c>
      <c r="I586" t="s">
        <v>18</v>
      </c>
      <c r="J586">
        <v>45</v>
      </c>
      <c r="K586">
        <v>25</v>
      </c>
      <c r="L586" t="s">
        <v>19</v>
      </c>
      <c r="M586" t="s">
        <v>20</v>
      </c>
      <c r="N586" t="s">
        <v>21</v>
      </c>
    </row>
    <row r="587" spans="1:14" x14ac:dyDescent="0.25">
      <c r="A587">
        <v>8586</v>
      </c>
      <c r="B587" s="6">
        <v>44579</v>
      </c>
      <c r="C587">
        <v>0.65833333333333333</v>
      </c>
      <c r="D587">
        <v>2</v>
      </c>
      <c r="E587" t="s">
        <v>14</v>
      </c>
      <c r="F587" t="s">
        <v>15</v>
      </c>
      <c r="G587" t="s">
        <v>16</v>
      </c>
      <c r="H587" t="s">
        <v>17</v>
      </c>
      <c r="I587" t="s">
        <v>26</v>
      </c>
      <c r="J587">
        <v>40</v>
      </c>
      <c r="K587">
        <v>22</v>
      </c>
      <c r="L587" t="s">
        <v>19</v>
      </c>
      <c r="M587" t="s">
        <v>20</v>
      </c>
      <c r="N587" t="s">
        <v>27</v>
      </c>
    </row>
    <row r="588" spans="1:14" x14ac:dyDescent="0.25">
      <c r="A588">
        <v>8587</v>
      </c>
      <c r="B588" s="6">
        <v>45617</v>
      </c>
      <c r="C588">
        <v>0.86041666666666672</v>
      </c>
      <c r="D588">
        <v>2</v>
      </c>
      <c r="E588" t="s">
        <v>36</v>
      </c>
      <c r="F588" t="s">
        <v>37</v>
      </c>
      <c r="G588" t="s">
        <v>38</v>
      </c>
      <c r="H588" t="s">
        <v>39</v>
      </c>
      <c r="I588" t="s">
        <v>48</v>
      </c>
      <c r="J588">
        <v>80</v>
      </c>
      <c r="K588">
        <v>48</v>
      </c>
      <c r="L588" t="s">
        <v>33</v>
      </c>
      <c r="M588" t="s">
        <v>44</v>
      </c>
      <c r="N588" t="s">
        <v>49</v>
      </c>
    </row>
    <row r="589" spans="1:14" x14ac:dyDescent="0.25">
      <c r="A589">
        <v>8588</v>
      </c>
      <c r="B589" s="6">
        <v>44968</v>
      </c>
      <c r="C589">
        <v>0.52013888888888893</v>
      </c>
      <c r="D589">
        <v>4</v>
      </c>
      <c r="E589" t="s">
        <v>28</v>
      </c>
      <c r="F589" t="s">
        <v>29</v>
      </c>
      <c r="G589" t="s">
        <v>30</v>
      </c>
      <c r="H589" t="s">
        <v>31</v>
      </c>
      <c r="I589" t="s">
        <v>43</v>
      </c>
      <c r="J589">
        <v>75</v>
      </c>
      <c r="K589">
        <v>45</v>
      </c>
      <c r="L589" t="s">
        <v>33</v>
      </c>
      <c r="M589" t="s">
        <v>44</v>
      </c>
      <c r="N589" t="s">
        <v>45</v>
      </c>
    </row>
    <row r="590" spans="1:14" x14ac:dyDescent="0.25">
      <c r="A590">
        <v>8589</v>
      </c>
      <c r="B590" s="6">
        <v>44604</v>
      </c>
      <c r="C590">
        <v>0.66805555555555551</v>
      </c>
      <c r="D590">
        <v>4</v>
      </c>
      <c r="E590" t="s">
        <v>28</v>
      </c>
      <c r="F590" t="s">
        <v>29</v>
      </c>
      <c r="G590" t="s">
        <v>30</v>
      </c>
      <c r="H590" t="s">
        <v>31</v>
      </c>
      <c r="I590" t="s">
        <v>46</v>
      </c>
      <c r="J590">
        <v>90</v>
      </c>
      <c r="K590">
        <v>55</v>
      </c>
      <c r="L590" t="s">
        <v>33</v>
      </c>
      <c r="M590" t="s">
        <v>34</v>
      </c>
      <c r="N590" t="s">
        <v>47</v>
      </c>
    </row>
    <row r="591" spans="1:14" x14ac:dyDescent="0.25">
      <c r="A591">
        <v>8590</v>
      </c>
      <c r="B591" s="6">
        <v>45295</v>
      </c>
      <c r="C591">
        <v>0.75694444444444442</v>
      </c>
      <c r="D591">
        <v>2</v>
      </c>
      <c r="E591" t="s">
        <v>14</v>
      </c>
      <c r="F591" t="s">
        <v>15</v>
      </c>
      <c r="G591" t="s">
        <v>16</v>
      </c>
      <c r="H591" t="s">
        <v>17</v>
      </c>
      <c r="I591" t="s">
        <v>46</v>
      </c>
      <c r="J591">
        <v>90</v>
      </c>
      <c r="K591">
        <v>55</v>
      </c>
      <c r="L591" t="s">
        <v>33</v>
      </c>
      <c r="M591" t="s">
        <v>34</v>
      </c>
      <c r="N591" t="s">
        <v>47</v>
      </c>
    </row>
    <row r="592" spans="1:14" x14ac:dyDescent="0.25">
      <c r="A592">
        <v>8591</v>
      </c>
      <c r="B592" s="6">
        <v>45332</v>
      </c>
      <c r="C592">
        <v>0.29791666666666672</v>
      </c>
      <c r="D592">
        <v>3</v>
      </c>
      <c r="E592" t="s">
        <v>22</v>
      </c>
      <c r="F592" t="s">
        <v>23</v>
      </c>
      <c r="G592" t="s">
        <v>24</v>
      </c>
      <c r="H592" t="s">
        <v>25</v>
      </c>
      <c r="I592" t="s">
        <v>18</v>
      </c>
      <c r="J592">
        <v>45</v>
      </c>
      <c r="K592">
        <v>25</v>
      </c>
      <c r="L592" t="s">
        <v>19</v>
      </c>
      <c r="M592" t="s">
        <v>20</v>
      </c>
      <c r="N592" t="s">
        <v>21</v>
      </c>
    </row>
    <row r="593" spans="1:14" x14ac:dyDescent="0.25">
      <c r="A593">
        <v>8592</v>
      </c>
      <c r="B593" s="6">
        <v>44961</v>
      </c>
      <c r="C593">
        <v>0.45833333333333331</v>
      </c>
      <c r="D593">
        <v>4</v>
      </c>
      <c r="E593" t="s">
        <v>28</v>
      </c>
      <c r="F593" t="s">
        <v>29</v>
      </c>
      <c r="G593" t="s">
        <v>30</v>
      </c>
      <c r="H593" t="s">
        <v>31</v>
      </c>
      <c r="I593" t="s">
        <v>48</v>
      </c>
      <c r="J593">
        <v>80</v>
      </c>
      <c r="K593">
        <v>48</v>
      </c>
      <c r="L593" t="s">
        <v>33</v>
      </c>
      <c r="M593" t="s">
        <v>44</v>
      </c>
      <c r="N593" t="s">
        <v>49</v>
      </c>
    </row>
    <row r="594" spans="1:14" x14ac:dyDescent="0.25">
      <c r="A594">
        <v>8593</v>
      </c>
      <c r="B594" s="6">
        <v>44590</v>
      </c>
      <c r="C594">
        <v>0.81458333333333333</v>
      </c>
      <c r="D594">
        <v>2</v>
      </c>
      <c r="E594" t="s">
        <v>28</v>
      </c>
      <c r="F594" t="s">
        <v>29</v>
      </c>
      <c r="G594" t="s">
        <v>30</v>
      </c>
      <c r="H594" t="s">
        <v>31</v>
      </c>
      <c r="I594" t="s">
        <v>26</v>
      </c>
      <c r="J594">
        <v>40</v>
      </c>
      <c r="K594">
        <v>22</v>
      </c>
      <c r="L594" t="s">
        <v>19</v>
      </c>
      <c r="M594" t="s">
        <v>20</v>
      </c>
      <c r="N594" t="s">
        <v>27</v>
      </c>
    </row>
    <row r="595" spans="1:14" x14ac:dyDescent="0.25">
      <c r="A595">
        <v>8594</v>
      </c>
      <c r="B595" s="6">
        <v>45326</v>
      </c>
      <c r="C595">
        <v>0.64583333333333337</v>
      </c>
      <c r="D595">
        <v>2</v>
      </c>
      <c r="E595" t="s">
        <v>36</v>
      </c>
      <c r="F595" t="s">
        <v>37</v>
      </c>
      <c r="G595" t="s">
        <v>38</v>
      </c>
      <c r="H595" t="s">
        <v>39</v>
      </c>
      <c r="I595" t="s">
        <v>50</v>
      </c>
      <c r="J595">
        <v>70</v>
      </c>
      <c r="K595">
        <v>40</v>
      </c>
      <c r="L595" t="s">
        <v>33</v>
      </c>
      <c r="M595" t="s">
        <v>44</v>
      </c>
      <c r="N595" t="s">
        <v>51</v>
      </c>
    </row>
    <row r="596" spans="1:14" x14ac:dyDescent="0.25">
      <c r="A596">
        <v>8595</v>
      </c>
      <c r="B596" s="6">
        <v>45899</v>
      </c>
      <c r="C596">
        <v>0.42638888888888887</v>
      </c>
      <c r="D596">
        <v>4</v>
      </c>
      <c r="E596" t="s">
        <v>28</v>
      </c>
      <c r="F596" t="s">
        <v>29</v>
      </c>
      <c r="G596" t="s">
        <v>30</v>
      </c>
      <c r="H596" t="s">
        <v>31</v>
      </c>
      <c r="I596" t="s">
        <v>43</v>
      </c>
      <c r="J596">
        <v>75</v>
      </c>
      <c r="K596">
        <v>45</v>
      </c>
      <c r="L596" t="s">
        <v>33</v>
      </c>
      <c r="M596" t="s">
        <v>44</v>
      </c>
      <c r="N596" t="s">
        <v>45</v>
      </c>
    </row>
    <row r="597" spans="1:14" x14ac:dyDescent="0.25">
      <c r="A597">
        <v>8596</v>
      </c>
      <c r="B597" s="6">
        <v>45753</v>
      </c>
      <c r="C597">
        <v>0.64930555555555558</v>
      </c>
      <c r="D597">
        <v>4</v>
      </c>
      <c r="E597" t="s">
        <v>36</v>
      </c>
      <c r="F597" t="s">
        <v>37</v>
      </c>
      <c r="G597" t="s">
        <v>38</v>
      </c>
      <c r="H597" t="s">
        <v>39</v>
      </c>
      <c r="I597" t="s">
        <v>50</v>
      </c>
      <c r="J597">
        <v>70</v>
      </c>
      <c r="K597">
        <v>40</v>
      </c>
      <c r="L597" t="s">
        <v>33</v>
      </c>
      <c r="M597" t="s">
        <v>44</v>
      </c>
      <c r="N597" t="s">
        <v>51</v>
      </c>
    </row>
    <row r="598" spans="1:14" x14ac:dyDescent="0.25">
      <c r="A598">
        <v>8597</v>
      </c>
      <c r="B598" s="6">
        <v>45550</v>
      </c>
      <c r="C598">
        <v>0.75277777777777777</v>
      </c>
      <c r="D598">
        <v>2</v>
      </c>
      <c r="E598" t="s">
        <v>22</v>
      </c>
      <c r="F598" t="s">
        <v>23</v>
      </c>
      <c r="G598" t="s">
        <v>24</v>
      </c>
      <c r="H598" t="s">
        <v>25</v>
      </c>
      <c r="I598" t="s">
        <v>18</v>
      </c>
      <c r="J598">
        <v>45</v>
      </c>
      <c r="K598">
        <v>25</v>
      </c>
      <c r="L598" t="s">
        <v>19</v>
      </c>
      <c r="M598" t="s">
        <v>20</v>
      </c>
      <c r="N598" t="s">
        <v>21</v>
      </c>
    </row>
    <row r="599" spans="1:14" x14ac:dyDescent="0.25">
      <c r="A599">
        <v>8598</v>
      </c>
      <c r="B599" s="6">
        <v>45053</v>
      </c>
      <c r="C599">
        <v>0.85972222222222228</v>
      </c>
      <c r="D599">
        <v>2</v>
      </c>
      <c r="E599" t="s">
        <v>36</v>
      </c>
      <c r="F599" t="s">
        <v>37</v>
      </c>
      <c r="G599" t="s">
        <v>38</v>
      </c>
      <c r="H599" t="s">
        <v>39</v>
      </c>
      <c r="I599" t="s">
        <v>26</v>
      </c>
      <c r="J599">
        <v>40</v>
      </c>
      <c r="K599">
        <v>22</v>
      </c>
      <c r="L599" t="s">
        <v>19</v>
      </c>
      <c r="M599" t="s">
        <v>20</v>
      </c>
      <c r="N599" t="s">
        <v>27</v>
      </c>
    </row>
    <row r="600" spans="1:14" x14ac:dyDescent="0.25">
      <c r="A600">
        <v>8599</v>
      </c>
      <c r="B600" s="6">
        <v>45884</v>
      </c>
      <c r="C600">
        <v>0.58402777777777781</v>
      </c>
      <c r="D600">
        <v>1</v>
      </c>
      <c r="E600" t="s">
        <v>28</v>
      </c>
      <c r="F600" t="s">
        <v>29</v>
      </c>
      <c r="G600" t="s">
        <v>30</v>
      </c>
      <c r="H600" t="s">
        <v>31</v>
      </c>
      <c r="I600" t="s">
        <v>48</v>
      </c>
      <c r="J600">
        <v>80</v>
      </c>
      <c r="K600">
        <v>48</v>
      </c>
      <c r="L600" t="s">
        <v>33</v>
      </c>
      <c r="M600" t="s">
        <v>44</v>
      </c>
      <c r="N600" t="s">
        <v>49</v>
      </c>
    </row>
    <row r="601" spans="1:14" x14ac:dyDescent="0.25">
      <c r="A601">
        <v>8600</v>
      </c>
      <c r="B601" s="6">
        <v>44747</v>
      </c>
      <c r="C601">
        <v>0.44097222222222221</v>
      </c>
      <c r="D601">
        <v>2</v>
      </c>
      <c r="E601" t="s">
        <v>28</v>
      </c>
      <c r="F601" t="s">
        <v>29</v>
      </c>
      <c r="G601" t="s">
        <v>30</v>
      </c>
      <c r="H601" t="s">
        <v>31</v>
      </c>
      <c r="I601" t="s">
        <v>18</v>
      </c>
      <c r="J601">
        <v>45</v>
      </c>
      <c r="K601">
        <v>25</v>
      </c>
      <c r="L601" t="s">
        <v>19</v>
      </c>
      <c r="M601" t="s">
        <v>20</v>
      </c>
      <c r="N601" t="s">
        <v>21</v>
      </c>
    </row>
    <row r="602" spans="1:14" x14ac:dyDescent="0.25">
      <c r="A602">
        <v>8601</v>
      </c>
      <c r="B602" s="6">
        <v>45108</v>
      </c>
      <c r="C602">
        <v>0.50347222222222221</v>
      </c>
      <c r="D602">
        <v>1</v>
      </c>
      <c r="E602" t="s">
        <v>14</v>
      </c>
      <c r="F602" t="s">
        <v>15</v>
      </c>
      <c r="G602" t="s">
        <v>16</v>
      </c>
      <c r="H602" t="s">
        <v>17</v>
      </c>
      <c r="I602" t="s">
        <v>46</v>
      </c>
      <c r="J602">
        <v>90</v>
      </c>
      <c r="K602">
        <v>55</v>
      </c>
      <c r="L602" t="s">
        <v>33</v>
      </c>
      <c r="M602" t="s">
        <v>34</v>
      </c>
      <c r="N602" t="s">
        <v>47</v>
      </c>
    </row>
    <row r="603" spans="1:14" x14ac:dyDescent="0.25">
      <c r="A603">
        <v>8602</v>
      </c>
      <c r="B603" s="6">
        <v>45929</v>
      </c>
      <c r="C603">
        <v>0.79722222222222228</v>
      </c>
      <c r="D603">
        <v>3</v>
      </c>
      <c r="E603" t="s">
        <v>22</v>
      </c>
      <c r="F603" t="s">
        <v>23</v>
      </c>
      <c r="G603" t="s">
        <v>24</v>
      </c>
      <c r="H603" t="s">
        <v>25</v>
      </c>
      <c r="I603" t="s">
        <v>32</v>
      </c>
      <c r="J603">
        <v>85</v>
      </c>
      <c r="K603">
        <v>50</v>
      </c>
      <c r="L603" t="s">
        <v>33</v>
      </c>
      <c r="M603" t="s">
        <v>34</v>
      </c>
      <c r="N603" t="s">
        <v>35</v>
      </c>
    </row>
    <row r="604" spans="1:14" x14ac:dyDescent="0.25">
      <c r="A604">
        <v>8603</v>
      </c>
      <c r="B604" s="6">
        <v>44830</v>
      </c>
      <c r="C604">
        <v>0.57013888888888886</v>
      </c>
      <c r="D604">
        <v>4</v>
      </c>
      <c r="E604" t="s">
        <v>22</v>
      </c>
      <c r="F604" t="s">
        <v>23</v>
      </c>
      <c r="G604" t="s">
        <v>24</v>
      </c>
      <c r="H604" t="s">
        <v>25</v>
      </c>
      <c r="I604" t="s">
        <v>43</v>
      </c>
      <c r="J604">
        <v>75</v>
      </c>
      <c r="K604">
        <v>45</v>
      </c>
      <c r="L604" t="s">
        <v>33</v>
      </c>
      <c r="M604" t="s">
        <v>44</v>
      </c>
      <c r="N604" t="s">
        <v>45</v>
      </c>
    </row>
    <row r="605" spans="1:14" x14ac:dyDescent="0.25">
      <c r="A605">
        <v>8604</v>
      </c>
      <c r="B605" s="6">
        <v>44826</v>
      </c>
      <c r="C605">
        <v>0.83194444444444449</v>
      </c>
      <c r="D605">
        <v>3</v>
      </c>
      <c r="E605" t="s">
        <v>14</v>
      </c>
      <c r="F605" t="s">
        <v>15</v>
      </c>
      <c r="G605" t="s">
        <v>16</v>
      </c>
      <c r="H605" t="s">
        <v>17</v>
      </c>
      <c r="I605" t="s">
        <v>43</v>
      </c>
      <c r="J605">
        <v>75</v>
      </c>
      <c r="K605">
        <v>45</v>
      </c>
      <c r="L605" t="s">
        <v>33</v>
      </c>
      <c r="M605" t="s">
        <v>44</v>
      </c>
      <c r="N605" t="s">
        <v>45</v>
      </c>
    </row>
    <row r="606" spans="1:14" x14ac:dyDescent="0.25">
      <c r="A606">
        <v>8605</v>
      </c>
      <c r="B606" s="6">
        <v>45312</v>
      </c>
      <c r="C606">
        <v>0.83472222222222225</v>
      </c>
      <c r="D606">
        <v>1</v>
      </c>
      <c r="E606" t="s">
        <v>28</v>
      </c>
      <c r="F606" t="s">
        <v>29</v>
      </c>
      <c r="G606" t="s">
        <v>30</v>
      </c>
      <c r="H606" t="s">
        <v>31</v>
      </c>
      <c r="I606" t="s">
        <v>50</v>
      </c>
      <c r="J606">
        <v>70</v>
      </c>
      <c r="K606">
        <v>40</v>
      </c>
      <c r="L606" t="s">
        <v>33</v>
      </c>
      <c r="M606" t="s">
        <v>44</v>
      </c>
      <c r="N606" t="s">
        <v>51</v>
      </c>
    </row>
    <row r="607" spans="1:14" x14ac:dyDescent="0.25">
      <c r="A607">
        <v>8606</v>
      </c>
      <c r="B607" s="6">
        <v>44814</v>
      </c>
      <c r="C607">
        <v>0.78472222222222221</v>
      </c>
      <c r="D607">
        <v>3</v>
      </c>
      <c r="E607" t="s">
        <v>28</v>
      </c>
      <c r="F607" t="s">
        <v>29</v>
      </c>
      <c r="G607" t="s">
        <v>30</v>
      </c>
      <c r="H607" t="s">
        <v>31</v>
      </c>
      <c r="I607" t="s">
        <v>40</v>
      </c>
      <c r="J607">
        <v>50</v>
      </c>
      <c r="K607">
        <v>30</v>
      </c>
      <c r="L607" t="s">
        <v>19</v>
      </c>
      <c r="M607" t="s">
        <v>41</v>
      </c>
      <c r="N607" t="s">
        <v>42</v>
      </c>
    </row>
    <row r="608" spans="1:14" x14ac:dyDescent="0.25">
      <c r="A608">
        <v>8607</v>
      </c>
      <c r="B608" s="6">
        <v>44718</v>
      </c>
      <c r="C608">
        <v>0.30694444444444452</v>
      </c>
      <c r="D608">
        <v>3</v>
      </c>
      <c r="E608" t="s">
        <v>22</v>
      </c>
      <c r="F608" t="s">
        <v>23</v>
      </c>
      <c r="G608" t="s">
        <v>24</v>
      </c>
      <c r="H608" t="s">
        <v>25</v>
      </c>
      <c r="I608" t="s">
        <v>40</v>
      </c>
      <c r="J608">
        <v>50</v>
      </c>
      <c r="K608">
        <v>30</v>
      </c>
      <c r="L608" t="s">
        <v>19</v>
      </c>
      <c r="M608" t="s">
        <v>41</v>
      </c>
      <c r="N608" t="s">
        <v>42</v>
      </c>
    </row>
    <row r="609" spans="1:14" x14ac:dyDescent="0.25">
      <c r="A609">
        <v>8608</v>
      </c>
      <c r="B609" s="6">
        <v>45394</v>
      </c>
      <c r="C609">
        <v>0.29652777777777778</v>
      </c>
      <c r="D609">
        <v>3</v>
      </c>
      <c r="E609" t="s">
        <v>22</v>
      </c>
      <c r="F609" t="s">
        <v>23</v>
      </c>
      <c r="G609" t="s">
        <v>24</v>
      </c>
      <c r="H609" t="s">
        <v>25</v>
      </c>
      <c r="I609" t="s">
        <v>32</v>
      </c>
      <c r="J609">
        <v>85</v>
      </c>
      <c r="K609">
        <v>50</v>
      </c>
      <c r="L609" t="s">
        <v>33</v>
      </c>
      <c r="M609" t="s">
        <v>34</v>
      </c>
      <c r="N609" t="s">
        <v>35</v>
      </c>
    </row>
    <row r="610" spans="1:14" x14ac:dyDescent="0.25">
      <c r="A610">
        <v>8609</v>
      </c>
      <c r="B610" s="6">
        <v>44846</v>
      </c>
      <c r="C610">
        <v>0.37847222222222221</v>
      </c>
      <c r="D610">
        <v>4</v>
      </c>
      <c r="E610" t="s">
        <v>28</v>
      </c>
      <c r="F610" t="s">
        <v>29</v>
      </c>
      <c r="G610" t="s">
        <v>30</v>
      </c>
      <c r="H610" t="s">
        <v>31</v>
      </c>
      <c r="I610" t="s">
        <v>46</v>
      </c>
      <c r="J610">
        <v>90</v>
      </c>
      <c r="K610">
        <v>55</v>
      </c>
      <c r="L610" t="s">
        <v>33</v>
      </c>
      <c r="M610" t="s">
        <v>34</v>
      </c>
      <c r="N610" t="s">
        <v>47</v>
      </c>
    </row>
    <row r="611" spans="1:14" x14ac:dyDescent="0.25">
      <c r="A611">
        <v>8610</v>
      </c>
      <c r="B611" s="6">
        <v>44757</v>
      </c>
      <c r="C611">
        <v>0.33263888888888887</v>
      </c>
      <c r="D611">
        <v>2</v>
      </c>
      <c r="E611" t="s">
        <v>22</v>
      </c>
      <c r="F611" t="s">
        <v>23</v>
      </c>
      <c r="G611" t="s">
        <v>24</v>
      </c>
      <c r="H611" t="s">
        <v>25</v>
      </c>
      <c r="I611" t="s">
        <v>48</v>
      </c>
      <c r="J611">
        <v>80</v>
      </c>
      <c r="K611">
        <v>48</v>
      </c>
      <c r="L611" t="s">
        <v>33</v>
      </c>
      <c r="M611" t="s">
        <v>44</v>
      </c>
      <c r="N611" t="s">
        <v>49</v>
      </c>
    </row>
    <row r="612" spans="1:14" x14ac:dyDescent="0.25">
      <c r="A612">
        <v>8611</v>
      </c>
      <c r="B612" s="6">
        <v>45166</v>
      </c>
      <c r="C612">
        <v>0.50069444444444444</v>
      </c>
      <c r="D612">
        <v>2</v>
      </c>
      <c r="E612" t="s">
        <v>22</v>
      </c>
      <c r="F612" t="s">
        <v>23</v>
      </c>
      <c r="G612" t="s">
        <v>24</v>
      </c>
      <c r="H612" t="s">
        <v>25</v>
      </c>
      <c r="I612" t="s">
        <v>32</v>
      </c>
      <c r="J612">
        <v>85</v>
      </c>
      <c r="K612">
        <v>50</v>
      </c>
      <c r="L612" t="s">
        <v>33</v>
      </c>
      <c r="M612" t="s">
        <v>34</v>
      </c>
      <c r="N612" t="s">
        <v>35</v>
      </c>
    </row>
    <row r="613" spans="1:14" x14ac:dyDescent="0.25">
      <c r="A613">
        <v>8612</v>
      </c>
      <c r="B613" s="6">
        <v>45449</v>
      </c>
      <c r="C613">
        <v>0.69513888888888886</v>
      </c>
      <c r="D613">
        <v>4</v>
      </c>
      <c r="E613" t="s">
        <v>36</v>
      </c>
      <c r="F613" t="s">
        <v>37</v>
      </c>
      <c r="G613" t="s">
        <v>38</v>
      </c>
      <c r="H613" t="s">
        <v>39</v>
      </c>
      <c r="I613" t="s">
        <v>40</v>
      </c>
      <c r="J613">
        <v>50</v>
      </c>
      <c r="K613">
        <v>30</v>
      </c>
      <c r="L613" t="s">
        <v>19</v>
      </c>
      <c r="M613" t="s">
        <v>41</v>
      </c>
      <c r="N613" t="s">
        <v>42</v>
      </c>
    </row>
    <row r="614" spans="1:14" x14ac:dyDescent="0.25">
      <c r="A614">
        <v>8613</v>
      </c>
      <c r="B614" s="6">
        <v>45473</v>
      </c>
      <c r="C614">
        <v>0.40625</v>
      </c>
      <c r="D614">
        <v>4</v>
      </c>
      <c r="E614" t="s">
        <v>14</v>
      </c>
      <c r="F614" t="s">
        <v>15</v>
      </c>
      <c r="G614" t="s">
        <v>16</v>
      </c>
      <c r="H614" t="s">
        <v>17</v>
      </c>
      <c r="I614" t="s">
        <v>43</v>
      </c>
      <c r="J614">
        <v>75</v>
      </c>
      <c r="K614">
        <v>45</v>
      </c>
      <c r="L614" t="s">
        <v>33</v>
      </c>
      <c r="M614" t="s">
        <v>44</v>
      </c>
      <c r="N614" t="s">
        <v>45</v>
      </c>
    </row>
    <row r="615" spans="1:14" x14ac:dyDescent="0.25">
      <c r="A615">
        <v>8614</v>
      </c>
      <c r="B615" s="6">
        <v>44568</v>
      </c>
      <c r="C615">
        <v>0.71805555555555556</v>
      </c>
      <c r="D615">
        <v>3</v>
      </c>
      <c r="E615" t="s">
        <v>14</v>
      </c>
      <c r="F615" t="s">
        <v>15</v>
      </c>
      <c r="G615" t="s">
        <v>16</v>
      </c>
      <c r="H615" t="s">
        <v>17</v>
      </c>
      <c r="I615" t="s">
        <v>32</v>
      </c>
      <c r="J615">
        <v>85</v>
      </c>
      <c r="K615">
        <v>50</v>
      </c>
      <c r="L615" t="s">
        <v>33</v>
      </c>
      <c r="M615" t="s">
        <v>34</v>
      </c>
      <c r="N615" t="s">
        <v>35</v>
      </c>
    </row>
    <row r="616" spans="1:14" x14ac:dyDescent="0.25">
      <c r="A616">
        <v>8615</v>
      </c>
      <c r="B616" s="6">
        <v>45107</v>
      </c>
      <c r="C616">
        <v>0.59027777777777779</v>
      </c>
      <c r="D616">
        <v>3</v>
      </c>
      <c r="E616" t="s">
        <v>36</v>
      </c>
      <c r="F616" t="s">
        <v>37</v>
      </c>
      <c r="G616" t="s">
        <v>38</v>
      </c>
      <c r="H616" t="s">
        <v>39</v>
      </c>
      <c r="I616" t="s">
        <v>43</v>
      </c>
      <c r="J616">
        <v>75</v>
      </c>
      <c r="K616">
        <v>45</v>
      </c>
      <c r="L616" t="s">
        <v>33</v>
      </c>
      <c r="M616" t="s">
        <v>44</v>
      </c>
      <c r="N616" t="s">
        <v>45</v>
      </c>
    </row>
    <row r="617" spans="1:14" x14ac:dyDescent="0.25">
      <c r="A617">
        <v>8616</v>
      </c>
      <c r="B617" s="6">
        <v>45108</v>
      </c>
      <c r="C617">
        <v>0.63749999999999996</v>
      </c>
      <c r="D617">
        <v>1</v>
      </c>
      <c r="E617" t="s">
        <v>36</v>
      </c>
      <c r="F617" t="s">
        <v>37</v>
      </c>
      <c r="G617" t="s">
        <v>38</v>
      </c>
      <c r="H617" t="s">
        <v>39</v>
      </c>
      <c r="I617" t="s">
        <v>32</v>
      </c>
      <c r="J617">
        <v>85</v>
      </c>
      <c r="K617">
        <v>50</v>
      </c>
      <c r="L617" t="s">
        <v>33</v>
      </c>
      <c r="M617" t="s">
        <v>34</v>
      </c>
      <c r="N617" t="s">
        <v>35</v>
      </c>
    </row>
    <row r="618" spans="1:14" x14ac:dyDescent="0.25">
      <c r="A618">
        <v>8617</v>
      </c>
      <c r="B618" s="6">
        <v>44580</v>
      </c>
      <c r="C618">
        <v>0.84375</v>
      </c>
      <c r="D618">
        <v>4</v>
      </c>
      <c r="E618" t="s">
        <v>36</v>
      </c>
      <c r="F618" t="s">
        <v>37</v>
      </c>
      <c r="G618" t="s">
        <v>38</v>
      </c>
      <c r="H618" t="s">
        <v>39</v>
      </c>
      <c r="I618" t="s">
        <v>40</v>
      </c>
      <c r="J618">
        <v>50</v>
      </c>
      <c r="K618">
        <v>30</v>
      </c>
      <c r="L618" t="s">
        <v>19</v>
      </c>
      <c r="M618" t="s">
        <v>41</v>
      </c>
      <c r="N618" t="s">
        <v>42</v>
      </c>
    </row>
    <row r="619" spans="1:14" x14ac:dyDescent="0.25">
      <c r="A619">
        <v>8618</v>
      </c>
      <c r="B619" s="6">
        <v>44887</v>
      </c>
      <c r="C619">
        <v>0.6743055555555556</v>
      </c>
      <c r="D619">
        <v>1</v>
      </c>
      <c r="E619" t="s">
        <v>36</v>
      </c>
      <c r="F619" t="s">
        <v>37</v>
      </c>
      <c r="G619" t="s">
        <v>38</v>
      </c>
      <c r="H619" t="s">
        <v>39</v>
      </c>
      <c r="I619" t="s">
        <v>18</v>
      </c>
      <c r="J619">
        <v>45</v>
      </c>
      <c r="K619">
        <v>25</v>
      </c>
      <c r="L619" t="s">
        <v>19</v>
      </c>
      <c r="M619" t="s">
        <v>20</v>
      </c>
      <c r="N619" t="s">
        <v>21</v>
      </c>
    </row>
    <row r="620" spans="1:14" x14ac:dyDescent="0.25">
      <c r="A620">
        <v>8619</v>
      </c>
      <c r="B620" s="6">
        <v>45192</v>
      </c>
      <c r="C620">
        <v>0.32777777777777778</v>
      </c>
      <c r="D620">
        <v>2</v>
      </c>
      <c r="E620" t="s">
        <v>28</v>
      </c>
      <c r="F620" t="s">
        <v>29</v>
      </c>
      <c r="G620" t="s">
        <v>30</v>
      </c>
      <c r="H620" t="s">
        <v>31</v>
      </c>
      <c r="I620" t="s">
        <v>48</v>
      </c>
      <c r="J620">
        <v>80</v>
      </c>
      <c r="K620">
        <v>48</v>
      </c>
      <c r="L620" t="s">
        <v>33</v>
      </c>
      <c r="M620" t="s">
        <v>44</v>
      </c>
      <c r="N620" t="s">
        <v>49</v>
      </c>
    </row>
    <row r="621" spans="1:14" x14ac:dyDescent="0.25">
      <c r="A621">
        <v>8620</v>
      </c>
      <c r="B621" s="6">
        <v>45162</v>
      </c>
      <c r="C621">
        <v>0.32013888888888892</v>
      </c>
      <c r="D621">
        <v>4</v>
      </c>
      <c r="E621" t="s">
        <v>28</v>
      </c>
      <c r="F621" t="s">
        <v>29</v>
      </c>
      <c r="G621" t="s">
        <v>30</v>
      </c>
      <c r="H621" t="s">
        <v>31</v>
      </c>
      <c r="I621" t="s">
        <v>40</v>
      </c>
      <c r="J621">
        <v>50</v>
      </c>
      <c r="K621">
        <v>30</v>
      </c>
      <c r="L621" t="s">
        <v>19</v>
      </c>
      <c r="M621" t="s">
        <v>41</v>
      </c>
      <c r="N621" t="s">
        <v>42</v>
      </c>
    </row>
    <row r="622" spans="1:14" x14ac:dyDescent="0.25">
      <c r="A622">
        <v>8621</v>
      </c>
      <c r="B622" s="6">
        <v>45952</v>
      </c>
      <c r="C622">
        <v>0.52361111111111114</v>
      </c>
      <c r="D622">
        <v>1</v>
      </c>
      <c r="E622" t="s">
        <v>22</v>
      </c>
      <c r="F622" t="s">
        <v>23</v>
      </c>
      <c r="G622" t="s">
        <v>24</v>
      </c>
      <c r="H622" t="s">
        <v>25</v>
      </c>
      <c r="I622" t="s">
        <v>40</v>
      </c>
      <c r="J622">
        <v>50</v>
      </c>
      <c r="K622">
        <v>30</v>
      </c>
      <c r="L622" t="s">
        <v>19</v>
      </c>
      <c r="M622" t="s">
        <v>41</v>
      </c>
      <c r="N622" t="s">
        <v>42</v>
      </c>
    </row>
    <row r="623" spans="1:14" x14ac:dyDescent="0.25">
      <c r="A623">
        <v>8622</v>
      </c>
      <c r="B623" s="6">
        <v>44692</v>
      </c>
      <c r="C623">
        <v>0.48194444444444451</v>
      </c>
      <c r="D623">
        <v>4</v>
      </c>
      <c r="E623" t="s">
        <v>28</v>
      </c>
      <c r="F623" t="s">
        <v>29</v>
      </c>
      <c r="G623" t="s">
        <v>30</v>
      </c>
      <c r="H623" t="s">
        <v>31</v>
      </c>
      <c r="I623" t="s">
        <v>48</v>
      </c>
      <c r="J623">
        <v>80</v>
      </c>
      <c r="K623">
        <v>48</v>
      </c>
      <c r="L623" t="s">
        <v>33</v>
      </c>
      <c r="M623" t="s">
        <v>44</v>
      </c>
      <c r="N623" t="s">
        <v>49</v>
      </c>
    </row>
    <row r="624" spans="1:14" x14ac:dyDescent="0.25">
      <c r="A624">
        <v>8623</v>
      </c>
      <c r="B624" s="6">
        <v>45072</v>
      </c>
      <c r="C624">
        <v>0.67083333333333328</v>
      </c>
      <c r="D624">
        <v>2</v>
      </c>
      <c r="E624" t="s">
        <v>36</v>
      </c>
      <c r="F624" t="s">
        <v>37</v>
      </c>
      <c r="G624" t="s">
        <v>38</v>
      </c>
      <c r="H624" t="s">
        <v>39</v>
      </c>
      <c r="I624" t="s">
        <v>43</v>
      </c>
      <c r="J624">
        <v>75</v>
      </c>
      <c r="K624">
        <v>45</v>
      </c>
      <c r="L624" t="s">
        <v>33</v>
      </c>
      <c r="M624" t="s">
        <v>44</v>
      </c>
      <c r="N624" t="s">
        <v>45</v>
      </c>
    </row>
    <row r="625" spans="1:14" x14ac:dyDescent="0.25">
      <c r="A625">
        <v>8624</v>
      </c>
      <c r="B625" s="6">
        <v>44835</v>
      </c>
      <c r="C625">
        <v>0.84166666666666667</v>
      </c>
      <c r="D625">
        <v>1</v>
      </c>
      <c r="E625" t="s">
        <v>14</v>
      </c>
      <c r="F625" t="s">
        <v>15</v>
      </c>
      <c r="G625" t="s">
        <v>16</v>
      </c>
      <c r="H625" t="s">
        <v>17</v>
      </c>
      <c r="I625" t="s">
        <v>32</v>
      </c>
      <c r="J625">
        <v>85</v>
      </c>
      <c r="K625">
        <v>50</v>
      </c>
      <c r="L625" t="s">
        <v>33</v>
      </c>
      <c r="M625" t="s">
        <v>34</v>
      </c>
      <c r="N625" t="s">
        <v>35</v>
      </c>
    </row>
    <row r="626" spans="1:14" x14ac:dyDescent="0.25">
      <c r="A626">
        <v>8625</v>
      </c>
      <c r="B626" s="6">
        <v>45960</v>
      </c>
      <c r="C626">
        <v>0.38750000000000001</v>
      </c>
      <c r="D626">
        <v>4</v>
      </c>
      <c r="E626" t="s">
        <v>28</v>
      </c>
      <c r="F626" t="s">
        <v>29</v>
      </c>
      <c r="G626" t="s">
        <v>30</v>
      </c>
      <c r="H626" t="s">
        <v>31</v>
      </c>
      <c r="I626" t="s">
        <v>46</v>
      </c>
      <c r="J626">
        <v>90</v>
      </c>
      <c r="K626">
        <v>55</v>
      </c>
      <c r="L626" t="s">
        <v>33</v>
      </c>
      <c r="M626" t="s">
        <v>34</v>
      </c>
      <c r="N626" t="s">
        <v>47</v>
      </c>
    </row>
    <row r="627" spans="1:14" x14ac:dyDescent="0.25">
      <c r="A627">
        <v>8626</v>
      </c>
      <c r="B627" s="6">
        <v>45241</v>
      </c>
      <c r="C627">
        <v>0.4375</v>
      </c>
      <c r="D627">
        <v>1</v>
      </c>
      <c r="E627" t="s">
        <v>36</v>
      </c>
      <c r="F627" t="s">
        <v>37</v>
      </c>
      <c r="G627" t="s">
        <v>38</v>
      </c>
      <c r="H627" t="s">
        <v>39</v>
      </c>
      <c r="I627" t="s">
        <v>32</v>
      </c>
      <c r="J627">
        <v>85</v>
      </c>
      <c r="K627">
        <v>50</v>
      </c>
      <c r="L627" t="s">
        <v>33</v>
      </c>
      <c r="M627" t="s">
        <v>34</v>
      </c>
      <c r="N627" t="s">
        <v>35</v>
      </c>
    </row>
    <row r="628" spans="1:14" x14ac:dyDescent="0.25">
      <c r="A628">
        <v>8627</v>
      </c>
      <c r="B628" s="6">
        <v>44586</v>
      </c>
      <c r="C628">
        <v>0.49236111111111108</v>
      </c>
      <c r="D628">
        <v>2</v>
      </c>
      <c r="E628" t="s">
        <v>22</v>
      </c>
      <c r="F628" t="s">
        <v>23</v>
      </c>
      <c r="G628" t="s">
        <v>24</v>
      </c>
      <c r="H628" t="s">
        <v>25</v>
      </c>
      <c r="I628" t="s">
        <v>40</v>
      </c>
      <c r="J628">
        <v>50</v>
      </c>
      <c r="K628">
        <v>30</v>
      </c>
      <c r="L628" t="s">
        <v>19</v>
      </c>
      <c r="M628" t="s">
        <v>41</v>
      </c>
      <c r="N628" t="s">
        <v>42</v>
      </c>
    </row>
    <row r="629" spans="1:14" x14ac:dyDescent="0.25">
      <c r="A629">
        <v>8628</v>
      </c>
      <c r="B629" s="6">
        <v>45208</v>
      </c>
      <c r="C629">
        <v>0.71666666666666667</v>
      </c>
      <c r="D629">
        <v>4</v>
      </c>
      <c r="E629" t="s">
        <v>36</v>
      </c>
      <c r="F629" t="s">
        <v>37</v>
      </c>
      <c r="G629" t="s">
        <v>38</v>
      </c>
      <c r="H629" t="s">
        <v>39</v>
      </c>
      <c r="I629" t="s">
        <v>40</v>
      </c>
      <c r="J629">
        <v>50</v>
      </c>
      <c r="K629">
        <v>30</v>
      </c>
      <c r="L629" t="s">
        <v>19</v>
      </c>
      <c r="M629" t="s">
        <v>41</v>
      </c>
      <c r="N629" t="s">
        <v>42</v>
      </c>
    </row>
    <row r="630" spans="1:14" x14ac:dyDescent="0.25">
      <c r="A630">
        <v>8629</v>
      </c>
      <c r="B630" s="6">
        <v>45534</v>
      </c>
      <c r="C630">
        <v>0.34236111111111112</v>
      </c>
      <c r="D630">
        <v>3</v>
      </c>
      <c r="E630" t="s">
        <v>22</v>
      </c>
      <c r="F630" t="s">
        <v>23</v>
      </c>
      <c r="G630" t="s">
        <v>24</v>
      </c>
      <c r="H630" t="s">
        <v>25</v>
      </c>
      <c r="I630" t="s">
        <v>50</v>
      </c>
      <c r="J630">
        <v>70</v>
      </c>
      <c r="K630">
        <v>40</v>
      </c>
      <c r="L630" t="s">
        <v>33</v>
      </c>
      <c r="M630" t="s">
        <v>44</v>
      </c>
      <c r="N630" t="s">
        <v>51</v>
      </c>
    </row>
    <row r="631" spans="1:14" x14ac:dyDescent="0.25">
      <c r="A631">
        <v>8630</v>
      </c>
      <c r="B631" s="6">
        <v>45268</v>
      </c>
      <c r="C631">
        <v>0.56458333333333333</v>
      </c>
      <c r="D631">
        <v>4</v>
      </c>
      <c r="E631" t="s">
        <v>36</v>
      </c>
      <c r="F631" t="s">
        <v>37</v>
      </c>
      <c r="G631" t="s">
        <v>38</v>
      </c>
      <c r="H631" t="s">
        <v>39</v>
      </c>
      <c r="I631" t="s">
        <v>43</v>
      </c>
      <c r="J631">
        <v>75</v>
      </c>
      <c r="K631">
        <v>45</v>
      </c>
      <c r="L631" t="s">
        <v>33</v>
      </c>
      <c r="M631" t="s">
        <v>44</v>
      </c>
      <c r="N631" t="s">
        <v>45</v>
      </c>
    </row>
    <row r="632" spans="1:14" x14ac:dyDescent="0.25">
      <c r="A632">
        <v>8631</v>
      </c>
      <c r="B632" s="6">
        <v>45574</v>
      </c>
      <c r="C632">
        <v>0.39583333333333331</v>
      </c>
      <c r="D632">
        <v>2</v>
      </c>
      <c r="E632" t="s">
        <v>14</v>
      </c>
      <c r="F632" t="s">
        <v>15</v>
      </c>
      <c r="G632" t="s">
        <v>16</v>
      </c>
      <c r="H632" t="s">
        <v>17</v>
      </c>
      <c r="I632" t="s">
        <v>26</v>
      </c>
      <c r="J632">
        <v>40</v>
      </c>
      <c r="K632">
        <v>22</v>
      </c>
      <c r="L632" t="s">
        <v>19</v>
      </c>
      <c r="M632" t="s">
        <v>20</v>
      </c>
      <c r="N632" t="s">
        <v>27</v>
      </c>
    </row>
    <row r="633" spans="1:14" x14ac:dyDescent="0.25">
      <c r="A633">
        <v>8632</v>
      </c>
      <c r="B633" s="6">
        <v>44618</v>
      </c>
      <c r="C633">
        <v>0.84305555555555556</v>
      </c>
      <c r="D633">
        <v>3</v>
      </c>
      <c r="E633" t="s">
        <v>14</v>
      </c>
      <c r="F633" t="s">
        <v>15</v>
      </c>
      <c r="G633" t="s">
        <v>16</v>
      </c>
      <c r="H633" t="s">
        <v>17</v>
      </c>
      <c r="I633" t="s">
        <v>43</v>
      </c>
      <c r="J633">
        <v>75</v>
      </c>
      <c r="K633">
        <v>45</v>
      </c>
      <c r="L633" t="s">
        <v>33</v>
      </c>
      <c r="M633" t="s">
        <v>44</v>
      </c>
      <c r="N633" t="s">
        <v>45</v>
      </c>
    </row>
    <row r="634" spans="1:14" x14ac:dyDescent="0.25">
      <c r="A634">
        <v>8633</v>
      </c>
      <c r="B634" s="6">
        <v>45546</v>
      </c>
      <c r="C634">
        <v>0.71250000000000002</v>
      </c>
      <c r="D634">
        <v>2</v>
      </c>
      <c r="E634" t="s">
        <v>28</v>
      </c>
      <c r="F634" t="s">
        <v>29</v>
      </c>
      <c r="G634" t="s">
        <v>30</v>
      </c>
      <c r="H634" t="s">
        <v>31</v>
      </c>
      <c r="I634" t="s">
        <v>43</v>
      </c>
      <c r="J634">
        <v>75</v>
      </c>
      <c r="K634">
        <v>45</v>
      </c>
      <c r="L634" t="s">
        <v>33</v>
      </c>
      <c r="M634" t="s">
        <v>44</v>
      </c>
      <c r="N634" t="s">
        <v>45</v>
      </c>
    </row>
    <row r="635" spans="1:14" x14ac:dyDescent="0.25">
      <c r="A635">
        <v>8634</v>
      </c>
      <c r="B635" s="6">
        <v>45148</v>
      </c>
      <c r="C635">
        <v>0.42291666666666672</v>
      </c>
      <c r="D635">
        <v>4</v>
      </c>
      <c r="E635" t="s">
        <v>28</v>
      </c>
      <c r="F635" t="s">
        <v>29</v>
      </c>
      <c r="G635" t="s">
        <v>30</v>
      </c>
      <c r="H635" t="s">
        <v>31</v>
      </c>
      <c r="I635" t="s">
        <v>43</v>
      </c>
      <c r="J635">
        <v>75</v>
      </c>
      <c r="K635">
        <v>45</v>
      </c>
      <c r="L635" t="s">
        <v>33</v>
      </c>
      <c r="M635" t="s">
        <v>44</v>
      </c>
      <c r="N635" t="s">
        <v>45</v>
      </c>
    </row>
    <row r="636" spans="1:14" x14ac:dyDescent="0.25">
      <c r="A636">
        <v>8635</v>
      </c>
      <c r="B636" s="6">
        <v>44687</v>
      </c>
      <c r="C636">
        <v>0.85486111111111107</v>
      </c>
      <c r="D636">
        <v>2</v>
      </c>
      <c r="E636" t="s">
        <v>22</v>
      </c>
      <c r="F636" t="s">
        <v>23</v>
      </c>
      <c r="G636" t="s">
        <v>24</v>
      </c>
      <c r="H636" t="s">
        <v>25</v>
      </c>
      <c r="I636" t="s">
        <v>18</v>
      </c>
      <c r="J636">
        <v>45</v>
      </c>
      <c r="K636">
        <v>25</v>
      </c>
      <c r="L636" t="s">
        <v>19</v>
      </c>
      <c r="M636" t="s">
        <v>20</v>
      </c>
      <c r="N636" t="s">
        <v>21</v>
      </c>
    </row>
    <row r="637" spans="1:14" x14ac:dyDescent="0.25">
      <c r="A637">
        <v>8636</v>
      </c>
      <c r="B637" s="6">
        <v>45235</v>
      </c>
      <c r="C637">
        <v>0.40208333333333329</v>
      </c>
      <c r="D637">
        <v>3</v>
      </c>
      <c r="E637" t="s">
        <v>22</v>
      </c>
      <c r="F637" t="s">
        <v>23</v>
      </c>
      <c r="G637" t="s">
        <v>24</v>
      </c>
      <c r="H637" t="s">
        <v>25</v>
      </c>
      <c r="I637" t="s">
        <v>43</v>
      </c>
      <c r="J637">
        <v>75</v>
      </c>
      <c r="K637">
        <v>45</v>
      </c>
      <c r="L637" t="s">
        <v>33</v>
      </c>
      <c r="M637" t="s">
        <v>44</v>
      </c>
      <c r="N637" t="s">
        <v>45</v>
      </c>
    </row>
    <row r="638" spans="1:14" x14ac:dyDescent="0.25">
      <c r="A638">
        <v>8637</v>
      </c>
      <c r="B638" s="6">
        <v>44744</v>
      </c>
      <c r="C638">
        <v>0.59652777777777777</v>
      </c>
      <c r="D638">
        <v>3</v>
      </c>
      <c r="E638" t="s">
        <v>22</v>
      </c>
      <c r="F638" t="s">
        <v>23</v>
      </c>
      <c r="G638" t="s">
        <v>24</v>
      </c>
      <c r="H638" t="s">
        <v>25</v>
      </c>
      <c r="I638" t="s">
        <v>18</v>
      </c>
      <c r="J638">
        <v>45</v>
      </c>
      <c r="K638">
        <v>25</v>
      </c>
      <c r="L638" t="s">
        <v>19</v>
      </c>
      <c r="M638" t="s">
        <v>20</v>
      </c>
      <c r="N638" t="s">
        <v>21</v>
      </c>
    </row>
    <row r="639" spans="1:14" x14ac:dyDescent="0.25">
      <c r="A639">
        <v>8638</v>
      </c>
      <c r="B639" s="6">
        <v>45363</v>
      </c>
      <c r="C639">
        <v>0.81180555555555556</v>
      </c>
      <c r="D639">
        <v>4</v>
      </c>
      <c r="E639" t="s">
        <v>22</v>
      </c>
      <c r="F639" t="s">
        <v>23</v>
      </c>
      <c r="G639" t="s">
        <v>24</v>
      </c>
      <c r="H639" t="s">
        <v>25</v>
      </c>
      <c r="I639" t="s">
        <v>50</v>
      </c>
      <c r="J639">
        <v>70</v>
      </c>
      <c r="K639">
        <v>40</v>
      </c>
      <c r="L639" t="s">
        <v>33</v>
      </c>
      <c r="M639" t="s">
        <v>44</v>
      </c>
      <c r="N639" t="s">
        <v>51</v>
      </c>
    </row>
    <row r="640" spans="1:14" x14ac:dyDescent="0.25">
      <c r="A640">
        <v>8639</v>
      </c>
      <c r="B640" s="6">
        <v>45979</v>
      </c>
      <c r="C640">
        <v>0.83194444444444449</v>
      </c>
      <c r="D640">
        <v>3</v>
      </c>
      <c r="E640" t="s">
        <v>14</v>
      </c>
      <c r="F640" t="s">
        <v>15</v>
      </c>
      <c r="G640" t="s">
        <v>16</v>
      </c>
      <c r="H640" t="s">
        <v>17</v>
      </c>
      <c r="I640" t="s">
        <v>43</v>
      </c>
      <c r="J640">
        <v>75</v>
      </c>
      <c r="K640">
        <v>45</v>
      </c>
      <c r="L640" t="s">
        <v>33</v>
      </c>
      <c r="M640" t="s">
        <v>44</v>
      </c>
      <c r="N640" t="s">
        <v>45</v>
      </c>
    </row>
    <row r="641" spans="1:14" x14ac:dyDescent="0.25">
      <c r="A641">
        <v>8640</v>
      </c>
      <c r="B641" s="6">
        <v>45261</v>
      </c>
      <c r="C641">
        <v>0.62708333333333333</v>
      </c>
      <c r="D641">
        <v>3</v>
      </c>
      <c r="E641" t="s">
        <v>36</v>
      </c>
      <c r="F641" t="s">
        <v>37</v>
      </c>
      <c r="G641" t="s">
        <v>38</v>
      </c>
      <c r="H641" t="s">
        <v>39</v>
      </c>
      <c r="I641" t="s">
        <v>18</v>
      </c>
      <c r="J641">
        <v>45</v>
      </c>
      <c r="K641">
        <v>25</v>
      </c>
      <c r="L641" t="s">
        <v>19</v>
      </c>
      <c r="M641" t="s">
        <v>20</v>
      </c>
      <c r="N641" t="s">
        <v>21</v>
      </c>
    </row>
    <row r="642" spans="1:14" x14ac:dyDescent="0.25">
      <c r="A642">
        <v>8641</v>
      </c>
      <c r="B642" s="6">
        <v>44751</v>
      </c>
      <c r="C642">
        <v>0.33819444444444452</v>
      </c>
      <c r="D642">
        <v>4</v>
      </c>
      <c r="E642" t="s">
        <v>28</v>
      </c>
      <c r="F642" t="s">
        <v>29</v>
      </c>
      <c r="G642" t="s">
        <v>30</v>
      </c>
      <c r="H642" t="s">
        <v>31</v>
      </c>
      <c r="I642" t="s">
        <v>48</v>
      </c>
      <c r="J642">
        <v>80</v>
      </c>
      <c r="K642">
        <v>48</v>
      </c>
      <c r="L642" t="s">
        <v>33</v>
      </c>
      <c r="M642" t="s">
        <v>44</v>
      </c>
      <c r="N642" t="s">
        <v>49</v>
      </c>
    </row>
    <row r="643" spans="1:14" x14ac:dyDescent="0.25">
      <c r="A643">
        <v>8642</v>
      </c>
      <c r="B643" s="6">
        <v>45841</v>
      </c>
      <c r="C643">
        <v>0.79583333333333328</v>
      </c>
      <c r="D643">
        <v>2</v>
      </c>
      <c r="E643" t="s">
        <v>36</v>
      </c>
      <c r="F643" t="s">
        <v>37</v>
      </c>
      <c r="G643" t="s">
        <v>38</v>
      </c>
      <c r="H643" t="s">
        <v>39</v>
      </c>
      <c r="I643" t="s">
        <v>32</v>
      </c>
      <c r="J643">
        <v>85</v>
      </c>
      <c r="K643">
        <v>50</v>
      </c>
      <c r="L643" t="s">
        <v>33</v>
      </c>
      <c r="M643" t="s">
        <v>34</v>
      </c>
      <c r="N643" t="s">
        <v>35</v>
      </c>
    </row>
    <row r="644" spans="1:14" x14ac:dyDescent="0.25">
      <c r="A644">
        <v>8643</v>
      </c>
      <c r="B644" s="6">
        <v>44928</v>
      </c>
      <c r="C644">
        <v>0.4777777777777778</v>
      </c>
      <c r="D644">
        <v>1</v>
      </c>
      <c r="E644" t="s">
        <v>22</v>
      </c>
      <c r="F644" t="s">
        <v>23</v>
      </c>
      <c r="G644" t="s">
        <v>24</v>
      </c>
      <c r="H644" t="s">
        <v>25</v>
      </c>
      <c r="I644" t="s">
        <v>26</v>
      </c>
      <c r="J644">
        <v>40</v>
      </c>
      <c r="K644">
        <v>22</v>
      </c>
      <c r="L644" t="s">
        <v>19</v>
      </c>
      <c r="M644" t="s">
        <v>20</v>
      </c>
      <c r="N644" t="s">
        <v>27</v>
      </c>
    </row>
    <row r="645" spans="1:14" x14ac:dyDescent="0.25">
      <c r="A645">
        <v>8644</v>
      </c>
      <c r="B645" s="6">
        <v>45920</v>
      </c>
      <c r="C645">
        <v>0.30555555555555558</v>
      </c>
      <c r="D645">
        <v>3</v>
      </c>
      <c r="E645" t="s">
        <v>36</v>
      </c>
      <c r="F645" t="s">
        <v>37</v>
      </c>
      <c r="G645" t="s">
        <v>38</v>
      </c>
      <c r="H645" t="s">
        <v>39</v>
      </c>
      <c r="I645" t="s">
        <v>43</v>
      </c>
      <c r="J645">
        <v>75</v>
      </c>
      <c r="K645">
        <v>45</v>
      </c>
      <c r="L645" t="s">
        <v>33</v>
      </c>
      <c r="M645" t="s">
        <v>44</v>
      </c>
      <c r="N645" t="s">
        <v>45</v>
      </c>
    </row>
    <row r="646" spans="1:14" x14ac:dyDescent="0.25">
      <c r="A646">
        <v>8645</v>
      </c>
      <c r="B646" s="6">
        <v>44976</v>
      </c>
      <c r="C646">
        <v>0.7631944444444444</v>
      </c>
      <c r="D646">
        <v>2</v>
      </c>
      <c r="E646" t="s">
        <v>36</v>
      </c>
      <c r="F646" t="s">
        <v>37</v>
      </c>
      <c r="G646" t="s">
        <v>38</v>
      </c>
      <c r="H646" t="s">
        <v>39</v>
      </c>
      <c r="I646" t="s">
        <v>48</v>
      </c>
      <c r="J646">
        <v>80</v>
      </c>
      <c r="K646">
        <v>48</v>
      </c>
      <c r="L646" t="s">
        <v>33</v>
      </c>
      <c r="M646" t="s">
        <v>44</v>
      </c>
      <c r="N646" t="s">
        <v>49</v>
      </c>
    </row>
    <row r="647" spans="1:14" x14ac:dyDescent="0.25">
      <c r="A647">
        <v>8646</v>
      </c>
      <c r="B647" s="6">
        <v>45229</v>
      </c>
      <c r="C647">
        <v>0.6479166666666667</v>
      </c>
      <c r="D647">
        <v>4</v>
      </c>
      <c r="E647" t="s">
        <v>28</v>
      </c>
      <c r="F647" t="s">
        <v>29</v>
      </c>
      <c r="G647" t="s">
        <v>30</v>
      </c>
      <c r="H647" t="s">
        <v>31</v>
      </c>
      <c r="I647" t="s">
        <v>50</v>
      </c>
      <c r="J647">
        <v>70</v>
      </c>
      <c r="K647">
        <v>40</v>
      </c>
      <c r="L647" t="s">
        <v>33</v>
      </c>
      <c r="M647" t="s">
        <v>44</v>
      </c>
      <c r="N647" t="s">
        <v>51</v>
      </c>
    </row>
    <row r="648" spans="1:14" x14ac:dyDescent="0.25">
      <c r="A648">
        <v>8647</v>
      </c>
      <c r="B648" s="6">
        <v>45630</v>
      </c>
      <c r="C648">
        <v>0.50694444444444442</v>
      </c>
      <c r="D648">
        <v>1</v>
      </c>
      <c r="E648" t="s">
        <v>36</v>
      </c>
      <c r="F648" t="s">
        <v>37</v>
      </c>
      <c r="G648" t="s">
        <v>38</v>
      </c>
      <c r="H648" t="s">
        <v>39</v>
      </c>
      <c r="I648" t="s">
        <v>32</v>
      </c>
      <c r="J648">
        <v>85</v>
      </c>
      <c r="K648">
        <v>50</v>
      </c>
      <c r="L648" t="s">
        <v>33</v>
      </c>
      <c r="M648" t="s">
        <v>34</v>
      </c>
      <c r="N648" t="s">
        <v>35</v>
      </c>
    </row>
    <row r="649" spans="1:14" x14ac:dyDescent="0.25">
      <c r="A649">
        <v>8648</v>
      </c>
      <c r="B649" s="6">
        <v>45721</v>
      </c>
      <c r="C649">
        <v>0.71388888888888891</v>
      </c>
      <c r="D649">
        <v>4</v>
      </c>
      <c r="E649" t="s">
        <v>22</v>
      </c>
      <c r="F649" t="s">
        <v>23</v>
      </c>
      <c r="G649" t="s">
        <v>24</v>
      </c>
      <c r="H649" t="s">
        <v>25</v>
      </c>
      <c r="I649" t="s">
        <v>48</v>
      </c>
      <c r="J649">
        <v>80</v>
      </c>
      <c r="K649">
        <v>48</v>
      </c>
      <c r="L649" t="s">
        <v>33</v>
      </c>
      <c r="M649" t="s">
        <v>44</v>
      </c>
      <c r="N649" t="s">
        <v>49</v>
      </c>
    </row>
    <row r="650" spans="1:14" x14ac:dyDescent="0.25">
      <c r="A650">
        <v>8649</v>
      </c>
      <c r="B650" s="6">
        <v>45523</v>
      </c>
      <c r="C650">
        <v>0.79305555555555551</v>
      </c>
      <c r="D650">
        <v>4</v>
      </c>
      <c r="E650" t="s">
        <v>14</v>
      </c>
      <c r="F650" t="s">
        <v>15</v>
      </c>
      <c r="G650" t="s">
        <v>16</v>
      </c>
      <c r="H650" t="s">
        <v>17</v>
      </c>
      <c r="I650" t="s">
        <v>48</v>
      </c>
      <c r="J650">
        <v>80</v>
      </c>
      <c r="K650">
        <v>48</v>
      </c>
      <c r="L650" t="s">
        <v>33</v>
      </c>
      <c r="M650" t="s">
        <v>44</v>
      </c>
      <c r="N650" t="s">
        <v>49</v>
      </c>
    </row>
    <row r="651" spans="1:14" x14ac:dyDescent="0.25">
      <c r="A651">
        <v>8650</v>
      </c>
      <c r="B651" s="6">
        <v>45627</v>
      </c>
      <c r="C651">
        <v>0.62222222222222223</v>
      </c>
      <c r="D651">
        <v>2</v>
      </c>
      <c r="E651" t="s">
        <v>22</v>
      </c>
      <c r="F651" t="s">
        <v>23</v>
      </c>
      <c r="G651" t="s">
        <v>24</v>
      </c>
      <c r="H651" t="s">
        <v>25</v>
      </c>
      <c r="I651" t="s">
        <v>43</v>
      </c>
      <c r="J651">
        <v>75</v>
      </c>
      <c r="K651">
        <v>45</v>
      </c>
      <c r="L651" t="s">
        <v>33</v>
      </c>
      <c r="M651" t="s">
        <v>44</v>
      </c>
      <c r="N651" t="s">
        <v>45</v>
      </c>
    </row>
    <row r="652" spans="1:14" x14ac:dyDescent="0.25">
      <c r="A652">
        <v>8651</v>
      </c>
      <c r="B652" s="6">
        <v>45125</v>
      </c>
      <c r="C652">
        <v>0.45763888888888887</v>
      </c>
      <c r="D652">
        <v>3</v>
      </c>
      <c r="E652" t="s">
        <v>36</v>
      </c>
      <c r="F652" t="s">
        <v>37</v>
      </c>
      <c r="G652" t="s">
        <v>38</v>
      </c>
      <c r="H652" t="s">
        <v>39</v>
      </c>
      <c r="I652" t="s">
        <v>40</v>
      </c>
      <c r="J652">
        <v>50</v>
      </c>
      <c r="K652">
        <v>30</v>
      </c>
      <c r="L652" t="s">
        <v>19</v>
      </c>
      <c r="M652" t="s">
        <v>41</v>
      </c>
      <c r="N652" t="s">
        <v>42</v>
      </c>
    </row>
    <row r="653" spans="1:14" x14ac:dyDescent="0.25">
      <c r="A653">
        <v>8652</v>
      </c>
      <c r="B653" s="6">
        <v>45409</v>
      </c>
      <c r="C653">
        <v>0.78194444444444444</v>
      </c>
      <c r="D653">
        <v>3</v>
      </c>
      <c r="E653" t="s">
        <v>14</v>
      </c>
      <c r="F653" t="s">
        <v>15</v>
      </c>
      <c r="G653" t="s">
        <v>16</v>
      </c>
      <c r="H653" t="s">
        <v>17</v>
      </c>
      <c r="I653" t="s">
        <v>43</v>
      </c>
      <c r="J653">
        <v>75</v>
      </c>
      <c r="K653">
        <v>45</v>
      </c>
      <c r="L653" t="s">
        <v>33</v>
      </c>
      <c r="M653" t="s">
        <v>44</v>
      </c>
      <c r="N653" t="s">
        <v>45</v>
      </c>
    </row>
    <row r="654" spans="1:14" x14ac:dyDescent="0.25">
      <c r="A654">
        <v>8653</v>
      </c>
      <c r="B654" s="6">
        <v>45012</v>
      </c>
      <c r="C654">
        <v>0.31736111111111109</v>
      </c>
      <c r="D654">
        <v>3</v>
      </c>
      <c r="E654" t="s">
        <v>36</v>
      </c>
      <c r="F654" t="s">
        <v>37</v>
      </c>
      <c r="G654" t="s">
        <v>38</v>
      </c>
      <c r="H654" t="s">
        <v>39</v>
      </c>
      <c r="I654" t="s">
        <v>50</v>
      </c>
      <c r="J654">
        <v>70</v>
      </c>
      <c r="K654">
        <v>40</v>
      </c>
      <c r="L654" t="s">
        <v>33</v>
      </c>
      <c r="M654" t="s">
        <v>44</v>
      </c>
      <c r="N654" t="s">
        <v>51</v>
      </c>
    </row>
    <row r="655" spans="1:14" x14ac:dyDescent="0.25">
      <c r="A655">
        <v>8654</v>
      </c>
      <c r="B655" s="6">
        <v>44965</v>
      </c>
      <c r="C655">
        <v>0.30486111111111108</v>
      </c>
      <c r="D655">
        <v>4</v>
      </c>
      <c r="E655" t="s">
        <v>28</v>
      </c>
      <c r="F655" t="s">
        <v>29</v>
      </c>
      <c r="G655" t="s">
        <v>30</v>
      </c>
      <c r="H655" t="s">
        <v>31</v>
      </c>
      <c r="I655" t="s">
        <v>32</v>
      </c>
      <c r="J655">
        <v>85</v>
      </c>
      <c r="K655">
        <v>50</v>
      </c>
      <c r="L655" t="s">
        <v>33</v>
      </c>
      <c r="M655" t="s">
        <v>34</v>
      </c>
      <c r="N655" t="s">
        <v>35</v>
      </c>
    </row>
    <row r="656" spans="1:14" x14ac:dyDescent="0.25">
      <c r="A656">
        <v>8655</v>
      </c>
      <c r="B656" s="6">
        <v>44872</v>
      </c>
      <c r="C656">
        <v>0.4284722222222222</v>
      </c>
      <c r="D656">
        <v>2</v>
      </c>
      <c r="E656" t="s">
        <v>22</v>
      </c>
      <c r="F656" t="s">
        <v>23</v>
      </c>
      <c r="G656" t="s">
        <v>24</v>
      </c>
      <c r="H656" t="s">
        <v>25</v>
      </c>
      <c r="I656" t="s">
        <v>26</v>
      </c>
      <c r="J656">
        <v>40</v>
      </c>
      <c r="K656">
        <v>22</v>
      </c>
      <c r="L656" t="s">
        <v>19</v>
      </c>
      <c r="M656" t="s">
        <v>20</v>
      </c>
      <c r="N656" t="s">
        <v>27</v>
      </c>
    </row>
    <row r="657" spans="1:14" x14ac:dyDescent="0.25">
      <c r="A657">
        <v>8656</v>
      </c>
      <c r="B657" s="6">
        <v>45676</v>
      </c>
      <c r="C657">
        <v>0.81319444444444444</v>
      </c>
      <c r="D657">
        <v>1</v>
      </c>
      <c r="E657" t="s">
        <v>28</v>
      </c>
      <c r="F657" t="s">
        <v>29</v>
      </c>
      <c r="G657" t="s">
        <v>30</v>
      </c>
      <c r="H657" t="s">
        <v>31</v>
      </c>
      <c r="I657" t="s">
        <v>26</v>
      </c>
      <c r="J657">
        <v>40</v>
      </c>
      <c r="K657">
        <v>22</v>
      </c>
      <c r="L657" t="s">
        <v>19</v>
      </c>
      <c r="M657" t="s">
        <v>20</v>
      </c>
      <c r="N657" t="s">
        <v>27</v>
      </c>
    </row>
    <row r="658" spans="1:14" x14ac:dyDescent="0.25">
      <c r="A658">
        <v>8657</v>
      </c>
      <c r="B658" s="6">
        <v>44699</v>
      </c>
      <c r="C658">
        <v>0.51736111111111116</v>
      </c>
      <c r="D658">
        <v>2</v>
      </c>
      <c r="E658" t="s">
        <v>22</v>
      </c>
      <c r="F658" t="s">
        <v>23</v>
      </c>
      <c r="G658" t="s">
        <v>24</v>
      </c>
      <c r="H658" t="s">
        <v>25</v>
      </c>
      <c r="I658" t="s">
        <v>43</v>
      </c>
      <c r="J658">
        <v>75</v>
      </c>
      <c r="K658">
        <v>45</v>
      </c>
      <c r="L658" t="s">
        <v>33</v>
      </c>
      <c r="M658" t="s">
        <v>44</v>
      </c>
      <c r="N658" t="s">
        <v>45</v>
      </c>
    </row>
    <row r="659" spans="1:14" x14ac:dyDescent="0.25">
      <c r="A659">
        <v>8658</v>
      </c>
      <c r="B659" s="6">
        <v>45652</v>
      </c>
      <c r="C659">
        <v>0.48194444444444451</v>
      </c>
      <c r="D659">
        <v>1</v>
      </c>
      <c r="E659" t="s">
        <v>36</v>
      </c>
      <c r="F659" t="s">
        <v>37</v>
      </c>
      <c r="G659" t="s">
        <v>38</v>
      </c>
      <c r="H659" t="s">
        <v>39</v>
      </c>
      <c r="I659" t="s">
        <v>46</v>
      </c>
      <c r="J659">
        <v>90</v>
      </c>
      <c r="K659">
        <v>55</v>
      </c>
      <c r="L659" t="s">
        <v>33</v>
      </c>
      <c r="M659" t="s">
        <v>34</v>
      </c>
      <c r="N659" t="s">
        <v>47</v>
      </c>
    </row>
    <row r="660" spans="1:14" x14ac:dyDescent="0.25">
      <c r="A660">
        <v>8659</v>
      </c>
      <c r="B660" s="6">
        <v>45964</v>
      </c>
      <c r="C660">
        <v>0.90208333333333335</v>
      </c>
      <c r="D660">
        <v>2</v>
      </c>
      <c r="E660" t="s">
        <v>36</v>
      </c>
      <c r="F660" t="s">
        <v>37</v>
      </c>
      <c r="G660" t="s">
        <v>38</v>
      </c>
      <c r="H660" t="s">
        <v>39</v>
      </c>
      <c r="I660" t="s">
        <v>32</v>
      </c>
      <c r="J660">
        <v>85</v>
      </c>
      <c r="K660">
        <v>50</v>
      </c>
      <c r="L660" t="s">
        <v>33</v>
      </c>
      <c r="M660" t="s">
        <v>34</v>
      </c>
      <c r="N660" t="s">
        <v>35</v>
      </c>
    </row>
    <row r="661" spans="1:14" x14ac:dyDescent="0.25">
      <c r="A661">
        <v>8660</v>
      </c>
      <c r="B661" s="6">
        <v>44859</v>
      </c>
      <c r="C661">
        <v>0.59097222222222223</v>
      </c>
      <c r="D661">
        <v>4</v>
      </c>
      <c r="E661" t="s">
        <v>36</v>
      </c>
      <c r="F661" t="s">
        <v>37</v>
      </c>
      <c r="G661" t="s">
        <v>38</v>
      </c>
      <c r="H661" t="s">
        <v>39</v>
      </c>
      <c r="I661" t="s">
        <v>40</v>
      </c>
      <c r="J661">
        <v>50</v>
      </c>
      <c r="K661">
        <v>30</v>
      </c>
      <c r="L661" t="s">
        <v>19</v>
      </c>
      <c r="M661" t="s">
        <v>41</v>
      </c>
      <c r="N661" t="s">
        <v>42</v>
      </c>
    </row>
    <row r="662" spans="1:14" x14ac:dyDescent="0.25">
      <c r="A662">
        <v>8661</v>
      </c>
      <c r="B662" s="6">
        <v>44786</v>
      </c>
      <c r="C662">
        <v>0.4465277777777778</v>
      </c>
      <c r="D662">
        <v>2</v>
      </c>
      <c r="E662" t="s">
        <v>36</v>
      </c>
      <c r="F662" t="s">
        <v>37</v>
      </c>
      <c r="G662" t="s">
        <v>38</v>
      </c>
      <c r="H662" t="s">
        <v>39</v>
      </c>
      <c r="I662" t="s">
        <v>46</v>
      </c>
      <c r="J662">
        <v>90</v>
      </c>
      <c r="K662">
        <v>55</v>
      </c>
      <c r="L662" t="s">
        <v>33</v>
      </c>
      <c r="M662" t="s">
        <v>34</v>
      </c>
      <c r="N662" t="s">
        <v>47</v>
      </c>
    </row>
    <row r="663" spans="1:14" x14ac:dyDescent="0.25">
      <c r="A663">
        <v>8662</v>
      </c>
      <c r="B663" s="6">
        <v>45591</v>
      </c>
      <c r="C663">
        <v>0.63888888888888884</v>
      </c>
      <c r="D663">
        <v>2</v>
      </c>
      <c r="E663" t="s">
        <v>14</v>
      </c>
      <c r="F663" t="s">
        <v>15</v>
      </c>
      <c r="G663" t="s">
        <v>16</v>
      </c>
      <c r="H663" t="s">
        <v>17</v>
      </c>
      <c r="I663" t="s">
        <v>46</v>
      </c>
      <c r="J663">
        <v>90</v>
      </c>
      <c r="K663">
        <v>55</v>
      </c>
      <c r="L663" t="s">
        <v>33</v>
      </c>
      <c r="M663" t="s">
        <v>34</v>
      </c>
      <c r="N663" t="s">
        <v>47</v>
      </c>
    </row>
    <row r="664" spans="1:14" x14ac:dyDescent="0.25">
      <c r="A664">
        <v>8663</v>
      </c>
      <c r="B664" s="6">
        <v>44883</v>
      </c>
      <c r="C664">
        <v>0.31319444444444439</v>
      </c>
      <c r="D664">
        <v>3</v>
      </c>
      <c r="E664" t="s">
        <v>36</v>
      </c>
      <c r="F664" t="s">
        <v>37</v>
      </c>
      <c r="G664" t="s">
        <v>38</v>
      </c>
      <c r="H664" t="s">
        <v>39</v>
      </c>
      <c r="I664" t="s">
        <v>26</v>
      </c>
      <c r="J664">
        <v>40</v>
      </c>
      <c r="K664">
        <v>22</v>
      </c>
      <c r="L664" t="s">
        <v>19</v>
      </c>
      <c r="M664" t="s">
        <v>20</v>
      </c>
      <c r="N664" t="s">
        <v>27</v>
      </c>
    </row>
    <row r="665" spans="1:14" x14ac:dyDescent="0.25">
      <c r="A665">
        <v>8664</v>
      </c>
      <c r="B665" s="6">
        <v>45671</v>
      </c>
      <c r="C665">
        <v>0.36388888888888887</v>
      </c>
      <c r="D665">
        <v>2</v>
      </c>
      <c r="E665" t="s">
        <v>22</v>
      </c>
      <c r="F665" t="s">
        <v>23</v>
      </c>
      <c r="G665" t="s">
        <v>24</v>
      </c>
      <c r="H665" t="s">
        <v>25</v>
      </c>
      <c r="I665" t="s">
        <v>26</v>
      </c>
      <c r="J665">
        <v>40</v>
      </c>
      <c r="K665">
        <v>22</v>
      </c>
      <c r="L665" t="s">
        <v>19</v>
      </c>
      <c r="M665" t="s">
        <v>20</v>
      </c>
      <c r="N665" t="s">
        <v>27</v>
      </c>
    </row>
    <row r="666" spans="1:14" x14ac:dyDescent="0.25">
      <c r="A666">
        <v>8665</v>
      </c>
      <c r="B666" s="6">
        <v>45968</v>
      </c>
      <c r="C666">
        <v>0.86319444444444449</v>
      </c>
      <c r="D666">
        <v>3</v>
      </c>
      <c r="E666" t="s">
        <v>14</v>
      </c>
      <c r="F666" t="s">
        <v>15</v>
      </c>
      <c r="G666" t="s">
        <v>16</v>
      </c>
      <c r="H666" t="s">
        <v>17</v>
      </c>
      <c r="I666" t="s">
        <v>43</v>
      </c>
      <c r="J666">
        <v>75</v>
      </c>
      <c r="K666">
        <v>45</v>
      </c>
      <c r="L666" t="s">
        <v>33</v>
      </c>
      <c r="M666" t="s">
        <v>44</v>
      </c>
      <c r="N666" t="s">
        <v>45</v>
      </c>
    </row>
    <row r="667" spans="1:14" x14ac:dyDescent="0.25">
      <c r="A667">
        <v>8666</v>
      </c>
      <c r="B667" s="6">
        <v>45595</v>
      </c>
      <c r="C667">
        <v>0.79583333333333328</v>
      </c>
      <c r="D667">
        <v>3</v>
      </c>
      <c r="E667" t="s">
        <v>22</v>
      </c>
      <c r="F667" t="s">
        <v>23</v>
      </c>
      <c r="G667" t="s">
        <v>24</v>
      </c>
      <c r="H667" t="s">
        <v>25</v>
      </c>
      <c r="I667" t="s">
        <v>32</v>
      </c>
      <c r="J667">
        <v>85</v>
      </c>
      <c r="K667">
        <v>50</v>
      </c>
      <c r="L667" t="s">
        <v>33</v>
      </c>
      <c r="M667" t="s">
        <v>34</v>
      </c>
      <c r="N667" t="s">
        <v>35</v>
      </c>
    </row>
    <row r="668" spans="1:14" x14ac:dyDescent="0.25">
      <c r="A668">
        <v>8667</v>
      </c>
      <c r="B668" s="6">
        <v>44855</v>
      </c>
      <c r="C668">
        <v>0.74444444444444446</v>
      </c>
      <c r="D668">
        <v>1</v>
      </c>
      <c r="E668" t="s">
        <v>14</v>
      </c>
      <c r="F668" t="s">
        <v>15</v>
      </c>
      <c r="G668" t="s">
        <v>16</v>
      </c>
      <c r="H668" t="s">
        <v>17</v>
      </c>
      <c r="I668" t="s">
        <v>50</v>
      </c>
      <c r="J668">
        <v>70</v>
      </c>
      <c r="K668">
        <v>40</v>
      </c>
      <c r="L668" t="s">
        <v>33</v>
      </c>
      <c r="M668" t="s">
        <v>44</v>
      </c>
      <c r="N668" t="s">
        <v>51</v>
      </c>
    </row>
    <row r="669" spans="1:14" x14ac:dyDescent="0.25">
      <c r="A669">
        <v>8668</v>
      </c>
      <c r="B669" s="6">
        <v>45519</v>
      </c>
      <c r="C669">
        <v>0.84236111111111112</v>
      </c>
      <c r="D669">
        <v>4</v>
      </c>
      <c r="E669" t="s">
        <v>36</v>
      </c>
      <c r="F669" t="s">
        <v>37</v>
      </c>
      <c r="G669" t="s">
        <v>38</v>
      </c>
      <c r="H669" t="s">
        <v>39</v>
      </c>
      <c r="I669" t="s">
        <v>18</v>
      </c>
      <c r="J669">
        <v>45</v>
      </c>
      <c r="K669">
        <v>25</v>
      </c>
      <c r="L669" t="s">
        <v>19</v>
      </c>
      <c r="M669" t="s">
        <v>20</v>
      </c>
      <c r="N669" t="s">
        <v>21</v>
      </c>
    </row>
    <row r="670" spans="1:14" x14ac:dyDescent="0.25">
      <c r="A670">
        <v>8669</v>
      </c>
      <c r="B670" s="6">
        <v>45871</v>
      </c>
      <c r="C670">
        <v>0.66111111111111109</v>
      </c>
      <c r="D670">
        <v>4</v>
      </c>
      <c r="E670" t="s">
        <v>14</v>
      </c>
      <c r="F670" t="s">
        <v>15</v>
      </c>
      <c r="G670" t="s">
        <v>16</v>
      </c>
      <c r="H670" t="s">
        <v>17</v>
      </c>
      <c r="I670" t="s">
        <v>50</v>
      </c>
      <c r="J670">
        <v>70</v>
      </c>
      <c r="K670">
        <v>40</v>
      </c>
      <c r="L670" t="s">
        <v>33</v>
      </c>
      <c r="M670" t="s">
        <v>44</v>
      </c>
      <c r="N670" t="s">
        <v>51</v>
      </c>
    </row>
    <row r="671" spans="1:14" x14ac:dyDescent="0.25">
      <c r="A671">
        <v>8670</v>
      </c>
      <c r="B671" s="6">
        <v>44952</v>
      </c>
      <c r="C671">
        <v>0.2951388888888889</v>
      </c>
      <c r="D671">
        <v>4</v>
      </c>
      <c r="E671" t="s">
        <v>22</v>
      </c>
      <c r="F671" t="s">
        <v>23</v>
      </c>
      <c r="G671" t="s">
        <v>24</v>
      </c>
      <c r="H671" t="s">
        <v>25</v>
      </c>
      <c r="I671" t="s">
        <v>40</v>
      </c>
      <c r="J671">
        <v>50</v>
      </c>
      <c r="K671">
        <v>30</v>
      </c>
      <c r="L671" t="s">
        <v>19</v>
      </c>
      <c r="M671" t="s">
        <v>41</v>
      </c>
      <c r="N671" t="s">
        <v>42</v>
      </c>
    </row>
    <row r="672" spans="1:14" x14ac:dyDescent="0.25">
      <c r="A672">
        <v>8671</v>
      </c>
      <c r="B672" s="6">
        <v>45529</v>
      </c>
      <c r="C672">
        <v>0.67013888888888884</v>
      </c>
      <c r="D672">
        <v>1</v>
      </c>
      <c r="E672" t="s">
        <v>22</v>
      </c>
      <c r="F672" t="s">
        <v>23</v>
      </c>
      <c r="G672" t="s">
        <v>24</v>
      </c>
      <c r="H672" t="s">
        <v>25</v>
      </c>
      <c r="I672" t="s">
        <v>50</v>
      </c>
      <c r="J672">
        <v>70</v>
      </c>
      <c r="K672">
        <v>40</v>
      </c>
      <c r="L672" t="s">
        <v>33</v>
      </c>
      <c r="M672" t="s">
        <v>44</v>
      </c>
      <c r="N672" t="s">
        <v>51</v>
      </c>
    </row>
    <row r="673" spans="1:14" x14ac:dyDescent="0.25">
      <c r="A673">
        <v>8672</v>
      </c>
      <c r="B673" s="6">
        <v>45029</v>
      </c>
      <c r="C673">
        <v>0.42152777777777778</v>
      </c>
      <c r="D673">
        <v>2</v>
      </c>
      <c r="E673" t="s">
        <v>14</v>
      </c>
      <c r="F673" t="s">
        <v>15</v>
      </c>
      <c r="G673" t="s">
        <v>16</v>
      </c>
      <c r="H673" t="s">
        <v>17</v>
      </c>
      <c r="I673" t="s">
        <v>50</v>
      </c>
      <c r="J673">
        <v>70</v>
      </c>
      <c r="K673">
        <v>40</v>
      </c>
      <c r="L673" t="s">
        <v>33</v>
      </c>
      <c r="M673" t="s">
        <v>44</v>
      </c>
      <c r="N673" t="s">
        <v>51</v>
      </c>
    </row>
    <row r="674" spans="1:14" x14ac:dyDescent="0.25">
      <c r="A674">
        <v>8673</v>
      </c>
      <c r="B674" s="6">
        <v>45768</v>
      </c>
      <c r="C674">
        <v>0.44305555555555548</v>
      </c>
      <c r="D674">
        <v>3</v>
      </c>
      <c r="E674" t="s">
        <v>28</v>
      </c>
      <c r="F674" t="s">
        <v>29</v>
      </c>
      <c r="G674" t="s">
        <v>30</v>
      </c>
      <c r="H674" t="s">
        <v>31</v>
      </c>
      <c r="I674" t="s">
        <v>26</v>
      </c>
      <c r="J674">
        <v>40</v>
      </c>
      <c r="K674">
        <v>22</v>
      </c>
      <c r="L674" t="s">
        <v>19</v>
      </c>
      <c r="M674" t="s">
        <v>20</v>
      </c>
      <c r="N674" t="s">
        <v>27</v>
      </c>
    </row>
    <row r="675" spans="1:14" x14ac:dyDescent="0.25">
      <c r="A675">
        <v>8674</v>
      </c>
      <c r="B675" s="6">
        <v>45370</v>
      </c>
      <c r="C675">
        <v>0.49722222222222218</v>
      </c>
      <c r="D675">
        <v>3</v>
      </c>
      <c r="E675" t="s">
        <v>36</v>
      </c>
      <c r="F675" t="s">
        <v>37</v>
      </c>
      <c r="G675" t="s">
        <v>38</v>
      </c>
      <c r="H675" t="s">
        <v>39</v>
      </c>
      <c r="I675" t="s">
        <v>48</v>
      </c>
      <c r="J675">
        <v>80</v>
      </c>
      <c r="K675">
        <v>48</v>
      </c>
      <c r="L675" t="s">
        <v>33</v>
      </c>
      <c r="M675" t="s">
        <v>44</v>
      </c>
      <c r="N675" t="s">
        <v>49</v>
      </c>
    </row>
    <row r="676" spans="1:14" x14ac:dyDescent="0.25">
      <c r="A676">
        <v>8675</v>
      </c>
      <c r="B676" s="6">
        <v>45211</v>
      </c>
      <c r="C676">
        <v>0.7319444444444444</v>
      </c>
      <c r="D676">
        <v>1</v>
      </c>
      <c r="E676" t="s">
        <v>22</v>
      </c>
      <c r="F676" t="s">
        <v>23</v>
      </c>
      <c r="G676" t="s">
        <v>24</v>
      </c>
      <c r="H676" t="s">
        <v>25</v>
      </c>
      <c r="I676" t="s">
        <v>18</v>
      </c>
      <c r="J676">
        <v>45</v>
      </c>
      <c r="K676">
        <v>25</v>
      </c>
      <c r="L676" t="s">
        <v>19</v>
      </c>
      <c r="M676" t="s">
        <v>20</v>
      </c>
      <c r="N676" t="s">
        <v>21</v>
      </c>
    </row>
    <row r="677" spans="1:14" x14ac:dyDescent="0.25">
      <c r="A677">
        <v>8676</v>
      </c>
      <c r="B677" s="6">
        <v>45605</v>
      </c>
      <c r="C677">
        <v>0.78263888888888888</v>
      </c>
      <c r="D677">
        <v>3</v>
      </c>
      <c r="E677" t="s">
        <v>36</v>
      </c>
      <c r="F677" t="s">
        <v>37</v>
      </c>
      <c r="G677" t="s">
        <v>38</v>
      </c>
      <c r="H677" t="s">
        <v>39</v>
      </c>
      <c r="I677" t="s">
        <v>18</v>
      </c>
      <c r="J677">
        <v>45</v>
      </c>
      <c r="K677">
        <v>25</v>
      </c>
      <c r="L677" t="s">
        <v>19</v>
      </c>
      <c r="M677" t="s">
        <v>20</v>
      </c>
      <c r="N677" t="s">
        <v>21</v>
      </c>
    </row>
    <row r="678" spans="1:14" x14ac:dyDescent="0.25">
      <c r="A678">
        <v>8677</v>
      </c>
      <c r="B678" s="6">
        <v>44731</v>
      </c>
      <c r="C678">
        <v>0.36249999999999999</v>
      </c>
      <c r="D678">
        <v>1</v>
      </c>
      <c r="E678" t="s">
        <v>28</v>
      </c>
      <c r="F678" t="s">
        <v>29</v>
      </c>
      <c r="G678" t="s">
        <v>30</v>
      </c>
      <c r="H678" t="s">
        <v>31</v>
      </c>
      <c r="I678" t="s">
        <v>26</v>
      </c>
      <c r="J678">
        <v>40</v>
      </c>
      <c r="K678">
        <v>22</v>
      </c>
      <c r="L678" t="s">
        <v>19</v>
      </c>
      <c r="M678" t="s">
        <v>20</v>
      </c>
      <c r="N678" t="s">
        <v>27</v>
      </c>
    </row>
    <row r="679" spans="1:14" x14ac:dyDescent="0.25">
      <c r="A679">
        <v>8678</v>
      </c>
      <c r="B679" s="6">
        <v>45415</v>
      </c>
      <c r="C679">
        <v>0.61111111111111116</v>
      </c>
      <c r="D679">
        <v>3</v>
      </c>
      <c r="E679" t="s">
        <v>36</v>
      </c>
      <c r="F679" t="s">
        <v>37</v>
      </c>
      <c r="G679" t="s">
        <v>38</v>
      </c>
      <c r="H679" t="s">
        <v>39</v>
      </c>
      <c r="I679" t="s">
        <v>32</v>
      </c>
      <c r="J679">
        <v>85</v>
      </c>
      <c r="K679">
        <v>50</v>
      </c>
      <c r="L679" t="s">
        <v>33</v>
      </c>
      <c r="M679" t="s">
        <v>34</v>
      </c>
      <c r="N679" t="s">
        <v>35</v>
      </c>
    </row>
    <row r="680" spans="1:14" x14ac:dyDescent="0.25">
      <c r="A680">
        <v>8679</v>
      </c>
      <c r="B680" s="6">
        <v>45484</v>
      </c>
      <c r="C680">
        <v>0.4597222222222222</v>
      </c>
      <c r="D680">
        <v>4</v>
      </c>
      <c r="E680" t="s">
        <v>36</v>
      </c>
      <c r="F680" t="s">
        <v>37</v>
      </c>
      <c r="G680" t="s">
        <v>38</v>
      </c>
      <c r="H680" t="s">
        <v>39</v>
      </c>
      <c r="I680" t="s">
        <v>40</v>
      </c>
      <c r="J680">
        <v>50</v>
      </c>
      <c r="K680">
        <v>30</v>
      </c>
      <c r="L680" t="s">
        <v>19</v>
      </c>
      <c r="M680" t="s">
        <v>41</v>
      </c>
      <c r="N680" t="s">
        <v>42</v>
      </c>
    </row>
    <row r="681" spans="1:14" x14ac:dyDescent="0.25">
      <c r="A681">
        <v>8680</v>
      </c>
      <c r="B681" s="6">
        <v>45050</v>
      </c>
      <c r="C681">
        <v>0.65694444444444444</v>
      </c>
      <c r="D681">
        <v>1</v>
      </c>
      <c r="E681" t="s">
        <v>14</v>
      </c>
      <c r="F681" t="s">
        <v>15</v>
      </c>
      <c r="G681" t="s">
        <v>16</v>
      </c>
      <c r="H681" t="s">
        <v>17</v>
      </c>
      <c r="I681" t="s">
        <v>40</v>
      </c>
      <c r="J681">
        <v>50</v>
      </c>
      <c r="K681">
        <v>30</v>
      </c>
      <c r="L681" t="s">
        <v>19</v>
      </c>
      <c r="M681" t="s">
        <v>41</v>
      </c>
      <c r="N681" t="s">
        <v>42</v>
      </c>
    </row>
    <row r="682" spans="1:14" x14ac:dyDescent="0.25">
      <c r="A682">
        <v>8681</v>
      </c>
      <c r="B682" s="6">
        <v>44740</v>
      </c>
      <c r="C682">
        <v>0.66111111111111109</v>
      </c>
      <c r="D682">
        <v>1</v>
      </c>
      <c r="E682" t="s">
        <v>28</v>
      </c>
      <c r="F682" t="s">
        <v>29</v>
      </c>
      <c r="G682" t="s">
        <v>30</v>
      </c>
      <c r="H682" t="s">
        <v>31</v>
      </c>
      <c r="I682" t="s">
        <v>48</v>
      </c>
      <c r="J682">
        <v>80</v>
      </c>
      <c r="K682">
        <v>48</v>
      </c>
      <c r="L682" t="s">
        <v>33</v>
      </c>
      <c r="M682" t="s">
        <v>44</v>
      </c>
      <c r="N682" t="s">
        <v>49</v>
      </c>
    </row>
    <row r="683" spans="1:14" x14ac:dyDescent="0.25">
      <c r="A683">
        <v>8682</v>
      </c>
      <c r="B683" s="6">
        <v>45742</v>
      </c>
      <c r="C683">
        <v>0.37638888888888888</v>
      </c>
      <c r="D683">
        <v>3</v>
      </c>
      <c r="E683" t="s">
        <v>14</v>
      </c>
      <c r="F683" t="s">
        <v>15</v>
      </c>
      <c r="G683" t="s">
        <v>16</v>
      </c>
      <c r="H683" t="s">
        <v>17</v>
      </c>
      <c r="I683" t="s">
        <v>48</v>
      </c>
      <c r="J683">
        <v>80</v>
      </c>
      <c r="K683">
        <v>48</v>
      </c>
      <c r="L683" t="s">
        <v>33</v>
      </c>
      <c r="M683" t="s">
        <v>44</v>
      </c>
      <c r="N683" t="s">
        <v>49</v>
      </c>
    </row>
    <row r="684" spans="1:14" x14ac:dyDescent="0.25">
      <c r="A684">
        <v>8683</v>
      </c>
      <c r="B684" s="6">
        <v>45570</v>
      </c>
      <c r="C684">
        <v>0.45277777777777778</v>
      </c>
      <c r="D684">
        <v>1</v>
      </c>
      <c r="E684" t="s">
        <v>14</v>
      </c>
      <c r="F684" t="s">
        <v>15</v>
      </c>
      <c r="G684" t="s">
        <v>16</v>
      </c>
      <c r="H684" t="s">
        <v>17</v>
      </c>
      <c r="I684" t="s">
        <v>40</v>
      </c>
      <c r="J684">
        <v>50</v>
      </c>
      <c r="K684">
        <v>30</v>
      </c>
      <c r="L684" t="s">
        <v>19</v>
      </c>
      <c r="M684" t="s">
        <v>41</v>
      </c>
      <c r="N684" t="s">
        <v>42</v>
      </c>
    </row>
    <row r="685" spans="1:14" x14ac:dyDescent="0.25">
      <c r="A685">
        <v>8684</v>
      </c>
      <c r="B685" s="6">
        <v>44668</v>
      </c>
      <c r="C685">
        <v>0.61458333333333337</v>
      </c>
      <c r="D685">
        <v>4</v>
      </c>
      <c r="E685" t="s">
        <v>14</v>
      </c>
      <c r="F685" t="s">
        <v>15</v>
      </c>
      <c r="G685" t="s">
        <v>16</v>
      </c>
      <c r="H685" t="s">
        <v>17</v>
      </c>
      <c r="I685" t="s">
        <v>26</v>
      </c>
      <c r="J685">
        <v>40</v>
      </c>
      <c r="K685">
        <v>22</v>
      </c>
      <c r="L685" t="s">
        <v>19</v>
      </c>
      <c r="M685" t="s">
        <v>20</v>
      </c>
      <c r="N685" t="s">
        <v>27</v>
      </c>
    </row>
    <row r="686" spans="1:14" x14ac:dyDescent="0.25">
      <c r="A686">
        <v>8685</v>
      </c>
      <c r="B686" s="6">
        <v>44601</v>
      </c>
      <c r="C686">
        <v>0.72291666666666665</v>
      </c>
      <c r="D686">
        <v>2</v>
      </c>
      <c r="E686" t="s">
        <v>28</v>
      </c>
      <c r="F686" t="s">
        <v>29</v>
      </c>
      <c r="G686" t="s">
        <v>30</v>
      </c>
      <c r="H686" t="s">
        <v>31</v>
      </c>
      <c r="I686" t="s">
        <v>48</v>
      </c>
      <c r="J686">
        <v>80</v>
      </c>
      <c r="K686">
        <v>48</v>
      </c>
      <c r="L686" t="s">
        <v>33</v>
      </c>
      <c r="M686" t="s">
        <v>44</v>
      </c>
      <c r="N686" t="s">
        <v>49</v>
      </c>
    </row>
    <row r="687" spans="1:14" x14ac:dyDescent="0.25">
      <c r="A687">
        <v>8686</v>
      </c>
      <c r="B687" s="6">
        <v>45805</v>
      </c>
      <c r="C687">
        <v>0.75208333333333333</v>
      </c>
      <c r="D687">
        <v>4</v>
      </c>
      <c r="E687" t="s">
        <v>14</v>
      </c>
      <c r="F687" t="s">
        <v>15</v>
      </c>
      <c r="G687" t="s">
        <v>16</v>
      </c>
      <c r="H687" t="s">
        <v>17</v>
      </c>
      <c r="I687" t="s">
        <v>46</v>
      </c>
      <c r="J687">
        <v>90</v>
      </c>
      <c r="K687">
        <v>55</v>
      </c>
      <c r="L687" t="s">
        <v>33</v>
      </c>
      <c r="M687" t="s">
        <v>34</v>
      </c>
      <c r="N687" t="s">
        <v>47</v>
      </c>
    </row>
    <row r="688" spans="1:14" x14ac:dyDescent="0.25">
      <c r="A688">
        <v>8687</v>
      </c>
      <c r="B688" s="6">
        <v>45425</v>
      </c>
      <c r="C688">
        <v>0.40555555555555561</v>
      </c>
      <c r="D688">
        <v>2</v>
      </c>
      <c r="E688" t="s">
        <v>14</v>
      </c>
      <c r="F688" t="s">
        <v>15</v>
      </c>
      <c r="G688" t="s">
        <v>16</v>
      </c>
      <c r="H688" t="s">
        <v>17</v>
      </c>
      <c r="I688" t="s">
        <v>32</v>
      </c>
      <c r="J688">
        <v>85</v>
      </c>
      <c r="K688">
        <v>50</v>
      </c>
      <c r="L688" t="s">
        <v>33</v>
      </c>
      <c r="M688" t="s">
        <v>34</v>
      </c>
      <c r="N688" t="s">
        <v>35</v>
      </c>
    </row>
    <row r="689" spans="1:14" x14ac:dyDescent="0.25">
      <c r="A689">
        <v>8688</v>
      </c>
      <c r="B689" s="6">
        <v>46018</v>
      </c>
      <c r="C689">
        <v>0.74652777777777779</v>
      </c>
      <c r="D689">
        <v>3</v>
      </c>
      <c r="E689" t="s">
        <v>36</v>
      </c>
      <c r="F689" t="s">
        <v>37</v>
      </c>
      <c r="G689" t="s">
        <v>38</v>
      </c>
      <c r="H689" t="s">
        <v>39</v>
      </c>
      <c r="I689" t="s">
        <v>46</v>
      </c>
      <c r="J689">
        <v>90</v>
      </c>
      <c r="K689">
        <v>55</v>
      </c>
      <c r="L689" t="s">
        <v>33</v>
      </c>
      <c r="M689" t="s">
        <v>34</v>
      </c>
      <c r="N689" t="s">
        <v>47</v>
      </c>
    </row>
    <row r="690" spans="1:14" x14ac:dyDescent="0.25">
      <c r="A690">
        <v>8689</v>
      </c>
      <c r="B690" s="6">
        <v>44945</v>
      </c>
      <c r="C690">
        <v>0.70625000000000004</v>
      </c>
      <c r="D690">
        <v>2</v>
      </c>
      <c r="E690" t="s">
        <v>28</v>
      </c>
      <c r="F690" t="s">
        <v>29</v>
      </c>
      <c r="G690" t="s">
        <v>30</v>
      </c>
      <c r="H690" t="s">
        <v>31</v>
      </c>
      <c r="I690" t="s">
        <v>18</v>
      </c>
      <c r="J690">
        <v>45</v>
      </c>
      <c r="K690">
        <v>25</v>
      </c>
      <c r="L690" t="s">
        <v>19</v>
      </c>
      <c r="M690" t="s">
        <v>20</v>
      </c>
      <c r="N690" t="s">
        <v>21</v>
      </c>
    </row>
    <row r="691" spans="1:14" x14ac:dyDescent="0.25">
      <c r="A691">
        <v>8690</v>
      </c>
      <c r="B691" s="6">
        <v>45775</v>
      </c>
      <c r="C691">
        <v>0.42152777777777778</v>
      </c>
      <c r="D691">
        <v>2</v>
      </c>
      <c r="E691" t="s">
        <v>14</v>
      </c>
      <c r="F691" t="s">
        <v>15</v>
      </c>
      <c r="G691" t="s">
        <v>16</v>
      </c>
      <c r="H691" t="s">
        <v>17</v>
      </c>
      <c r="I691" t="s">
        <v>40</v>
      </c>
      <c r="J691">
        <v>50</v>
      </c>
      <c r="K691">
        <v>30</v>
      </c>
      <c r="L691" t="s">
        <v>19</v>
      </c>
      <c r="M691" t="s">
        <v>41</v>
      </c>
      <c r="N691" t="s">
        <v>42</v>
      </c>
    </row>
    <row r="692" spans="1:14" x14ac:dyDescent="0.25">
      <c r="A692">
        <v>8691</v>
      </c>
      <c r="B692" s="6">
        <v>45587</v>
      </c>
      <c r="C692">
        <v>0.76041666666666663</v>
      </c>
      <c r="D692">
        <v>2</v>
      </c>
      <c r="E692" t="s">
        <v>22</v>
      </c>
      <c r="F692" t="s">
        <v>23</v>
      </c>
      <c r="G692" t="s">
        <v>24</v>
      </c>
      <c r="H692" t="s">
        <v>25</v>
      </c>
      <c r="I692" t="s">
        <v>32</v>
      </c>
      <c r="J692">
        <v>85</v>
      </c>
      <c r="K692">
        <v>50</v>
      </c>
      <c r="L692" t="s">
        <v>33</v>
      </c>
      <c r="M692" t="s">
        <v>34</v>
      </c>
      <c r="N692" t="s">
        <v>35</v>
      </c>
    </row>
    <row r="693" spans="1:14" x14ac:dyDescent="0.25">
      <c r="A693">
        <v>8692</v>
      </c>
      <c r="B693" s="6">
        <v>45711</v>
      </c>
      <c r="C693">
        <v>0.35347222222222219</v>
      </c>
      <c r="D693">
        <v>3</v>
      </c>
      <c r="E693" t="s">
        <v>28</v>
      </c>
      <c r="F693" t="s">
        <v>29</v>
      </c>
      <c r="G693" t="s">
        <v>30</v>
      </c>
      <c r="H693" t="s">
        <v>31</v>
      </c>
      <c r="I693" t="s">
        <v>32</v>
      </c>
      <c r="J693">
        <v>85</v>
      </c>
      <c r="K693">
        <v>50</v>
      </c>
      <c r="L693" t="s">
        <v>33</v>
      </c>
      <c r="M693" t="s">
        <v>34</v>
      </c>
      <c r="N693" t="s">
        <v>35</v>
      </c>
    </row>
    <row r="694" spans="1:14" x14ac:dyDescent="0.25">
      <c r="A694">
        <v>8693</v>
      </c>
      <c r="B694" s="6">
        <v>45082</v>
      </c>
      <c r="C694">
        <v>0.73055555555555551</v>
      </c>
      <c r="D694">
        <v>3</v>
      </c>
      <c r="E694" t="s">
        <v>22</v>
      </c>
      <c r="F694" t="s">
        <v>23</v>
      </c>
      <c r="G694" t="s">
        <v>24</v>
      </c>
      <c r="H694" t="s">
        <v>25</v>
      </c>
      <c r="I694" t="s">
        <v>40</v>
      </c>
      <c r="J694">
        <v>50</v>
      </c>
      <c r="K694">
        <v>30</v>
      </c>
      <c r="L694" t="s">
        <v>19</v>
      </c>
      <c r="M694" t="s">
        <v>41</v>
      </c>
      <c r="N694" t="s">
        <v>42</v>
      </c>
    </row>
    <row r="695" spans="1:14" x14ac:dyDescent="0.25">
      <c r="A695">
        <v>8694</v>
      </c>
      <c r="B695" s="6">
        <v>45648</v>
      </c>
      <c r="C695">
        <v>0.87083333333333335</v>
      </c>
      <c r="D695">
        <v>3</v>
      </c>
      <c r="E695" t="s">
        <v>14</v>
      </c>
      <c r="F695" t="s">
        <v>15</v>
      </c>
      <c r="G695" t="s">
        <v>16</v>
      </c>
      <c r="H695" t="s">
        <v>17</v>
      </c>
      <c r="I695" t="s">
        <v>18</v>
      </c>
      <c r="J695">
        <v>45</v>
      </c>
      <c r="K695">
        <v>25</v>
      </c>
      <c r="L695" t="s">
        <v>19</v>
      </c>
      <c r="M695" t="s">
        <v>20</v>
      </c>
      <c r="N695" t="s">
        <v>21</v>
      </c>
    </row>
    <row r="696" spans="1:14" x14ac:dyDescent="0.25">
      <c r="A696">
        <v>8695</v>
      </c>
      <c r="B696" s="6">
        <v>45112</v>
      </c>
      <c r="C696">
        <v>0.3</v>
      </c>
      <c r="D696">
        <v>3</v>
      </c>
      <c r="E696" t="s">
        <v>22</v>
      </c>
      <c r="F696" t="s">
        <v>23</v>
      </c>
      <c r="G696" t="s">
        <v>24</v>
      </c>
      <c r="H696" t="s">
        <v>25</v>
      </c>
      <c r="I696" t="s">
        <v>48</v>
      </c>
      <c r="J696">
        <v>80</v>
      </c>
      <c r="K696">
        <v>48</v>
      </c>
      <c r="L696" t="s">
        <v>33</v>
      </c>
      <c r="M696" t="s">
        <v>44</v>
      </c>
      <c r="N696" t="s">
        <v>49</v>
      </c>
    </row>
    <row r="697" spans="1:14" x14ac:dyDescent="0.25">
      <c r="A697">
        <v>8696</v>
      </c>
      <c r="B697" s="6">
        <v>45618</v>
      </c>
      <c r="C697">
        <v>0.65902777777777777</v>
      </c>
      <c r="D697">
        <v>1</v>
      </c>
      <c r="E697" t="s">
        <v>28</v>
      </c>
      <c r="F697" t="s">
        <v>29</v>
      </c>
      <c r="G697" t="s">
        <v>30</v>
      </c>
      <c r="H697" t="s">
        <v>31</v>
      </c>
      <c r="I697" t="s">
        <v>18</v>
      </c>
      <c r="J697">
        <v>45</v>
      </c>
      <c r="K697">
        <v>25</v>
      </c>
      <c r="L697" t="s">
        <v>19</v>
      </c>
      <c r="M697" t="s">
        <v>20</v>
      </c>
      <c r="N697" t="s">
        <v>21</v>
      </c>
    </row>
    <row r="698" spans="1:14" x14ac:dyDescent="0.25">
      <c r="A698">
        <v>8697</v>
      </c>
      <c r="B698" s="6">
        <v>45478</v>
      </c>
      <c r="C698">
        <v>0.89444444444444449</v>
      </c>
      <c r="D698">
        <v>2</v>
      </c>
      <c r="E698" t="s">
        <v>14</v>
      </c>
      <c r="F698" t="s">
        <v>15</v>
      </c>
      <c r="G698" t="s">
        <v>16</v>
      </c>
      <c r="H698" t="s">
        <v>17</v>
      </c>
      <c r="I698" t="s">
        <v>46</v>
      </c>
      <c r="J698">
        <v>90</v>
      </c>
      <c r="K698">
        <v>55</v>
      </c>
      <c r="L698" t="s">
        <v>33</v>
      </c>
      <c r="M698" t="s">
        <v>34</v>
      </c>
      <c r="N698" t="s">
        <v>47</v>
      </c>
    </row>
    <row r="699" spans="1:14" x14ac:dyDescent="0.25">
      <c r="A699">
        <v>8698</v>
      </c>
      <c r="B699" s="6">
        <v>44972</v>
      </c>
      <c r="C699">
        <v>0.49513888888888891</v>
      </c>
      <c r="D699">
        <v>3</v>
      </c>
      <c r="E699" t="s">
        <v>14</v>
      </c>
      <c r="F699" t="s">
        <v>15</v>
      </c>
      <c r="G699" t="s">
        <v>16</v>
      </c>
      <c r="H699" t="s">
        <v>17</v>
      </c>
      <c r="I699" t="s">
        <v>32</v>
      </c>
      <c r="J699">
        <v>85</v>
      </c>
      <c r="K699">
        <v>50</v>
      </c>
      <c r="L699" t="s">
        <v>33</v>
      </c>
      <c r="M699" t="s">
        <v>34</v>
      </c>
      <c r="N699" t="s">
        <v>35</v>
      </c>
    </row>
    <row r="700" spans="1:14" x14ac:dyDescent="0.25">
      <c r="A700">
        <v>8699</v>
      </c>
      <c r="B700" s="6">
        <v>45471</v>
      </c>
      <c r="C700">
        <v>0.31874999999999998</v>
      </c>
      <c r="D700">
        <v>1</v>
      </c>
      <c r="E700" t="s">
        <v>14</v>
      </c>
      <c r="F700" t="s">
        <v>15</v>
      </c>
      <c r="G700" t="s">
        <v>16</v>
      </c>
      <c r="H700" t="s">
        <v>17</v>
      </c>
      <c r="I700" t="s">
        <v>46</v>
      </c>
      <c r="J700">
        <v>90</v>
      </c>
      <c r="K700">
        <v>55</v>
      </c>
      <c r="L700" t="s">
        <v>33</v>
      </c>
      <c r="M700" t="s">
        <v>34</v>
      </c>
      <c r="N700" t="s">
        <v>47</v>
      </c>
    </row>
    <row r="701" spans="1:14" x14ac:dyDescent="0.25">
      <c r="A701">
        <v>8700</v>
      </c>
      <c r="B701" s="6">
        <v>45528</v>
      </c>
      <c r="C701">
        <v>0.42986111111111108</v>
      </c>
      <c r="D701">
        <v>1</v>
      </c>
      <c r="E701" t="s">
        <v>36</v>
      </c>
      <c r="F701" t="s">
        <v>37</v>
      </c>
      <c r="G701" t="s">
        <v>38</v>
      </c>
      <c r="H701" t="s">
        <v>39</v>
      </c>
      <c r="I701" t="s">
        <v>18</v>
      </c>
      <c r="J701">
        <v>45</v>
      </c>
      <c r="K701">
        <v>25</v>
      </c>
      <c r="L701" t="s">
        <v>19</v>
      </c>
      <c r="M701" t="s">
        <v>20</v>
      </c>
      <c r="N701" t="s">
        <v>21</v>
      </c>
    </row>
    <row r="702" spans="1:14" x14ac:dyDescent="0.25">
      <c r="A702">
        <v>8701</v>
      </c>
      <c r="B702" s="6">
        <v>44986</v>
      </c>
      <c r="C702">
        <v>0.68055555555555558</v>
      </c>
      <c r="D702">
        <v>3</v>
      </c>
      <c r="E702" t="s">
        <v>28</v>
      </c>
      <c r="F702" t="s">
        <v>29</v>
      </c>
      <c r="G702" t="s">
        <v>30</v>
      </c>
      <c r="H702" t="s">
        <v>31</v>
      </c>
      <c r="I702" t="s">
        <v>43</v>
      </c>
      <c r="J702">
        <v>75</v>
      </c>
      <c r="K702">
        <v>45</v>
      </c>
      <c r="L702" t="s">
        <v>33</v>
      </c>
      <c r="M702" t="s">
        <v>44</v>
      </c>
      <c r="N702" t="s">
        <v>45</v>
      </c>
    </row>
    <row r="703" spans="1:14" x14ac:dyDescent="0.25">
      <c r="A703">
        <v>8702</v>
      </c>
      <c r="B703" s="6">
        <v>45396</v>
      </c>
      <c r="C703">
        <v>0.45208333333333328</v>
      </c>
      <c r="D703">
        <v>3</v>
      </c>
      <c r="E703" t="s">
        <v>28</v>
      </c>
      <c r="F703" t="s">
        <v>29</v>
      </c>
      <c r="G703" t="s">
        <v>30</v>
      </c>
      <c r="H703" t="s">
        <v>31</v>
      </c>
      <c r="I703" t="s">
        <v>48</v>
      </c>
      <c r="J703">
        <v>80</v>
      </c>
      <c r="K703">
        <v>48</v>
      </c>
      <c r="L703" t="s">
        <v>33</v>
      </c>
      <c r="M703" t="s">
        <v>44</v>
      </c>
      <c r="N703" t="s">
        <v>49</v>
      </c>
    </row>
    <row r="704" spans="1:14" x14ac:dyDescent="0.25">
      <c r="A704">
        <v>8703</v>
      </c>
      <c r="B704" s="6">
        <v>44646</v>
      </c>
      <c r="C704">
        <v>0.8881944444444444</v>
      </c>
      <c r="D704">
        <v>2</v>
      </c>
      <c r="E704" t="s">
        <v>28</v>
      </c>
      <c r="F704" t="s">
        <v>29</v>
      </c>
      <c r="G704" t="s">
        <v>30</v>
      </c>
      <c r="H704" t="s">
        <v>31</v>
      </c>
      <c r="I704" t="s">
        <v>18</v>
      </c>
      <c r="J704">
        <v>45</v>
      </c>
      <c r="K704">
        <v>25</v>
      </c>
      <c r="L704" t="s">
        <v>19</v>
      </c>
      <c r="M704" t="s">
        <v>20</v>
      </c>
      <c r="N704" t="s">
        <v>21</v>
      </c>
    </row>
    <row r="705" spans="1:14" x14ac:dyDescent="0.25">
      <c r="A705">
        <v>8704</v>
      </c>
      <c r="B705" s="6">
        <v>44617</v>
      </c>
      <c r="C705">
        <v>0.86736111111111114</v>
      </c>
      <c r="D705">
        <v>1</v>
      </c>
      <c r="E705" t="s">
        <v>22</v>
      </c>
      <c r="F705" t="s">
        <v>23</v>
      </c>
      <c r="G705" t="s">
        <v>24</v>
      </c>
      <c r="H705" t="s">
        <v>25</v>
      </c>
      <c r="I705" t="s">
        <v>50</v>
      </c>
      <c r="J705">
        <v>70</v>
      </c>
      <c r="K705">
        <v>40</v>
      </c>
      <c r="L705" t="s">
        <v>33</v>
      </c>
      <c r="M705" t="s">
        <v>44</v>
      </c>
      <c r="N705" t="s">
        <v>51</v>
      </c>
    </row>
    <row r="706" spans="1:14" x14ac:dyDescent="0.25">
      <c r="A706">
        <v>8705</v>
      </c>
      <c r="B706" s="6">
        <v>45324</v>
      </c>
      <c r="C706">
        <v>0.63749999999999996</v>
      </c>
      <c r="D706">
        <v>3</v>
      </c>
      <c r="E706" t="s">
        <v>22</v>
      </c>
      <c r="F706" t="s">
        <v>23</v>
      </c>
      <c r="G706" t="s">
        <v>24</v>
      </c>
      <c r="H706" t="s">
        <v>25</v>
      </c>
      <c r="I706" t="s">
        <v>40</v>
      </c>
      <c r="J706">
        <v>50</v>
      </c>
      <c r="K706">
        <v>30</v>
      </c>
      <c r="L706" t="s">
        <v>19</v>
      </c>
      <c r="M706" t="s">
        <v>41</v>
      </c>
      <c r="N706" t="s">
        <v>42</v>
      </c>
    </row>
    <row r="707" spans="1:14" x14ac:dyDescent="0.25">
      <c r="A707">
        <v>8706</v>
      </c>
      <c r="B707" s="6">
        <v>44763</v>
      </c>
      <c r="C707">
        <v>0.39444444444444438</v>
      </c>
      <c r="D707">
        <v>3</v>
      </c>
      <c r="E707" t="s">
        <v>22</v>
      </c>
      <c r="F707" t="s">
        <v>23</v>
      </c>
      <c r="G707" t="s">
        <v>24</v>
      </c>
      <c r="H707" t="s">
        <v>25</v>
      </c>
      <c r="I707" t="s">
        <v>26</v>
      </c>
      <c r="J707">
        <v>40</v>
      </c>
      <c r="K707">
        <v>22</v>
      </c>
      <c r="L707" t="s">
        <v>19</v>
      </c>
      <c r="M707" t="s">
        <v>20</v>
      </c>
      <c r="N707" t="s">
        <v>27</v>
      </c>
    </row>
    <row r="708" spans="1:14" x14ac:dyDescent="0.25">
      <c r="A708">
        <v>8707</v>
      </c>
      <c r="B708" s="6">
        <v>45018</v>
      </c>
      <c r="C708">
        <v>0.63680555555555551</v>
      </c>
      <c r="D708">
        <v>4</v>
      </c>
      <c r="E708" t="s">
        <v>28</v>
      </c>
      <c r="F708" t="s">
        <v>29</v>
      </c>
      <c r="G708" t="s">
        <v>30</v>
      </c>
      <c r="H708" t="s">
        <v>31</v>
      </c>
      <c r="I708" t="s">
        <v>48</v>
      </c>
      <c r="J708">
        <v>80</v>
      </c>
      <c r="K708">
        <v>48</v>
      </c>
      <c r="L708" t="s">
        <v>33</v>
      </c>
      <c r="M708" t="s">
        <v>44</v>
      </c>
      <c r="N708" t="s">
        <v>49</v>
      </c>
    </row>
    <row r="709" spans="1:14" x14ac:dyDescent="0.25">
      <c r="A709">
        <v>8708</v>
      </c>
      <c r="B709" s="6">
        <v>44593</v>
      </c>
      <c r="C709">
        <v>0.41944444444444451</v>
      </c>
      <c r="D709">
        <v>1</v>
      </c>
      <c r="E709" t="s">
        <v>36</v>
      </c>
      <c r="F709" t="s">
        <v>37</v>
      </c>
      <c r="G709" t="s">
        <v>38</v>
      </c>
      <c r="H709" t="s">
        <v>39</v>
      </c>
      <c r="I709" t="s">
        <v>43</v>
      </c>
      <c r="J709">
        <v>75</v>
      </c>
      <c r="K709">
        <v>45</v>
      </c>
      <c r="L709" t="s">
        <v>33</v>
      </c>
      <c r="M709" t="s">
        <v>44</v>
      </c>
      <c r="N709" t="s">
        <v>45</v>
      </c>
    </row>
    <row r="710" spans="1:14" x14ac:dyDescent="0.25">
      <c r="A710">
        <v>8709</v>
      </c>
      <c r="B710" s="6">
        <v>45482</v>
      </c>
      <c r="C710">
        <v>0.54097222222222219</v>
      </c>
      <c r="D710">
        <v>3</v>
      </c>
      <c r="E710" t="s">
        <v>36</v>
      </c>
      <c r="F710" t="s">
        <v>37</v>
      </c>
      <c r="G710" t="s">
        <v>38</v>
      </c>
      <c r="H710" t="s">
        <v>39</v>
      </c>
      <c r="I710" t="s">
        <v>50</v>
      </c>
      <c r="J710">
        <v>70</v>
      </c>
      <c r="K710">
        <v>40</v>
      </c>
      <c r="L710" t="s">
        <v>33</v>
      </c>
      <c r="M710" t="s">
        <v>44</v>
      </c>
      <c r="N710" t="s">
        <v>51</v>
      </c>
    </row>
    <row r="711" spans="1:14" x14ac:dyDescent="0.25">
      <c r="A711">
        <v>8710</v>
      </c>
      <c r="B711" s="6">
        <v>45266</v>
      </c>
      <c r="C711">
        <v>0.82847222222222228</v>
      </c>
      <c r="D711">
        <v>4</v>
      </c>
      <c r="E711" t="s">
        <v>22</v>
      </c>
      <c r="F711" t="s">
        <v>23</v>
      </c>
      <c r="G711" t="s">
        <v>24</v>
      </c>
      <c r="H711" t="s">
        <v>25</v>
      </c>
      <c r="I711" t="s">
        <v>46</v>
      </c>
      <c r="J711">
        <v>90</v>
      </c>
      <c r="K711">
        <v>55</v>
      </c>
      <c r="L711" t="s">
        <v>33</v>
      </c>
      <c r="M711" t="s">
        <v>34</v>
      </c>
      <c r="N711" t="s">
        <v>47</v>
      </c>
    </row>
    <row r="712" spans="1:14" x14ac:dyDescent="0.25">
      <c r="A712">
        <v>8711</v>
      </c>
      <c r="B712" s="6">
        <v>45649</v>
      </c>
      <c r="C712">
        <v>0.46041666666666659</v>
      </c>
      <c r="D712">
        <v>2</v>
      </c>
      <c r="E712" t="s">
        <v>36</v>
      </c>
      <c r="F712" t="s">
        <v>37</v>
      </c>
      <c r="G712" t="s">
        <v>38</v>
      </c>
      <c r="H712" t="s">
        <v>39</v>
      </c>
      <c r="I712" t="s">
        <v>46</v>
      </c>
      <c r="J712">
        <v>90</v>
      </c>
      <c r="K712">
        <v>55</v>
      </c>
      <c r="L712" t="s">
        <v>33</v>
      </c>
      <c r="M712" t="s">
        <v>34</v>
      </c>
      <c r="N712" t="s">
        <v>47</v>
      </c>
    </row>
    <row r="713" spans="1:14" x14ac:dyDescent="0.25">
      <c r="A713">
        <v>8712</v>
      </c>
      <c r="B713" s="6">
        <v>45220</v>
      </c>
      <c r="C713">
        <v>0.49444444444444452</v>
      </c>
      <c r="D713">
        <v>2</v>
      </c>
      <c r="E713" t="s">
        <v>22</v>
      </c>
      <c r="F713" t="s">
        <v>23</v>
      </c>
      <c r="G713" t="s">
        <v>24</v>
      </c>
      <c r="H713" t="s">
        <v>25</v>
      </c>
      <c r="I713" t="s">
        <v>50</v>
      </c>
      <c r="J713">
        <v>70</v>
      </c>
      <c r="K713">
        <v>40</v>
      </c>
      <c r="L713" t="s">
        <v>33</v>
      </c>
      <c r="M713" t="s">
        <v>44</v>
      </c>
      <c r="N713" t="s">
        <v>51</v>
      </c>
    </row>
    <row r="714" spans="1:14" x14ac:dyDescent="0.25">
      <c r="A714">
        <v>8713</v>
      </c>
      <c r="B714" s="6">
        <v>45933</v>
      </c>
      <c r="C714">
        <v>0.36249999999999999</v>
      </c>
      <c r="D714">
        <v>1</v>
      </c>
      <c r="E714" t="s">
        <v>22</v>
      </c>
      <c r="F714" t="s">
        <v>23</v>
      </c>
      <c r="G714" t="s">
        <v>24</v>
      </c>
      <c r="H714" t="s">
        <v>25</v>
      </c>
      <c r="I714" t="s">
        <v>43</v>
      </c>
      <c r="J714">
        <v>75</v>
      </c>
      <c r="K714">
        <v>45</v>
      </c>
      <c r="L714" t="s">
        <v>33</v>
      </c>
      <c r="M714" t="s">
        <v>44</v>
      </c>
      <c r="N714" t="s">
        <v>45</v>
      </c>
    </row>
    <row r="715" spans="1:14" x14ac:dyDescent="0.25">
      <c r="A715">
        <v>8714</v>
      </c>
      <c r="B715" s="6">
        <v>45450</v>
      </c>
      <c r="C715">
        <v>0.59375</v>
      </c>
      <c r="D715">
        <v>4</v>
      </c>
      <c r="E715" t="s">
        <v>14</v>
      </c>
      <c r="F715" t="s">
        <v>15</v>
      </c>
      <c r="G715" t="s">
        <v>16</v>
      </c>
      <c r="H715" t="s">
        <v>17</v>
      </c>
      <c r="I715" t="s">
        <v>48</v>
      </c>
      <c r="J715">
        <v>80</v>
      </c>
      <c r="K715">
        <v>48</v>
      </c>
      <c r="L715" t="s">
        <v>33</v>
      </c>
      <c r="M715" t="s">
        <v>44</v>
      </c>
      <c r="N715" t="s">
        <v>49</v>
      </c>
    </row>
    <row r="716" spans="1:14" x14ac:dyDescent="0.25">
      <c r="A716">
        <v>8715</v>
      </c>
      <c r="B716" s="6">
        <v>45898</v>
      </c>
      <c r="C716">
        <v>0.57361111111111107</v>
      </c>
      <c r="D716">
        <v>3</v>
      </c>
      <c r="E716" t="s">
        <v>22</v>
      </c>
      <c r="F716" t="s">
        <v>23</v>
      </c>
      <c r="G716" t="s">
        <v>24</v>
      </c>
      <c r="H716" t="s">
        <v>25</v>
      </c>
      <c r="I716" t="s">
        <v>18</v>
      </c>
      <c r="J716">
        <v>45</v>
      </c>
      <c r="K716">
        <v>25</v>
      </c>
      <c r="L716" t="s">
        <v>19</v>
      </c>
      <c r="M716" t="s">
        <v>20</v>
      </c>
      <c r="N716" t="s">
        <v>21</v>
      </c>
    </row>
    <row r="717" spans="1:14" x14ac:dyDescent="0.25">
      <c r="A717">
        <v>8716</v>
      </c>
      <c r="B717" s="6">
        <v>45459</v>
      </c>
      <c r="C717">
        <v>0.30625000000000002</v>
      </c>
      <c r="D717">
        <v>4</v>
      </c>
      <c r="E717" t="s">
        <v>14</v>
      </c>
      <c r="F717" t="s">
        <v>15</v>
      </c>
      <c r="G717" t="s">
        <v>16</v>
      </c>
      <c r="H717" t="s">
        <v>17</v>
      </c>
      <c r="I717" t="s">
        <v>46</v>
      </c>
      <c r="J717">
        <v>90</v>
      </c>
      <c r="K717">
        <v>55</v>
      </c>
      <c r="L717" t="s">
        <v>33</v>
      </c>
      <c r="M717" t="s">
        <v>34</v>
      </c>
      <c r="N717" t="s">
        <v>47</v>
      </c>
    </row>
    <row r="718" spans="1:14" x14ac:dyDescent="0.25">
      <c r="A718">
        <v>8717</v>
      </c>
      <c r="B718" s="6">
        <v>45841</v>
      </c>
      <c r="C718">
        <v>0.75763888888888886</v>
      </c>
      <c r="D718">
        <v>4</v>
      </c>
      <c r="E718" t="s">
        <v>36</v>
      </c>
      <c r="F718" t="s">
        <v>37</v>
      </c>
      <c r="G718" t="s">
        <v>38</v>
      </c>
      <c r="H718" t="s">
        <v>39</v>
      </c>
      <c r="I718" t="s">
        <v>48</v>
      </c>
      <c r="J718">
        <v>80</v>
      </c>
      <c r="K718">
        <v>48</v>
      </c>
      <c r="L718" t="s">
        <v>33</v>
      </c>
      <c r="M718" t="s">
        <v>44</v>
      </c>
      <c r="N718" t="s">
        <v>49</v>
      </c>
    </row>
    <row r="719" spans="1:14" x14ac:dyDescent="0.25">
      <c r="A719">
        <v>8718</v>
      </c>
      <c r="B719" s="6">
        <v>45098</v>
      </c>
      <c r="C719">
        <v>0.31874999999999998</v>
      </c>
      <c r="D719">
        <v>1</v>
      </c>
      <c r="E719" t="s">
        <v>28</v>
      </c>
      <c r="F719" t="s">
        <v>29</v>
      </c>
      <c r="G719" t="s">
        <v>30</v>
      </c>
      <c r="H719" t="s">
        <v>31</v>
      </c>
      <c r="I719" t="s">
        <v>43</v>
      </c>
      <c r="J719">
        <v>75</v>
      </c>
      <c r="K719">
        <v>45</v>
      </c>
      <c r="L719" t="s">
        <v>33</v>
      </c>
      <c r="M719" t="s">
        <v>44</v>
      </c>
      <c r="N719" t="s">
        <v>45</v>
      </c>
    </row>
    <row r="720" spans="1:14" x14ac:dyDescent="0.25">
      <c r="A720">
        <v>8719</v>
      </c>
      <c r="B720" s="6">
        <v>44802</v>
      </c>
      <c r="C720">
        <v>0.54374999999999996</v>
      </c>
      <c r="D720">
        <v>2</v>
      </c>
      <c r="E720" t="s">
        <v>28</v>
      </c>
      <c r="F720" t="s">
        <v>29</v>
      </c>
      <c r="G720" t="s">
        <v>30</v>
      </c>
      <c r="H720" t="s">
        <v>31</v>
      </c>
      <c r="I720" t="s">
        <v>26</v>
      </c>
      <c r="J720">
        <v>40</v>
      </c>
      <c r="K720">
        <v>22</v>
      </c>
      <c r="L720" t="s">
        <v>19</v>
      </c>
      <c r="M720" t="s">
        <v>20</v>
      </c>
      <c r="N720" t="s">
        <v>27</v>
      </c>
    </row>
    <row r="721" spans="1:14" x14ac:dyDescent="0.25">
      <c r="A721">
        <v>8720</v>
      </c>
      <c r="B721" s="6">
        <v>45861</v>
      </c>
      <c r="C721">
        <v>0.57013888888888886</v>
      </c>
      <c r="D721">
        <v>4</v>
      </c>
      <c r="E721" t="s">
        <v>28</v>
      </c>
      <c r="F721" t="s">
        <v>29</v>
      </c>
      <c r="G721" t="s">
        <v>30</v>
      </c>
      <c r="H721" t="s">
        <v>31</v>
      </c>
      <c r="I721" t="s">
        <v>18</v>
      </c>
      <c r="J721">
        <v>45</v>
      </c>
      <c r="K721">
        <v>25</v>
      </c>
      <c r="L721" t="s">
        <v>19</v>
      </c>
      <c r="M721" t="s">
        <v>20</v>
      </c>
      <c r="N721" t="s">
        <v>21</v>
      </c>
    </row>
    <row r="722" spans="1:14" x14ac:dyDescent="0.25">
      <c r="A722">
        <v>8721</v>
      </c>
      <c r="B722" s="6">
        <v>45589</v>
      </c>
      <c r="C722">
        <v>0.78680555555555554</v>
      </c>
      <c r="D722">
        <v>3</v>
      </c>
      <c r="E722" t="s">
        <v>36</v>
      </c>
      <c r="F722" t="s">
        <v>37</v>
      </c>
      <c r="G722" t="s">
        <v>38</v>
      </c>
      <c r="H722" t="s">
        <v>39</v>
      </c>
      <c r="I722" t="s">
        <v>46</v>
      </c>
      <c r="J722">
        <v>90</v>
      </c>
      <c r="K722">
        <v>55</v>
      </c>
      <c r="L722" t="s">
        <v>33</v>
      </c>
      <c r="M722" t="s">
        <v>34</v>
      </c>
      <c r="N722" t="s">
        <v>47</v>
      </c>
    </row>
    <row r="723" spans="1:14" x14ac:dyDescent="0.25">
      <c r="A723">
        <v>8722</v>
      </c>
      <c r="B723" s="6">
        <v>45987</v>
      </c>
      <c r="C723">
        <v>0.60972222222222228</v>
      </c>
      <c r="D723">
        <v>2</v>
      </c>
      <c r="E723" t="s">
        <v>28</v>
      </c>
      <c r="F723" t="s">
        <v>29</v>
      </c>
      <c r="G723" t="s">
        <v>30</v>
      </c>
      <c r="H723" t="s">
        <v>31</v>
      </c>
      <c r="I723" t="s">
        <v>48</v>
      </c>
      <c r="J723">
        <v>80</v>
      </c>
      <c r="K723">
        <v>48</v>
      </c>
      <c r="L723" t="s">
        <v>33</v>
      </c>
      <c r="M723" t="s">
        <v>44</v>
      </c>
      <c r="N723" t="s">
        <v>49</v>
      </c>
    </row>
    <row r="724" spans="1:14" x14ac:dyDescent="0.25">
      <c r="A724">
        <v>8723</v>
      </c>
      <c r="B724" s="6">
        <v>45349</v>
      </c>
      <c r="C724">
        <v>0.35</v>
      </c>
      <c r="D724">
        <v>3</v>
      </c>
      <c r="E724" t="s">
        <v>14</v>
      </c>
      <c r="F724" t="s">
        <v>15</v>
      </c>
      <c r="G724" t="s">
        <v>16</v>
      </c>
      <c r="H724" t="s">
        <v>17</v>
      </c>
      <c r="I724" t="s">
        <v>43</v>
      </c>
      <c r="J724">
        <v>75</v>
      </c>
      <c r="K724">
        <v>45</v>
      </c>
      <c r="L724" t="s">
        <v>33</v>
      </c>
      <c r="M724" t="s">
        <v>44</v>
      </c>
      <c r="N724" t="s">
        <v>45</v>
      </c>
    </row>
    <row r="725" spans="1:14" x14ac:dyDescent="0.25">
      <c r="A725">
        <v>8724</v>
      </c>
      <c r="B725" s="6">
        <v>45052</v>
      </c>
      <c r="C725">
        <v>0.52430555555555558</v>
      </c>
      <c r="D725">
        <v>1</v>
      </c>
      <c r="E725" t="s">
        <v>14</v>
      </c>
      <c r="F725" t="s">
        <v>15</v>
      </c>
      <c r="G725" t="s">
        <v>16</v>
      </c>
      <c r="H725" t="s">
        <v>17</v>
      </c>
      <c r="I725" t="s">
        <v>48</v>
      </c>
      <c r="J725">
        <v>80</v>
      </c>
      <c r="K725">
        <v>48</v>
      </c>
      <c r="L725" t="s">
        <v>33</v>
      </c>
      <c r="M725" t="s">
        <v>44</v>
      </c>
      <c r="N725" t="s">
        <v>49</v>
      </c>
    </row>
    <row r="726" spans="1:14" x14ac:dyDescent="0.25">
      <c r="A726">
        <v>8725</v>
      </c>
      <c r="B726" s="6">
        <v>44925</v>
      </c>
      <c r="C726">
        <v>0.78819444444444442</v>
      </c>
      <c r="D726">
        <v>1</v>
      </c>
      <c r="E726" t="s">
        <v>28</v>
      </c>
      <c r="F726" t="s">
        <v>29</v>
      </c>
      <c r="G726" t="s">
        <v>30</v>
      </c>
      <c r="H726" t="s">
        <v>31</v>
      </c>
      <c r="I726" t="s">
        <v>32</v>
      </c>
      <c r="J726">
        <v>85</v>
      </c>
      <c r="K726">
        <v>50</v>
      </c>
      <c r="L726" t="s">
        <v>33</v>
      </c>
      <c r="M726" t="s">
        <v>34</v>
      </c>
      <c r="N726" t="s">
        <v>35</v>
      </c>
    </row>
    <row r="727" spans="1:14" x14ac:dyDescent="0.25">
      <c r="A727">
        <v>8726</v>
      </c>
      <c r="B727" s="6">
        <v>45031</v>
      </c>
      <c r="C727">
        <v>0.67361111111111116</v>
      </c>
      <c r="D727">
        <v>2</v>
      </c>
      <c r="E727" t="s">
        <v>22</v>
      </c>
      <c r="F727" t="s">
        <v>23</v>
      </c>
      <c r="G727" t="s">
        <v>24</v>
      </c>
      <c r="H727" t="s">
        <v>25</v>
      </c>
      <c r="I727" t="s">
        <v>43</v>
      </c>
      <c r="J727">
        <v>75</v>
      </c>
      <c r="K727">
        <v>45</v>
      </c>
      <c r="L727" t="s">
        <v>33</v>
      </c>
      <c r="M727" t="s">
        <v>44</v>
      </c>
      <c r="N727" t="s">
        <v>45</v>
      </c>
    </row>
    <row r="728" spans="1:14" x14ac:dyDescent="0.25">
      <c r="A728">
        <v>8727</v>
      </c>
      <c r="B728" s="6">
        <v>45971</v>
      </c>
      <c r="C728">
        <v>0.74583333333333335</v>
      </c>
      <c r="D728">
        <v>3</v>
      </c>
      <c r="E728" t="s">
        <v>36</v>
      </c>
      <c r="F728" t="s">
        <v>37</v>
      </c>
      <c r="G728" t="s">
        <v>38</v>
      </c>
      <c r="H728" t="s">
        <v>39</v>
      </c>
      <c r="I728" t="s">
        <v>40</v>
      </c>
      <c r="J728">
        <v>50</v>
      </c>
      <c r="K728">
        <v>30</v>
      </c>
      <c r="L728" t="s">
        <v>19</v>
      </c>
      <c r="M728" t="s">
        <v>41</v>
      </c>
      <c r="N728" t="s">
        <v>42</v>
      </c>
    </row>
    <row r="729" spans="1:14" x14ac:dyDescent="0.25">
      <c r="A729">
        <v>8728</v>
      </c>
      <c r="B729" s="6">
        <v>45549</v>
      </c>
      <c r="C729">
        <v>0.62708333333333333</v>
      </c>
      <c r="D729">
        <v>4</v>
      </c>
      <c r="E729" t="s">
        <v>22</v>
      </c>
      <c r="F729" t="s">
        <v>23</v>
      </c>
      <c r="G729" t="s">
        <v>24</v>
      </c>
      <c r="H729" t="s">
        <v>25</v>
      </c>
      <c r="I729" t="s">
        <v>50</v>
      </c>
      <c r="J729">
        <v>70</v>
      </c>
      <c r="K729">
        <v>40</v>
      </c>
      <c r="L729" t="s">
        <v>33</v>
      </c>
      <c r="M729" t="s">
        <v>44</v>
      </c>
      <c r="N729" t="s">
        <v>51</v>
      </c>
    </row>
    <row r="730" spans="1:14" x14ac:dyDescent="0.25">
      <c r="A730">
        <v>8729</v>
      </c>
      <c r="B730" s="6">
        <v>44949</v>
      </c>
      <c r="C730">
        <v>0.76527777777777772</v>
      </c>
      <c r="D730">
        <v>1</v>
      </c>
      <c r="E730" t="s">
        <v>14</v>
      </c>
      <c r="F730" t="s">
        <v>15</v>
      </c>
      <c r="G730" t="s">
        <v>16</v>
      </c>
      <c r="H730" t="s">
        <v>17</v>
      </c>
      <c r="I730" t="s">
        <v>32</v>
      </c>
      <c r="J730">
        <v>85</v>
      </c>
      <c r="K730">
        <v>50</v>
      </c>
      <c r="L730" t="s">
        <v>33</v>
      </c>
      <c r="M730" t="s">
        <v>34</v>
      </c>
      <c r="N730" t="s">
        <v>35</v>
      </c>
    </row>
    <row r="731" spans="1:14" x14ac:dyDescent="0.25">
      <c r="A731">
        <v>8730</v>
      </c>
      <c r="B731" s="6">
        <v>45766</v>
      </c>
      <c r="C731">
        <v>0.6479166666666667</v>
      </c>
      <c r="D731">
        <v>3</v>
      </c>
      <c r="E731" t="s">
        <v>22</v>
      </c>
      <c r="F731" t="s">
        <v>23</v>
      </c>
      <c r="G731" t="s">
        <v>24</v>
      </c>
      <c r="H731" t="s">
        <v>25</v>
      </c>
      <c r="I731" t="s">
        <v>48</v>
      </c>
      <c r="J731">
        <v>80</v>
      </c>
      <c r="K731">
        <v>48</v>
      </c>
      <c r="L731" t="s">
        <v>33</v>
      </c>
      <c r="M731" t="s">
        <v>44</v>
      </c>
      <c r="N731" t="s">
        <v>49</v>
      </c>
    </row>
    <row r="732" spans="1:14" x14ac:dyDescent="0.25">
      <c r="A732">
        <v>8731</v>
      </c>
      <c r="B732" s="6">
        <v>45634</v>
      </c>
      <c r="C732">
        <v>0.6118055555555556</v>
      </c>
      <c r="D732">
        <v>3</v>
      </c>
      <c r="E732" t="s">
        <v>22</v>
      </c>
      <c r="F732" t="s">
        <v>23</v>
      </c>
      <c r="G732" t="s">
        <v>24</v>
      </c>
      <c r="H732" t="s">
        <v>25</v>
      </c>
      <c r="I732" t="s">
        <v>18</v>
      </c>
      <c r="J732">
        <v>45</v>
      </c>
      <c r="K732">
        <v>25</v>
      </c>
      <c r="L732" t="s">
        <v>19</v>
      </c>
      <c r="M732" t="s">
        <v>20</v>
      </c>
      <c r="N732" t="s">
        <v>21</v>
      </c>
    </row>
    <row r="733" spans="1:14" x14ac:dyDescent="0.25">
      <c r="A733">
        <v>8732</v>
      </c>
      <c r="B733" s="6">
        <v>44840</v>
      </c>
      <c r="C733">
        <v>0.87291666666666667</v>
      </c>
      <c r="D733">
        <v>1</v>
      </c>
      <c r="E733" t="s">
        <v>36</v>
      </c>
      <c r="F733" t="s">
        <v>37</v>
      </c>
      <c r="G733" t="s">
        <v>38</v>
      </c>
      <c r="H733" t="s">
        <v>39</v>
      </c>
      <c r="I733" t="s">
        <v>43</v>
      </c>
      <c r="J733">
        <v>75</v>
      </c>
      <c r="K733">
        <v>45</v>
      </c>
      <c r="L733" t="s">
        <v>33</v>
      </c>
      <c r="M733" t="s">
        <v>44</v>
      </c>
      <c r="N733" t="s">
        <v>45</v>
      </c>
    </row>
    <row r="734" spans="1:14" x14ac:dyDescent="0.25">
      <c r="A734">
        <v>8733</v>
      </c>
      <c r="B734" s="6">
        <v>45787</v>
      </c>
      <c r="C734">
        <v>0.81597222222222221</v>
      </c>
      <c r="D734">
        <v>1</v>
      </c>
      <c r="E734" t="s">
        <v>14</v>
      </c>
      <c r="F734" t="s">
        <v>15</v>
      </c>
      <c r="G734" t="s">
        <v>16</v>
      </c>
      <c r="H734" t="s">
        <v>17</v>
      </c>
      <c r="I734" t="s">
        <v>43</v>
      </c>
      <c r="J734">
        <v>75</v>
      </c>
      <c r="K734">
        <v>45</v>
      </c>
      <c r="L734" t="s">
        <v>33</v>
      </c>
      <c r="M734" t="s">
        <v>44</v>
      </c>
      <c r="N734" t="s">
        <v>45</v>
      </c>
    </row>
    <row r="735" spans="1:14" x14ac:dyDescent="0.25">
      <c r="A735">
        <v>8734</v>
      </c>
      <c r="B735" s="6">
        <v>45052</v>
      </c>
      <c r="C735">
        <v>0.4201388888888889</v>
      </c>
      <c r="D735">
        <v>4</v>
      </c>
      <c r="E735" t="s">
        <v>14</v>
      </c>
      <c r="F735" t="s">
        <v>15</v>
      </c>
      <c r="G735" t="s">
        <v>16</v>
      </c>
      <c r="H735" t="s">
        <v>17</v>
      </c>
      <c r="I735" t="s">
        <v>32</v>
      </c>
      <c r="J735">
        <v>85</v>
      </c>
      <c r="K735">
        <v>50</v>
      </c>
      <c r="L735" t="s">
        <v>33</v>
      </c>
      <c r="M735" t="s">
        <v>34</v>
      </c>
      <c r="N735" t="s">
        <v>35</v>
      </c>
    </row>
    <row r="736" spans="1:14" x14ac:dyDescent="0.25">
      <c r="A736">
        <v>8735</v>
      </c>
      <c r="B736" s="6">
        <v>44912</v>
      </c>
      <c r="C736">
        <v>0.55000000000000004</v>
      </c>
      <c r="D736">
        <v>3</v>
      </c>
      <c r="E736" t="s">
        <v>36</v>
      </c>
      <c r="F736" t="s">
        <v>37</v>
      </c>
      <c r="G736" t="s">
        <v>38</v>
      </c>
      <c r="H736" t="s">
        <v>39</v>
      </c>
      <c r="I736" t="s">
        <v>26</v>
      </c>
      <c r="J736">
        <v>40</v>
      </c>
      <c r="K736">
        <v>22</v>
      </c>
      <c r="L736" t="s">
        <v>19</v>
      </c>
      <c r="M736" t="s">
        <v>20</v>
      </c>
      <c r="N736" t="s">
        <v>27</v>
      </c>
    </row>
    <row r="737" spans="1:14" x14ac:dyDescent="0.25">
      <c r="A737">
        <v>8736</v>
      </c>
      <c r="B737" s="6">
        <v>45610</v>
      </c>
      <c r="C737">
        <v>0.91111111111111109</v>
      </c>
      <c r="D737">
        <v>2</v>
      </c>
      <c r="E737" t="s">
        <v>14</v>
      </c>
      <c r="F737" t="s">
        <v>15</v>
      </c>
      <c r="G737" t="s">
        <v>16</v>
      </c>
      <c r="H737" t="s">
        <v>17</v>
      </c>
      <c r="I737" t="s">
        <v>32</v>
      </c>
      <c r="J737">
        <v>85</v>
      </c>
      <c r="K737">
        <v>50</v>
      </c>
      <c r="L737" t="s">
        <v>33</v>
      </c>
      <c r="M737" t="s">
        <v>34</v>
      </c>
      <c r="N737" t="s">
        <v>35</v>
      </c>
    </row>
    <row r="738" spans="1:14" x14ac:dyDescent="0.25">
      <c r="A738">
        <v>8737</v>
      </c>
      <c r="B738" s="6">
        <v>45702</v>
      </c>
      <c r="C738">
        <v>0.69861111111111107</v>
      </c>
      <c r="D738">
        <v>1</v>
      </c>
      <c r="E738" t="s">
        <v>36</v>
      </c>
      <c r="F738" t="s">
        <v>37</v>
      </c>
      <c r="G738" t="s">
        <v>38</v>
      </c>
      <c r="H738" t="s">
        <v>39</v>
      </c>
      <c r="I738" t="s">
        <v>40</v>
      </c>
      <c r="J738">
        <v>50</v>
      </c>
      <c r="K738">
        <v>30</v>
      </c>
      <c r="L738" t="s">
        <v>19</v>
      </c>
      <c r="M738" t="s">
        <v>41</v>
      </c>
      <c r="N738" t="s">
        <v>42</v>
      </c>
    </row>
    <row r="739" spans="1:14" x14ac:dyDescent="0.25">
      <c r="A739">
        <v>8738</v>
      </c>
      <c r="B739" s="6">
        <v>44748</v>
      </c>
      <c r="C739">
        <v>0.8</v>
      </c>
      <c r="D739">
        <v>2</v>
      </c>
      <c r="E739" t="s">
        <v>28</v>
      </c>
      <c r="F739" t="s">
        <v>29</v>
      </c>
      <c r="G739" t="s">
        <v>30</v>
      </c>
      <c r="H739" t="s">
        <v>31</v>
      </c>
      <c r="I739" t="s">
        <v>18</v>
      </c>
      <c r="J739">
        <v>45</v>
      </c>
      <c r="K739">
        <v>25</v>
      </c>
      <c r="L739" t="s">
        <v>19</v>
      </c>
      <c r="M739" t="s">
        <v>20</v>
      </c>
      <c r="N739" t="s">
        <v>21</v>
      </c>
    </row>
    <row r="740" spans="1:14" x14ac:dyDescent="0.25">
      <c r="A740">
        <v>8739</v>
      </c>
      <c r="B740" s="6">
        <v>44717</v>
      </c>
      <c r="C740">
        <v>0.32013888888888892</v>
      </c>
      <c r="D740">
        <v>3</v>
      </c>
      <c r="E740" t="s">
        <v>28</v>
      </c>
      <c r="F740" t="s">
        <v>29</v>
      </c>
      <c r="G740" t="s">
        <v>30</v>
      </c>
      <c r="H740" t="s">
        <v>31</v>
      </c>
      <c r="I740" t="s">
        <v>32</v>
      </c>
      <c r="J740">
        <v>85</v>
      </c>
      <c r="K740">
        <v>50</v>
      </c>
      <c r="L740" t="s">
        <v>33</v>
      </c>
      <c r="M740" t="s">
        <v>34</v>
      </c>
      <c r="N740" t="s">
        <v>35</v>
      </c>
    </row>
    <row r="741" spans="1:14" x14ac:dyDescent="0.25">
      <c r="A741">
        <v>8740</v>
      </c>
      <c r="B741" s="6">
        <v>45904</v>
      </c>
      <c r="C741">
        <v>0.66736111111111107</v>
      </c>
      <c r="D741">
        <v>1</v>
      </c>
      <c r="E741" t="s">
        <v>22</v>
      </c>
      <c r="F741" t="s">
        <v>23</v>
      </c>
      <c r="G741" t="s">
        <v>24</v>
      </c>
      <c r="H741" t="s">
        <v>25</v>
      </c>
      <c r="I741" t="s">
        <v>18</v>
      </c>
      <c r="J741">
        <v>45</v>
      </c>
      <c r="K741">
        <v>25</v>
      </c>
      <c r="L741" t="s">
        <v>19</v>
      </c>
      <c r="M741" t="s">
        <v>20</v>
      </c>
      <c r="N741" t="s">
        <v>21</v>
      </c>
    </row>
    <row r="742" spans="1:14" x14ac:dyDescent="0.25">
      <c r="A742">
        <v>8741</v>
      </c>
      <c r="B742" s="6">
        <v>45769</v>
      </c>
      <c r="C742">
        <v>0.88402777777777775</v>
      </c>
      <c r="D742">
        <v>2</v>
      </c>
      <c r="E742" t="s">
        <v>22</v>
      </c>
      <c r="F742" t="s">
        <v>23</v>
      </c>
      <c r="G742" t="s">
        <v>24</v>
      </c>
      <c r="H742" t="s">
        <v>25</v>
      </c>
      <c r="I742" t="s">
        <v>40</v>
      </c>
      <c r="J742">
        <v>50</v>
      </c>
      <c r="K742">
        <v>30</v>
      </c>
      <c r="L742" t="s">
        <v>19</v>
      </c>
      <c r="M742" t="s">
        <v>41</v>
      </c>
      <c r="N742" t="s">
        <v>42</v>
      </c>
    </row>
    <row r="743" spans="1:14" x14ac:dyDescent="0.25">
      <c r="A743">
        <v>8742</v>
      </c>
      <c r="B743" s="6">
        <v>44931</v>
      </c>
      <c r="C743">
        <v>0.90486111111111112</v>
      </c>
      <c r="D743">
        <v>1</v>
      </c>
      <c r="E743" t="s">
        <v>14</v>
      </c>
      <c r="F743" t="s">
        <v>15</v>
      </c>
      <c r="G743" t="s">
        <v>16</v>
      </c>
      <c r="H743" t="s">
        <v>17</v>
      </c>
      <c r="I743" t="s">
        <v>50</v>
      </c>
      <c r="J743">
        <v>70</v>
      </c>
      <c r="K743">
        <v>40</v>
      </c>
      <c r="L743" t="s">
        <v>33</v>
      </c>
      <c r="M743" t="s">
        <v>44</v>
      </c>
      <c r="N743" t="s">
        <v>51</v>
      </c>
    </row>
    <row r="744" spans="1:14" x14ac:dyDescent="0.25">
      <c r="A744">
        <v>8743</v>
      </c>
      <c r="B744" s="6">
        <v>44944</v>
      </c>
      <c r="C744">
        <v>0.41805555555555562</v>
      </c>
      <c r="D744">
        <v>1</v>
      </c>
      <c r="E744" t="s">
        <v>36</v>
      </c>
      <c r="F744" t="s">
        <v>37</v>
      </c>
      <c r="G744" t="s">
        <v>38</v>
      </c>
      <c r="H744" t="s">
        <v>39</v>
      </c>
      <c r="I744" t="s">
        <v>48</v>
      </c>
      <c r="J744">
        <v>80</v>
      </c>
      <c r="K744">
        <v>48</v>
      </c>
      <c r="L744" t="s">
        <v>33</v>
      </c>
      <c r="M744" t="s">
        <v>44</v>
      </c>
      <c r="N744" t="s">
        <v>49</v>
      </c>
    </row>
    <row r="745" spans="1:14" x14ac:dyDescent="0.25">
      <c r="A745">
        <v>8744</v>
      </c>
      <c r="B745" s="6">
        <v>45438</v>
      </c>
      <c r="C745">
        <v>0.62361111111111112</v>
      </c>
      <c r="D745">
        <v>2</v>
      </c>
      <c r="E745" t="s">
        <v>22</v>
      </c>
      <c r="F745" t="s">
        <v>23</v>
      </c>
      <c r="G745" t="s">
        <v>24</v>
      </c>
      <c r="H745" t="s">
        <v>25</v>
      </c>
      <c r="I745" t="s">
        <v>32</v>
      </c>
      <c r="J745">
        <v>85</v>
      </c>
      <c r="K745">
        <v>50</v>
      </c>
      <c r="L745" t="s">
        <v>33</v>
      </c>
      <c r="M745" t="s">
        <v>34</v>
      </c>
      <c r="N745" t="s">
        <v>35</v>
      </c>
    </row>
    <row r="746" spans="1:14" x14ac:dyDescent="0.25">
      <c r="A746">
        <v>8745</v>
      </c>
      <c r="B746" s="6">
        <v>45393</v>
      </c>
      <c r="C746">
        <v>0.60069444444444442</v>
      </c>
      <c r="D746">
        <v>2</v>
      </c>
      <c r="E746" t="s">
        <v>22</v>
      </c>
      <c r="F746" t="s">
        <v>23</v>
      </c>
      <c r="G746" t="s">
        <v>24</v>
      </c>
      <c r="H746" t="s">
        <v>25</v>
      </c>
      <c r="I746" t="s">
        <v>26</v>
      </c>
      <c r="J746">
        <v>40</v>
      </c>
      <c r="K746">
        <v>22</v>
      </c>
      <c r="L746" t="s">
        <v>19</v>
      </c>
      <c r="M746" t="s">
        <v>20</v>
      </c>
      <c r="N746" t="s">
        <v>27</v>
      </c>
    </row>
    <row r="747" spans="1:14" x14ac:dyDescent="0.25">
      <c r="A747">
        <v>8746</v>
      </c>
      <c r="B747" s="6">
        <v>44626</v>
      </c>
      <c r="C747">
        <v>0.46111111111111108</v>
      </c>
      <c r="D747">
        <v>1</v>
      </c>
      <c r="E747" t="s">
        <v>36</v>
      </c>
      <c r="F747" t="s">
        <v>37</v>
      </c>
      <c r="G747" t="s">
        <v>38</v>
      </c>
      <c r="H747" t="s">
        <v>39</v>
      </c>
      <c r="I747" t="s">
        <v>50</v>
      </c>
      <c r="J747">
        <v>70</v>
      </c>
      <c r="K747">
        <v>40</v>
      </c>
      <c r="L747" t="s">
        <v>33</v>
      </c>
      <c r="M747" t="s">
        <v>44</v>
      </c>
      <c r="N747" t="s">
        <v>51</v>
      </c>
    </row>
    <row r="748" spans="1:14" x14ac:dyDescent="0.25">
      <c r="A748">
        <v>8747</v>
      </c>
      <c r="B748" s="6">
        <v>45055</v>
      </c>
      <c r="C748">
        <v>0.49861111111111112</v>
      </c>
      <c r="D748">
        <v>2</v>
      </c>
      <c r="E748" t="s">
        <v>36</v>
      </c>
      <c r="F748" t="s">
        <v>37</v>
      </c>
      <c r="G748" t="s">
        <v>38</v>
      </c>
      <c r="H748" t="s">
        <v>39</v>
      </c>
      <c r="I748" t="s">
        <v>50</v>
      </c>
      <c r="J748">
        <v>70</v>
      </c>
      <c r="K748">
        <v>40</v>
      </c>
      <c r="L748" t="s">
        <v>33</v>
      </c>
      <c r="M748" t="s">
        <v>44</v>
      </c>
      <c r="N748" t="s">
        <v>51</v>
      </c>
    </row>
    <row r="749" spans="1:14" x14ac:dyDescent="0.25">
      <c r="A749">
        <v>8748</v>
      </c>
      <c r="B749" s="6">
        <v>45337</v>
      </c>
      <c r="C749">
        <v>0.60624999999999996</v>
      </c>
      <c r="D749">
        <v>2</v>
      </c>
      <c r="E749" t="s">
        <v>22</v>
      </c>
      <c r="F749" t="s">
        <v>23</v>
      </c>
      <c r="G749" t="s">
        <v>24</v>
      </c>
      <c r="H749" t="s">
        <v>25</v>
      </c>
      <c r="I749" t="s">
        <v>48</v>
      </c>
      <c r="J749">
        <v>80</v>
      </c>
      <c r="K749">
        <v>48</v>
      </c>
      <c r="L749" t="s">
        <v>33</v>
      </c>
      <c r="M749" t="s">
        <v>44</v>
      </c>
      <c r="N749" t="s">
        <v>49</v>
      </c>
    </row>
    <row r="750" spans="1:14" x14ac:dyDescent="0.25">
      <c r="A750">
        <v>8749</v>
      </c>
      <c r="B750" s="6">
        <v>44752</v>
      </c>
      <c r="C750">
        <v>0.66597222222222219</v>
      </c>
      <c r="D750">
        <v>2</v>
      </c>
      <c r="E750" t="s">
        <v>22</v>
      </c>
      <c r="F750" t="s">
        <v>23</v>
      </c>
      <c r="G750" t="s">
        <v>24</v>
      </c>
      <c r="H750" t="s">
        <v>25</v>
      </c>
      <c r="I750" t="s">
        <v>48</v>
      </c>
      <c r="J750">
        <v>80</v>
      </c>
      <c r="K750">
        <v>48</v>
      </c>
      <c r="L750" t="s">
        <v>33</v>
      </c>
      <c r="M750" t="s">
        <v>44</v>
      </c>
      <c r="N750" t="s">
        <v>49</v>
      </c>
    </row>
    <row r="751" spans="1:14" x14ac:dyDescent="0.25">
      <c r="A751">
        <v>8750</v>
      </c>
      <c r="B751" s="6">
        <v>44819</v>
      </c>
      <c r="C751">
        <v>0.87291666666666667</v>
      </c>
      <c r="D751">
        <v>3</v>
      </c>
      <c r="E751" t="s">
        <v>14</v>
      </c>
      <c r="F751" t="s">
        <v>15</v>
      </c>
      <c r="G751" t="s">
        <v>16</v>
      </c>
      <c r="H751" t="s">
        <v>17</v>
      </c>
      <c r="I751" t="s">
        <v>26</v>
      </c>
      <c r="J751">
        <v>40</v>
      </c>
      <c r="K751">
        <v>22</v>
      </c>
      <c r="L751" t="s">
        <v>19</v>
      </c>
      <c r="M751" t="s">
        <v>20</v>
      </c>
      <c r="N751" t="s">
        <v>27</v>
      </c>
    </row>
    <row r="752" spans="1:14" x14ac:dyDescent="0.25">
      <c r="A752">
        <v>8751</v>
      </c>
      <c r="B752" s="6">
        <v>45470</v>
      </c>
      <c r="C752">
        <v>0.37638888888888888</v>
      </c>
      <c r="D752">
        <v>4</v>
      </c>
      <c r="E752" t="s">
        <v>36</v>
      </c>
      <c r="F752" t="s">
        <v>37</v>
      </c>
      <c r="G752" t="s">
        <v>38</v>
      </c>
      <c r="H752" t="s">
        <v>39</v>
      </c>
      <c r="I752" t="s">
        <v>40</v>
      </c>
      <c r="J752">
        <v>50</v>
      </c>
      <c r="K752">
        <v>30</v>
      </c>
      <c r="L752" t="s">
        <v>19</v>
      </c>
      <c r="M752" t="s">
        <v>41</v>
      </c>
      <c r="N752" t="s">
        <v>42</v>
      </c>
    </row>
    <row r="753" spans="1:14" x14ac:dyDescent="0.25">
      <c r="A753">
        <v>8752</v>
      </c>
      <c r="B753" s="6">
        <v>45366</v>
      </c>
      <c r="C753">
        <v>0.40208333333333329</v>
      </c>
      <c r="D753">
        <v>1</v>
      </c>
      <c r="E753" t="s">
        <v>14</v>
      </c>
      <c r="F753" t="s">
        <v>15</v>
      </c>
      <c r="G753" t="s">
        <v>16</v>
      </c>
      <c r="H753" t="s">
        <v>17</v>
      </c>
      <c r="I753" t="s">
        <v>26</v>
      </c>
      <c r="J753">
        <v>40</v>
      </c>
      <c r="K753">
        <v>22</v>
      </c>
      <c r="L753" t="s">
        <v>19</v>
      </c>
      <c r="M753" t="s">
        <v>20</v>
      </c>
      <c r="N753" t="s">
        <v>27</v>
      </c>
    </row>
    <row r="754" spans="1:14" x14ac:dyDescent="0.25">
      <c r="A754">
        <v>8753</v>
      </c>
      <c r="B754" s="6">
        <v>44989</v>
      </c>
      <c r="C754">
        <v>0.39861111111111108</v>
      </c>
      <c r="D754">
        <v>3</v>
      </c>
      <c r="E754" t="s">
        <v>14</v>
      </c>
      <c r="F754" t="s">
        <v>15</v>
      </c>
      <c r="G754" t="s">
        <v>16</v>
      </c>
      <c r="H754" t="s">
        <v>17</v>
      </c>
      <c r="I754" t="s">
        <v>48</v>
      </c>
      <c r="J754">
        <v>80</v>
      </c>
      <c r="K754">
        <v>48</v>
      </c>
      <c r="L754" t="s">
        <v>33</v>
      </c>
      <c r="M754" t="s">
        <v>44</v>
      </c>
      <c r="N754" t="s">
        <v>49</v>
      </c>
    </row>
    <row r="755" spans="1:14" x14ac:dyDescent="0.25">
      <c r="A755">
        <v>8754</v>
      </c>
      <c r="B755" s="6">
        <v>44874</v>
      </c>
      <c r="C755">
        <v>0.30763888888888891</v>
      </c>
      <c r="D755">
        <v>3</v>
      </c>
      <c r="E755" t="s">
        <v>22</v>
      </c>
      <c r="F755" t="s">
        <v>23</v>
      </c>
      <c r="G755" t="s">
        <v>24</v>
      </c>
      <c r="H755" t="s">
        <v>25</v>
      </c>
      <c r="I755" t="s">
        <v>26</v>
      </c>
      <c r="J755">
        <v>40</v>
      </c>
      <c r="K755">
        <v>22</v>
      </c>
      <c r="L755" t="s">
        <v>19</v>
      </c>
      <c r="M755" t="s">
        <v>20</v>
      </c>
      <c r="N755" t="s">
        <v>27</v>
      </c>
    </row>
    <row r="756" spans="1:14" x14ac:dyDescent="0.25">
      <c r="A756">
        <v>8755</v>
      </c>
      <c r="B756" s="6">
        <v>45172</v>
      </c>
      <c r="C756">
        <v>0.5229166666666667</v>
      </c>
      <c r="D756">
        <v>4</v>
      </c>
      <c r="E756" t="s">
        <v>22</v>
      </c>
      <c r="F756" t="s">
        <v>23</v>
      </c>
      <c r="G756" t="s">
        <v>24</v>
      </c>
      <c r="H756" t="s">
        <v>25</v>
      </c>
      <c r="I756" t="s">
        <v>48</v>
      </c>
      <c r="J756">
        <v>80</v>
      </c>
      <c r="K756">
        <v>48</v>
      </c>
      <c r="L756" t="s">
        <v>33</v>
      </c>
      <c r="M756" t="s">
        <v>44</v>
      </c>
      <c r="N756" t="s">
        <v>49</v>
      </c>
    </row>
    <row r="757" spans="1:14" x14ac:dyDescent="0.25">
      <c r="A757">
        <v>8756</v>
      </c>
      <c r="B757" s="6">
        <v>44932</v>
      </c>
      <c r="C757">
        <v>0.89444444444444449</v>
      </c>
      <c r="D757">
        <v>4</v>
      </c>
      <c r="E757" t="s">
        <v>28</v>
      </c>
      <c r="F757" t="s">
        <v>29</v>
      </c>
      <c r="G757" t="s">
        <v>30</v>
      </c>
      <c r="H757" t="s">
        <v>31</v>
      </c>
      <c r="I757" t="s">
        <v>32</v>
      </c>
      <c r="J757">
        <v>85</v>
      </c>
      <c r="K757">
        <v>50</v>
      </c>
      <c r="L757" t="s">
        <v>33</v>
      </c>
      <c r="M757" t="s">
        <v>34</v>
      </c>
      <c r="N757" t="s">
        <v>35</v>
      </c>
    </row>
    <row r="758" spans="1:14" x14ac:dyDescent="0.25">
      <c r="A758">
        <v>8757</v>
      </c>
      <c r="B758" s="6">
        <v>45295</v>
      </c>
      <c r="C758">
        <v>0.8305555555555556</v>
      </c>
      <c r="D758">
        <v>1</v>
      </c>
      <c r="E758" t="s">
        <v>28</v>
      </c>
      <c r="F758" t="s">
        <v>29</v>
      </c>
      <c r="G758" t="s">
        <v>30</v>
      </c>
      <c r="H758" t="s">
        <v>31</v>
      </c>
      <c r="I758" t="s">
        <v>32</v>
      </c>
      <c r="J758">
        <v>85</v>
      </c>
      <c r="K758">
        <v>50</v>
      </c>
      <c r="L758" t="s">
        <v>33</v>
      </c>
      <c r="M758" t="s">
        <v>34</v>
      </c>
      <c r="N758" t="s">
        <v>35</v>
      </c>
    </row>
    <row r="759" spans="1:14" x14ac:dyDescent="0.25">
      <c r="A759">
        <v>8758</v>
      </c>
      <c r="B759" s="6">
        <v>45536</v>
      </c>
      <c r="C759">
        <v>0.84652777777777777</v>
      </c>
      <c r="D759">
        <v>2</v>
      </c>
      <c r="E759" t="s">
        <v>22</v>
      </c>
      <c r="F759" t="s">
        <v>23</v>
      </c>
      <c r="G759" t="s">
        <v>24</v>
      </c>
      <c r="H759" t="s">
        <v>25</v>
      </c>
      <c r="I759" t="s">
        <v>32</v>
      </c>
      <c r="J759">
        <v>85</v>
      </c>
      <c r="K759">
        <v>50</v>
      </c>
      <c r="L759" t="s">
        <v>33</v>
      </c>
      <c r="M759" t="s">
        <v>34</v>
      </c>
      <c r="N759" t="s">
        <v>35</v>
      </c>
    </row>
    <row r="760" spans="1:14" x14ac:dyDescent="0.25">
      <c r="A760">
        <v>8759</v>
      </c>
      <c r="B760" s="6">
        <v>44652</v>
      </c>
      <c r="C760">
        <v>0.40763888888888888</v>
      </c>
      <c r="D760">
        <v>2</v>
      </c>
      <c r="E760" t="s">
        <v>36</v>
      </c>
      <c r="F760" t="s">
        <v>37</v>
      </c>
      <c r="G760" t="s">
        <v>38</v>
      </c>
      <c r="H760" t="s">
        <v>39</v>
      </c>
      <c r="I760" t="s">
        <v>43</v>
      </c>
      <c r="J760">
        <v>75</v>
      </c>
      <c r="K760">
        <v>45</v>
      </c>
      <c r="L760" t="s">
        <v>33</v>
      </c>
      <c r="M760" t="s">
        <v>44</v>
      </c>
      <c r="N760" t="s">
        <v>45</v>
      </c>
    </row>
    <row r="761" spans="1:14" x14ac:dyDescent="0.25">
      <c r="A761">
        <v>8760</v>
      </c>
      <c r="B761" s="6">
        <v>45565</v>
      </c>
      <c r="C761">
        <v>0.75347222222222221</v>
      </c>
      <c r="D761">
        <v>1</v>
      </c>
      <c r="E761" t="s">
        <v>22</v>
      </c>
      <c r="F761" t="s">
        <v>23</v>
      </c>
      <c r="G761" t="s">
        <v>24</v>
      </c>
      <c r="H761" t="s">
        <v>25</v>
      </c>
      <c r="I761" t="s">
        <v>18</v>
      </c>
      <c r="J761">
        <v>45</v>
      </c>
      <c r="K761">
        <v>25</v>
      </c>
      <c r="L761" t="s">
        <v>19</v>
      </c>
      <c r="M761" t="s">
        <v>20</v>
      </c>
      <c r="N761" t="s">
        <v>21</v>
      </c>
    </row>
    <row r="762" spans="1:14" x14ac:dyDescent="0.25">
      <c r="A762">
        <v>8761</v>
      </c>
      <c r="B762" s="6">
        <v>45395</v>
      </c>
      <c r="C762">
        <v>0.53194444444444444</v>
      </c>
      <c r="D762">
        <v>3</v>
      </c>
      <c r="E762" t="s">
        <v>36</v>
      </c>
      <c r="F762" t="s">
        <v>37</v>
      </c>
      <c r="G762" t="s">
        <v>38</v>
      </c>
      <c r="H762" t="s">
        <v>39</v>
      </c>
      <c r="I762" t="s">
        <v>40</v>
      </c>
      <c r="J762">
        <v>50</v>
      </c>
      <c r="K762">
        <v>30</v>
      </c>
      <c r="L762" t="s">
        <v>19</v>
      </c>
      <c r="M762" t="s">
        <v>41</v>
      </c>
      <c r="N762" t="s">
        <v>42</v>
      </c>
    </row>
    <row r="763" spans="1:14" x14ac:dyDescent="0.25">
      <c r="A763">
        <v>8762</v>
      </c>
      <c r="B763" s="6">
        <v>45065</v>
      </c>
      <c r="C763">
        <v>0.88055555555555554</v>
      </c>
      <c r="D763">
        <v>3</v>
      </c>
      <c r="E763" t="s">
        <v>36</v>
      </c>
      <c r="F763" t="s">
        <v>37</v>
      </c>
      <c r="G763" t="s">
        <v>38</v>
      </c>
      <c r="H763" t="s">
        <v>39</v>
      </c>
      <c r="I763" t="s">
        <v>40</v>
      </c>
      <c r="J763">
        <v>50</v>
      </c>
      <c r="K763">
        <v>30</v>
      </c>
      <c r="L763" t="s">
        <v>19</v>
      </c>
      <c r="M763" t="s">
        <v>41</v>
      </c>
      <c r="N763" t="s">
        <v>42</v>
      </c>
    </row>
    <row r="764" spans="1:14" x14ac:dyDescent="0.25">
      <c r="A764">
        <v>8763</v>
      </c>
      <c r="B764" s="6">
        <v>45818</v>
      </c>
      <c r="C764">
        <v>0.48333333333333328</v>
      </c>
      <c r="D764">
        <v>2</v>
      </c>
      <c r="E764" t="s">
        <v>22</v>
      </c>
      <c r="F764" t="s">
        <v>23</v>
      </c>
      <c r="G764" t="s">
        <v>24</v>
      </c>
      <c r="H764" t="s">
        <v>25</v>
      </c>
      <c r="I764" t="s">
        <v>40</v>
      </c>
      <c r="J764">
        <v>50</v>
      </c>
      <c r="K764">
        <v>30</v>
      </c>
      <c r="L764" t="s">
        <v>19</v>
      </c>
      <c r="M764" t="s">
        <v>41</v>
      </c>
      <c r="N764" t="s">
        <v>42</v>
      </c>
    </row>
    <row r="765" spans="1:14" x14ac:dyDescent="0.25">
      <c r="A765">
        <v>8764</v>
      </c>
      <c r="B765" s="6">
        <v>45155</v>
      </c>
      <c r="C765">
        <v>0.68541666666666667</v>
      </c>
      <c r="D765">
        <v>1</v>
      </c>
      <c r="E765" t="s">
        <v>36</v>
      </c>
      <c r="F765" t="s">
        <v>37</v>
      </c>
      <c r="G765" t="s">
        <v>38</v>
      </c>
      <c r="H765" t="s">
        <v>39</v>
      </c>
      <c r="I765" t="s">
        <v>50</v>
      </c>
      <c r="J765">
        <v>70</v>
      </c>
      <c r="K765">
        <v>40</v>
      </c>
      <c r="L765" t="s">
        <v>33</v>
      </c>
      <c r="M765" t="s">
        <v>44</v>
      </c>
      <c r="N765" t="s">
        <v>51</v>
      </c>
    </row>
    <row r="766" spans="1:14" x14ac:dyDescent="0.25">
      <c r="A766">
        <v>8765</v>
      </c>
      <c r="B766" s="6">
        <v>44956</v>
      </c>
      <c r="C766">
        <v>0.72361111111111109</v>
      </c>
      <c r="D766">
        <v>4</v>
      </c>
      <c r="E766" t="s">
        <v>14</v>
      </c>
      <c r="F766" t="s">
        <v>15</v>
      </c>
      <c r="G766" t="s">
        <v>16</v>
      </c>
      <c r="H766" t="s">
        <v>17</v>
      </c>
      <c r="I766" t="s">
        <v>18</v>
      </c>
      <c r="J766">
        <v>45</v>
      </c>
      <c r="K766">
        <v>25</v>
      </c>
      <c r="L766" t="s">
        <v>19</v>
      </c>
      <c r="M766" t="s">
        <v>20</v>
      </c>
      <c r="N766" t="s">
        <v>21</v>
      </c>
    </row>
    <row r="767" spans="1:14" x14ac:dyDescent="0.25">
      <c r="A767">
        <v>8766</v>
      </c>
      <c r="B767" s="6">
        <v>45691</v>
      </c>
      <c r="C767">
        <v>0.4861111111111111</v>
      </c>
      <c r="D767">
        <v>2</v>
      </c>
      <c r="E767" t="s">
        <v>22</v>
      </c>
      <c r="F767" t="s">
        <v>23</v>
      </c>
      <c r="G767" t="s">
        <v>24</v>
      </c>
      <c r="H767" t="s">
        <v>25</v>
      </c>
      <c r="I767" t="s">
        <v>48</v>
      </c>
      <c r="J767">
        <v>80</v>
      </c>
      <c r="K767">
        <v>48</v>
      </c>
      <c r="L767" t="s">
        <v>33</v>
      </c>
      <c r="M767" t="s">
        <v>44</v>
      </c>
      <c r="N767" t="s">
        <v>49</v>
      </c>
    </row>
    <row r="768" spans="1:14" x14ac:dyDescent="0.25">
      <c r="A768">
        <v>8767</v>
      </c>
      <c r="B768" s="6">
        <v>45819</v>
      </c>
      <c r="C768">
        <v>0.6166666666666667</v>
      </c>
      <c r="D768">
        <v>2</v>
      </c>
      <c r="E768" t="s">
        <v>14</v>
      </c>
      <c r="F768" t="s">
        <v>15</v>
      </c>
      <c r="G768" t="s">
        <v>16</v>
      </c>
      <c r="H768" t="s">
        <v>17</v>
      </c>
      <c r="I768" t="s">
        <v>48</v>
      </c>
      <c r="J768">
        <v>80</v>
      </c>
      <c r="K768">
        <v>48</v>
      </c>
      <c r="L768" t="s">
        <v>33</v>
      </c>
      <c r="M768" t="s">
        <v>44</v>
      </c>
      <c r="N768" t="s">
        <v>49</v>
      </c>
    </row>
    <row r="769" spans="1:14" x14ac:dyDescent="0.25">
      <c r="A769">
        <v>8768</v>
      </c>
      <c r="B769" s="6">
        <v>44596</v>
      </c>
      <c r="C769">
        <v>0.70277777777777772</v>
      </c>
      <c r="D769">
        <v>2</v>
      </c>
      <c r="E769" t="s">
        <v>22</v>
      </c>
      <c r="F769" t="s">
        <v>23</v>
      </c>
      <c r="G769" t="s">
        <v>24</v>
      </c>
      <c r="H769" t="s">
        <v>25</v>
      </c>
      <c r="I769" t="s">
        <v>32</v>
      </c>
      <c r="J769">
        <v>85</v>
      </c>
      <c r="K769">
        <v>50</v>
      </c>
      <c r="L769" t="s">
        <v>33</v>
      </c>
      <c r="M769" t="s">
        <v>34</v>
      </c>
      <c r="N769" t="s">
        <v>35</v>
      </c>
    </row>
    <row r="770" spans="1:14" x14ac:dyDescent="0.25">
      <c r="A770">
        <v>8769</v>
      </c>
      <c r="B770" s="6">
        <v>45894</v>
      </c>
      <c r="C770">
        <v>0.40694444444444439</v>
      </c>
      <c r="D770">
        <v>2</v>
      </c>
      <c r="E770" t="s">
        <v>22</v>
      </c>
      <c r="F770" t="s">
        <v>23</v>
      </c>
      <c r="G770" t="s">
        <v>24</v>
      </c>
      <c r="H770" t="s">
        <v>25</v>
      </c>
      <c r="I770" t="s">
        <v>48</v>
      </c>
      <c r="J770">
        <v>80</v>
      </c>
      <c r="K770">
        <v>48</v>
      </c>
      <c r="L770" t="s">
        <v>33</v>
      </c>
      <c r="M770" t="s">
        <v>44</v>
      </c>
      <c r="N770" t="s">
        <v>49</v>
      </c>
    </row>
    <row r="771" spans="1:14" x14ac:dyDescent="0.25">
      <c r="A771">
        <v>8770</v>
      </c>
      <c r="B771" s="6">
        <v>45934</v>
      </c>
      <c r="C771">
        <v>0.53888888888888886</v>
      </c>
      <c r="D771">
        <v>3</v>
      </c>
      <c r="E771" t="s">
        <v>22</v>
      </c>
      <c r="F771" t="s">
        <v>23</v>
      </c>
      <c r="G771" t="s">
        <v>24</v>
      </c>
      <c r="H771" t="s">
        <v>25</v>
      </c>
      <c r="I771" t="s">
        <v>18</v>
      </c>
      <c r="J771">
        <v>45</v>
      </c>
      <c r="K771">
        <v>25</v>
      </c>
      <c r="L771" t="s">
        <v>19</v>
      </c>
      <c r="M771" t="s">
        <v>20</v>
      </c>
      <c r="N771" t="s">
        <v>21</v>
      </c>
    </row>
    <row r="772" spans="1:14" x14ac:dyDescent="0.25">
      <c r="A772">
        <v>8771</v>
      </c>
      <c r="B772" s="6">
        <v>44793</v>
      </c>
      <c r="C772">
        <v>0.36180555555555549</v>
      </c>
      <c r="D772">
        <v>2</v>
      </c>
      <c r="E772" t="s">
        <v>14</v>
      </c>
      <c r="F772" t="s">
        <v>15</v>
      </c>
      <c r="G772" t="s">
        <v>16</v>
      </c>
      <c r="H772" t="s">
        <v>17</v>
      </c>
      <c r="I772" t="s">
        <v>40</v>
      </c>
      <c r="J772">
        <v>50</v>
      </c>
      <c r="K772">
        <v>30</v>
      </c>
      <c r="L772" t="s">
        <v>19</v>
      </c>
      <c r="M772" t="s">
        <v>41</v>
      </c>
      <c r="N772" t="s">
        <v>42</v>
      </c>
    </row>
    <row r="773" spans="1:14" x14ac:dyDescent="0.25">
      <c r="A773">
        <v>8772</v>
      </c>
      <c r="B773" s="6">
        <v>45799</v>
      </c>
      <c r="C773">
        <v>0.6430555555555556</v>
      </c>
      <c r="D773">
        <v>3</v>
      </c>
      <c r="E773" t="s">
        <v>28</v>
      </c>
      <c r="F773" t="s">
        <v>29</v>
      </c>
      <c r="G773" t="s">
        <v>30</v>
      </c>
      <c r="H773" t="s">
        <v>31</v>
      </c>
      <c r="I773" t="s">
        <v>48</v>
      </c>
      <c r="J773">
        <v>80</v>
      </c>
      <c r="K773">
        <v>48</v>
      </c>
      <c r="L773" t="s">
        <v>33</v>
      </c>
      <c r="M773" t="s">
        <v>44</v>
      </c>
      <c r="N773" t="s">
        <v>49</v>
      </c>
    </row>
    <row r="774" spans="1:14" x14ac:dyDescent="0.25">
      <c r="A774">
        <v>8773</v>
      </c>
      <c r="B774" s="6">
        <v>44767</v>
      </c>
      <c r="C774">
        <v>0.55277777777777781</v>
      </c>
      <c r="D774">
        <v>1</v>
      </c>
      <c r="E774" t="s">
        <v>14</v>
      </c>
      <c r="F774" t="s">
        <v>15</v>
      </c>
      <c r="G774" t="s">
        <v>16</v>
      </c>
      <c r="H774" t="s">
        <v>17</v>
      </c>
      <c r="I774" t="s">
        <v>26</v>
      </c>
      <c r="J774">
        <v>40</v>
      </c>
      <c r="K774">
        <v>22</v>
      </c>
      <c r="L774" t="s">
        <v>19</v>
      </c>
      <c r="M774" t="s">
        <v>20</v>
      </c>
      <c r="N774" t="s">
        <v>27</v>
      </c>
    </row>
    <row r="775" spans="1:14" x14ac:dyDescent="0.25">
      <c r="A775">
        <v>8774</v>
      </c>
      <c r="B775" s="6">
        <v>45203</v>
      </c>
      <c r="C775">
        <v>0.82222222222222219</v>
      </c>
      <c r="D775">
        <v>3</v>
      </c>
      <c r="E775" t="s">
        <v>22</v>
      </c>
      <c r="F775" t="s">
        <v>23</v>
      </c>
      <c r="G775" t="s">
        <v>24</v>
      </c>
      <c r="H775" t="s">
        <v>25</v>
      </c>
      <c r="I775" t="s">
        <v>40</v>
      </c>
      <c r="J775">
        <v>50</v>
      </c>
      <c r="K775">
        <v>30</v>
      </c>
      <c r="L775" t="s">
        <v>19</v>
      </c>
      <c r="M775" t="s">
        <v>41</v>
      </c>
      <c r="N775" t="s">
        <v>42</v>
      </c>
    </row>
    <row r="776" spans="1:14" x14ac:dyDescent="0.25">
      <c r="A776">
        <v>8775</v>
      </c>
      <c r="B776" s="6">
        <v>44959</v>
      </c>
      <c r="C776">
        <v>0.8979166666666667</v>
      </c>
      <c r="D776">
        <v>2</v>
      </c>
      <c r="E776" t="s">
        <v>14</v>
      </c>
      <c r="F776" t="s">
        <v>15</v>
      </c>
      <c r="G776" t="s">
        <v>16</v>
      </c>
      <c r="H776" t="s">
        <v>17</v>
      </c>
      <c r="I776" t="s">
        <v>32</v>
      </c>
      <c r="J776">
        <v>85</v>
      </c>
      <c r="K776">
        <v>50</v>
      </c>
      <c r="L776" t="s">
        <v>33</v>
      </c>
      <c r="M776" t="s">
        <v>34</v>
      </c>
      <c r="N776" t="s">
        <v>35</v>
      </c>
    </row>
    <row r="777" spans="1:14" x14ac:dyDescent="0.25">
      <c r="A777">
        <v>8776</v>
      </c>
      <c r="B777" s="6">
        <v>45711</v>
      </c>
      <c r="C777">
        <v>0.53680555555555554</v>
      </c>
      <c r="D777">
        <v>4</v>
      </c>
      <c r="E777" t="s">
        <v>22</v>
      </c>
      <c r="F777" t="s">
        <v>23</v>
      </c>
      <c r="G777" t="s">
        <v>24</v>
      </c>
      <c r="H777" t="s">
        <v>25</v>
      </c>
      <c r="I777" t="s">
        <v>48</v>
      </c>
      <c r="J777">
        <v>80</v>
      </c>
      <c r="K777">
        <v>48</v>
      </c>
      <c r="L777" t="s">
        <v>33</v>
      </c>
      <c r="M777" t="s">
        <v>44</v>
      </c>
      <c r="N777" t="s">
        <v>49</v>
      </c>
    </row>
    <row r="778" spans="1:14" x14ac:dyDescent="0.25">
      <c r="A778">
        <v>8777</v>
      </c>
      <c r="B778" s="6">
        <v>45933</v>
      </c>
      <c r="C778">
        <v>0.44861111111111113</v>
      </c>
      <c r="D778">
        <v>3</v>
      </c>
      <c r="E778" t="s">
        <v>28</v>
      </c>
      <c r="F778" t="s">
        <v>29</v>
      </c>
      <c r="G778" t="s">
        <v>30</v>
      </c>
      <c r="H778" t="s">
        <v>31</v>
      </c>
      <c r="I778" t="s">
        <v>18</v>
      </c>
      <c r="J778">
        <v>45</v>
      </c>
      <c r="K778">
        <v>25</v>
      </c>
      <c r="L778" t="s">
        <v>19</v>
      </c>
      <c r="M778" t="s">
        <v>20</v>
      </c>
      <c r="N778" t="s">
        <v>21</v>
      </c>
    </row>
    <row r="779" spans="1:14" x14ac:dyDescent="0.25">
      <c r="A779">
        <v>8778</v>
      </c>
      <c r="B779" s="6">
        <v>44703</v>
      </c>
      <c r="C779">
        <v>0.81666666666666665</v>
      </c>
      <c r="D779">
        <v>2</v>
      </c>
      <c r="E779" t="s">
        <v>36</v>
      </c>
      <c r="F779" t="s">
        <v>37</v>
      </c>
      <c r="G779" t="s">
        <v>38</v>
      </c>
      <c r="H779" t="s">
        <v>39</v>
      </c>
      <c r="I779" t="s">
        <v>46</v>
      </c>
      <c r="J779">
        <v>90</v>
      </c>
      <c r="K779">
        <v>55</v>
      </c>
      <c r="L779" t="s">
        <v>33</v>
      </c>
      <c r="M779" t="s">
        <v>34</v>
      </c>
      <c r="N779" t="s">
        <v>47</v>
      </c>
    </row>
    <row r="780" spans="1:14" x14ac:dyDescent="0.25">
      <c r="A780">
        <v>8779</v>
      </c>
      <c r="B780" s="6">
        <v>45003</v>
      </c>
      <c r="C780">
        <v>0.7006944444444444</v>
      </c>
      <c r="D780">
        <v>2</v>
      </c>
      <c r="E780" t="s">
        <v>36</v>
      </c>
      <c r="F780" t="s">
        <v>37</v>
      </c>
      <c r="G780" t="s">
        <v>38</v>
      </c>
      <c r="H780" t="s">
        <v>39</v>
      </c>
      <c r="I780" t="s">
        <v>26</v>
      </c>
      <c r="J780">
        <v>40</v>
      </c>
      <c r="K780">
        <v>22</v>
      </c>
      <c r="L780" t="s">
        <v>19</v>
      </c>
      <c r="M780" t="s">
        <v>20</v>
      </c>
      <c r="N780" t="s">
        <v>27</v>
      </c>
    </row>
    <row r="781" spans="1:14" x14ac:dyDescent="0.25">
      <c r="A781">
        <v>8780</v>
      </c>
      <c r="B781" s="6">
        <v>45774</v>
      </c>
      <c r="C781">
        <v>0.69930555555555551</v>
      </c>
      <c r="D781">
        <v>2</v>
      </c>
      <c r="E781" t="s">
        <v>22</v>
      </c>
      <c r="F781" t="s">
        <v>23</v>
      </c>
      <c r="G781" t="s">
        <v>24</v>
      </c>
      <c r="H781" t="s">
        <v>25</v>
      </c>
      <c r="I781" t="s">
        <v>48</v>
      </c>
      <c r="J781">
        <v>80</v>
      </c>
      <c r="K781">
        <v>48</v>
      </c>
      <c r="L781" t="s">
        <v>33</v>
      </c>
      <c r="M781" t="s">
        <v>44</v>
      </c>
      <c r="N781" t="s">
        <v>49</v>
      </c>
    </row>
    <row r="782" spans="1:14" x14ac:dyDescent="0.25">
      <c r="A782">
        <v>8781</v>
      </c>
      <c r="B782" s="6">
        <v>45600</v>
      </c>
      <c r="C782">
        <v>0.66041666666666665</v>
      </c>
      <c r="D782">
        <v>3</v>
      </c>
      <c r="E782" t="s">
        <v>36</v>
      </c>
      <c r="F782" t="s">
        <v>37</v>
      </c>
      <c r="G782" t="s">
        <v>38</v>
      </c>
      <c r="H782" t="s">
        <v>39</v>
      </c>
      <c r="I782" t="s">
        <v>43</v>
      </c>
      <c r="J782">
        <v>75</v>
      </c>
      <c r="K782">
        <v>45</v>
      </c>
      <c r="L782" t="s">
        <v>33</v>
      </c>
      <c r="M782" t="s">
        <v>44</v>
      </c>
      <c r="N782" t="s">
        <v>45</v>
      </c>
    </row>
    <row r="783" spans="1:14" x14ac:dyDescent="0.25">
      <c r="A783">
        <v>8782</v>
      </c>
      <c r="B783" s="6">
        <v>45569</v>
      </c>
      <c r="C783">
        <v>0.66736111111111107</v>
      </c>
      <c r="D783">
        <v>4</v>
      </c>
      <c r="E783" t="s">
        <v>22</v>
      </c>
      <c r="F783" t="s">
        <v>23</v>
      </c>
      <c r="G783" t="s">
        <v>24</v>
      </c>
      <c r="H783" t="s">
        <v>25</v>
      </c>
      <c r="I783" t="s">
        <v>40</v>
      </c>
      <c r="J783">
        <v>50</v>
      </c>
      <c r="K783">
        <v>30</v>
      </c>
      <c r="L783" t="s">
        <v>19</v>
      </c>
      <c r="M783" t="s">
        <v>41</v>
      </c>
      <c r="N783" t="s">
        <v>42</v>
      </c>
    </row>
    <row r="784" spans="1:14" x14ac:dyDescent="0.25">
      <c r="A784">
        <v>8783</v>
      </c>
      <c r="B784" s="6">
        <v>45839</v>
      </c>
      <c r="C784">
        <v>0.75347222222222221</v>
      </c>
      <c r="D784">
        <v>2</v>
      </c>
      <c r="E784" t="s">
        <v>36</v>
      </c>
      <c r="F784" t="s">
        <v>37</v>
      </c>
      <c r="G784" t="s">
        <v>38</v>
      </c>
      <c r="H784" t="s">
        <v>39</v>
      </c>
      <c r="I784" t="s">
        <v>46</v>
      </c>
      <c r="J784">
        <v>90</v>
      </c>
      <c r="K784">
        <v>55</v>
      </c>
      <c r="L784" t="s">
        <v>33</v>
      </c>
      <c r="M784" t="s">
        <v>34</v>
      </c>
      <c r="N784" t="s">
        <v>47</v>
      </c>
    </row>
    <row r="785" spans="1:14" x14ac:dyDescent="0.25">
      <c r="A785">
        <v>8784</v>
      </c>
      <c r="B785" s="6">
        <v>45184</v>
      </c>
      <c r="C785">
        <v>0.44583333333333341</v>
      </c>
      <c r="D785">
        <v>1</v>
      </c>
      <c r="E785" t="s">
        <v>22</v>
      </c>
      <c r="F785" t="s">
        <v>23</v>
      </c>
      <c r="G785" t="s">
        <v>24</v>
      </c>
      <c r="H785" t="s">
        <v>25</v>
      </c>
      <c r="I785" t="s">
        <v>32</v>
      </c>
      <c r="J785">
        <v>85</v>
      </c>
      <c r="K785">
        <v>50</v>
      </c>
      <c r="L785" t="s">
        <v>33</v>
      </c>
      <c r="M785" t="s">
        <v>34</v>
      </c>
      <c r="N785" t="s">
        <v>35</v>
      </c>
    </row>
    <row r="786" spans="1:14" x14ac:dyDescent="0.25">
      <c r="A786">
        <v>8785</v>
      </c>
      <c r="B786" s="6">
        <v>45598</v>
      </c>
      <c r="C786">
        <v>0.45624999999999999</v>
      </c>
      <c r="D786">
        <v>1</v>
      </c>
      <c r="E786" t="s">
        <v>28</v>
      </c>
      <c r="F786" t="s">
        <v>29</v>
      </c>
      <c r="G786" t="s">
        <v>30</v>
      </c>
      <c r="H786" t="s">
        <v>31</v>
      </c>
      <c r="I786" t="s">
        <v>18</v>
      </c>
      <c r="J786">
        <v>45</v>
      </c>
      <c r="K786">
        <v>25</v>
      </c>
      <c r="L786" t="s">
        <v>19</v>
      </c>
      <c r="M786" t="s">
        <v>20</v>
      </c>
      <c r="N786" t="s">
        <v>21</v>
      </c>
    </row>
    <row r="787" spans="1:14" x14ac:dyDescent="0.25">
      <c r="A787">
        <v>8786</v>
      </c>
      <c r="B787" s="6">
        <v>45491</v>
      </c>
      <c r="C787">
        <v>0.77083333333333337</v>
      </c>
      <c r="D787">
        <v>2</v>
      </c>
      <c r="E787" t="s">
        <v>22</v>
      </c>
      <c r="F787" t="s">
        <v>23</v>
      </c>
      <c r="G787" t="s">
        <v>24</v>
      </c>
      <c r="H787" t="s">
        <v>25</v>
      </c>
      <c r="I787" t="s">
        <v>18</v>
      </c>
      <c r="J787">
        <v>45</v>
      </c>
      <c r="K787">
        <v>25</v>
      </c>
      <c r="L787" t="s">
        <v>19</v>
      </c>
      <c r="M787" t="s">
        <v>20</v>
      </c>
      <c r="N787" t="s">
        <v>21</v>
      </c>
    </row>
    <row r="788" spans="1:14" x14ac:dyDescent="0.25">
      <c r="A788">
        <v>8787</v>
      </c>
      <c r="B788" s="6">
        <v>44747</v>
      </c>
      <c r="C788">
        <v>0.4375</v>
      </c>
      <c r="D788">
        <v>3</v>
      </c>
      <c r="E788" t="s">
        <v>28</v>
      </c>
      <c r="F788" t="s">
        <v>29</v>
      </c>
      <c r="G788" t="s">
        <v>30</v>
      </c>
      <c r="H788" t="s">
        <v>31</v>
      </c>
      <c r="I788" t="s">
        <v>43</v>
      </c>
      <c r="J788">
        <v>75</v>
      </c>
      <c r="K788">
        <v>45</v>
      </c>
      <c r="L788" t="s">
        <v>33</v>
      </c>
      <c r="M788" t="s">
        <v>44</v>
      </c>
      <c r="N788" t="s">
        <v>45</v>
      </c>
    </row>
    <row r="789" spans="1:14" x14ac:dyDescent="0.25">
      <c r="A789">
        <v>8788</v>
      </c>
      <c r="B789" s="6">
        <v>45012</v>
      </c>
      <c r="C789">
        <v>0.62152777777777779</v>
      </c>
      <c r="D789">
        <v>4</v>
      </c>
      <c r="E789" t="s">
        <v>14</v>
      </c>
      <c r="F789" t="s">
        <v>15</v>
      </c>
      <c r="G789" t="s">
        <v>16</v>
      </c>
      <c r="H789" t="s">
        <v>17</v>
      </c>
      <c r="I789" t="s">
        <v>48</v>
      </c>
      <c r="J789">
        <v>80</v>
      </c>
      <c r="K789">
        <v>48</v>
      </c>
      <c r="L789" t="s">
        <v>33</v>
      </c>
      <c r="M789" t="s">
        <v>44</v>
      </c>
      <c r="N789" t="s">
        <v>49</v>
      </c>
    </row>
    <row r="790" spans="1:14" x14ac:dyDescent="0.25">
      <c r="A790">
        <v>8789</v>
      </c>
      <c r="B790" s="6">
        <v>45852</v>
      </c>
      <c r="C790">
        <v>0.52777777777777779</v>
      </c>
      <c r="D790">
        <v>4</v>
      </c>
      <c r="E790" t="s">
        <v>36</v>
      </c>
      <c r="F790" t="s">
        <v>37</v>
      </c>
      <c r="G790" t="s">
        <v>38</v>
      </c>
      <c r="H790" t="s">
        <v>39</v>
      </c>
      <c r="I790" t="s">
        <v>46</v>
      </c>
      <c r="J790">
        <v>90</v>
      </c>
      <c r="K790">
        <v>55</v>
      </c>
      <c r="L790" t="s">
        <v>33</v>
      </c>
      <c r="M790" t="s">
        <v>34</v>
      </c>
      <c r="N790" t="s">
        <v>47</v>
      </c>
    </row>
    <row r="791" spans="1:14" x14ac:dyDescent="0.25">
      <c r="A791">
        <v>8790</v>
      </c>
      <c r="B791" s="6">
        <v>45118</v>
      </c>
      <c r="C791">
        <v>0.72361111111111109</v>
      </c>
      <c r="D791">
        <v>3</v>
      </c>
      <c r="E791" t="s">
        <v>14</v>
      </c>
      <c r="F791" t="s">
        <v>15</v>
      </c>
      <c r="G791" t="s">
        <v>16</v>
      </c>
      <c r="H791" t="s">
        <v>17</v>
      </c>
      <c r="I791" t="s">
        <v>46</v>
      </c>
      <c r="J791">
        <v>90</v>
      </c>
      <c r="K791">
        <v>55</v>
      </c>
      <c r="L791" t="s">
        <v>33</v>
      </c>
      <c r="M791" t="s">
        <v>34</v>
      </c>
      <c r="N791" t="s">
        <v>47</v>
      </c>
    </row>
    <row r="792" spans="1:14" x14ac:dyDescent="0.25">
      <c r="A792">
        <v>8791</v>
      </c>
      <c r="B792" s="6">
        <v>45168</v>
      </c>
      <c r="C792">
        <v>0.41458333333333341</v>
      </c>
      <c r="D792">
        <v>2</v>
      </c>
      <c r="E792" t="s">
        <v>28</v>
      </c>
      <c r="F792" t="s">
        <v>29</v>
      </c>
      <c r="G792" t="s">
        <v>30</v>
      </c>
      <c r="H792" t="s">
        <v>31</v>
      </c>
      <c r="I792" t="s">
        <v>40</v>
      </c>
      <c r="J792">
        <v>50</v>
      </c>
      <c r="K792">
        <v>30</v>
      </c>
      <c r="L792" t="s">
        <v>19</v>
      </c>
      <c r="M792" t="s">
        <v>41</v>
      </c>
      <c r="N792" t="s">
        <v>42</v>
      </c>
    </row>
    <row r="793" spans="1:14" x14ac:dyDescent="0.25">
      <c r="A793">
        <v>8792</v>
      </c>
      <c r="B793" s="6">
        <v>45283</v>
      </c>
      <c r="C793">
        <v>0.4909722222222222</v>
      </c>
      <c r="D793">
        <v>3</v>
      </c>
      <c r="E793" t="s">
        <v>22</v>
      </c>
      <c r="F793" t="s">
        <v>23</v>
      </c>
      <c r="G793" t="s">
        <v>24</v>
      </c>
      <c r="H793" t="s">
        <v>25</v>
      </c>
      <c r="I793" t="s">
        <v>26</v>
      </c>
      <c r="J793">
        <v>40</v>
      </c>
      <c r="K793">
        <v>22</v>
      </c>
      <c r="L793" t="s">
        <v>19</v>
      </c>
      <c r="M793" t="s">
        <v>20</v>
      </c>
      <c r="N793" t="s">
        <v>27</v>
      </c>
    </row>
    <row r="794" spans="1:14" x14ac:dyDescent="0.25">
      <c r="A794">
        <v>8793</v>
      </c>
      <c r="B794" s="6">
        <v>45976</v>
      </c>
      <c r="C794">
        <v>0.73611111111111116</v>
      </c>
      <c r="D794">
        <v>2</v>
      </c>
      <c r="E794" t="s">
        <v>14</v>
      </c>
      <c r="F794" t="s">
        <v>15</v>
      </c>
      <c r="G794" t="s">
        <v>16</v>
      </c>
      <c r="H794" t="s">
        <v>17</v>
      </c>
      <c r="I794" t="s">
        <v>46</v>
      </c>
      <c r="J794">
        <v>90</v>
      </c>
      <c r="K794">
        <v>55</v>
      </c>
      <c r="L794" t="s">
        <v>33</v>
      </c>
      <c r="M794" t="s">
        <v>34</v>
      </c>
      <c r="N794" t="s">
        <v>47</v>
      </c>
    </row>
    <row r="795" spans="1:14" x14ac:dyDescent="0.25">
      <c r="A795">
        <v>8794</v>
      </c>
      <c r="B795" s="6">
        <v>45674</v>
      </c>
      <c r="C795">
        <v>0.53194444444444444</v>
      </c>
      <c r="D795">
        <v>3</v>
      </c>
      <c r="E795" t="s">
        <v>28</v>
      </c>
      <c r="F795" t="s">
        <v>29</v>
      </c>
      <c r="G795" t="s">
        <v>30</v>
      </c>
      <c r="H795" t="s">
        <v>31</v>
      </c>
      <c r="I795" t="s">
        <v>46</v>
      </c>
      <c r="J795">
        <v>90</v>
      </c>
      <c r="K795">
        <v>55</v>
      </c>
      <c r="L795" t="s">
        <v>33</v>
      </c>
      <c r="M795" t="s">
        <v>34</v>
      </c>
      <c r="N795" t="s">
        <v>47</v>
      </c>
    </row>
    <row r="796" spans="1:14" x14ac:dyDescent="0.25">
      <c r="A796">
        <v>8795</v>
      </c>
      <c r="B796" s="6">
        <v>45689</v>
      </c>
      <c r="C796">
        <v>0.75694444444444442</v>
      </c>
      <c r="D796">
        <v>4</v>
      </c>
      <c r="E796" t="s">
        <v>36</v>
      </c>
      <c r="F796" t="s">
        <v>37</v>
      </c>
      <c r="G796" t="s">
        <v>38</v>
      </c>
      <c r="H796" t="s">
        <v>39</v>
      </c>
      <c r="I796" t="s">
        <v>50</v>
      </c>
      <c r="J796">
        <v>70</v>
      </c>
      <c r="K796">
        <v>40</v>
      </c>
      <c r="L796" t="s">
        <v>33</v>
      </c>
      <c r="M796" t="s">
        <v>44</v>
      </c>
      <c r="N796" t="s">
        <v>51</v>
      </c>
    </row>
    <row r="797" spans="1:14" x14ac:dyDescent="0.25">
      <c r="A797">
        <v>8796</v>
      </c>
      <c r="B797" s="6">
        <v>45561</v>
      </c>
      <c r="C797">
        <v>0.54791666666666672</v>
      </c>
      <c r="D797">
        <v>4</v>
      </c>
      <c r="E797" t="s">
        <v>22</v>
      </c>
      <c r="F797" t="s">
        <v>23</v>
      </c>
      <c r="G797" t="s">
        <v>24</v>
      </c>
      <c r="H797" t="s">
        <v>25</v>
      </c>
      <c r="I797" t="s">
        <v>18</v>
      </c>
      <c r="J797">
        <v>45</v>
      </c>
      <c r="K797">
        <v>25</v>
      </c>
      <c r="L797" t="s">
        <v>19</v>
      </c>
      <c r="M797" t="s">
        <v>20</v>
      </c>
      <c r="N797" t="s">
        <v>21</v>
      </c>
    </row>
    <row r="798" spans="1:14" x14ac:dyDescent="0.25">
      <c r="A798">
        <v>8797</v>
      </c>
      <c r="B798" s="6">
        <v>44732</v>
      </c>
      <c r="C798">
        <v>0.91527777777777775</v>
      </c>
      <c r="D798">
        <v>1</v>
      </c>
      <c r="E798" t="s">
        <v>14</v>
      </c>
      <c r="F798" t="s">
        <v>15</v>
      </c>
      <c r="G798" t="s">
        <v>16</v>
      </c>
      <c r="H798" t="s">
        <v>17</v>
      </c>
      <c r="I798" t="s">
        <v>48</v>
      </c>
      <c r="J798">
        <v>80</v>
      </c>
      <c r="K798">
        <v>48</v>
      </c>
      <c r="L798" t="s">
        <v>33</v>
      </c>
      <c r="M798" t="s">
        <v>44</v>
      </c>
      <c r="N798" t="s">
        <v>49</v>
      </c>
    </row>
    <row r="799" spans="1:14" x14ac:dyDescent="0.25">
      <c r="A799">
        <v>8798</v>
      </c>
      <c r="B799" s="6">
        <v>45870</v>
      </c>
      <c r="C799">
        <v>0.68055555555555558</v>
      </c>
      <c r="D799">
        <v>1</v>
      </c>
      <c r="E799" t="s">
        <v>28</v>
      </c>
      <c r="F799" t="s">
        <v>29</v>
      </c>
      <c r="G799" t="s">
        <v>30</v>
      </c>
      <c r="H799" t="s">
        <v>31</v>
      </c>
      <c r="I799" t="s">
        <v>32</v>
      </c>
      <c r="J799">
        <v>85</v>
      </c>
      <c r="K799">
        <v>50</v>
      </c>
      <c r="L799" t="s">
        <v>33</v>
      </c>
      <c r="M799" t="s">
        <v>34</v>
      </c>
      <c r="N799" t="s">
        <v>35</v>
      </c>
    </row>
    <row r="800" spans="1:14" x14ac:dyDescent="0.25">
      <c r="A800">
        <v>8799</v>
      </c>
      <c r="B800" s="6">
        <v>45734</v>
      </c>
      <c r="C800">
        <v>0.4826388888888889</v>
      </c>
      <c r="D800">
        <v>4</v>
      </c>
      <c r="E800" t="s">
        <v>36</v>
      </c>
      <c r="F800" t="s">
        <v>37</v>
      </c>
      <c r="G800" t="s">
        <v>38</v>
      </c>
      <c r="H800" t="s">
        <v>39</v>
      </c>
      <c r="I800" t="s">
        <v>46</v>
      </c>
      <c r="J800">
        <v>90</v>
      </c>
      <c r="K800">
        <v>55</v>
      </c>
      <c r="L800" t="s">
        <v>33</v>
      </c>
      <c r="M800" t="s">
        <v>34</v>
      </c>
      <c r="N800" t="s">
        <v>47</v>
      </c>
    </row>
    <row r="801" spans="1:14" x14ac:dyDescent="0.25">
      <c r="A801">
        <v>8800</v>
      </c>
      <c r="B801" s="6">
        <v>44843</v>
      </c>
      <c r="C801">
        <v>0.48958333333333331</v>
      </c>
      <c r="D801">
        <v>1</v>
      </c>
      <c r="E801" t="s">
        <v>14</v>
      </c>
      <c r="F801" t="s">
        <v>15</v>
      </c>
      <c r="G801" t="s">
        <v>16</v>
      </c>
      <c r="H801" t="s">
        <v>17</v>
      </c>
      <c r="I801" t="s">
        <v>48</v>
      </c>
      <c r="J801">
        <v>80</v>
      </c>
      <c r="K801">
        <v>48</v>
      </c>
      <c r="L801" t="s">
        <v>33</v>
      </c>
      <c r="M801" t="s">
        <v>44</v>
      </c>
      <c r="N801" t="s">
        <v>49</v>
      </c>
    </row>
    <row r="802" spans="1:14" x14ac:dyDescent="0.25">
      <c r="A802">
        <v>8801</v>
      </c>
      <c r="B802" s="6">
        <v>45065</v>
      </c>
      <c r="C802">
        <v>0.8833333333333333</v>
      </c>
      <c r="D802">
        <v>1</v>
      </c>
      <c r="E802" t="s">
        <v>22</v>
      </c>
      <c r="F802" t="s">
        <v>23</v>
      </c>
      <c r="G802" t="s">
        <v>24</v>
      </c>
      <c r="H802" t="s">
        <v>25</v>
      </c>
      <c r="I802" t="s">
        <v>26</v>
      </c>
      <c r="J802">
        <v>40</v>
      </c>
      <c r="K802">
        <v>22</v>
      </c>
      <c r="L802" t="s">
        <v>19</v>
      </c>
      <c r="M802" t="s">
        <v>20</v>
      </c>
      <c r="N802" t="s">
        <v>27</v>
      </c>
    </row>
    <row r="803" spans="1:14" x14ac:dyDescent="0.25">
      <c r="A803">
        <v>8802</v>
      </c>
      <c r="B803" s="6">
        <v>45437</v>
      </c>
      <c r="C803">
        <v>0.44097222222222221</v>
      </c>
      <c r="D803">
        <v>4</v>
      </c>
      <c r="E803" t="s">
        <v>22</v>
      </c>
      <c r="F803" t="s">
        <v>23</v>
      </c>
      <c r="G803" t="s">
        <v>24</v>
      </c>
      <c r="H803" t="s">
        <v>25</v>
      </c>
      <c r="I803" t="s">
        <v>26</v>
      </c>
      <c r="J803">
        <v>40</v>
      </c>
      <c r="K803">
        <v>22</v>
      </c>
      <c r="L803" t="s">
        <v>19</v>
      </c>
      <c r="M803" t="s">
        <v>20</v>
      </c>
      <c r="N803" t="s">
        <v>27</v>
      </c>
    </row>
    <row r="804" spans="1:14" x14ac:dyDescent="0.25">
      <c r="A804">
        <v>8803</v>
      </c>
      <c r="B804" s="6">
        <v>44830</v>
      </c>
      <c r="C804">
        <v>0.72569444444444442</v>
      </c>
      <c r="D804">
        <v>2</v>
      </c>
      <c r="E804" t="s">
        <v>36</v>
      </c>
      <c r="F804" t="s">
        <v>37</v>
      </c>
      <c r="G804" t="s">
        <v>38</v>
      </c>
      <c r="H804" t="s">
        <v>39</v>
      </c>
      <c r="I804" t="s">
        <v>32</v>
      </c>
      <c r="J804">
        <v>85</v>
      </c>
      <c r="K804">
        <v>50</v>
      </c>
      <c r="L804" t="s">
        <v>33</v>
      </c>
      <c r="M804" t="s">
        <v>34</v>
      </c>
      <c r="N804" t="s">
        <v>35</v>
      </c>
    </row>
    <row r="805" spans="1:14" x14ac:dyDescent="0.25">
      <c r="A805">
        <v>8804</v>
      </c>
      <c r="B805" s="6">
        <v>44576</v>
      </c>
      <c r="C805">
        <v>0.60277777777777775</v>
      </c>
      <c r="D805">
        <v>3</v>
      </c>
      <c r="E805" t="s">
        <v>14</v>
      </c>
      <c r="F805" t="s">
        <v>15</v>
      </c>
      <c r="G805" t="s">
        <v>16</v>
      </c>
      <c r="H805" t="s">
        <v>17</v>
      </c>
      <c r="I805" t="s">
        <v>18</v>
      </c>
      <c r="J805">
        <v>45</v>
      </c>
      <c r="K805">
        <v>25</v>
      </c>
      <c r="L805" t="s">
        <v>19</v>
      </c>
      <c r="M805" t="s">
        <v>20</v>
      </c>
      <c r="N805" t="s">
        <v>21</v>
      </c>
    </row>
    <row r="806" spans="1:14" x14ac:dyDescent="0.25">
      <c r="A806">
        <v>8805</v>
      </c>
      <c r="B806" s="6">
        <v>45273</v>
      </c>
      <c r="C806">
        <v>0.84722222222222221</v>
      </c>
      <c r="D806">
        <v>2</v>
      </c>
      <c r="E806" t="s">
        <v>14</v>
      </c>
      <c r="F806" t="s">
        <v>15</v>
      </c>
      <c r="G806" t="s">
        <v>16</v>
      </c>
      <c r="H806" t="s">
        <v>17</v>
      </c>
      <c r="I806" t="s">
        <v>26</v>
      </c>
      <c r="J806">
        <v>40</v>
      </c>
      <c r="K806">
        <v>22</v>
      </c>
      <c r="L806" t="s">
        <v>19</v>
      </c>
      <c r="M806" t="s">
        <v>20</v>
      </c>
      <c r="N806" t="s">
        <v>27</v>
      </c>
    </row>
    <row r="807" spans="1:14" x14ac:dyDescent="0.25">
      <c r="A807">
        <v>8806</v>
      </c>
      <c r="B807" s="6">
        <v>44839</v>
      </c>
      <c r="C807">
        <v>0.77777777777777779</v>
      </c>
      <c r="D807">
        <v>3</v>
      </c>
      <c r="E807" t="s">
        <v>36</v>
      </c>
      <c r="F807" t="s">
        <v>37</v>
      </c>
      <c r="G807" t="s">
        <v>38</v>
      </c>
      <c r="H807" t="s">
        <v>39</v>
      </c>
      <c r="I807" t="s">
        <v>50</v>
      </c>
      <c r="J807">
        <v>70</v>
      </c>
      <c r="K807">
        <v>40</v>
      </c>
      <c r="L807" t="s">
        <v>33</v>
      </c>
      <c r="M807" t="s">
        <v>44</v>
      </c>
      <c r="N807" t="s">
        <v>51</v>
      </c>
    </row>
    <row r="808" spans="1:14" x14ac:dyDescent="0.25">
      <c r="A808">
        <v>8807</v>
      </c>
      <c r="B808" s="6">
        <v>45611</v>
      </c>
      <c r="C808">
        <v>0.53402777777777777</v>
      </c>
      <c r="D808">
        <v>2</v>
      </c>
      <c r="E808" t="s">
        <v>28</v>
      </c>
      <c r="F808" t="s">
        <v>29</v>
      </c>
      <c r="G808" t="s">
        <v>30</v>
      </c>
      <c r="H808" t="s">
        <v>31</v>
      </c>
      <c r="I808" t="s">
        <v>46</v>
      </c>
      <c r="J808">
        <v>90</v>
      </c>
      <c r="K808">
        <v>55</v>
      </c>
      <c r="L808" t="s">
        <v>33</v>
      </c>
      <c r="M808" t="s">
        <v>34</v>
      </c>
      <c r="N808" t="s">
        <v>47</v>
      </c>
    </row>
    <row r="809" spans="1:14" x14ac:dyDescent="0.25">
      <c r="A809">
        <v>8808</v>
      </c>
      <c r="B809" s="6">
        <v>45208</v>
      </c>
      <c r="C809">
        <v>0.84236111111111112</v>
      </c>
      <c r="D809">
        <v>4</v>
      </c>
      <c r="E809" t="s">
        <v>36</v>
      </c>
      <c r="F809" t="s">
        <v>37</v>
      </c>
      <c r="G809" t="s">
        <v>38</v>
      </c>
      <c r="H809" t="s">
        <v>39</v>
      </c>
      <c r="I809" t="s">
        <v>50</v>
      </c>
      <c r="J809">
        <v>70</v>
      </c>
      <c r="K809">
        <v>40</v>
      </c>
      <c r="L809" t="s">
        <v>33</v>
      </c>
      <c r="M809" t="s">
        <v>44</v>
      </c>
      <c r="N809" t="s">
        <v>51</v>
      </c>
    </row>
    <row r="810" spans="1:14" x14ac:dyDescent="0.25">
      <c r="A810">
        <v>8809</v>
      </c>
      <c r="B810" s="6">
        <v>44830</v>
      </c>
      <c r="C810">
        <v>0.7583333333333333</v>
      </c>
      <c r="D810">
        <v>1</v>
      </c>
      <c r="E810" t="s">
        <v>36</v>
      </c>
      <c r="F810" t="s">
        <v>37</v>
      </c>
      <c r="G810" t="s">
        <v>38</v>
      </c>
      <c r="H810" t="s">
        <v>39</v>
      </c>
      <c r="I810" t="s">
        <v>43</v>
      </c>
      <c r="J810">
        <v>75</v>
      </c>
      <c r="K810">
        <v>45</v>
      </c>
      <c r="L810" t="s">
        <v>33</v>
      </c>
      <c r="M810" t="s">
        <v>44</v>
      </c>
      <c r="N810" t="s">
        <v>45</v>
      </c>
    </row>
    <row r="811" spans="1:14" x14ac:dyDescent="0.25">
      <c r="A811">
        <v>8810</v>
      </c>
      <c r="B811" s="6">
        <v>46007</v>
      </c>
      <c r="C811">
        <v>0.74930555555555556</v>
      </c>
      <c r="D811">
        <v>2</v>
      </c>
      <c r="E811" t="s">
        <v>36</v>
      </c>
      <c r="F811" t="s">
        <v>37</v>
      </c>
      <c r="G811" t="s">
        <v>38</v>
      </c>
      <c r="H811" t="s">
        <v>39</v>
      </c>
      <c r="I811" t="s">
        <v>46</v>
      </c>
      <c r="J811">
        <v>90</v>
      </c>
      <c r="K811">
        <v>55</v>
      </c>
      <c r="L811" t="s">
        <v>33</v>
      </c>
      <c r="M811" t="s">
        <v>34</v>
      </c>
      <c r="N811" t="s">
        <v>47</v>
      </c>
    </row>
    <row r="812" spans="1:14" x14ac:dyDescent="0.25">
      <c r="A812">
        <v>8811</v>
      </c>
      <c r="B812" s="6">
        <v>45645</v>
      </c>
      <c r="C812">
        <v>0.43402777777777779</v>
      </c>
      <c r="D812">
        <v>3</v>
      </c>
      <c r="E812" t="s">
        <v>14</v>
      </c>
      <c r="F812" t="s">
        <v>15</v>
      </c>
      <c r="G812" t="s">
        <v>16</v>
      </c>
      <c r="H812" t="s">
        <v>17</v>
      </c>
      <c r="I812" t="s">
        <v>43</v>
      </c>
      <c r="J812">
        <v>75</v>
      </c>
      <c r="K812">
        <v>45</v>
      </c>
      <c r="L812" t="s">
        <v>33</v>
      </c>
      <c r="M812" t="s">
        <v>44</v>
      </c>
      <c r="N812" t="s">
        <v>45</v>
      </c>
    </row>
    <row r="813" spans="1:14" x14ac:dyDescent="0.25">
      <c r="A813">
        <v>8812</v>
      </c>
      <c r="B813" s="6">
        <v>44590</v>
      </c>
      <c r="C813">
        <v>0.59444444444444444</v>
      </c>
      <c r="D813">
        <v>2</v>
      </c>
      <c r="E813" t="s">
        <v>22</v>
      </c>
      <c r="F813" t="s">
        <v>23</v>
      </c>
      <c r="G813" t="s">
        <v>24</v>
      </c>
      <c r="H813" t="s">
        <v>25</v>
      </c>
      <c r="I813" t="s">
        <v>18</v>
      </c>
      <c r="J813">
        <v>45</v>
      </c>
      <c r="K813">
        <v>25</v>
      </c>
      <c r="L813" t="s">
        <v>19</v>
      </c>
      <c r="M813" t="s">
        <v>20</v>
      </c>
      <c r="N813" t="s">
        <v>21</v>
      </c>
    </row>
    <row r="814" spans="1:14" x14ac:dyDescent="0.25">
      <c r="A814">
        <v>8813</v>
      </c>
      <c r="B814" s="6">
        <v>44645</v>
      </c>
      <c r="C814">
        <v>0.59166666666666667</v>
      </c>
      <c r="D814">
        <v>3</v>
      </c>
      <c r="E814" t="s">
        <v>14</v>
      </c>
      <c r="F814" t="s">
        <v>15</v>
      </c>
      <c r="G814" t="s">
        <v>16</v>
      </c>
      <c r="H814" t="s">
        <v>17</v>
      </c>
      <c r="I814" t="s">
        <v>50</v>
      </c>
      <c r="J814">
        <v>70</v>
      </c>
      <c r="K814">
        <v>40</v>
      </c>
      <c r="L814" t="s">
        <v>33</v>
      </c>
      <c r="M814" t="s">
        <v>44</v>
      </c>
      <c r="N814" t="s">
        <v>51</v>
      </c>
    </row>
    <row r="815" spans="1:14" x14ac:dyDescent="0.25">
      <c r="A815">
        <v>8814</v>
      </c>
      <c r="B815" s="6">
        <v>45467</v>
      </c>
      <c r="C815">
        <v>0.4826388888888889</v>
      </c>
      <c r="D815">
        <v>3</v>
      </c>
      <c r="E815" t="s">
        <v>14</v>
      </c>
      <c r="F815" t="s">
        <v>15</v>
      </c>
      <c r="G815" t="s">
        <v>16</v>
      </c>
      <c r="H815" t="s">
        <v>17</v>
      </c>
      <c r="I815" t="s">
        <v>50</v>
      </c>
      <c r="J815">
        <v>70</v>
      </c>
      <c r="K815">
        <v>40</v>
      </c>
      <c r="L815" t="s">
        <v>33</v>
      </c>
      <c r="M815" t="s">
        <v>44</v>
      </c>
      <c r="N815" t="s">
        <v>51</v>
      </c>
    </row>
    <row r="816" spans="1:14" x14ac:dyDescent="0.25">
      <c r="A816">
        <v>8815</v>
      </c>
      <c r="B816" s="6">
        <v>44722</v>
      </c>
      <c r="C816">
        <v>0.55555555555555558</v>
      </c>
      <c r="D816">
        <v>3</v>
      </c>
      <c r="E816" t="s">
        <v>28</v>
      </c>
      <c r="F816" t="s">
        <v>29</v>
      </c>
      <c r="G816" t="s">
        <v>30</v>
      </c>
      <c r="H816" t="s">
        <v>31</v>
      </c>
      <c r="I816" t="s">
        <v>18</v>
      </c>
      <c r="J816">
        <v>45</v>
      </c>
      <c r="K816">
        <v>25</v>
      </c>
      <c r="L816" t="s">
        <v>19</v>
      </c>
      <c r="M816" t="s">
        <v>20</v>
      </c>
      <c r="N816" t="s">
        <v>21</v>
      </c>
    </row>
    <row r="817" spans="1:14" x14ac:dyDescent="0.25">
      <c r="A817">
        <v>8816</v>
      </c>
      <c r="B817" s="6">
        <v>45620</v>
      </c>
      <c r="C817">
        <v>0.54374999999999996</v>
      </c>
      <c r="D817">
        <v>2</v>
      </c>
      <c r="E817" t="s">
        <v>22</v>
      </c>
      <c r="F817" t="s">
        <v>23</v>
      </c>
      <c r="G817" t="s">
        <v>24</v>
      </c>
      <c r="H817" t="s">
        <v>25</v>
      </c>
      <c r="I817" t="s">
        <v>50</v>
      </c>
      <c r="J817">
        <v>70</v>
      </c>
      <c r="K817">
        <v>40</v>
      </c>
      <c r="L817" t="s">
        <v>33</v>
      </c>
      <c r="M817" t="s">
        <v>44</v>
      </c>
      <c r="N817" t="s">
        <v>51</v>
      </c>
    </row>
    <row r="818" spans="1:14" x14ac:dyDescent="0.25">
      <c r="A818">
        <v>8817</v>
      </c>
      <c r="B818" s="6">
        <v>44930</v>
      </c>
      <c r="C818">
        <v>0.38472222222222219</v>
      </c>
      <c r="D818">
        <v>3</v>
      </c>
      <c r="E818" t="s">
        <v>22</v>
      </c>
      <c r="F818" t="s">
        <v>23</v>
      </c>
      <c r="G818" t="s">
        <v>24</v>
      </c>
      <c r="H818" t="s">
        <v>25</v>
      </c>
      <c r="I818" t="s">
        <v>50</v>
      </c>
      <c r="J818">
        <v>70</v>
      </c>
      <c r="K818">
        <v>40</v>
      </c>
      <c r="L818" t="s">
        <v>33</v>
      </c>
      <c r="M818" t="s">
        <v>44</v>
      </c>
      <c r="N818" t="s">
        <v>51</v>
      </c>
    </row>
    <row r="819" spans="1:14" x14ac:dyDescent="0.25">
      <c r="A819">
        <v>8818</v>
      </c>
      <c r="B819" s="6">
        <v>44951</v>
      </c>
      <c r="C819">
        <v>0.89166666666666672</v>
      </c>
      <c r="D819">
        <v>1</v>
      </c>
      <c r="E819" t="s">
        <v>28</v>
      </c>
      <c r="F819" t="s">
        <v>29</v>
      </c>
      <c r="G819" t="s">
        <v>30</v>
      </c>
      <c r="H819" t="s">
        <v>31</v>
      </c>
      <c r="I819" t="s">
        <v>50</v>
      </c>
      <c r="J819">
        <v>70</v>
      </c>
      <c r="K819">
        <v>40</v>
      </c>
      <c r="L819" t="s">
        <v>33</v>
      </c>
      <c r="M819" t="s">
        <v>44</v>
      </c>
      <c r="N819" t="s">
        <v>51</v>
      </c>
    </row>
    <row r="820" spans="1:14" x14ac:dyDescent="0.25">
      <c r="A820">
        <v>8819</v>
      </c>
      <c r="B820" s="6">
        <v>45268</v>
      </c>
      <c r="C820">
        <v>0.51458333333333328</v>
      </c>
      <c r="D820">
        <v>3</v>
      </c>
      <c r="E820" t="s">
        <v>22</v>
      </c>
      <c r="F820" t="s">
        <v>23</v>
      </c>
      <c r="G820" t="s">
        <v>24</v>
      </c>
      <c r="H820" t="s">
        <v>25</v>
      </c>
      <c r="I820" t="s">
        <v>48</v>
      </c>
      <c r="J820">
        <v>80</v>
      </c>
      <c r="K820">
        <v>48</v>
      </c>
      <c r="L820" t="s">
        <v>33</v>
      </c>
      <c r="M820" t="s">
        <v>44</v>
      </c>
      <c r="N820" t="s">
        <v>49</v>
      </c>
    </row>
    <row r="821" spans="1:14" x14ac:dyDescent="0.25">
      <c r="A821">
        <v>8820</v>
      </c>
      <c r="B821" s="6">
        <v>44653</v>
      </c>
      <c r="C821">
        <v>0.89861111111111114</v>
      </c>
      <c r="D821">
        <v>2</v>
      </c>
      <c r="E821" t="s">
        <v>22</v>
      </c>
      <c r="F821" t="s">
        <v>23</v>
      </c>
      <c r="G821" t="s">
        <v>24</v>
      </c>
      <c r="H821" t="s">
        <v>25</v>
      </c>
      <c r="I821" t="s">
        <v>40</v>
      </c>
      <c r="J821">
        <v>50</v>
      </c>
      <c r="K821">
        <v>30</v>
      </c>
      <c r="L821" t="s">
        <v>19</v>
      </c>
      <c r="M821" t="s">
        <v>41</v>
      </c>
      <c r="N821" t="s">
        <v>42</v>
      </c>
    </row>
    <row r="822" spans="1:14" x14ac:dyDescent="0.25">
      <c r="A822">
        <v>8821</v>
      </c>
      <c r="B822" s="6">
        <v>45370</v>
      </c>
      <c r="C822">
        <v>0.6</v>
      </c>
      <c r="D822">
        <v>4</v>
      </c>
      <c r="E822" t="s">
        <v>14</v>
      </c>
      <c r="F822" t="s">
        <v>15</v>
      </c>
      <c r="G822" t="s">
        <v>16</v>
      </c>
      <c r="H822" t="s">
        <v>17</v>
      </c>
      <c r="I822" t="s">
        <v>26</v>
      </c>
      <c r="J822">
        <v>40</v>
      </c>
      <c r="K822">
        <v>22</v>
      </c>
      <c r="L822" t="s">
        <v>19</v>
      </c>
      <c r="M822" t="s">
        <v>20</v>
      </c>
      <c r="N822" t="s">
        <v>27</v>
      </c>
    </row>
    <row r="823" spans="1:14" x14ac:dyDescent="0.25">
      <c r="A823">
        <v>8822</v>
      </c>
      <c r="B823" s="6">
        <v>46008</v>
      </c>
      <c r="C823">
        <v>0.50486111111111109</v>
      </c>
      <c r="D823">
        <v>4</v>
      </c>
      <c r="E823" t="s">
        <v>14</v>
      </c>
      <c r="F823" t="s">
        <v>15</v>
      </c>
      <c r="G823" t="s">
        <v>16</v>
      </c>
      <c r="H823" t="s">
        <v>17</v>
      </c>
      <c r="I823" t="s">
        <v>50</v>
      </c>
      <c r="J823">
        <v>70</v>
      </c>
      <c r="K823">
        <v>40</v>
      </c>
      <c r="L823" t="s">
        <v>33</v>
      </c>
      <c r="M823" t="s">
        <v>44</v>
      </c>
      <c r="N823" t="s">
        <v>51</v>
      </c>
    </row>
    <row r="824" spans="1:14" x14ac:dyDescent="0.25">
      <c r="A824">
        <v>8823</v>
      </c>
      <c r="B824" s="6">
        <v>44726</v>
      </c>
      <c r="C824">
        <v>0.66666666666666663</v>
      </c>
      <c r="D824">
        <v>4</v>
      </c>
      <c r="E824" t="s">
        <v>22</v>
      </c>
      <c r="F824" t="s">
        <v>23</v>
      </c>
      <c r="G824" t="s">
        <v>24</v>
      </c>
      <c r="H824" t="s">
        <v>25</v>
      </c>
      <c r="I824" t="s">
        <v>48</v>
      </c>
      <c r="J824">
        <v>80</v>
      </c>
      <c r="K824">
        <v>48</v>
      </c>
      <c r="L824" t="s">
        <v>33</v>
      </c>
      <c r="M824" t="s">
        <v>44</v>
      </c>
      <c r="N824" t="s">
        <v>49</v>
      </c>
    </row>
    <row r="825" spans="1:14" x14ac:dyDescent="0.25">
      <c r="A825">
        <v>8824</v>
      </c>
      <c r="B825" s="6">
        <v>45683</v>
      </c>
      <c r="C825">
        <v>0.75</v>
      </c>
      <c r="D825">
        <v>2</v>
      </c>
      <c r="E825" t="s">
        <v>36</v>
      </c>
      <c r="F825" t="s">
        <v>37</v>
      </c>
      <c r="G825" t="s">
        <v>38</v>
      </c>
      <c r="H825" t="s">
        <v>39</v>
      </c>
      <c r="I825" t="s">
        <v>18</v>
      </c>
      <c r="J825">
        <v>45</v>
      </c>
      <c r="K825">
        <v>25</v>
      </c>
      <c r="L825" t="s">
        <v>19</v>
      </c>
      <c r="M825" t="s">
        <v>20</v>
      </c>
      <c r="N825" t="s">
        <v>21</v>
      </c>
    </row>
    <row r="826" spans="1:14" x14ac:dyDescent="0.25">
      <c r="A826">
        <v>8825</v>
      </c>
      <c r="B826" s="6">
        <v>45988</v>
      </c>
      <c r="C826">
        <v>0.73750000000000004</v>
      </c>
      <c r="D826">
        <v>3</v>
      </c>
      <c r="E826" t="s">
        <v>36</v>
      </c>
      <c r="F826" t="s">
        <v>37</v>
      </c>
      <c r="G826" t="s">
        <v>38</v>
      </c>
      <c r="H826" t="s">
        <v>39</v>
      </c>
      <c r="I826" t="s">
        <v>43</v>
      </c>
      <c r="J826">
        <v>75</v>
      </c>
      <c r="K826">
        <v>45</v>
      </c>
      <c r="L826" t="s">
        <v>33</v>
      </c>
      <c r="M826" t="s">
        <v>44</v>
      </c>
      <c r="N826" t="s">
        <v>45</v>
      </c>
    </row>
    <row r="827" spans="1:14" x14ac:dyDescent="0.25">
      <c r="A827">
        <v>8826</v>
      </c>
      <c r="B827" s="6">
        <v>45749</v>
      </c>
      <c r="C827">
        <v>0.70625000000000004</v>
      </c>
      <c r="D827">
        <v>4</v>
      </c>
      <c r="E827" t="s">
        <v>22</v>
      </c>
      <c r="F827" t="s">
        <v>23</v>
      </c>
      <c r="G827" t="s">
        <v>24</v>
      </c>
      <c r="H827" t="s">
        <v>25</v>
      </c>
      <c r="I827" t="s">
        <v>32</v>
      </c>
      <c r="J827">
        <v>85</v>
      </c>
      <c r="K827">
        <v>50</v>
      </c>
      <c r="L827" t="s">
        <v>33</v>
      </c>
      <c r="M827" t="s">
        <v>34</v>
      </c>
      <c r="N827" t="s">
        <v>35</v>
      </c>
    </row>
    <row r="828" spans="1:14" x14ac:dyDescent="0.25">
      <c r="A828">
        <v>8827</v>
      </c>
      <c r="B828" s="6">
        <v>45704</v>
      </c>
      <c r="C828">
        <v>0.87013888888888891</v>
      </c>
      <c r="D828">
        <v>3</v>
      </c>
      <c r="E828" t="s">
        <v>36</v>
      </c>
      <c r="F828" t="s">
        <v>37</v>
      </c>
      <c r="G828" t="s">
        <v>38</v>
      </c>
      <c r="H828" t="s">
        <v>39</v>
      </c>
      <c r="I828" t="s">
        <v>40</v>
      </c>
      <c r="J828">
        <v>50</v>
      </c>
      <c r="K828">
        <v>30</v>
      </c>
      <c r="L828" t="s">
        <v>19</v>
      </c>
      <c r="M828" t="s">
        <v>41</v>
      </c>
      <c r="N828" t="s">
        <v>42</v>
      </c>
    </row>
    <row r="829" spans="1:14" x14ac:dyDescent="0.25">
      <c r="A829">
        <v>8828</v>
      </c>
      <c r="B829" s="6">
        <v>45645</v>
      </c>
      <c r="C829">
        <v>0.52638888888888891</v>
      </c>
      <c r="D829">
        <v>4</v>
      </c>
      <c r="E829" t="s">
        <v>36</v>
      </c>
      <c r="F829" t="s">
        <v>37</v>
      </c>
      <c r="G829" t="s">
        <v>38</v>
      </c>
      <c r="H829" t="s">
        <v>39</v>
      </c>
      <c r="I829" t="s">
        <v>32</v>
      </c>
      <c r="J829">
        <v>85</v>
      </c>
      <c r="K829">
        <v>50</v>
      </c>
      <c r="L829" t="s">
        <v>33</v>
      </c>
      <c r="M829" t="s">
        <v>34</v>
      </c>
      <c r="N829" t="s">
        <v>35</v>
      </c>
    </row>
    <row r="830" spans="1:14" x14ac:dyDescent="0.25">
      <c r="A830">
        <v>8829</v>
      </c>
      <c r="B830" s="6">
        <v>45121</v>
      </c>
      <c r="C830">
        <v>0.65208333333333335</v>
      </c>
      <c r="D830">
        <v>4</v>
      </c>
      <c r="E830" t="s">
        <v>22</v>
      </c>
      <c r="F830" t="s">
        <v>23</v>
      </c>
      <c r="G830" t="s">
        <v>24</v>
      </c>
      <c r="H830" t="s">
        <v>25</v>
      </c>
      <c r="I830" t="s">
        <v>43</v>
      </c>
      <c r="J830">
        <v>75</v>
      </c>
      <c r="K830">
        <v>45</v>
      </c>
      <c r="L830" t="s">
        <v>33</v>
      </c>
      <c r="M830" t="s">
        <v>44</v>
      </c>
      <c r="N830" t="s">
        <v>45</v>
      </c>
    </row>
    <row r="831" spans="1:14" x14ac:dyDescent="0.25">
      <c r="A831">
        <v>8830</v>
      </c>
      <c r="B831" s="6">
        <v>44569</v>
      </c>
      <c r="C831">
        <v>0.85972222222222228</v>
      </c>
      <c r="D831">
        <v>3</v>
      </c>
      <c r="E831" t="s">
        <v>22</v>
      </c>
      <c r="F831" t="s">
        <v>23</v>
      </c>
      <c r="G831" t="s">
        <v>24</v>
      </c>
      <c r="H831" t="s">
        <v>25</v>
      </c>
      <c r="I831" t="s">
        <v>18</v>
      </c>
      <c r="J831">
        <v>45</v>
      </c>
      <c r="K831">
        <v>25</v>
      </c>
      <c r="L831" t="s">
        <v>19</v>
      </c>
      <c r="M831" t="s">
        <v>20</v>
      </c>
      <c r="N831" t="s">
        <v>21</v>
      </c>
    </row>
    <row r="832" spans="1:14" x14ac:dyDescent="0.25">
      <c r="A832">
        <v>8831</v>
      </c>
      <c r="B832" s="6">
        <v>44830</v>
      </c>
      <c r="C832">
        <v>0.91041666666666665</v>
      </c>
      <c r="D832">
        <v>2</v>
      </c>
      <c r="E832" t="s">
        <v>22</v>
      </c>
      <c r="F832" t="s">
        <v>23</v>
      </c>
      <c r="G832" t="s">
        <v>24</v>
      </c>
      <c r="H832" t="s">
        <v>25</v>
      </c>
      <c r="I832" t="s">
        <v>50</v>
      </c>
      <c r="J832">
        <v>70</v>
      </c>
      <c r="K832">
        <v>40</v>
      </c>
      <c r="L832" t="s">
        <v>33</v>
      </c>
      <c r="M832" t="s">
        <v>44</v>
      </c>
      <c r="N832" t="s">
        <v>51</v>
      </c>
    </row>
    <row r="833" spans="1:14" x14ac:dyDescent="0.25">
      <c r="A833">
        <v>8832</v>
      </c>
      <c r="B833" s="6">
        <v>45273</v>
      </c>
      <c r="C833">
        <v>0.77430555555555558</v>
      </c>
      <c r="D833">
        <v>2</v>
      </c>
      <c r="E833" t="s">
        <v>28</v>
      </c>
      <c r="F833" t="s">
        <v>29</v>
      </c>
      <c r="G833" t="s">
        <v>30</v>
      </c>
      <c r="H833" t="s">
        <v>31</v>
      </c>
      <c r="I833" t="s">
        <v>32</v>
      </c>
      <c r="J833">
        <v>85</v>
      </c>
      <c r="K833">
        <v>50</v>
      </c>
      <c r="L833" t="s">
        <v>33</v>
      </c>
      <c r="M833" t="s">
        <v>34</v>
      </c>
      <c r="N833" t="s">
        <v>35</v>
      </c>
    </row>
    <row r="834" spans="1:14" x14ac:dyDescent="0.25">
      <c r="A834">
        <v>8833</v>
      </c>
      <c r="B834" s="6">
        <v>45647</v>
      </c>
      <c r="C834">
        <v>0.32500000000000001</v>
      </c>
      <c r="D834">
        <v>1</v>
      </c>
      <c r="E834" t="s">
        <v>22</v>
      </c>
      <c r="F834" t="s">
        <v>23</v>
      </c>
      <c r="G834" t="s">
        <v>24</v>
      </c>
      <c r="H834" t="s">
        <v>25</v>
      </c>
      <c r="I834" t="s">
        <v>18</v>
      </c>
      <c r="J834">
        <v>45</v>
      </c>
      <c r="K834">
        <v>25</v>
      </c>
      <c r="L834" t="s">
        <v>19</v>
      </c>
      <c r="M834" t="s">
        <v>20</v>
      </c>
      <c r="N834" t="s">
        <v>21</v>
      </c>
    </row>
    <row r="835" spans="1:14" x14ac:dyDescent="0.25">
      <c r="A835">
        <v>8834</v>
      </c>
      <c r="B835" s="6">
        <v>45092</v>
      </c>
      <c r="C835">
        <v>0.55555555555555558</v>
      </c>
      <c r="D835">
        <v>3</v>
      </c>
      <c r="E835" t="s">
        <v>22</v>
      </c>
      <c r="F835" t="s">
        <v>23</v>
      </c>
      <c r="G835" t="s">
        <v>24</v>
      </c>
      <c r="H835" t="s">
        <v>25</v>
      </c>
      <c r="I835" t="s">
        <v>18</v>
      </c>
      <c r="J835">
        <v>45</v>
      </c>
      <c r="K835">
        <v>25</v>
      </c>
      <c r="L835" t="s">
        <v>19</v>
      </c>
      <c r="M835" t="s">
        <v>20</v>
      </c>
      <c r="N835" t="s">
        <v>21</v>
      </c>
    </row>
    <row r="836" spans="1:14" x14ac:dyDescent="0.25">
      <c r="A836">
        <v>8835</v>
      </c>
      <c r="B836" s="6">
        <v>45727</v>
      </c>
      <c r="C836">
        <v>0.71805555555555556</v>
      </c>
      <c r="D836">
        <v>4</v>
      </c>
      <c r="E836" t="s">
        <v>22</v>
      </c>
      <c r="F836" t="s">
        <v>23</v>
      </c>
      <c r="G836" t="s">
        <v>24</v>
      </c>
      <c r="H836" t="s">
        <v>25</v>
      </c>
      <c r="I836" t="s">
        <v>18</v>
      </c>
      <c r="J836">
        <v>45</v>
      </c>
      <c r="K836">
        <v>25</v>
      </c>
      <c r="L836" t="s">
        <v>19</v>
      </c>
      <c r="M836" t="s">
        <v>20</v>
      </c>
      <c r="N836" t="s">
        <v>21</v>
      </c>
    </row>
    <row r="837" spans="1:14" x14ac:dyDescent="0.25">
      <c r="A837">
        <v>8836</v>
      </c>
      <c r="B837" s="6">
        <v>46011</v>
      </c>
      <c r="C837">
        <v>0.65972222222222221</v>
      </c>
      <c r="D837">
        <v>3</v>
      </c>
      <c r="E837" t="s">
        <v>14</v>
      </c>
      <c r="F837" t="s">
        <v>15</v>
      </c>
      <c r="G837" t="s">
        <v>16</v>
      </c>
      <c r="H837" t="s">
        <v>17</v>
      </c>
      <c r="I837" t="s">
        <v>18</v>
      </c>
      <c r="J837">
        <v>45</v>
      </c>
      <c r="K837">
        <v>25</v>
      </c>
      <c r="L837" t="s">
        <v>19</v>
      </c>
      <c r="M837" t="s">
        <v>20</v>
      </c>
      <c r="N837" t="s">
        <v>21</v>
      </c>
    </row>
    <row r="838" spans="1:14" x14ac:dyDescent="0.25">
      <c r="A838">
        <v>8837</v>
      </c>
      <c r="B838" s="6">
        <v>44738</v>
      </c>
      <c r="C838">
        <v>0.5</v>
      </c>
      <c r="D838">
        <v>2</v>
      </c>
      <c r="E838" t="s">
        <v>14</v>
      </c>
      <c r="F838" t="s">
        <v>15</v>
      </c>
      <c r="G838" t="s">
        <v>16</v>
      </c>
      <c r="H838" t="s">
        <v>17</v>
      </c>
      <c r="I838" t="s">
        <v>43</v>
      </c>
      <c r="J838">
        <v>75</v>
      </c>
      <c r="K838">
        <v>45</v>
      </c>
      <c r="L838" t="s">
        <v>33</v>
      </c>
      <c r="M838" t="s">
        <v>44</v>
      </c>
      <c r="N838" t="s">
        <v>45</v>
      </c>
    </row>
    <row r="839" spans="1:14" x14ac:dyDescent="0.25">
      <c r="A839">
        <v>8838</v>
      </c>
      <c r="B839" s="6">
        <v>45147</v>
      </c>
      <c r="C839">
        <v>0.42638888888888887</v>
      </c>
      <c r="D839">
        <v>2</v>
      </c>
      <c r="E839" t="s">
        <v>22</v>
      </c>
      <c r="F839" t="s">
        <v>23</v>
      </c>
      <c r="G839" t="s">
        <v>24</v>
      </c>
      <c r="H839" t="s">
        <v>25</v>
      </c>
      <c r="I839" t="s">
        <v>32</v>
      </c>
      <c r="J839">
        <v>85</v>
      </c>
      <c r="K839">
        <v>50</v>
      </c>
      <c r="L839" t="s">
        <v>33</v>
      </c>
      <c r="M839" t="s">
        <v>34</v>
      </c>
      <c r="N839" t="s">
        <v>35</v>
      </c>
    </row>
    <row r="840" spans="1:14" x14ac:dyDescent="0.25">
      <c r="A840">
        <v>8839</v>
      </c>
      <c r="B840" s="6">
        <v>44794</v>
      </c>
      <c r="C840">
        <v>0.58819444444444446</v>
      </c>
      <c r="D840">
        <v>1</v>
      </c>
      <c r="E840" t="s">
        <v>28</v>
      </c>
      <c r="F840" t="s">
        <v>29</v>
      </c>
      <c r="G840" t="s">
        <v>30</v>
      </c>
      <c r="H840" t="s">
        <v>31</v>
      </c>
      <c r="I840" t="s">
        <v>18</v>
      </c>
      <c r="J840">
        <v>45</v>
      </c>
      <c r="K840">
        <v>25</v>
      </c>
      <c r="L840" t="s">
        <v>19</v>
      </c>
      <c r="M840" t="s">
        <v>20</v>
      </c>
      <c r="N840" t="s">
        <v>21</v>
      </c>
    </row>
    <row r="841" spans="1:14" x14ac:dyDescent="0.25">
      <c r="A841">
        <v>8840</v>
      </c>
      <c r="B841" s="6">
        <v>45680</v>
      </c>
      <c r="C841">
        <v>0.29305555555555562</v>
      </c>
      <c r="D841">
        <v>3</v>
      </c>
      <c r="E841" t="s">
        <v>14</v>
      </c>
      <c r="F841" t="s">
        <v>15</v>
      </c>
      <c r="G841" t="s">
        <v>16</v>
      </c>
      <c r="H841" t="s">
        <v>17</v>
      </c>
      <c r="I841" t="s">
        <v>48</v>
      </c>
      <c r="J841">
        <v>80</v>
      </c>
      <c r="K841">
        <v>48</v>
      </c>
      <c r="L841" t="s">
        <v>33</v>
      </c>
      <c r="M841" t="s">
        <v>44</v>
      </c>
      <c r="N841" t="s">
        <v>49</v>
      </c>
    </row>
    <row r="842" spans="1:14" x14ac:dyDescent="0.25">
      <c r="A842">
        <v>8841</v>
      </c>
      <c r="B842" s="6">
        <v>45374</v>
      </c>
      <c r="C842">
        <v>0.33055555555555549</v>
      </c>
      <c r="D842">
        <v>3</v>
      </c>
      <c r="E842" t="s">
        <v>28</v>
      </c>
      <c r="F842" t="s">
        <v>29</v>
      </c>
      <c r="G842" t="s">
        <v>30</v>
      </c>
      <c r="H842" t="s">
        <v>31</v>
      </c>
      <c r="I842" t="s">
        <v>48</v>
      </c>
      <c r="J842">
        <v>80</v>
      </c>
      <c r="K842">
        <v>48</v>
      </c>
      <c r="L842" t="s">
        <v>33</v>
      </c>
      <c r="M842" t="s">
        <v>44</v>
      </c>
      <c r="N842" t="s">
        <v>49</v>
      </c>
    </row>
    <row r="843" spans="1:14" x14ac:dyDescent="0.25">
      <c r="A843">
        <v>8842</v>
      </c>
      <c r="B843" s="6">
        <v>45130</v>
      </c>
      <c r="C843">
        <v>0.62569444444444444</v>
      </c>
      <c r="D843">
        <v>3</v>
      </c>
      <c r="E843" t="s">
        <v>36</v>
      </c>
      <c r="F843" t="s">
        <v>37</v>
      </c>
      <c r="G843" t="s">
        <v>38</v>
      </c>
      <c r="H843" t="s">
        <v>39</v>
      </c>
      <c r="I843" t="s">
        <v>26</v>
      </c>
      <c r="J843">
        <v>40</v>
      </c>
      <c r="K843">
        <v>22</v>
      </c>
      <c r="L843" t="s">
        <v>19</v>
      </c>
      <c r="M843" t="s">
        <v>20</v>
      </c>
      <c r="N843" t="s">
        <v>27</v>
      </c>
    </row>
    <row r="844" spans="1:14" x14ac:dyDescent="0.25">
      <c r="A844">
        <v>8843</v>
      </c>
      <c r="B844" s="6">
        <v>45488</v>
      </c>
      <c r="C844">
        <v>0.32500000000000001</v>
      </c>
      <c r="D844">
        <v>2</v>
      </c>
      <c r="E844" t="s">
        <v>14</v>
      </c>
      <c r="F844" t="s">
        <v>15</v>
      </c>
      <c r="G844" t="s">
        <v>16</v>
      </c>
      <c r="H844" t="s">
        <v>17</v>
      </c>
      <c r="I844" t="s">
        <v>40</v>
      </c>
      <c r="J844">
        <v>50</v>
      </c>
      <c r="K844">
        <v>30</v>
      </c>
      <c r="L844" t="s">
        <v>19</v>
      </c>
      <c r="M844" t="s">
        <v>41</v>
      </c>
      <c r="N844" t="s">
        <v>42</v>
      </c>
    </row>
    <row r="845" spans="1:14" x14ac:dyDescent="0.25">
      <c r="A845">
        <v>8844</v>
      </c>
      <c r="B845" s="6">
        <v>44757</v>
      </c>
      <c r="C845">
        <v>0.53611111111111109</v>
      </c>
      <c r="D845">
        <v>3</v>
      </c>
      <c r="E845" t="s">
        <v>14</v>
      </c>
      <c r="F845" t="s">
        <v>15</v>
      </c>
      <c r="G845" t="s">
        <v>16</v>
      </c>
      <c r="H845" t="s">
        <v>17</v>
      </c>
      <c r="I845" t="s">
        <v>26</v>
      </c>
      <c r="J845">
        <v>40</v>
      </c>
      <c r="K845">
        <v>22</v>
      </c>
      <c r="L845" t="s">
        <v>19</v>
      </c>
      <c r="M845" t="s">
        <v>20</v>
      </c>
      <c r="N845" t="s">
        <v>27</v>
      </c>
    </row>
    <row r="846" spans="1:14" x14ac:dyDescent="0.25">
      <c r="A846">
        <v>8845</v>
      </c>
      <c r="B846" s="6">
        <v>45385</v>
      </c>
      <c r="C846">
        <v>0.85763888888888884</v>
      </c>
      <c r="D846">
        <v>4</v>
      </c>
      <c r="E846" t="s">
        <v>36</v>
      </c>
      <c r="F846" t="s">
        <v>37</v>
      </c>
      <c r="G846" t="s">
        <v>38</v>
      </c>
      <c r="H846" t="s">
        <v>39</v>
      </c>
      <c r="I846" t="s">
        <v>46</v>
      </c>
      <c r="J846">
        <v>90</v>
      </c>
      <c r="K846">
        <v>55</v>
      </c>
      <c r="L846" t="s">
        <v>33</v>
      </c>
      <c r="M846" t="s">
        <v>34</v>
      </c>
      <c r="N846" t="s">
        <v>47</v>
      </c>
    </row>
    <row r="847" spans="1:14" x14ac:dyDescent="0.25">
      <c r="A847">
        <v>8846</v>
      </c>
      <c r="B847" s="6">
        <v>45294</v>
      </c>
      <c r="C847">
        <v>0.73333333333333328</v>
      </c>
      <c r="D847">
        <v>2</v>
      </c>
      <c r="E847" t="s">
        <v>22</v>
      </c>
      <c r="F847" t="s">
        <v>23</v>
      </c>
      <c r="G847" t="s">
        <v>24</v>
      </c>
      <c r="H847" t="s">
        <v>25</v>
      </c>
      <c r="I847" t="s">
        <v>32</v>
      </c>
      <c r="J847">
        <v>85</v>
      </c>
      <c r="K847">
        <v>50</v>
      </c>
      <c r="L847" t="s">
        <v>33</v>
      </c>
      <c r="M847" t="s">
        <v>34</v>
      </c>
      <c r="N847" t="s">
        <v>35</v>
      </c>
    </row>
    <row r="848" spans="1:14" x14ac:dyDescent="0.25">
      <c r="A848">
        <v>8847</v>
      </c>
      <c r="B848" s="6">
        <v>45277</v>
      </c>
      <c r="C848">
        <v>0.37361111111111112</v>
      </c>
      <c r="D848">
        <v>3</v>
      </c>
      <c r="E848" t="s">
        <v>28</v>
      </c>
      <c r="F848" t="s">
        <v>29</v>
      </c>
      <c r="G848" t="s">
        <v>30</v>
      </c>
      <c r="H848" t="s">
        <v>31</v>
      </c>
      <c r="I848" t="s">
        <v>46</v>
      </c>
      <c r="J848">
        <v>90</v>
      </c>
      <c r="K848">
        <v>55</v>
      </c>
      <c r="L848" t="s">
        <v>33</v>
      </c>
      <c r="M848" t="s">
        <v>34</v>
      </c>
      <c r="N848" t="s">
        <v>47</v>
      </c>
    </row>
    <row r="849" spans="1:14" x14ac:dyDescent="0.25">
      <c r="A849">
        <v>8848</v>
      </c>
      <c r="B849" s="6">
        <v>45818</v>
      </c>
      <c r="C849">
        <v>0.42152777777777778</v>
      </c>
      <c r="D849">
        <v>1</v>
      </c>
      <c r="E849" t="s">
        <v>14</v>
      </c>
      <c r="F849" t="s">
        <v>15</v>
      </c>
      <c r="G849" t="s">
        <v>16</v>
      </c>
      <c r="H849" t="s">
        <v>17</v>
      </c>
      <c r="I849" t="s">
        <v>50</v>
      </c>
      <c r="J849">
        <v>70</v>
      </c>
      <c r="K849">
        <v>40</v>
      </c>
      <c r="L849" t="s">
        <v>33</v>
      </c>
      <c r="M849" t="s">
        <v>44</v>
      </c>
      <c r="N849" t="s">
        <v>51</v>
      </c>
    </row>
    <row r="850" spans="1:14" x14ac:dyDescent="0.25">
      <c r="A850">
        <v>8849</v>
      </c>
      <c r="B850" s="6">
        <v>45513</v>
      </c>
      <c r="C850">
        <v>0.31111111111111112</v>
      </c>
      <c r="D850">
        <v>2</v>
      </c>
      <c r="E850" t="s">
        <v>22</v>
      </c>
      <c r="F850" t="s">
        <v>23</v>
      </c>
      <c r="G850" t="s">
        <v>24</v>
      </c>
      <c r="H850" t="s">
        <v>25</v>
      </c>
      <c r="I850" t="s">
        <v>18</v>
      </c>
      <c r="J850">
        <v>45</v>
      </c>
      <c r="K850">
        <v>25</v>
      </c>
      <c r="L850" t="s">
        <v>19</v>
      </c>
      <c r="M850" t="s">
        <v>20</v>
      </c>
      <c r="N850" t="s">
        <v>21</v>
      </c>
    </row>
    <row r="851" spans="1:14" x14ac:dyDescent="0.25">
      <c r="A851">
        <v>8850</v>
      </c>
      <c r="B851" s="6">
        <v>45309</v>
      </c>
      <c r="C851">
        <v>0.78055555555555556</v>
      </c>
      <c r="D851">
        <v>1</v>
      </c>
      <c r="E851" t="s">
        <v>36</v>
      </c>
      <c r="F851" t="s">
        <v>37</v>
      </c>
      <c r="G851" t="s">
        <v>38</v>
      </c>
      <c r="H851" t="s">
        <v>39</v>
      </c>
      <c r="I851" t="s">
        <v>48</v>
      </c>
      <c r="J851">
        <v>80</v>
      </c>
      <c r="K851">
        <v>48</v>
      </c>
      <c r="L851" t="s">
        <v>33</v>
      </c>
      <c r="M851" t="s">
        <v>44</v>
      </c>
      <c r="N851" t="s">
        <v>49</v>
      </c>
    </row>
    <row r="852" spans="1:14" x14ac:dyDescent="0.25">
      <c r="A852">
        <v>8851</v>
      </c>
      <c r="B852" s="6">
        <v>45313</v>
      </c>
      <c r="C852">
        <v>0.74444444444444446</v>
      </c>
      <c r="D852">
        <v>2</v>
      </c>
      <c r="E852" t="s">
        <v>14</v>
      </c>
      <c r="F852" t="s">
        <v>15</v>
      </c>
      <c r="G852" t="s">
        <v>16</v>
      </c>
      <c r="H852" t="s">
        <v>17</v>
      </c>
      <c r="I852" t="s">
        <v>46</v>
      </c>
      <c r="J852">
        <v>90</v>
      </c>
      <c r="K852">
        <v>55</v>
      </c>
      <c r="L852" t="s">
        <v>33</v>
      </c>
      <c r="M852" t="s">
        <v>34</v>
      </c>
      <c r="N852" t="s">
        <v>47</v>
      </c>
    </row>
    <row r="853" spans="1:14" x14ac:dyDescent="0.25">
      <c r="A853">
        <v>8852</v>
      </c>
      <c r="B853" s="6">
        <v>44758</v>
      </c>
      <c r="C853">
        <v>0.90555555555555556</v>
      </c>
      <c r="D853">
        <v>3</v>
      </c>
      <c r="E853" t="s">
        <v>22</v>
      </c>
      <c r="F853" t="s">
        <v>23</v>
      </c>
      <c r="G853" t="s">
        <v>24</v>
      </c>
      <c r="H853" t="s">
        <v>25</v>
      </c>
      <c r="I853" t="s">
        <v>48</v>
      </c>
      <c r="J853">
        <v>80</v>
      </c>
      <c r="K853">
        <v>48</v>
      </c>
      <c r="L853" t="s">
        <v>33</v>
      </c>
      <c r="M853" t="s">
        <v>44</v>
      </c>
      <c r="N853" t="s">
        <v>49</v>
      </c>
    </row>
    <row r="854" spans="1:14" x14ac:dyDescent="0.25">
      <c r="A854">
        <v>8853</v>
      </c>
      <c r="B854" s="6">
        <v>45060</v>
      </c>
      <c r="C854">
        <v>0.59305555555555556</v>
      </c>
      <c r="D854">
        <v>1</v>
      </c>
      <c r="E854" t="s">
        <v>14</v>
      </c>
      <c r="F854" t="s">
        <v>15</v>
      </c>
      <c r="G854" t="s">
        <v>16</v>
      </c>
      <c r="H854" t="s">
        <v>17</v>
      </c>
      <c r="I854" t="s">
        <v>50</v>
      </c>
      <c r="J854">
        <v>70</v>
      </c>
      <c r="K854">
        <v>40</v>
      </c>
      <c r="L854" t="s">
        <v>33</v>
      </c>
      <c r="M854" t="s">
        <v>44</v>
      </c>
      <c r="N854" t="s">
        <v>51</v>
      </c>
    </row>
    <row r="855" spans="1:14" x14ac:dyDescent="0.25">
      <c r="A855">
        <v>8854</v>
      </c>
      <c r="B855" s="6">
        <v>45451</v>
      </c>
      <c r="C855">
        <v>0.70347222222222228</v>
      </c>
      <c r="D855">
        <v>4</v>
      </c>
      <c r="E855" t="s">
        <v>28</v>
      </c>
      <c r="F855" t="s">
        <v>29</v>
      </c>
      <c r="G855" t="s">
        <v>30</v>
      </c>
      <c r="H855" t="s">
        <v>31</v>
      </c>
      <c r="I855" t="s">
        <v>26</v>
      </c>
      <c r="J855">
        <v>40</v>
      </c>
      <c r="K855">
        <v>22</v>
      </c>
      <c r="L855" t="s">
        <v>19</v>
      </c>
      <c r="M855" t="s">
        <v>20</v>
      </c>
      <c r="N855" t="s">
        <v>27</v>
      </c>
    </row>
    <row r="856" spans="1:14" x14ac:dyDescent="0.25">
      <c r="A856">
        <v>8855</v>
      </c>
      <c r="B856" s="6">
        <v>45665</v>
      </c>
      <c r="C856">
        <v>0.62916666666666665</v>
      </c>
      <c r="D856">
        <v>2</v>
      </c>
      <c r="E856" t="s">
        <v>36</v>
      </c>
      <c r="F856" t="s">
        <v>37</v>
      </c>
      <c r="G856" t="s">
        <v>38</v>
      </c>
      <c r="H856" t="s">
        <v>39</v>
      </c>
      <c r="I856" t="s">
        <v>40</v>
      </c>
      <c r="J856">
        <v>50</v>
      </c>
      <c r="K856">
        <v>30</v>
      </c>
      <c r="L856" t="s">
        <v>19</v>
      </c>
      <c r="M856" t="s">
        <v>41</v>
      </c>
      <c r="N856" t="s">
        <v>42</v>
      </c>
    </row>
    <row r="857" spans="1:14" x14ac:dyDescent="0.25">
      <c r="A857">
        <v>8856</v>
      </c>
      <c r="B857" s="6">
        <v>45173</v>
      </c>
      <c r="C857">
        <v>0.78888888888888886</v>
      </c>
      <c r="D857">
        <v>4</v>
      </c>
      <c r="E857" t="s">
        <v>22</v>
      </c>
      <c r="F857" t="s">
        <v>23</v>
      </c>
      <c r="G857" t="s">
        <v>24</v>
      </c>
      <c r="H857" t="s">
        <v>25</v>
      </c>
      <c r="I857" t="s">
        <v>50</v>
      </c>
      <c r="J857">
        <v>70</v>
      </c>
      <c r="K857">
        <v>40</v>
      </c>
      <c r="L857" t="s">
        <v>33</v>
      </c>
      <c r="M857" t="s">
        <v>44</v>
      </c>
      <c r="N857" t="s">
        <v>51</v>
      </c>
    </row>
    <row r="858" spans="1:14" x14ac:dyDescent="0.25">
      <c r="A858">
        <v>8857</v>
      </c>
      <c r="B858" s="6">
        <v>44753</v>
      </c>
      <c r="C858">
        <v>0.62777777777777777</v>
      </c>
      <c r="D858">
        <v>3</v>
      </c>
      <c r="E858" t="s">
        <v>22</v>
      </c>
      <c r="F858" t="s">
        <v>23</v>
      </c>
      <c r="G858" t="s">
        <v>24</v>
      </c>
      <c r="H858" t="s">
        <v>25</v>
      </c>
      <c r="I858" t="s">
        <v>48</v>
      </c>
      <c r="J858">
        <v>80</v>
      </c>
      <c r="K858">
        <v>48</v>
      </c>
      <c r="L858" t="s">
        <v>33</v>
      </c>
      <c r="M858" t="s">
        <v>44</v>
      </c>
      <c r="N858" t="s">
        <v>49</v>
      </c>
    </row>
    <row r="859" spans="1:14" x14ac:dyDescent="0.25">
      <c r="A859">
        <v>8858</v>
      </c>
      <c r="B859" s="6">
        <v>44689</v>
      </c>
      <c r="C859">
        <v>0.87152777777777779</v>
      </c>
      <c r="D859">
        <v>3</v>
      </c>
      <c r="E859" t="s">
        <v>14</v>
      </c>
      <c r="F859" t="s">
        <v>15</v>
      </c>
      <c r="G859" t="s">
        <v>16</v>
      </c>
      <c r="H859" t="s">
        <v>17</v>
      </c>
      <c r="I859" t="s">
        <v>32</v>
      </c>
      <c r="J859">
        <v>85</v>
      </c>
      <c r="K859">
        <v>50</v>
      </c>
      <c r="L859" t="s">
        <v>33</v>
      </c>
      <c r="M859" t="s">
        <v>34</v>
      </c>
      <c r="N859" t="s">
        <v>35</v>
      </c>
    </row>
    <row r="860" spans="1:14" x14ac:dyDescent="0.25">
      <c r="A860">
        <v>8859</v>
      </c>
      <c r="B860" s="6">
        <v>44881</v>
      </c>
      <c r="C860">
        <v>0.35625000000000001</v>
      </c>
      <c r="D860">
        <v>1</v>
      </c>
      <c r="E860" t="s">
        <v>14</v>
      </c>
      <c r="F860" t="s">
        <v>15</v>
      </c>
      <c r="G860" t="s">
        <v>16</v>
      </c>
      <c r="H860" t="s">
        <v>17</v>
      </c>
      <c r="I860" t="s">
        <v>50</v>
      </c>
      <c r="J860">
        <v>70</v>
      </c>
      <c r="K860">
        <v>40</v>
      </c>
      <c r="L860" t="s">
        <v>33</v>
      </c>
      <c r="M860" t="s">
        <v>44</v>
      </c>
      <c r="N860" t="s">
        <v>51</v>
      </c>
    </row>
    <row r="861" spans="1:14" x14ac:dyDescent="0.25">
      <c r="A861">
        <v>8860</v>
      </c>
      <c r="B861" s="6">
        <v>44601</v>
      </c>
      <c r="C861">
        <v>0.60347222222222219</v>
      </c>
      <c r="D861">
        <v>4</v>
      </c>
      <c r="E861" t="s">
        <v>22</v>
      </c>
      <c r="F861" t="s">
        <v>23</v>
      </c>
      <c r="G861" t="s">
        <v>24</v>
      </c>
      <c r="H861" t="s">
        <v>25</v>
      </c>
      <c r="I861" t="s">
        <v>43</v>
      </c>
      <c r="J861">
        <v>75</v>
      </c>
      <c r="K861">
        <v>45</v>
      </c>
      <c r="L861" t="s">
        <v>33</v>
      </c>
      <c r="M861" t="s">
        <v>44</v>
      </c>
      <c r="N861" t="s">
        <v>45</v>
      </c>
    </row>
    <row r="862" spans="1:14" x14ac:dyDescent="0.25">
      <c r="A862">
        <v>8861</v>
      </c>
      <c r="B862" s="6">
        <v>45211</v>
      </c>
      <c r="C862">
        <v>0.61944444444444446</v>
      </c>
      <c r="D862">
        <v>4</v>
      </c>
      <c r="E862" t="s">
        <v>28</v>
      </c>
      <c r="F862" t="s">
        <v>29</v>
      </c>
      <c r="G862" t="s">
        <v>30</v>
      </c>
      <c r="H862" t="s">
        <v>31</v>
      </c>
      <c r="I862" t="s">
        <v>40</v>
      </c>
      <c r="J862">
        <v>50</v>
      </c>
      <c r="K862">
        <v>30</v>
      </c>
      <c r="L862" t="s">
        <v>19</v>
      </c>
      <c r="M862" t="s">
        <v>41</v>
      </c>
      <c r="N862" t="s">
        <v>42</v>
      </c>
    </row>
    <row r="863" spans="1:14" x14ac:dyDescent="0.25">
      <c r="A863">
        <v>8862</v>
      </c>
      <c r="B863" s="6">
        <v>44563</v>
      </c>
      <c r="C863">
        <v>0.60069444444444442</v>
      </c>
      <c r="D863">
        <v>2</v>
      </c>
      <c r="E863" t="s">
        <v>36</v>
      </c>
      <c r="F863" t="s">
        <v>37</v>
      </c>
      <c r="G863" t="s">
        <v>38</v>
      </c>
      <c r="H863" t="s">
        <v>39</v>
      </c>
      <c r="I863" t="s">
        <v>40</v>
      </c>
      <c r="J863">
        <v>50</v>
      </c>
      <c r="K863">
        <v>30</v>
      </c>
      <c r="L863" t="s">
        <v>19</v>
      </c>
      <c r="M863" t="s">
        <v>41</v>
      </c>
      <c r="N863" t="s">
        <v>42</v>
      </c>
    </row>
    <row r="864" spans="1:14" x14ac:dyDescent="0.25">
      <c r="A864">
        <v>8863</v>
      </c>
      <c r="B864" s="6">
        <v>45865</v>
      </c>
      <c r="C864">
        <v>0.58472222222222225</v>
      </c>
      <c r="D864">
        <v>1</v>
      </c>
      <c r="E864" t="s">
        <v>22</v>
      </c>
      <c r="F864" t="s">
        <v>23</v>
      </c>
      <c r="G864" t="s">
        <v>24</v>
      </c>
      <c r="H864" t="s">
        <v>25</v>
      </c>
      <c r="I864" t="s">
        <v>46</v>
      </c>
      <c r="J864">
        <v>90</v>
      </c>
      <c r="K864">
        <v>55</v>
      </c>
      <c r="L864" t="s">
        <v>33</v>
      </c>
      <c r="M864" t="s">
        <v>34</v>
      </c>
      <c r="N864" t="s">
        <v>47</v>
      </c>
    </row>
    <row r="865" spans="1:14" x14ac:dyDescent="0.25">
      <c r="A865">
        <v>8864</v>
      </c>
      <c r="B865" s="6">
        <v>45748</v>
      </c>
      <c r="C865">
        <v>0.65138888888888891</v>
      </c>
      <c r="D865">
        <v>2</v>
      </c>
      <c r="E865" t="s">
        <v>14</v>
      </c>
      <c r="F865" t="s">
        <v>15</v>
      </c>
      <c r="G865" t="s">
        <v>16</v>
      </c>
      <c r="H865" t="s">
        <v>17</v>
      </c>
      <c r="I865" t="s">
        <v>48</v>
      </c>
      <c r="J865">
        <v>80</v>
      </c>
      <c r="K865">
        <v>48</v>
      </c>
      <c r="L865" t="s">
        <v>33</v>
      </c>
      <c r="M865" t="s">
        <v>44</v>
      </c>
      <c r="N865" t="s">
        <v>49</v>
      </c>
    </row>
    <row r="866" spans="1:14" x14ac:dyDescent="0.25">
      <c r="A866">
        <v>8865</v>
      </c>
      <c r="B866" s="6">
        <v>44746</v>
      </c>
      <c r="C866">
        <v>0.43680555555555561</v>
      </c>
      <c r="D866">
        <v>3</v>
      </c>
      <c r="E866" t="s">
        <v>36</v>
      </c>
      <c r="F866" t="s">
        <v>37</v>
      </c>
      <c r="G866" t="s">
        <v>38</v>
      </c>
      <c r="H866" t="s">
        <v>39</v>
      </c>
      <c r="I866" t="s">
        <v>32</v>
      </c>
      <c r="J866">
        <v>85</v>
      </c>
      <c r="K866">
        <v>50</v>
      </c>
      <c r="L866" t="s">
        <v>33</v>
      </c>
      <c r="M866" t="s">
        <v>34</v>
      </c>
      <c r="N866" t="s">
        <v>35</v>
      </c>
    </row>
    <row r="867" spans="1:14" x14ac:dyDescent="0.25">
      <c r="A867">
        <v>8866</v>
      </c>
      <c r="B867" s="6">
        <v>45839</v>
      </c>
      <c r="C867">
        <v>0.62777777777777777</v>
      </c>
      <c r="D867">
        <v>1</v>
      </c>
      <c r="E867" t="s">
        <v>36</v>
      </c>
      <c r="F867" t="s">
        <v>37</v>
      </c>
      <c r="G867" t="s">
        <v>38</v>
      </c>
      <c r="H867" t="s">
        <v>39</v>
      </c>
      <c r="I867" t="s">
        <v>50</v>
      </c>
      <c r="J867">
        <v>70</v>
      </c>
      <c r="K867">
        <v>40</v>
      </c>
      <c r="L867" t="s">
        <v>33</v>
      </c>
      <c r="M867" t="s">
        <v>44</v>
      </c>
      <c r="N867" t="s">
        <v>51</v>
      </c>
    </row>
    <row r="868" spans="1:14" x14ac:dyDescent="0.25">
      <c r="A868">
        <v>8867</v>
      </c>
      <c r="B868" s="6">
        <v>44611</v>
      </c>
      <c r="C868">
        <v>0.39930555555555558</v>
      </c>
      <c r="D868">
        <v>4</v>
      </c>
      <c r="E868" t="s">
        <v>36</v>
      </c>
      <c r="F868" t="s">
        <v>37</v>
      </c>
      <c r="G868" t="s">
        <v>38</v>
      </c>
      <c r="H868" t="s">
        <v>39</v>
      </c>
      <c r="I868" t="s">
        <v>46</v>
      </c>
      <c r="J868">
        <v>90</v>
      </c>
      <c r="K868">
        <v>55</v>
      </c>
      <c r="L868" t="s">
        <v>33</v>
      </c>
      <c r="M868" t="s">
        <v>34</v>
      </c>
      <c r="N868" t="s">
        <v>47</v>
      </c>
    </row>
    <row r="869" spans="1:14" x14ac:dyDescent="0.25">
      <c r="A869">
        <v>8868</v>
      </c>
      <c r="B869" s="6">
        <v>45804</v>
      </c>
      <c r="C869">
        <v>0.47430555555555548</v>
      </c>
      <c r="D869">
        <v>3</v>
      </c>
      <c r="E869" t="s">
        <v>36</v>
      </c>
      <c r="F869" t="s">
        <v>37</v>
      </c>
      <c r="G869" t="s">
        <v>38</v>
      </c>
      <c r="H869" t="s">
        <v>39</v>
      </c>
      <c r="I869" t="s">
        <v>26</v>
      </c>
      <c r="J869">
        <v>40</v>
      </c>
      <c r="K869">
        <v>22</v>
      </c>
      <c r="L869" t="s">
        <v>19</v>
      </c>
      <c r="M869" t="s">
        <v>20</v>
      </c>
      <c r="N869" t="s">
        <v>27</v>
      </c>
    </row>
    <row r="870" spans="1:14" x14ac:dyDescent="0.25">
      <c r="A870">
        <v>8869</v>
      </c>
      <c r="B870" s="6">
        <v>44705</v>
      </c>
      <c r="C870">
        <v>0.44444444444444442</v>
      </c>
      <c r="D870">
        <v>1</v>
      </c>
      <c r="E870" t="s">
        <v>14</v>
      </c>
      <c r="F870" t="s">
        <v>15</v>
      </c>
      <c r="G870" t="s">
        <v>16</v>
      </c>
      <c r="H870" t="s">
        <v>17</v>
      </c>
      <c r="I870" t="s">
        <v>50</v>
      </c>
      <c r="J870">
        <v>70</v>
      </c>
      <c r="K870">
        <v>40</v>
      </c>
      <c r="L870" t="s">
        <v>33</v>
      </c>
      <c r="M870" t="s">
        <v>44</v>
      </c>
      <c r="N870" t="s">
        <v>51</v>
      </c>
    </row>
    <row r="871" spans="1:14" x14ac:dyDescent="0.25">
      <c r="A871">
        <v>8870</v>
      </c>
      <c r="B871" s="6">
        <v>44598</v>
      </c>
      <c r="C871">
        <v>0.78194444444444444</v>
      </c>
      <c r="D871">
        <v>3</v>
      </c>
      <c r="E871" t="s">
        <v>14</v>
      </c>
      <c r="F871" t="s">
        <v>15</v>
      </c>
      <c r="G871" t="s">
        <v>16</v>
      </c>
      <c r="H871" t="s">
        <v>17</v>
      </c>
      <c r="I871" t="s">
        <v>48</v>
      </c>
      <c r="J871">
        <v>80</v>
      </c>
      <c r="K871">
        <v>48</v>
      </c>
      <c r="L871" t="s">
        <v>33</v>
      </c>
      <c r="M871" t="s">
        <v>44</v>
      </c>
      <c r="N871" t="s">
        <v>49</v>
      </c>
    </row>
    <row r="872" spans="1:14" x14ac:dyDescent="0.25">
      <c r="A872">
        <v>8871</v>
      </c>
      <c r="B872" s="6">
        <v>45145</v>
      </c>
      <c r="C872">
        <v>0.65416666666666667</v>
      </c>
      <c r="D872">
        <v>4</v>
      </c>
      <c r="E872" t="s">
        <v>14</v>
      </c>
      <c r="F872" t="s">
        <v>15</v>
      </c>
      <c r="G872" t="s">
        <v>16</v>
      </c>
      <c r="H872" t="s">
        <v>17</v>
      </c>
      <c r="I872" t="s">
        <v>26</v>
      </c>
      <c r="J872">
        <v>40</v>
      </c>
      <c r="K872">
        <v>22</v>
      </c>
      <c r="L872" t="s">
        <v>19</v>
      </c>
      <c r="M872" t="s">
        <v>20</v>
      </c>
      <c r="N872" t="s">
        <v>27</v>
      </c>
    </row>
    <row r="873" spans="1:14" x14ac:dyDescent="0.25">
      <c r="A873">
        <v>8872</v>
      </c>
      <c r="B873" s="6">
        <v>45369</v>
      </c>
      <c r="C873">
        <v>0.86250000000000004</v>
      </c>
      <c r="D873">
        <v>1</v>
      </c>
      <c r="E873" t="s">
        <v>22</v>
      </c>
      <c r="F873" t="s">
        <v>23</v>
      </c>
      <c r="G873" t="s">
        <v>24</v>
      </c>
      <c r="H873" t="s">
        <v>25</v>
      </c>
      <c r="I873" t="s">
        <v>50</v>
      </c>
      <c r="J873">
        <v>70</v>
      </c>
      <c r="K873">
        <v>40</v>
      </c>
      <c r="L873" t="s">
        <v>33</v>
      </c>
      <c r="M873" t="s">
        <v>44</v>
      </c>
      <c r="N873" t="s">
        <v>51</v>
      </c>
    </row>
    <row r="874" spans="1:14" x14ac:dyDescent="0.25">
      <c r="A874">
        <v>8873</v>
      </c>
      <c r="B874" s="6">
        <v>44803</v>
      </c>
      <c r="C874">
        <v>0.37708333333333333</v>
      </c>
      <c r="D874">
        <v>4</v>
      </c>
      <c r="E874" t="s">
        <v>36</v>
      </c>
      <c r="F874" t="s">
        <v>37</v>
      </c>
      <c r="G874" t="s">
        <v>38</v>
      </c>
      <c r="H874" t="s">
        <v>39</v>
      </c>
      <c r="I874" t="s">
        <v>50</v>
      </c>
      <c r="J874">
        <v>70</v>
      </c>
      <c r="K874">
        <v>40</v>
      </c>
      <c r="L874" t="s">
        <v>33</v>
      </c>
      <c r="M874" t="s">
        <v>44</v>
      </c>
      <c r="N874" t="s">
        <v>51</v>
      </c>
    </row>
    <row r="875" spans="1:14" x14ac:dyDescent="0.25">
      <c r="A875">
        <v>8874</v>
      </c>
      <c r="B875" s="6">
        <v>44696</v>
      </c>
      <c r="C875">
        <v>0.75416666666666665</v>
      </c>
      <c r="D875">
        <v>2</v>
      </c>
      <c r="E875" t="s">
        <v>14</v>
      </c>
      <c r="F875" t="s">
        <v>15</v>
      </c>
      <c r="G875" t="s">
        <v>16</v>
      </c>
      <c r="H875" t="s">
        <v>17</v>
      </c>
      <c r="I875" t="s">
        <v>50</v>
      </c>
      <c r="J875">
        <v>70</v>
      </c>
      <c r="K875">
        <v>40</v>
      </c>
      <c r="L875" t="s">
        <v>33</v>
      </c>
      <c r="M875" t="s">
        <v>44</v>
      </c>
      <c r="N875" t="s">
        <v>51</v>
      </c>
    </row>
    <row r="876" spans="1:14" x14ac:dyDescent="0.25">
      <c r="A876">
        <v>8875</v>
      </c>
      <c r="B876" s="6">
        <v>44878</v>
      </c>
      <c r="C876">
        <v>0.31388888888888888</v>
      </c>
      <c r="D876">
        <v>2</v>
      </c>
      <c r="E876" t="s">
        <v>22</v>
      </c>
      <c r="F876" t="s">
        <v>23</v>
      </c>
      <c r="G876" t="s">
        <v>24</v>
      </c>
      <c r="H876" t="s">
        <v>25</v>
      </c>
      <c r="I876" t="s">
        <v>40</v>
      </c>
      <c r="J876">
        <v>50</v>
      </c>
      <c r="K876">
        <v>30</v>
      </c>
      <c r="L876" t="s">
        <v>19</v>
      </c>
      <c r="M876" t="s">
        <v>41</v>
      </c>
      <c r="N876" t="s">
        <v>42</v>
      </c>
    </row>
    <row r="877" spans="1:14" x14ac:dyDescent="0.25">
      <c r="A877">
        <v>8876</v>
      </c>
      <c r="B877" s="6">
        <v>44956</v>
      </c>
      <c r="C877">
        <v>0.87361111111111112</v>
      </c>
      <c r="D877">
        <v>1</v>
      </c>
      <c r="E877" t="s">
        <v>14</v>
      </c>
      <c r="F877" t="s">
        <v>15</v>
      </c>
      <c r="G877" t="s">
        <v>16</v>
      </c>
      <c r="H877" t="s">
        <v>17</v>
      </c>
      <c r="I877" t="s">
        <v>43</v>
      </c>
      <c r="J877">
        <v>75</v>
      </c>
      <c r="K877">
        <v>45</v>
      </c>
      <c r="L877" t="s">
        <v>33</v>
      </c>
      <c r="M877" t="s">
        <v>44</v>
      </c>
      <c r="N877" t="s">
        <v>45</v>
      </c>
    </row>
    <row r="878" spans="1:14" x14ac:dyDescent="0.25">
      <c r="A878">
        <v>8877</v>
      </c>
      <c r="B878" s="6">
        <v>45821</v>
      </c>
      <c r="C878">
        <v>0.43888888888888888</v>
      </c>
      <c r="D878">
        <v>4</v>
      </c>
      <c r="E878" t="s">
        <v>22</v>
      </c>
      <c r="F878" t="s">
        <v>23</v>
      </c>
      <c r="G878" t="s">
        <v>24</v>
      </c>
      <c r="H878" t="s">
        <v>25</v>
      </c>
      <c r="I878" t="s">
        <v>48</v>
      </c>
      <c r="J878">
        <v>80</v>
      </c>
      <c r="K878">
        <v>48</v>
      </c>
      <c r="L878" t="s">
        <v>33</v>
      </c>
      <c r="M878" t="s">
        <v>44</v>
      </c>
      <c r="N878" t="s">
        <v>49</v>
      </c>
    </row>
    <row r="879" spans="1:14" x14ac:dyDescent="0.25">
      <c r="A879">
        <v>8878</v>
      </c>
      <c r="B879" s="6">
        <v>45558</v>
      </c>
      <c r="C879">
        <v>0.65069444444444446</v>
      </c>
      <c r="D879">
        <v>2</v>
      </c>
      <c r="E879" t="s">
        <v>22</v>
      </c>
      <c r="F879" t="s">
        <v>23</v>
      </c>
      <c r="G879" t="s">
        <v>24</v>
      </c>
      <c r="H879" t="s">
        <v>25</v>
      </c>
      <c r="I879" t="s">
        <v>18</v>
      </c>
      <c r="J879">
        <v>45</v>
      </c>
      <c r="K879">
        <v>25</v>
      </c>
      <c r="L879" t="s">
        <v>19</v>
      </c>
      <c r="M879" t="s">
        <v>20</v>
      </c>
      <c r="N879" t="s">
        <v>21</v>
      </c>
    </row>
    <row r="880" spans="1:14" x14ac:dyDescent="0.25">
      <c r="A880">
        <v>8879</v>
      </c>
      <c r="B880" s="6">
        <v>45867</v>
      </c>
      <c r="C880">
        <v>0.33194444444444438</v>
      </c>
      <c r="D880">
        <v>2</v>
      </c>
      <c r="E880" t="s">
        <v>14</v>
      </c>
      <c r="F880" t="s">
        <v>15</v>
      </c>
      <c r="G880" t="s">
        <v>16</v>
      </c>
      <c r="H880" t="s">
        <v>17</v>
      </c>
      <c r="I880" t="s">
        <v>26</v>
      </c>
      <c r="J880">
        <v>40</v>
      </c>
      <c r="K880">
        <v>22</v>
      </c>
      <c r="L880" t="s">
        <v>19</v>
      </c>
      <c r="M880" t="s">
        <v>20</v>
      </c>
      <c r="N880" t="s">
        <v>27</v>
      </c>
    </row>
    <row r="881" spans="1:14" x14ac:dyDescent="0.25">
      <c r="A881">
        <v>8880</v>
      </c>
      <c r="B881" s="6">
        <v>45687</v>
      </c>
      <c r="C881">
        <v>0.75694444444444442</v>
      </c>
      <c r="D881">
        <v>2</v>
      </c>
      <c r="E881" t="s">
        <v>36</v>
      </c>
      <c r="F881" t="s">
        <v>37</v>
      </c>
      <c r="G881" t="s">
        <v>38</v>
      </c>
      <c r="H881" t="s">
        <v>39</v>
      </c>
      <c r="I881" t="s">
        <v>32</v>
      </c>
      <c r="J881">
        <v>85</v>
      </c>
      <c r="K881">
        <v>50</v>
      </c>
      <c r="L881" t="s">
        <v>33</v>
      </c>
      <c r="M881" t="s">
        <v>34</v>
      </c>
      <c r="N881" t="s">
        <v>35</v>
      </c>
    </row>
    <row r="882" spans="1:14" x14ac:dyDescent="0.25">
      <c r="A882">
        <v>8881</v>
      </c>
      <c r="B882" s="6">
        <v>45617</v>
      </c>
      <c r="C882">
        <v>0.59375</v>
      </c>
      <c r="D882">
        <v>2</v>
      </c>
      <c r="E882" t="s">
        <v>22</v>
      </c>
      <c r="F882" t="s">
        <v>23</v>
      </c>
      <c r="G882" t="s">
        <v>24</v>
      </c>
      <c r="H882" t="s">
        <v>25</v>
      </c>
      <c r="I882" t="s">
        <v>18</v>
      </c>
      <c r="J882">
        <v>45</v>
      </c>
      <c r="K882">
        <v>25</v>
      </c>
      <c r="L882" t="s">
        <v>19</v>
      </c>
      <c r="M882" t="s">
        <v>20</v>
      </c>
      <c r="N882" t="s">
        <v>21</v>
      </c>
    </row>
    <row r="883" spans="1:14" x14ac:dyDescent="0.25">
      <c r="A883">
        <v>8882</v>
      </c>
      <c r="B883" s="6">
        <v>44723</v>
      </c>
      <c r="C883">
        <v>0.50694444444444442</v>
      </c>
      <c r="D883">
        <v>2</v>
      </c>
      <c r="E883" t="s">
        <v>14</v>
      </c>
      <c r="F883" t="s">
        <v>15</v>
      </c>
      <c r="G883" t="s">
        <v>16</v>
      </c>
      <c r="H883" t="s">
        <v>17</v>
      </c>
      <c r="I883" t="s">
        <v>26</v>
      </c>
      <c r="J883">
        <v>40</v>
      </c>
      <c r="K883">
        <v>22</v>
      </c>
      <c r="L883" t="s">
        <v>19</v>
      </c>
      <c r="M883" t="s">
        <v>20</v>
      </c>
      <c r="N883" t="s">
        <v>27</v>
      </c>
    </row>
    <row r="884" spans="1:14" x14ac:dyDescent="0.25">
      <c r="A884">
        <v>8883</v>
      </c>
      <c r="B884" s="6">
        <v>45593</v>
      </c>
      <c r="C884">
        <v>0.86944444444444446</v>
      </c>
      <c r="D884">
        <v>3</v>
      </c>
      <c r="E884" t="s">
        <v>28</v>
      </c>
      <c r="F884" t="s">
        <v>29</v>
      </c>
      <c r="G884" t="s">
        <v>30</v>
      </c>
      <c r="H884" t="s">
        <v>31</v>
      </c>
      <c r="I884" t="s">
        <v>32</v>
      </c>
      <c r="J884">
        <v>85</v>
      </c>
      <c r="K884">
        <v>50</v>
      </c>
      <c r="L884" t="s">
        <v>33</v>
      </c>
      <c r="M884" t="s">
        <v>34</v>
      </c>
      <c r="N884" t="s">
        <v>35</v>
      </c>
    </row>
    <row r="885" spans="1:14" x14ac:dyDescent="0.25">
      <c r="A885">
        <v>8884</v>
      </c>
      <c r="B885" s="6">
        <v>45130</v>
      </c>
      <c r="C885">
        <v>0.78472222222222221</v>
      </c>
      <c r="D885">
        <v>4</v>
      </c>
      <c r="E885" t="s">
        <v>28</v>
      </c>
      <c r="F885" t="s">
        <v>29</v>
      </c>
      <c r="G885" t="s">
        <v>30</v>
      </c>
      <c r="H885" t="s">
        <v>31</v>
      </c>
      <c r="I885" t="s">
        <v>32</v>
      </c>
      <c r="J885">
        <v>85</v>
      </c>
      <c r="K885">
        <v>50</v>
      </c>
      <c r="L885" t="s">
        <v>33</v>
      </c>
      <c r="M885" t="s">
        <v>34</v>
      </c>
      <c r="N885" t="s">
        <v>35</v>
      </c>
    </row>
    <row r="886" spans="1:14" x14ac:dyDescent="0.25">
      <c r="A886">
        <v>8885</v>
      </c>
      <c r="B886" s="6">
        <v>45204</v>
      </c>
      <c r="C886">
        <v>0.89861111111111114</v>
      </c>
      <c r="D886">
        <v>1</v>
      </c>
      <c r="E886" t="s">
        <v>14</v>
      </c>
      <c r="F886" t="s">
        <v>15</v>
      </c>
      <c r="G886" t="s">
        <v>16</v>
      </c>
      <c r="H886" t="s">
        <v>17</v>
      </c>
      <c r="I886" t="s">
        <v>43</v>
      </c>
      <c r="J886">
        <v>75</v>
      </c>
      <c r="K886">
        <v>45</v>
      </c>
      <c r="L886" t="s">
        <v>33</v>
      </c>
      <c r="M886" t="s">
        <v>44</v>
      </c>
      <c r="N886" t="s">
        <v>45</v>
      </c>
    </row>
    <row r="887" spans="1:14" x14ac:dyDescent="0.25">
      <c r="A887">
        <v>8886</v>
      </c>
      <c r="B887" s="6">
        <v>45249</v>
      </c>
      <c r="C887">
        <v>0.59930555555555554</v>
      </c>
      <c r="D887">
        <v>4</v>
      </c>
      <c r="E887" t="s">
        <v>14</v>
      </c>
      <c r="F887" t="s">
        <v>15</v>
      </c>
      <c r="G887" t="s">
        <v>16</v>
      </c>
      <c r="H887" t="s">
        <v>17</v>
      </c>
      <c r="I887" t="s">
        <v>48</v>
      </c>
      <c r="J887">
        <v>80</v>
      </c>
      <c r="K887">
        <v>48</v>
      </c>
      <c r="L887" t="s">
        <v>33</v>
      </c>
      <c r="M887" t="s">
        <v>44</v>
      </c>
      <c r="N887" t="s">
        <v>49</v>
      </c>
    </row>
    <row r="888" spans="1:14" x14ac:dyDescent="0.25">
      <c r="A888">
        <v>8887</v>
      </c>
      <c r="B888" s="6">
        <v>44930</v>
      </c>
      <c r="C888">
        <v>0.74375000000000002</v>
      </c>
      <c r="D888">
        <v>1</v>
      </c>
      <c r="E888" t="s">
        <v>28</v>
      </c>
      <c r="F888" t="s">
        <v>29</v>
      </c>
      <c r="G888" t="s">
        <v>30</v>
      </c>
      <c r="H888" t="s">
        <v>31</v>
      </c>
      <c r="I888" t="s">
        <v>32</v>
      </c>
      <c r="J888">
        <v>85</v>
      </c>
      <c r="K888">
        <v>50</v>
      </c>
      <c r="L888" t="s">
        <v>33</v>
      </c>
      <c r="M888" t="s">
        <v>34</v>
      </c>
      <c r="N888" t="s">
        <v>35</v>
      </c>
    </row>
    <row r="889" spans="1:14" x14ac:dyDescent="0.25">
      <c r="A889">
        <v>8888</v>
      </c>
      <c r="B889" s="6">
        <v>45538</v>
      </c>
      <c r="C889">
        <v>0.49652777777777779</v>
      </c>
      <c r="D889">
        <v>2</v>
      </c>
      <c r="E889" t="s">
        <v>28</v>
      </c>
      <c r="F889" t="s">
        <v>29</v>
      </c>
      <c r="G889" t="s">
        <v>30</v>
      </c>
      <c r="H889" t="s">
        <v>31</v>
      </c>
      <c r="I889" t="s">
        <v>43</v>
      </c>
      <c r="J889">
        <v>75</v>
      </c>
      <c r="K889">
        <v>45</v>
      </c>
      <c r="L889" t="s">
        <v>33</v>
      </c>
      <c r="M889" t="s">
        <v>44</v>
      </c>
      <c r="N889" t="s">
        <v>45</v>
      </c>
    </row>
    <row r="890" spans="1:14" x14ac:dyDescent="0.25">
      <c r="A890">
        <v>8889</v>
      </c>
      <c r="B890" s="6">
        <v>45744</v>
      </c>
      <c r="C890">
        <v>0.40486111111111112</v>
      </c>
      <c r="D890">
        <v>2</v>
      </c>
      <c r="E890" t="s">
        <v>28</v>
      </c>
      <c r="F890" t="s">
        <v>29</v>
      </c>
      <c r="G890" t="s">
        <v>30</v>
      </c>
      <c r="H890" t="s">
        <v>31</v>
      </c>
      <c r="I890" t="s">
        <v>50</v>
      </c>
      <c r="J890">
        <v>70</v>
      </c>
      <c r="K890">
        <v>40</v>
      </c>
      <c r="L890" t="s">
        <v>33</v>
      </c>
      <c r="M890" t="s">
        <v>44</v>
      </c>
      <c r="N890" t="s">
        <v>51</v>
      </c>
    </row>
    <row r="891" spans="1:14" x14ac:dyDescent="0.25">
      <c r="A891">
        <v>8890</v>
      </c>
      <c r="B891" s="6">
        <v>44813</v>
      </c>
      <c r="C891">
        <v>0.78472222222222221</v>
      </c>
      <c r="D891">
        <v>1</v>
      </c>
      <c r="E891" t="s">
        <v>28</v>
      </c>
      <c r="F891" t="s">
        <v>29</v>
      </c>
      <c r="G891" t="s">
        <v>30</v>
      </c>
      <c r="H891" t="s">
        <v>31</v>
      </c>
      <c r="I891" t="s">
        <v>50</v>
      </c>
      <c r="J891">
        <v>70</v>
      </c>
      <c r="K891">
        <v>40</v>
      </c>
      <c r="L891" t="s">
        <v>33</v>
      </c>
      <c r="M891" t="s">
        <v>44</v>
      </c>
      <c r="N891" t="s">
        <v>51</v>
      </c>
    </row>
    <row r="892" spans="1:14" x14ac:dyDescent="0.25">
      <c r="A892">
        <v>8891</v>
      </c>
      <c r="B892" s="6">
        <v>44919</v>
      </c>
      <c r="C892">
        <v>0.34027777777777779</v>
      </c>
      <c r="D892">
        <v>2</v>
      </c>
      <c r="E892" t="s">
        <v>28</v>
      </c>
      <c r="F892" t="s">
        <v>29</v>
      </c>
      <c r="G892" t="s">
        <v>30</v>
      </c>
      <c r="H892" t="s">
        <v>31</v>
      </c>
      <c r="I892" t="s">
        <v>43</v>
      </c>
      <c r="J892">
        <v>75</v>
      </c>
      <c r="K892">
        <v>45</v>
      </c>
      <c r="L892" t="s">
        <v>33</v>
      </c>
      <c r="M892" t="s">
        <v>44</v>
      </c>
      <c r="N892" t="s">
        <v>45</v>
      </c>
    </row>
    <row r="893" spans="1:14" x14ac:dyDescent="0.25">
      <c r="A893">
        <v>8892</v>
      </c>
      <c r="B893" s="6">
        <v>44830</v>
      </c>
      <c r="C893">
        <v>0.56527777777777777</v>
      </c>
      <c r="D893">
        <v>3</v>
      </c>
      <c r="E893" t="s">
        <v>22</v>
      </c>
      <c r="F893" t="s">
        <v>23</v>
      </c>
      <c r="G893" t="s">
        <v>24</v>
      </c>
      <c r="H893" t="s">
        <v>25</v>
      </c>
      <c r="I893" t="s">
        <v>18</v>
      </c>
      <c r="J893">
        <v>45</v>
      </c>
      <c r="K893">
        <v>25</v>
      </c>
      <c r="L893" t="s">
        <v>19</v>
      </c>
      <c r="M893" t="s">
        <v>20</v>
      </c>
      <c r="N893" t="s">
        <v>21</v>
      </c>
    </row>
    <row r="894" spans="1:14" x14ac:dyDescent="0.25">
      <c r="A894">
        <v>8893</v>
      </c>
      <c r="B894" s="6">
        <v>45605</v>
      </c>
      <c r="C894">
        <v>0.88263888888888886</v>
      </c>
      <c r="D894">
        <v>1</v>
      </c>
      <c r="E894" t="s">
        <v>22</v>
      </c>
      <c r="F894" t="s">
        <v>23</v>
      </c>
      <c r="G894" t="s">
        <v>24</v>
      </c>
      <c r="H894" t="s">
        <v>25</v>
      </c>
      <c r="I894" t="s">
        <v>26</v>
      </c>
      <c r="J894">
        <v>40</v>
      </c>
      <c r="K894">
        <v>22</v>
      </c>
      <c r="L894" t="s">
        <v>19</v>
      </c>
      <c r="M894" t="s">
        <v>20</v>
      </c>
      <c r="N894" t="s">
        <v>27</v>
      </c>
    </row>
    <row r="895" spans="1:14" x14ac:dyDescent="0.25">
      <c r="A895">
        <v>8894</v>
      </c>
      <c r="B895" s="6">
        <v>45791</v>
      </c>
      <c r="C895">
        <v>0.72777777777777775</v>
      </c>
      <c r="D895">
        <v>4</v>
      </c>
      <c r="E895" t="s">
        <v>22</v>
      </c>
      <c r="F895" t="s">
        <v>23</v>
      </c>
      <c r="G895" t="s">
        <v>24</v>
      </c>
      <c r="H895" t="s">
        <v>25</v>
      </c>
      <c r="I895" t="s">
        <v>50</v>
      </c>
      <c r="J895">
        <v>70</v>
      </c>
      <c r="K895">
        <v>40</v>
      </c>
      <c r="L895" t="s">
        <v>33</v>
      </c>
      <c r="M895" t="s">
        <v>44</v>
      </c>
      <c r="N895" t="s">
        <v>51</v>
      </c>
    </row>
    <row r="896" spans="1:14" x14ac:dyDescent="0.25">
      <c r="A896">
        <v>8895</v>
      </c>
      <c r="B896" s="6">
        <v>44705</v>
      </c>
      <c r="C896">
        <v>0.3298611111111111</v>
      </c>
      <c r="D896">
        <v>3</v>
      </c>
      <c r="E896" t="s">
        <v>28</v>
      </c>
      <c r="F896" t="s">
        <v>29</v>
      </c>
      <c r="G896" t="s">
        <v>30</v>
      </c>
      <c r="H896" t="s">
        <v>31</v>
      </c>
      <c r="I896" t="s">
        <v>26</v>
      </c>
      <c r="J896">
        <v>40</v>
      </c>
      <c r="K896">
        <v>22</v>
      </c>
      <c r="L896" t="s">
        <v>19</v>
      </c>
      <c r="M896" t="s">
        <v>20</v>
      </c>
      <c r="N896" t="s">
        <v>27</v>
      </c>
    </row>
    <row r="897" spans="1:14" x14ac:dyDescent="0.25">
      <c r="A897">
        <v>8896</v>
      </c>
      <c r="B897" s="6">
        <v>45465</v>
      </c>
      <c r="C897">
        <v>0.84652777777777777</v>
      </c>
      <c r="D897">
        <v>1</v>
      </c>
      <c r="E897" t="s">
        <v>14</v>
      </c>
      <c r="F897" t="s">
        <v>15</v>
      </c>
      <c r="G897" t="s">
        <v>16</v>
      </c>
      <c r="H897" t="s">
        <v>17</v>
      </c>
      <c r="I897" t="s">
        <v>40</v>
      </c>
      <c r="J897">
        <v>50</v>
      </c>
      <c r="K897">
        <v>30</v>
      </c>
      <c r="L897" t="s">
        <v>19</v>
      </c>
      <c r="M897" t="s">
        <v>41</v>
      </c>
      <c r="N897" t="s">
        <v>42</v>
      </c>
    </row>
    <row r="898" spans="1:14" x14ac:dyDescent="0.25">
      <c r="A898">
        <v>8897</v>
      </c>
      <c r="B898" s="6">
        <v>45974</v>
      </c>
      <c r="C898">
        <v>0.84722222222222221</v>
      </c>
      <c r="D898">
        <v>2</v>
      </c>
      <c r="E898" t="s">
        <v>28</v>
      </c>
      <c r="F898" t="s">
        <v>29</v>
      </c>
      <c r="G898" t="s">
        <v>30</v>
      </c>
      <c r="H898" t="s">
        <v>31</v>
      </c>
      <c r="I898" t="s">
        <v>18</v>
      </c>
      <c r="J898">
        <v>45</v>
      </c>
      <c r="K898">
        <v>25</v>
      </c>
      <c r="L898" t="s">
        <v>19</v>
      </c>
      <c r="M898" t="s">
        <v>20</v>
      </c>
      <c r="N898" t="s">
        <v>21</v>
      </c>
    </row>
    <row r="899" spans="1:14" x14ac:dyDescent="0.25">
      <c r="A899">
        <v>8898</v>
      </c>
      <c r="B899" s="6">
        <v>44959</v>
      </c>
      <c r="C899">
        <v>0.86388888888888893</v>
      </c>
      <c r="D899">
        <v>3</v>
      </c>
      <c r="E899" t="s">
        <v>36</v>
      </c>
      <c r="F899" t="s">
        <v>37</v>
      </c>
      <c r="G899" t="s">
        <v>38</v>
      </c>
      <c r="H899" t="s">
        <v>39</v>
      </c>
      <c r="I899" t="s">
        <v>26</v>
      </c>
      <c r="J899">
        <v>40</v>
      </c>
      <c r="K899">
        <v>22</v>
      </c>
      <c r="L899" t="s">
        <v>19</v>
      </c>
      <c r="M899" t="s">
        <v>20</v>
      </c>
      <c r="N899" t="s">
        <v>27</v>
      </c>
    </row>
    <row r="900" spans="1:14" x14ac:dyDescent="0.25">
      <c r="A900">
        <v>8899</v>
      </c>
      <c r="B900" s="6">
        <v>44938</v>
      </c>
      <c r="C900">
        <v>0.47430555555555548</v>
      </c>
      <c r="D900">
        <v>4</v>
      </c>
      <c r="E900" t="s">
        <v>22</v>
      </c>
      <c r="F900" t="s">
        <v>23</v>
      </c>
      <c r="G900" t="s">
        <v>24</v>
      </c>
      <c r="H900" t="s">
        <v>25</v>
      </c>
      <c r="I900" t="s">
        <v>40</v>
      </c>
      <c r="J900">
        <v>50</v>
      </c>
      <c r="K900">
        <v>30</v>
      </c>
      <c r="L900" t="s">
        <v>19</v>
      </c>
      <c r="M900" t="s">
        <v>41</v>
      </c>
      <c r="N900" t="s">
        <v>42</v>
      </c>
    </row>
    <row r="901" spans="1:14" x14ac:dyDescent="0.25">
      <c r="A901">
        <v>8900</v>
      </c>
      <c r="B901" s="6">
        <v>45943</v>
      </c>
      <c r="C901">
        <v>0.59444444444444444</v>
      </c>
      <c r="D901">
        <v>1</v>
      </c>
      <c r="E901" t="s">
        <v>36</v>
      </c>
      <c r="F901" t="s">
        <v>37</v>
      </c>
      <c r="G901" t="s">
        <v>38</v>
      </c>
      <c r="H901" t="s">
        <v>39</v>
      </c>
      <c r="I901" t="s">
        <v>48</v>
      </c>
      <c r="J901">
        <v>80</v>
      </c>
      <c r="K901">
        <v>48</v>
      </c>
      <c r="L901" t="s">
        <v>33</v>
      </c>
      <c r="M901" t="s">
        <v>44</v>
      </c>
      <c r="N901" t="s">
        <v>49</v>
      </c>
    </row>
    <row r="902" spans="1:14" x14ac:dyDescent="0.25">
      <c r="A902">
        <v>8901</v>
      </c>
      <c r="B902" s="6">
        <v>44992</v>
      </c>
      <c r="C902">
        <v>0.91180555555555554</v>
      </c>
      <c r="D902">
        <v>2</v>
      </c>
      <c r="E902" t="s">
        <v>36</v>
      </c>
      <c r="F902" t="s">
        <v>37</v>
      </c>
      <c r="G902" t="s">
        <v>38</v>
      </c>
      <c r="H902" t="s">
        <v>39</v>
      </c>
      <c r="I902" t="s">
        <v>43</v>
      </c>
      <c r="J902">
        <v>75</v>
      </c>
      <c r="K902">
        <v>45</v>
      </c>
      <c r="L902" t="s">
        <v>33</v>
      </c>
      <c r="M902" t="s">
        <v>44</v>
      </c>
      <c r="N902" t="s">
        <v>45</v>
      </c>
    </row>
    <row r="903" spans="1:14" x14ac:dyDescent="0.25">
      <c r="A903">
        <v>8902</v>
      </c>
      <c r="B903" s="6">
        <v>45210</v>
      </c>
      <c r="C903">
        <v>0.31111111111111112</v>
      </c>
      <c r="D903">
        <v>4</v>
      </c>
      <c r="E903" t="s">
        <v>28</v>
      </c>
      <c r="F903" t="s">
        <v>29</v>
      </c>
      <c r="G903" t="s">
        <v>30</v>
      </c>
      <c r="H903" t="s">
        <v>31</v>
      </c>
      <c r="I903" t="s">
        <v>26</v>
      </c>
      <c r="J903">
        <v>40</v>
      </c>
      <c r="K903">
        <v>22</v>
      </c>
      <c r="L903" t="s">
        <v>19</v>
      </c>
      <c r="M903" t="s">
        <v>20</v>
      </c>
      <c r="N903" t="s">
        <v>27</v>
      </c>
    </row>
    <row r="904" spans="1:14" x14ac:dyDescent="0.25">
      <c r="A904">
        <v>8903</v>
      </c>
      <c r="B904" s="6">
        <v>45642</v>
      </c>
      <c r="C904">
        <v>0.68958333333333333</v>
      </c>
      <c r="D904">
        <v>3</v>
      </c>
      <c r="E904" t="s">
        <v>22</v>
      </c>
      <c r="F904" t="s">
        <v>23</v>
      </c>
      <c r="G904" t="s">
        <v>24</v>
      </c>
      <c r="H904" t="s">
        <v>25</v>
      </c>
      <c r="I904" t="s">
        <v>40</v>
      </c>
      <c r="J904">
        <v>50</v>
      </c>
      <c r="K904">
        <v>30</v>
      </c>
      <c r="L904" t="s">
        <v>19</v>
      </c>
      <c r="M904" t="s">
        <v>41</v>
      </c>
      <c r="N904" t="s">
        <v>42</v>
      </c>
    </row>
    <row r="905" spans="1:14" x14ac:dyDescent="0.25">
      <c r="A905">
        <v>8904</v>
      </c>
      <c r="B905" s="6">
        <v>45526</v>
      </c>
      <c r="C905">
        <v>0.89861111111111114</v>
      </c>
      <c r="D905">
        <v>4</v>
      </c>
      <c r="E905" t="s">
        <v>36</v>
      </c>
      <c r="F905" t="s">
        <v>37</v>
      </c>
      <c r="G905" t="s">
        <v>38</v>
      </c>
      <c r="H905" t="s">
        <v>39</v>
      </c>
      <c r="I905" t="s">
        <v>46</v>
      </c>
      <c r="J905">
        <v>90</v>
      </c>
      <c r="K905">
        <v>55</v>
      </c>
      <c r="L905" t="s">
        <v>33</v>
      </c>
      <c r="M905" t="s">
        <v>34</v>
      </c>
      <c r="N905" t="s">
        <v>47</v>
      </c>
    </row>
    <row r="906" spans="1:14" x14ac:dyDescent="0.25">
      <c r="A906">
        <v>8905</v>
      </c>
      <c r="B906" s="6">
        <v>44852</v>
      </c>
      <c r="C906">
        <v>0.68402777777777779</v>
      </c>
      <c r="D906">
        <v>3</v>
      </c>
      <c r="E906" t="s">
        <v>22</v>
      </c>
      <c r="F906" t="s">
        <v>23</v>
      </c>
      <c r="G906" t="s">
        <v>24</v>
      </c>
      <c r="H906" t="s">
        <v>25</v>
      </c>
      <c r="I906" t="s">
        <v>46</v>
      </c>
      <c r="J906">
        <v>90</v>
      </c>
      <c r="K906">
        <v>55</v>
      </c>
      <c r="L906" t="s">
        <v>33</v>
      </c>
      <c r="M906" t="s">
        <v>34</v>
      </c>
      <c r="N906" t="s">
        <v>47</v>
      </c>
    </row>
    <row r="907" spans="1:14" x14ac:dyDescent="0.25">
      <c r="A907">
        <v>8906</v>
      </c>
      <c r="B907" s="6">
        <v>45612</v>
      </c>
      <c r="C907">
        <v>0.76180555555555551</v>
      </c>
      <c r="D907">
        <v>3</v>
      </c>
      <c r="E907" t="s">
        <v>28</v>
      </c>
      <c r="F907" t="s">
        <v>29</v>
      </c>
      <c r="G907" t="s">
        <v>30</v>
      </c>
      <c r="H907" t="s">
        <v>31</v>
      </c>
      <c r="I907" t="s">
        <v>50</v>
      </c>
      <c r="J907">
        <v>70</v>
      </c>
      <c r="K907">
        <v>40</v>
      </c>
      <c r="L907" t="s">
        <v>33</v>
      </c>
      <c r="M907" t="s">
        <v>44</v>
      </c>
      <c r="N907" t="s">
        <v>51</v>
      </c>
    </row>
    <row r="908" spans="1:14" x14ac:dyDescent="0.25">
      <c r="A908">
        <v>8907</v>
      </c>
      <c r="B908" s="6">
        <v>45589</v>
      </c>
      <c r="C908">
        <v>0.40416666666666667</v>
      </c>
      <c r="D908">
        <v>2</v>
      </c>
      <c r="E908" t="s">
        <v>28</v>
      </c>
      <c r="F908" t="s">
        <v>29</v>
      </c>
      <c r="G908" t="s">
        <v>30</v>
      </c>
      <c r="H908" t="s">
        <v>31</v>
      </c>
      <c r="I908" t="s">
        <v>18</v>
      </c>
      <c r="J908">
        <v>45</v>
      </c>
      <c r="K908">
        <v>25</v>
      </c>
      <c r="L908" t="s">
        <v>19</v>
      </c>
      <c r="M908" t="s">
        <v>20</v>
      </c>
      <c r="N908" t="s">
        <v>21</v>
      </c>
    </row>
    <row r="909" spans="1:14" x14ac:dyDescent="0.25">
      <c r="A909">
        <v>8908</v>
      </c>
      <c r="B909" s="6">
        <v>45029</v>
      </c>
      <c r="C909">
        <v>0.43819444444444439</v>
      </c>
      <c r="D909">
        <v>1</v>
      </c>
      <c r="E909" t="s">
        <v>36</v>
      </c>
      <c r="F909" t="s">
        <v>37</v>
      </c>
      <c r="G909" t="s">
        <v>38</v>
      </c>
      <c r="H909" t="s">
        <v>39</v>
      </c>
      <c r="I909" t="s">
        <v>43</v>
      </c>
      <c r="J909">
        <v>75</v>
      </c>
      <c r="K909">
        <v>45</v>
      </c>
      <c r="L909" t="s">
        <v>33</v>
      </c>
      <c r="M909" t="s">
        <v>44</v>
      </c>
      <c r="N909" t="s">
        <v>45</v>
      </c>
    </row>
    <row r="910" spans="1:14" x14ac:dyDescent="0.25">
      <c r="A910">
        <v>8909</v>
      </c>
      <c r="B910" s="6">
        <v>46015</v>
      </c>
      <c r="C910">
        <v>0.46944444444444439</v>
      </c>
      <c r="D910">
        <v>4</v>
      </c>
      <c r="E910" t="s">
        <v>28</v>
      </c>
      <c r="F910" t="s">
        <v>29</v>
      </c>
      <c r="G910" t="s">
        <v>30</v>
      </c>
      <c r="H910" t="s">
        <v>31</v>
      </c>
      <c r="I910" t="s">
        <v>26</v>
      </c>
      <c r="J910">
        <v>40</v>
      </c>
      <c r="K910">
        <v>22</v>
      </c>
      <c r="L910" t="s">
        <v>19</v>
      </c>
      <c r="M910" t="s">
        <v>20</v>
      </c>
      <c r="N910" t="s">
        <v>27</v>
      </c>
    </row>
    <row r="911" spans="1:14" x14ac:dyDescent="0.25">
      <c r="A911">
        <v>8910</v>
      </c>
      <c r="B911" s="6">
        <v>45412</v>
      </c>
      <c r="C911">
        <v>0.65833333333333333</v>
      </c>
      <c r="D911">
        <v>4</v>
      </c>
      <c r="E911" t="s">
        <v>28</v>
      </c>
      <c r="F911" t="s">
        <v>29</v>
      </c>
      <c r="G911" t="s">
        <v>30</v>
      </c>
      <c r="H911" t="s">
        <v>31</v>
      </c>
      <c r="I911" t="s">
        <v>18</v>
      </c>
      <c r="J911">
        <v>45</v>
      </c>
      <c r="K911">
        <v>25</v>
      </c>
      <c r="L911" t="s">
        <v>19</v>
      </c>
      <c r="M911" t="s">
        <v>20</v>
      </c>
      <c r="N911" t="s">
        <v>21</v>
      </c>
    </row>
    <row r="912" spans="1:14" x14ac:dyDescent="0.25">
      <c r="A912">
        <v>8911</v>
      </c>
      <c r="B912" s="6">
        <v>45764</v>
      </c>
      <c r="C912">
        <v>0.65138888888888891</v>
      </c>
      <c r="D912">
        <v>1</v>
      </c>
      <c r="E912" t="s">
        <v>22</v>
      </c>
      <c r="F912" t="s">
        <v>23</v>
      </c>
      <c r="G912" t="s">
        <v>24</v>
      </c>
      <c r="H912" t="s">
        <v>25</v>
      </c>
      <c r="I912" t="s">
        <v>43</v>
      </c>
      <c r="J912">
        <v>75</v>
      </c>
      <c r="K912">
        <v>45</v>
      </c>
      <c r="L912" t="s">
        <v>33</v>
      </c>
      <c r="M912" t="s">
        <v>44</v>
      </c>
      <c r="N912" t="s">
        <v>45</v>
      </c>
    </row>
    <row r="913" spans="1:14" x14ac:dyDescent="0.25">
      <c r="A913">
        <v>8912</v>
      </c>
      <c r="B913" s="6">
        <v>44867</v>
      </c>
      <c r="C913">
        <v>0.43958333333333333</v>
      </c>
      <c r="D913">
        <v>4</v>
      </c>
      <c r="E913" t="s">
        <v>14</v>
      </c>
      <c r="F913" t="s">
        <v>15</v>
      </c>
      <c r="G913" t="s">
        <v>16</v>
      </c>
      <c r="H913" t="s">
        <v>17</v>
      </c>
      <c r="I913" t="s">
        <v>32</v>
      </c>
      <c r="J913">
        <v>85</v>
      </c>
      <c r="K913">
        <v>50</v>
      </c>
      <c r="L913" t="s">
        <v>33</v>
      </c>
      <c r="M913" t="s">
        <v>34</v>
      </c>
      <c r="N913" t="s">
        <v>35</v>
      </c>
    </row>
    <row r="914" spans="1:14" x14ac:dyDescent="0.25">
      <c r="A914">
        <v>8913</v>
      </c>
      <c r="B914" s="6">
        <v>44764</v>
      </c>
      <c r="C914">
        <v>0.82986111111111116</v>
      </c>
      <c r="D914">
        <v>4</v>
      </c>
      <c r="E914" t="s">
        <v>36</v>
      </c>
      <c r="F914" t="s">
        <v>37</v>
      </c>
      <c r="G914" t="s">
        <v>38</v>
      </c>
      <c r="H914" t="s">
        <v>39</v>
      </c>
      <c r="I914" t="s">
        <v>40</v>
      </c>
      <c r="J914">
        <v>50</v>
      </c>
      <c r="K914">
        <v>30</v>
      </c>
      <c r="L914" t="s">
        <v>19</v>
      </c>
      <c r="M914" t="s">
        <v>41</v>
      </c>
      <c r="N914" t="s">
        <v>42</v>
      </c>
    </row>
    <row r="915" spans="1:14" x14ac:dyDescent="0.25">
      <c r="A915">
        <v>8914</v>
      </c>
      <c r="B915" s="6">
        <v>45703</v>
      </c>
      <c r="C915">
        <v>0.76736111111111116</v>
      </c>
      <c r="D915">
        <v>3</v>
      </c>
      <c r="E915" t="s">
        <v>36</v>
      </c>
      <c r="F915" t="s">
        <v>37</v>
      </c>
      <c r="G915" t="s">
        <v>38</v>
      </c>
      <c r="H915" t="s">
        <v>39</v>
      </c>
      <c r="I915" t="s">
        <v>48</v>
      </c>
      <c r="J915">
        <v>80</v>
      </c>
      <c r="K915">
        <v>48</v>
      </c>
      <c r="L915" t="s">
        <v>33</v>
      </c>
      <c r="M915" t="s">
        <v>44</v>
      </c>
      <c r="N915" t="s">
        <v>49</v>
      </c>
    </row>
    <row r="916" spans="1:14" x14ac:dyDescent="0.25">
      <c r="A916">
        <v>8915</v>
      </c>
      <c r="B916" s="6">
        <v>45334</v>
      </c>
      <c r="C916">
        <v>0.47083333333333333</v>
      </c>
      <c r="D916">
        <v>3</v>
      </c>
      <c r="E916" t="s">
        <v>14</v>
      </c>
      <c r="F916" t="s">
        <v>15</v>
      </c>
      <c r="G916" t="s">
        <v>16</v>
      </c>
      <c r="H916" t="s">
        <v>17</v>
      </c>
      <c r="I916" t="s">
        <v>26</v>
      </c>
      <c r="J916">
        <v>40</v>
      </c>
      <c r="K916">
        <v>22</v>
      </c>
      <c r="L916" t="s">
        <v>19</v>
      </c>
      <c r="M916" t="s">
        <v>20</v>
      </c>
      <c r="N916" t="s">
        <v>27</v>
      </c>
    </row>
    <row r="917" spans="1:14" x14ac:dyDescent="0.25">
      <c r="A917">
        <v>8916</v>
      </c>
      <c r="B917" s="6">
        <v>44819</v>
      </c>
      <c r="C917">
        <v>0.3347222222222222</v>
      </c>
      <c r="D917">
        <v>2</v>
      </c>
      <c r="E917" t="s">
        <v>28</v>
      </c>
      <c r="F917" t="s">
        <v>29</v>
      </c>
      <c r="G917" t="s">
        <v>30</v>
      </c>
      <c r="H917" t="s">
        <v>31</v>
      </c>
      <c r="I917" t="s">
        <v>32</v>
      </c>
      <c r="J917">
        <v>85</v>
      </c>
      <c r="K917">
        <v>50</v>
      </c>
      <c r="L917" t="s">
        <v>33</v>
      </c>
      <c r="M917" t="s">
        <v>34</v>
      </c>
      <c r="N917" t="s">
        <v>35</v>
      </c>
    </row>
    <row r="918" spans="1:14" x14ac:dyDescent="0.25">
      <c r="A918">
        <v>8917</v>
      </c>
      <c r="B918" s="6">
        <v>44768</v>
      </c>
      <c r="C918">
        <v>0.35694444444444451</v>
      </c>
      <c r="D918">
        <v>1</v>
      </c>
      <c r="E918" t="s">
        <v>22</v>
      </c>
      <c r="F918" t="s">
        <v>23</v>
      </c>
      <c r="G918" t="s">
        <v>24</v>
      </c>
      <c r="H918" t="s">
        <v>25</v>
      </c>
      <c r="I918" t="s">
        <v>48</v>
      </c>
      <c r="J918">
        <v>80</v>
      </c>
      <c r="K918">
        <v>48</v>
      </c>
      <c r="L918" t="s">
        <v>33</v>
      </c>
      <c r="M918" t="s">
        <v>44</v>
      </c>
      <c r="N918" t="s">
        <v>49</v>
      </c>
    </row>
    <row r="919" spans="1:14" x14ac:dyDescent="0.25">
      <c r="A919">
        <v>8918</v>
      </c>
      <c r="B919" s="6">
        <v>45050</v>
      </c>
      <c r="C919">
        <v>0.78611111111111109</v>
      </c>
      <c r="D919">
        <v>2</v>
      </c>
      <c r="E919" t="s">
        <v>14</v>
      </c>
      <c r="F919" t="s">
        <v>15</v>
      </c>
      <c r="G919" t="s">
        <v>16</v>
      </c>
      <c r="H919" t="s">
        <v>17</v>
      </c>
      <c r="I919" t="s">
        <v>26</v>
      </c>
      <c r="J919">
        <v>40</v>
      </c>
      <c r="K919">
        <v>22</v>
      </c>
      <c r="L919" t="s">
        <v>19</v>
      </c>
      <c r="M919" t="s">
        <v>20</v>
      </c>
      <c r="N919" t="s">
        <v>27</v>
      </c>
    </row>
    <row r="920" spans="1:14" x14ac:dyDescent="0.25">
      <c r="A920">
        <v>8919</v>
      </c>
      <c r="B920" s="6">
        <v>45100</v>
      </c>
      <c r="C920">
        <v>0.86041666666666672</v>
      </c>
      <c r="D920">
        <v>4</v>
      </c>
      <c r="E920" t="s">
        <v>28</v>
      </c>
      <c r="F920" t="s">
        <v>29</v>
      </c>
      <c r="G920" t="s">
        <v>30</v>
      </c>
      <c r="H920" t="s">
        <v>31</v>
      </c>
      <c r="I920" t="s">
        <v>50</v>
      </c>
      <c r="J920">
        <v>70</v>
      </c>
      <c r="K920">
        <v>40</v>
      </c>
      <c r="L920" t="s">
        <v>33</v>
      </c>
      <c r="M920" t="s">
        <v>44</v>
      </c>
      <c r="N920" t="s">
        <v>51</v>
      </c>
    </row>
    <row r="921" spans="1:14" x14ac:dyDescent="0.25">
      <c r="A921">
        <v>8920</v>
      </c>
      <c r="B921" s="6">
        <v>45268</v>
      </c>
      <c r="C921">
        <v>0.47291666666666671</v>
      </c>
      <c r="D921">
        <v>4</v>
      </c>
      <c r="E921" t="s">
        <v>28</v>
      </c>
      <c r="F921" t="s">
        <v>29</v>
      </c>
      <c r="G921" t="s">
        <v>30</v>
      </c>
      <c r="H921" t="s">
        <v>31</v>
      </c>
      <c r="I921" t="s">
        <v>18</v>
      </c>
      <c r="J921">
        <v>45</v>
      </c>
      <c r="K921">
        <v>25</v>
      </c>
      <c r="L921" t="s">
        <v>19</v>
      </c>
      <c r="M921" t="s">
        <v>20</v>
      </c>
      <c r="N921" t="s">
        <v>21</v>
      </c>
    </row>
    <row r="922" spans="1:14" x14ac:dyDescent="0.25">
      <c r="A922">
        <v>8921</v>
      </c>
      <c r="B922" s="6">
        <v>45272</v>
      </c>
      <c r="C922">
        <v>0.4284722222222222</v>
      </c>
      <c r="D922">
        <v>4</v>
      </c>
      <c r="E922" t="s">
        <v>28</v>
      </c>
      <c r="F922" t="s">
        <v>29</v>
      </c>
      <c r="G922" t="s">
        <v>30</v>
      </c>
      <c r="H922" t="s">
        <v>31</v>
      </c>
      <c r="I922" t="s">
        <v>40</v>
      </c>
      <c r="J922">
        <v>50</v>
      </c>
      <c r="K922">
        <v>30</v>
      </c>
      <c r="L922" t="s">
        <v>19</v>
      </c>
      <c r="M922" t="s">
        <v>41</v>
      </c>
      <c r="N922" t="s">
        <v>42</v>
      </c>
    </row>
    <row r="923" spans="1:14" x14ac:dyDescent="0.25">
      <c r="A923">
        <v>8922</v>
      </c>
      <c r="B923" s="6">
        <v>45918</v>
      </c>
      <c r="C923">
        <v>0.29305555555555562</v>
      </c>
      <c r="D923">
        <v>2</v>
      </c>
      <c r="E923" t="s">
        <v>28</v>
      </c>
      <c r="F923" t="s">
        <v>29</v>
      </c>
      <c r="G923" t="s">
        <v>30</v>
      </c>
      <c r="H923" t="s">
        <v>31</v>
      </c>
      <c r="I923" t="s">
        <v>43</v>
      </c>
      <c r="J923">
        <v>75</v>
      </c>
      <c r="K923">
        <v>45</v>
      </c>
      <c r="L923" t="s">
        <v>33</v>
      </c>
      <c r="M923" t="s">
        <v>44</v>
      </c>
      <c r="N923" t="s">
        <v>45</v>
      </c>
    </row>
    <row r="924" spans="1:14" x14ac:dyDescent="0.25">
      <c r="A924">
        <v>8923</v>
      </c>
      <c r="B924" s="6">
        <v>44953</v>
      </c>
      <c r="C924">
        <v>0.72083333333333333</v>
      </c>
      <c r="D924">
        <v>4</v>
      </c>
      <c r="E924" t="s">
        <v>14</v>
      </c>
      <c r="F924" t="s">
        <v>15</v>
      </c>
      <c r="G924" t="s">
        <v>16</v>
      </c>
      <c r="H924" t="s">
        <v>17</v>
      </c>
      <c r="I924" t="s">
        <v>46</v>
      </c>
      <c r="J924">
        <v>90</v>
      </c>
      <c r="K924">
        <v>55</v>
      </c>
      <c r="L924" t="s">
        <v>33</v>
      </c>
      <c r="M924" t="s">
        <v>34</v>
      </c>
      <c r="N924" t="s">
        <v>47</v>
      </c>
    </row>
    <row r="925" spans="1:14" x14ac:dyDescent="0.25">
      <c r="A925">
        <v>8924</v>
      </c>
      <c r="B925" s="6">
        <v>45569</v>
      </c>
      <c r="C925">
        <v>0.42152777777777778</v>
      </c>
      <c r="D925">
        <v>1</v>
      </c>
      <c r="E925" t="s">
        <v>36</v>
      </c>
      <c r="F925" t="s">
        <v>37</v>
      </c>
      <c r="G925" t="s">
        <v>38</v>
      </c>
      <c r="H925" t="s">
        <v>39</v>
      </c>
      <c r="I925" t="s">
        <v>50</v>
      </c>
      <c r="J925">
        <v>70</v>
      </c>
      <c r="K925">
        <v>40</v>
      </c>
      <c r="L925" t="s">
        <v>33</v>
      </c>
      <c r="M925" t="s">
        <v>44</v>
      </c>
      <c r="N925" t="s">
        <v>51</v>
      </c>
    </row>
    <row r="926" spans="1:14" x14ac:dyDescent="0.25">
      <c r="A926">
        <v>8925</v>
      </c>
      <c r="B926" s="6">
        <v>45867</v>
      </c>
      <c r="C926">
        <v>0.85138888888888886</v>
      </c>
      <c r="D926">
        <v>4</v>
      </c>
      <c r="E926" t="s">
        <v>28</v>
      </c>
      <c r="F926" t="s">
        <v>29</v>
      </c>
      <c r="G926" t="s">
        <v>30</v>
      </c>
      <c r="H926" t="s">
        <v>31</v>
      </c>
      <c r="I926" t="s">
        <v>43</v>
      </c>
      <c r="J926">
        <v>75</v>
      </c>
      <c r="K926">
        <v>45</v>
      </c>
      <c r="L926" t="s">
        <v>33</v>
      </c>
      <c r="M926" t="s">
        <v>44</v>
      </c>
      <c r="N926" t="s">
        <v>45</v>
      </c>
    </row>
    <row r="927" spans="1:14" x14ac:dyDescent="0.25">
      <c r="A927">
        <v>8926</v>
      </c>
      <c r="B927" s="6">
        <v>45329</v>
      </c>
      <c r="C927">
        <v>0.88472222222222219</v>
      </c>
      <c r="D927">
        <v>3</v>
      </c>
      <c r="E927" t="s">
        <v>22</v>
      </c>
      <c r="F927" t="s">
        <v>23</v>
      </c>
      <c r="G927" t="s">
        <v>24</v>
      </c>
      <c r="H927" t="s">
        <v>25</v>
      </c>
      <c r="I927" t="s">
        <v>40</v>
      </c>
      <c r="J927">
        <v>50</v>
      </c>
      <c r="K927">
        <v>30</v>
      </c>
      <c r="L927" t="s">
        <v>19</v>
      </c>
      <c r="M927" t="s">
        <v>41</v>
      </c>
      <c r="N927" t="s">
        <v>42</v>
      </c>
    </row>
    <row r="928" spans="1:14" x14ac:dyDescent="0.25">
      <c r="A928">
        <v>8927</v>
      </c>
      <c r="B928" s="6">
        <v>45440</v>
      </c>
      <c r="C928">
        <v>0.52986111111111112</v>
      </c>
      <c r="D928">
        <v>4</v>
      </c>
      <c r="E928" t="s">
        <v>28</v>
      </c>
      <c r="F928" t="s">
        <v>29</v>
      </c>
      <c r="G928" t="s">
        <v>30</v>
      </c>
      <c r="H928" t="s">
        <v>31</v>
      </c>
      <c r="I928" t="s">
        <v>43</v>
      </c>
      <c r="J928">
        <v>75</v>
      </c>
      <c r="K928">
        <v>45</v>
      </c>
      <c r="L928" t="s">
        <v>33</v>
      </c>
      <c r="M928" t="s">
        <v>44</v>
      </c>
      <c r="N928" t="s">
        <v>45</v>
      </c>
    </row>
    <row r="929" spans="1:14" x14ac:dyDescent="0.25">
      <c r="A929">
        <v>8928</v>
      </c>
      <c r="B929" s="6">
        <v>44923</v>
      </c>
      <c r="C929">
        <v>0.55625000000000002</v>
      </c>
      <c r="D929">
        <v>3</v>
      </c>
      <c r="E929" t="s">
        <v>14</v>
      </c>
      <c r="F929" t="s">
        <v>15</v>
      </c>
      <c r="G929" t="s">
        <v>16</v>
      </c>
      <c r="H929" t="s">
        <v>17</v>
      </c>
      <c r="I929" t="s">
        <v>50</v>
      </c>
      <c r="J929">
        <v>70</v>
      </c>
      <c r="K929">
        <v>40</v>
      </c>
      <c r="L929" t="s">
        <v>33</v>
      </c>
      <c r="M929" t="s">
        <v>44</v>
      </c>
      <c r="N929" t="s">
        <v>51</v>
      </c>
    </row>
    <row r="930" spans="1:14" x14ac:dyDescent="0.25">
      <c r="A930">
        <v>8929</v>
      </c>
      <c r="B930" s="6">
        <v>45671</v>
      </c>
      <c r="C930">
        <v>0.66319444444444442</v>
      </c>
      <c r="D930">
        <v>3</v>
      </c>
      <c r="E930" t="s">
        <v>36</v>
      </c>
      <c r="F930" t="s">
        <v>37</v>
      </c>
      <c r="G930" t="s">
        <v>38</v>
      </c>
      <c r="H930" t="s">
        <v>39</v>
      </c>
      <c r="I930" t="s">
        <v>50</v>
      </c>
      <c r="J930">
        <v>70</v>
      </c>
      <c r="K930">
        <v>40</v>
      </c>
      <c r="L930" t="s">
        <v>33</v>
      </c>
      <c r="M930" t="s">
        <v>44</v>
      </c>
      <c r="N930" t="s">
        <v>51</v>
      </c>
    </row>
    <row r="931" spans="1:14" x14ac:dyDescent="0.25">
      <c r="A931">
        <v>8930</v>
      </c>
      <c r="B931" s="6">
        <v>44733</v>
      </c>
      <c r="C931">
        <v>0.29236111111111113</v>
      </c>
      <c r="D931">
        <v>1</v>
      </c>
      <c r="E931" t="s">
        <v>28</v>
      </c>
      <c r="F931" t="s">
        <v>29</v>
      </c>
      <c r="G931" t="s">
        <v>30</v>
      </c>
      <c r="H931" t="s">
        <v>31</v>
      </c>
      <c r="I931" t="s">
        <v>50</v>
      </c>
      <c r="J931">
        <v>70</v>
      </c>
      <c r="K931">
        <v>40</v>
      </c>
      <c r="L931" t="s">
        <v>33</v>
      </c>
      <c r="M931" t="s">
        <v>44</v>
      </c>
      <c r="N931" t="s">
        <v>51</v>
      </c>
    </row>
    <row r="932" spans="1:14" x14ac:dyDescent="0.25">
      <c r="A932">
        <v>8931</v>
      </c>
      <c r="B932" s="6">
        <v>44626</v>
      </c>
      <c r="C932">
        <v>0.8881944444444444</v>
      </c>
      <c r="D932">
        <v>2</v>
      </c>
      <c r="E932" t="s">
        <v>22</v>
      </c>
      <c r="F932" t="s">
        <v>23</v>
      </c>
      <c r="G932" t="s">
        <v>24</v>
      </c>
      <c r="H932" t="s">
        <v>25</v>
      </c>
      <c r="I932" t="s">
        <v>50</v>
      </c>
      <c r="J932">
        <v>70</v>
      </c>
      <c r="K932">
        <v>40</v>
      </c>
      <c r="L932" t="s">
        <v>33</v>
      </c>
      <c r="M932" t="s">
        <v>44</v>
      </c>
      <c r="N932" t="s">
        <v>51</v>
      </c>
    </row>
    <row r="933" spans="1:14" x14ac:dyDescent="0.25">
      <c r="A933">
        <v>8932</v>
      </c>
      <c r="B933" s="6">
        <v>44958</v>
      </c>
      <c r="C933">
        <v>0.80138888888888893</v>
      </c>
      <c r="D933">
        <v>1</v>
      </c>
      <c r="E933" t="s">
        <v>36</v>
      </c>
      <c r="F933" t="s">
        <v>37</v>
      </c>
      <c r="G933" t="s">
        <v>38</v>
      </c>
      <c r="H933" t="s">
        <v>39</v>
      </c>
      <c r="I933" t="s">
        <v>43</v>
      </c>
      <c r="J933">
        <v>75</v>
      </c>
      <c r="K933">
        <v>45</v>
      </c>
      <c r="L933" t="s">
        <v>33</v>
      </c>
      <c r="M933" t="s">
        <v>44</v>
      </c>
      <c r="N933" t="s">
        <v>45</v>
      </c>
    </row>
    <row r="934" spans="1:14" x14ac:dyDescent="0.25">
      <c r="A934">
        <v>8933</v>
      </c>
      <c r="B934" s="6">
        <v>45054</v>
      </c>
      <c r="C934">
        <v>0.68680555555555556</v>
      </c>
      <c r="D934">
        <v>4</v>
      </c>
      <c r="E934" t="s">
        <v>14</v>
      </c>
      <c r="F934" t="s">
        <v>15</v>
      </c>
      <c r="G934" t="s">
        <v>16</v>
      </c>
      <c r="H934" t="s">
        <v>17</v>
      </c>
      <c r="I934" t="s">
        <v>50</v>
      </c>
      <c r="J934">
        <v>70</v>
      </c>
      <c r="K934">
        <v>40</v>
      </c>
      <c r="L934" t="s">
        <v>33</v>
      </c>
      <c r="M934" t="s">
        <v>44</v>
      </c>
      <c r="N934" t="s">
        <v>51</v>
      </c>
    </row>
    <row r="935" spans="1:14" x14ac:dyDescent="0.25">
      <c r="A935">
        <v>8934</v>
      </c>
      <c r="B935" s="6">
        <v>44641</v>
      </c>
      <c r="C935">
        <v>0.57499999999999996</v>
      </c>
      <c r="D935">
        <v>1</v>
      </c>
      <c r="E935" t="s">
        <v>22</v>
      </c>
      <c r="F935" t="s">
        <v>23</v>
      </c>
      <c r="G935" t="s">
        <v>24</v>
      </c>
      <c r="H935" t="s">
        <v>25</v>
      </c>
      <c r="I935" t="s">
        <v>48</v>
      </c>
      <c r="J935">
        <v>80</v>
      </c>
      <c r="K935">
        <v>48</v>
      </c>
      <c r="L935" t="s">
        <v>33</v>
      </c>
      <c r="M935" t="s">
        <v>44</v>
      </c>
      <c r="N935" t="s">
        <v>49</v>
      </c>
    </row>
    <row r="936" spans="1:14" x14ac:dyDescent="0.25">
      <c r="A936">
        <v>8935</v>
      </c>
      <c r="B936" s="6">
        <v>45404</v>
      </c>
      <c r="C936">
        <v>0.38750000000000001</v>
      </c>
      <c r="D936">
        <v>1</v>
      </c>
      <c r="E936" t="s">
        <v>22</v>
      </c>
      <c r="F936" t="s">
        <v>23</v>
      </c>
      <c r="G936" t="s">
        <v>24</v>
      </c>
      <c r="H936" t="s">
        <v>25</v>
      </c>
      <c r="I936" t="s">
        <v>48</v>
      </c>
      <c r="J936">
        <v>80</v>
      </c>
      <c r="K936">
        <v>48</v>
      </c>
      <c r="L936" t="s">
        <v>33</v>
      </c>
      <c r="M936" t="s">
        <v>44</v>
      </c>
      <c r="N936" t="s">
        <v>49</v>
      </c>
    </row>
    <row r="937" spans="1:14" x14ac:dyDescent="0.25">
      <c r="A937">
        <v>8936</v>
      </c>
      <c r="B937" s="6">
        <v>45732</v>
      </c>
      <c r="C937">
        <v>0.90069444444444446</v>
      </c>
      <c r="D937">
        <v>2</v>
      </c>
      <c r="E937" t="s">
        <v>28</v>
      </c>
      <c r="F937" t="s">
        <v>29</v>
      </c>
      <c r="G937" t="s">
        <v>30</v>
      </c>
      <c r="H937" t="s">
        <v>31</v>
      </c>
      <c r="I937" t="s">
        <v>26</v>
      </c>
      <c r="J937">
        <v>40</v>
      </c>
      <c r="K937">
        <v>22</v>
      </c>
      <c r="L937" t="s">
        <v>19</v>
      </c>
      <c r="M937" t="s">
        <v>20</v>
      </c>
      <c r="N937" t="s">
        <v>27</v>
      </c>
    </row>
    <row r="938" spans="1:14" x14ac:dyDescent="0.25">
      <c r="A938">
        <v>8937</v>
      </c>
      <c r="B938" s="6">
        <v>45642</v>
      </c>
      <c r="C938">
        <v>0.56041666666666667</v>
      </c>
      <c r="D938">
        <v>3</v>
      </c>
      <c r="E938" t="s">
        <v>36</v>
      </c>
      <c r="F938" t="s">
        <v>37</v>
      </c>
      <c r="G938" t="s">
        <v>38</v>
      </c>
      <c r="H938" t="s">
        <v>39</v>
      </c>
      <c r="I938" t="s">
        <v>43</v>
      </c>
      <c r="J938">
        <v>75</v>
      </c>
      <c r="K938">
        <v>45</v>
      </c>
      <c r="L938" t="s">
        <v>33</v>
      </c>
      <c r="M938" t="s">
        <v>44</v>
      </c>
      <c r="N938" t="s">
        <v>45</v>
      </c>
    </row>
    <row r="939" spans="1:14" x14ac:dyDescent="0.25">
      <c r="A939">
        <v>8938</v>
      </c>
      <c r="B939" s="6">
        <v>44913</v>
      </c>
      <c r="C939">
        <v>0.81805555555555554</v>
      </c>
      <c r="D939">
        <v>4</v>
      </c>
      <c r="E939" t="s">
        <v>14</v>
      </c>
      <c r="F939" t="s">
        <v>15</v>
      </c>
      <c r="G939" t="s">
        <v>16</v>
      </c>
      <c r="H939" t="s">
        <v>17</v>
      </c>
      <c r="I939" t="s">
        <v>32</v>
      </c>
      <c r="J939">
        <v>85</v>
      </c>
      <c r="K939">
        <v>50</v>
      </c>
      <c r="L939" t="s">
        <v>33</v>
      </c>
      <c r="M939" t="s">
        <v>34</v>
      </c>
      <c r="N939" t="s">
        <v>35</v>
      </c>
    </row>
    <row r="940" spans="1:14" x14ac:dyDescent="0.25">
      <c r="A940">
        <v>8939</v>
      </c>
      <c r="B940" s="6">
        <v>44568</v>
      </c>
      <c r="C940">
        <v>0.34305555555555561</v>
      </c>
      <c r="D940">
        <v>1</v>
      </c>
      <c r="E940" t="s">
        <v>22</v>
      </c>
      <c r="F940" t="s">
        <v>23</v>
      </c>
      <c r="G940" t="s">
        <v>24</v>
      </c>
      <c r="H940" t="s">
        <v>25</v>
      </c>
      <c r="I940" t="s">
        <v>48</v>
      </c>
      <c r="J940">
        <v>80</v>
      </c>
      <c r="K940">
        <v>48</v>
      </c>
      <c r="L940" t="s">
        <v>33</v>
      </c>
      <c r="M940" t="s">
        <v>44</v>
      </c>
      <c r="N940" t="s">
        <v>49</v>
      </c>
    </row>
    <row r="941" spans="1:14" x14ac:dyDescent="0.25">
      <c r="A941">
        <v>8940</v>
      </c>
      <c r="B941" s="6">
        <v>45420</v>
      </c>
      <c r="C941">
        <v>0.75902777777777775</v>
      </c>
      <c r="D941">
        <v>2</v>
      </c>
      <c r="E941" t="s">
        <v>28</v>
      </c>
      <c r="F941" t="s">
        <v>29</v>
      </c>
      <c r="G941" t="s">
        <v>30</v>
      </c>
      <c r="H941" t="s">
        <v>31</v>
      </c>
      <c r="I941" t="s">
        <v>48</v>
      </c>
      <c r="J941">
        <v>80</v>
      </c>
      <c r="K941">
        <v>48</v>
      </c>
      <c r="L941" t="s">
        <v>33</v>
      </c>
      <c r="M941" t="s">
        <v>44</v>
      </c>
      <c r="N941" t="s">
        <v>49</v>
      </c>
    </row>
    <row r="942" spans="1:14" x14ac:dyDescent="0.25">
      <c r="A942">
        <v>8941</v>
      </c>
      <c r="B942" s="6">
        <v>44845</v>
      </c>
      <c r="C942">
        <v>0.90555555555555556</v>
      </c>
      <c r="D942">
        <v>4</v>
      </c>
      <c r="E942" t="s">
        <v>28</v>
      </c>
      <c r="F942" t="s">
        <v>29</v>
      </c>
      <c r="G942" t="s">
        <v>30</v>
      </c>
      <c r="H942" t="s">
        <v>31</v>
      </c>
      <c r="I942" t="s">
        <v>46</v>
      </c>
      <c r="J942">
        <v>90</v>
      </c>
      <c r="K942">
        <v>55</v>
      </c>
      <c r="L942" t="s">
        <v>33</v>
      </c>
      <c r="M942" t="s">
        <v>34</v>
      </c>
      <c r="N942" t="s">
        <v>47</v>
      </c>
    </row>
    <row r="943" spans="1:14" x14ac:dyDescent="0.25">
      <c r="A943">
        <v>8942</v>
      </c>
      <c r="B943" s="6">
        <v>45572</v>
      </c>
      <c r="C943">
        <v>0.67152777777777772</v>
      </c>
      <c r="D943">
        <v>4</v>
      </c>
      <c r="E943" t="s">
        <v>22</v>
      </c>
      <c r="F943" t="s">
        <v>23</v>
      </c>
      <c r="G943" t="s">
        <v>24</v>
      </c>
      <c r="H943" t="s">
        <v>25</v>
      </c>
      <c r="I943" t="s">
        <v>26</v>
      </c>
      <c r="J943">
        <v>40</v>
      </c>
      <c r="K943">
        <v>22</v>
      </c>
      <c r="L943" t="s">
        <v>19</v>
      </c>
      <c r="M943" t="s">
        <v>20</v>
      </c>
      <c r="N943" t="s">
        <v>27</v>
      </c>
    </row>
    <row r="944" spans="1:14" x14ac:dyDescent="0.25">
      <c r="A944">
        <v>8943</v>
      </c>
      <c r="B944" s="6">
        <v>44985</v>
      </c>
      <c r="C944">
        <v>0.39097222222222222</v>
      </c>
      <c r="D944">
        <v>1</v>
      </c>
      <c r="E944" t="s">
        <v>36</v>
      </c>
      <c r="F944" t="s">
        <v>37</v>
      </c>
      <c r="G944" t="s">
        <v>38</v>
      </c>
      <c r="H944" t="s">
        <v>39</v>
      </c>
      <c r="I944" t="s">
        <v>46</v>
      </c>
      <c r="J944">
        <v>90</v>
      </c>
      <c r="K944">
        <v>55</v>
      </c>
      <c r="L944" t="s">
        <v>33</v>
      </c>
      <c r="M944" t="s">
        <v>34</v>
      </c>
      <c r="N944" t="s">
        <v>47</v>
      </c>
    </row>
    <row r="945" spans="1:14" x14ac:dyDescent="0.25">
      <c r="A945">
        <v>8944</v>
      </c>
      <c r="B945" s="6">
        <v>45308</v>
      </c>
      <c r="C945">
        <v>0.74861111111111112</v>
      </c>
      <c r="D945">
        <v>3</v>
      </c>
      <c r="E945" t="s">
        <v>22</v>
      </c>
      <c r="F945" t="s">
        <v>23</v>
      </c>
      <c r="G945" t="s">
        <v>24</v>
      </c>
      <c r="H945" t="s">
        <v>25</v>
      </c>
      <c r="I945" t="s">
        <v>50</v>
      </c>
      <c r="J945">
        <v>70</v>
      </c>
      <c r="K945">
        <v>40</v>
      </c>
      <c r="L945" t="s">
        <v>33</v>
      </c>
      <c r="M945" t="s">
        <v>44</v>
      </c>
      <c r="N945" t="s">
        <v>51</v>
      </c>
    </row>
    <row r="946" spans="1:14" x14ac:dyDescent="0.25">
      <c r="A946">
        <v>8945</v>
      </c>
      <c r="B946" s="6">
        <v>45553</v>
      </c>
      <c r="C946">
        <v>0.7055555555555556</v>
      </c>
      <c r="D946">
        <v>1</v>
      </c>
      <c r="E946" t="s">
        <v>28</v>
      </c>
      <c r="F946" t="s">
        <v>29</v>
      </c>
      <c r="G946" t="s">
        <v>30</v>
      </c>
      <c r="H946" t="s">
        <v>31</v>
      </c>
      <c r="I946" t="s">
        <v>48</v>
      </c>
      <c r="J946">
        <v>80</v>
      </c>
      <c r="K946">
        <v>48</v>
      </c>
      <c r="L946" t="s">
        <v>33</v>
      </c>
      <c r="M946" t="s">
        <v>44</v>
      </c>
      <c r="N946" t="s">
        <v>49</v>
      </c>
    </row>
    <row r="947" spans="1:14" x14ac:dyDescent="0.25">
      <c r="A947">
        <v>8946</v>
      </c>
      <c r="B947" s="6">
        <v>45871</v>
      </c>
      <c r="C947">
        <v>0.62430555555555556</v>
      </c>
      <c r="D947">
        <v>1</v>
      </c>
      <c r="E947" t="s">
        <v>14</v>
      </c>
      <c r="F947" t="s">
        <v>15</v>
      </c>
      <c r="G947" t="s">
        <v>16</v>
      </c>
      <c r="H947" t="s">
        <v>17</v>
      </c>
      <c r="I947" t="s">
        <v>48</v>
      </c>
      <c r="J947">
        <v>80</v>
      </c>
      <c r="K947">
        <v>48</v>
      </c>
      <c r="L947" t="s">
        <v>33</v>
      </c>
      <c r="M947" t="s">
        <v>44</v>
      </c>
      <c r="N947" t="s">
        <v>49</v>
      </c>
    </row>
    <row r="948" spans="1:14" x14ac:dyDescent="0.25">
      <c r="A948">
        <v>8947</v>
      </c>
      <c r="B948" s="6">
        <v>45891</v>
      </c>
      <c r="C948">
        <v>0.30902777777777779</v>
      </c>
      <c r="D948">
        <v>4</v>
      </c>
      <c r="E948" t="s">
        <v>28</v>
      </c>
      <c r="F948" t="s">
        <v>29</v>
      </c>
      <c r="G948" t="s">
        <v>30</v>
      </c>
      <c r="H948" t="s">
        <v>31</v>
      </c>
      <c r="I948" t="s">
        <v>43</v>
      </c>
      <c r="J948">
        <v>75</v>
      </c>
      <c r="K948">
        <v>45</v>
      </c>
      <c r="L948" t="s">
        <v>33</v>
      </c>
      <c r="M948" t="s">
        <v>44</v>
      </c>
      <c r="N948" t="s">
        <v>45</v>
      </c>
    </row>
    <row r="949" spans="1:14" x14ac:dyDescent="0.25">
      <c r="A949">
        <v>8948</v>
      </c>
      <c r="B949" s="6">
        <v>45760</v>
      </c>
      <c r="C949">
        <v>0.53333333333333333</v>
      </c>
      <c r="D949">
        <v>2</v>
      </c>
      <c r="E949" t="s">
        <v>36</v>
      </c>
      <c r="F949" t="s">
        <v>37</v>
      </c>
      <c r="G949" t="s">
        <v>38</v>
      </c>
      <c r="H949" t="s">
        <v>39</v>
      </c>
      <c r="I949" t="s">
        <v>18</v>
      </c>
      <c r="J949">
        <v>45</v>
      </c>
      <c r="K949">
        <v>25</v>
      </c>
      <c r="L949" t="s">
        <v>19</v>
      </c>
      <c r="M949" t="s">
        <v>20</v>
      </c>
      <c r="N949" t="s">
        <v>21</v>
      </c>
    </row>
    <row r="950" spans="1:14" x14ac:dyDescent="0.25">
      <c r="A950">
        <v>8949</v>
      </c>
      <c r="B950" s="6">
        <v>44807</v>
      </c>
      <c r="C950">
        <v>0.3263888888888889</v>
      </c>
      <c r="D950">
        <v>4</v>
      </c>
      <c r="E950" t="s">
        <v>14</v>
      </c>
      <c r="F950" t="s">
        <v>15</v>
      </c>
      <c r="G950" t="s">
        <v>16</v>
      </c>
      <c r="H950" t="s">
        <v>17</v>
      </c>
      <c r="I950" t="s">
        <v>40</v>
      </c>
      <c r="J950">
        <v>50</v>
      </c>
      <c r="K950">
        <v>30</v>
      </c>
      <c r="L950" t="s">
        <v>19</v>
      </c>
      <c r="M950" t="s">
        <v>41</v>
      </c>
      <c r="N950" t="s">
        <v>42</v>
      </c>
    </row>
    <row r="951" spans="1:14" x14ac:dyDescent="0.25">
      <c r="A951">
        <v>8950</v>
      </c>
      <c r="B951" s="6">
        <v>45429</v>
      </c>
      <c r="C951">
        <v>0.59097222222222223</v>
      </c>
      <c r="D951">
        <v>4</v>
      </c>
      <c r="E951" t="s">
        <v>36</v>
      </c>
      <c r="F951" t="s">
        <v>37</v>
      </c>
      <c r="G951" t="s">
        <v>38</v>
      </c>
      <c r="H951" t="s">
        <v>39</v>
      </c>
      <c r="I951" t="s">
        <v>40</v>
      </c>
      <c r="J951">
        <v>50</v>
      </c>
      <c r="K951">
        <v>30</v>
      </c>
      <c r="L951" t="s">
        <v>19</v>
      </c>
      <c r="M951" t="s">
        <v>41</v>
      </c>
      <c r="N951" t="s">
        <v>42</v>
      </c>
    </row>
    <row r="952" spans="1:14" x14ac:dyDescent="0.25">
      <c r="A952">
        <v>8951</v>
      </c>
      <c r="B952" s="6">
        <v>44818</v>
      </c>
      <c r="C952">
        <v>0.36458333333333331</v>
      </c>
      <c r="D952">
        <v>1</v>
      </c>
      <c r="E952" t="s">
        <v>36</v>
      </c>
      <c r="F952" t="s">
        <v>37</v>
      </c>
      <c r="G952" t="s">
        <v>38</v>
      </c>
      <c r="H952" t="s">
        <v>39</v>
      </c>
      <c r="I952" t="s">
        <v>26</v>
      </c>
      <c r="J952">
        <v>40</v>
      </c>
      <c r="K952">
        <v>22</v>
      </c>
      <c r="L952" t="s">
        <v>19</v>
      </c>
      <c r="M952" t="s">
        <v>20</v>
      </c>
      <c r="N952" t="s">
        <v>27</v>
      </c>
    </row>
    <row r="953" spans="1:14" x14ac:dyDescent="0.25">
      <c r="A953">
        <v>8952</v>
      </c>
      <c r="B953" s="6">
        <v>45956</v>
      </c>
      <c r="C953">
        <v>0.42152777777777778</v>
      </c>
      <c r="D953">
        <v>2</v>
      </c>
      <c r="E953" t="s">
        <v>36</v>
      </c>
      <c r="F953" t="s">
        <v>37</v>
      </c>
      <c r="G953" t="s">
        <v>38</v>
      </c>
      <c r="H953" t="s">
        <v>39</v>
      </c>
      <c r="I953" t="s">
        <v>48</v>
      </c>
      <c r="J953">
        <v>80</v>
      </c>
      <c r="K953">
        <v>48</v>
      </c>
      <c r="L953" t="s">
        <v>33</v>
      </c>
      <c r="M953" t="s">
        <v>44</v>
      </c>
      <c r="N953" t="s">
        <v>49</v>
      </c>
    </row>
    <row r="954" spans="1:14" x14ac:dyDescent="0.25">
      <c r="A954">
        <v>8953</v>
      </c>
      <c r="B954" s="6">
        <v>45259</v>
      </c>
      <c r="C954">
        <v>0.69027777777777777</v>
      </c>
      <c r="D954">
        <v>3</v>
      </c>
      <c r="E954" t="s">
        <v>14</v>
      </c>
      <c r="F954" t="s">
        <v>15</v>
      </c>
      <c r="G954" t="s">
        <v>16</v>
      </c>
      <c r="H954" t="s">
        <v>17</v>
      </c>
      <c r="I954" t="s">
        <v>43</v>
      </c>
      <c r="J954">
        <v>75</v>
      </c>
      <c r="K954">
        <v>45</v>
      </c>
      <c r="L954" t="s">
        <v>33</v>
      </c>
      <c r="M954" t="s">
        <v>44</v>
      </c>
      <c r="N954" t="s">
        <v>45</v>
      </c>
    </row>
    <row r="955" spans="1:14" x14ac:dyDescent="0.25">
      <c r="A955">
        <v>8954</v>
      </c>
      <c r="B955" s="6">
        <v>45286</v>
      </c>
      <c r="C955">
        <v>0.47083333333333333</v>
      </c>
      <c r="D955">
        <v>4</v>
      </c>
      <c r="E955" t="s">
        <v>36</v>
      </c>
      <c r="F955" t="s">
        <v>37</v>
      </c>
      <c r="G955" t="s">
        <v>38</v>
      </c>
      <c r="H955" t="s">
        <v>39</v>
      </c>
      <c r="I955" t="s">
        <v>40</v>
      </c>
      <c r="J955">
        <v>50</v>
      </c>
      <c r="K955">
        <v>30</v>
      </c>
      <c r="L955" t="s">
        <v>19</v>
      </c>
      <c r="M955" t="s">
        <v>41</v>
      </c>
      <c r="N955" t="s">
        <v>42</v>
      </c>
    </row>
    <row r="956" spans="1:14" x14ac:dyDescent="0.25">
      <c r="A956">
        <v>8955</v>
      </c>
      <c r="B956" s="6">
        <v>44788</v>
      </c>
      <c r="C956">
        <v>0.63263888888888886</v>
      </c>
      <c r="D956">
        <v>1</v>
      </c>
      <c r="E956" t="s">
        <v>36</v>
      </c>
      <c r="F956" t="s">
        <v>37</v>
      </c>
      <c r="G956" t="s">
        <v>38</v>
      </c>
      <c r="H956" t="s">
        <v>39</v>
      </c>
      <c r="I956" t="s">
        <v>32</v>
      </c>
      <c r="J956">
        <v>85</v>
      </c>
      <c r="K956">
        <v>50</v>
      </c>
      <c r="L956" t="s">
        <v>33</v>
      </c>
      <c r="M956" t="s">
        <v>34</v>
      </c>
      <c r="N956" t="s">
        <v>35</v>
      </c>
    </row>
    <row r="957" spans="1:14" x14ac:dyDescent="0.25">
      <c r="A957">
        <v>8956</v>
      </c>
      <c r="B957" s="6">
        <v>44862</v>
      </c>
      <c r="C957">
        <v>0.74930555555555556</v>
      </c>
      <c r="D957">
        <v>1</v>
      </c>
      <c r="E957" t="s">
        <v>36</v>
      </c>
      <c r="F957" t="s">
        <v>37</v>
      </c>
      <c r="G957" t="s">
        <v>38</v>
      </c>
      <c r="H957" t="s">
        <v>39</v>
      </c>
      <c r="I957" t="s">
        <v>26</v>
      </c>
      <c r="J957">
        <v>40</v>
      </c>
      <c r="K957">
        <v>22</v>
      </c>
      <c r="L957" t="s">
        <v>19</v>
      </c>
      <c r="M957" t="s">
        <v>20</v>
      </c>
      <c r="N957" t="s">
        <v>27</v>
      </c>
    </row>
    <row r="958" spans="1:14" x14ac:dyDescent="0.25">
      <c r="A958">
        <v>8957</v>
      </c>
      <c r="B958" s="6">
        <v>44595</v>
      </c>
      <c r="C958">
        <v>0.35694444444444451</v>
      </c>
      <c r="D958">
        <v>2</v>
      </c>
      <c r="E958" t="s">
        <v>36</v>
      </c>
      <c r="F958" t="s">
        <v>37</v>
      </c>
      <c r="G958" t="s">
        <v>38</v>
      </c>
      <c r="H958" t="s">
        <v>39</v>
      </c>
      <c r="I958" t="s">
        <v>48</v>
      </c>
      <c r="J958">
        <v>80</v>
      </c>
      <c r="K958">
        <v>48</v>
      </c>
      <c r="L958" t="s">
        <v>33</v>
      </c>
      <c r="M958" t="s">
        <v>44</v>
      </c>
      <c r="N958" t="s">
        <v>49</v>
      </c>
    </row>
    <row r="959" spans="1:14" x14ac:dyDescent="0.25">
      <c r="A959">
        <v>8958</v>
      </c>
      <c r="B959" s="6">
        <v>45941</v>
      </c>
      <c r="C959">
        <v>0.73750000000000004</v>
      </c>
      <c r="D959">
        <v>3</v>
      </c>
      <c r="E959" t="s">
        <v>36</v>
      </c>
      <c r="F959" t="s">
        <v>37</v>
      </c>
      <c r="G959" t="s">
        <v>38</v>
      </c>
      <c r="H959" t="s">
        <v>39</v>
      </c>
      <c r="I959" t="s">
        <v>18</v>
      </c>
      <c r="J959">
        <v>45</v>
      </c>
      <c r="K959">
        <v>25</v>
      </c>
      <c r="L959" t="s">
        <v>19</v>
      </c>
      <c r="M959" t="s">
        <v>20</v>
      </c>
      <c r="N959" t="s">
        <v>21</v>
      </c>
    </row>
    <row r="960" spans="1:14" x14ac:dyDescent="0.25">
      <c r="A960">
        <v>8959</v>
      </c>
      <c r="B960" s="6">
        <v>45752</v>
      </c>
      <c r="C960">
        <v>0.64861111111111114</v>
      </c>
      <c r="D960">
        <v>2</v>
      </c>
      <c r="E960" t="s">
        <v>36</v>
      </c>
      <c r="F960" t="s">
        <v>37</v>
      </c>
      <c r="G960" t="s">
        <v>38</v>
      </c>
      <c r="H960" t="s">
        <v>39</v>
      </c>
      <c r="I960" t="s">
        <v>48</v>
      </c>
      <c r="J960">
        <v>80</v>
      </c>
      <c r="K960">
        <v>48</v>
      </c>
      <c r="L960" t="s">
        <v>33</v>
      </c>
      <c r="M960" t="s">
        <v>44</v>
      </c>
      <c r="N960" t="s">
        <v>49</v>
      </c>
    </row>
    <row r="961" spans="1:14" x14ac:dyDescent="0.25">
      <c r="A961">
        <v>8960</v>
      </c>
      <c r="B961" s="6">
        <v>44665</v>
      </c>
      <c r="C961">
        <v>0.41944444444444451</v>
      </c>
      <c r="D961">
        <v>2</v>
      </c>
      <c r="E961" t="s">
        <v>36</v>
      </c>
      <c r="F961" t="s">
        <v>37</v>
      </c>
      <c r="G961" t="s">
        <v>38</v>
      </c>
      <c r="H961" t="s">
        <v>39</v>
      </c>
      <c r="I961" t="s">
        <v>40</v>
      </c>
      <c r="J961">
        <v>50</v>
      </c>
      <c r="K961">
        <v>30</v>
      </c>
      <c r="L961" t="s">
        <v>19</v>
      </c>
      <c r="M961" t="s">
        <v>41</v>
      </c>
      <c r="N961" t="s">
        <v>42</v>
      </c>
    </row>
    <row r="962" spans="1:14" x14ac:dyDescent="0.25">
      <c r="A962">
        <v>8961</v>
      </c>
      <c r="B962" s="6">
        <v>45511</v>
      </c>
      <c r="C962">
        <v>0.81597222222222221</v>
      </c>
      <c r="D962">
        <v>3</v>
      </c>
      <c r="E962" t="s">
        <v>28</v>
      </c>
      <c r="F962" t="s">
        <v>29</v>
      </c>
      <c r="G962" t="s">
        <v>30</v>
      </c>
      <c r="H962" t="s">
        <v>31</v>
      </c>
      <c r="I962" t="s">
        <v>40</v>
      </c>
      <c r="J962">
        <v>50</v>
      </c>
      <c r="K962">
        <v>30</v>
      </c>
      <c r="L962" t="s">
        <v>19</v>
      </c>
      <c r="M962" t="s">
        <v>41</v>
      </c>
      <c r="N962" t="s">
        <v>42</v>
      </c>
    </row>
    <row r="963" spans="1:14" x14ac:dyDescent="0.25">
      <c r="A963">
        <v>8962</v>
      </c>
      <c r="B963" s="6">
        <v>45651</v>
      </c>
      <c r="C963">
        <v>0.39513888888888887</v>
      </c>
      <c r="D963">
        <v>1</v>
      </c>
      <c r="E963" t="s">
        <v>14</v>
      </c>
      <c r="F963" t="s">
        <v>15</v>
      </c>
      <c r="G963" t="s">
        <v>16</v>
      </c>
      <c r="H963" t="s">
        <v>17</v>
      </c>
      <c r="I963" t="s">
        <v>26</v>
      </c>
      <c r="J963">
        <v>40</v>
      </c>
      <c r="K963">
        <v>22</v>
      </c>
      <c r="L963" t="s">
        <v>19</v>
      </c>
      <c r="M963" t="s">
        <v>20</v>
      </c>
      <c r="N963" t="s">
        <v>27</v>
      </c>
    </row>
    <row r="964" spans="1:14" x14ac:dyDescent="0.25">
      <c r="A964">
        <v>8963</v>
      </c>
      <c r="B964" s="6">
        <v>45231</v>
      </c>
      <c r="C964">
        <v>0.75902777777777775</v>
      </c>
      <c r="D964">
        <v>3</v>
      </c>
      <c r="E964" t="s">
        <v>22</v>
      </c>
      <c r="F964" t="s">
        <v>23</v>
      </c>
      <c r="G964" t="s">
        <v>24</v>
      </c>
      <c r="H964" t="s">
        <v>25</v>
      </c>
      <c r="I964" t="s">
        <v>43</v>
      </c>
      <c r="J964">
        <v>75</v>
      </c>
      <c r="K964">
        <v>45</v>
      </c>
      <c r="L964" t="s">
        <v>33</v>
      </c>
      <c r="M964" t="s">
        <v>44</v>
      </c>
      <c r="N964" t="s">
        <v>45</v>
      </c>
    </row>
    <row r="965" spans="1:14" x14ac:dyDescent="0.25">
      <c r="A965">
        <v>8964</v>
      </c>
      <c r="B965" s="6">
        <v>45925</v>
      </c>
      <c r="C965">
        <v>0.61527777777777781</v>
      </c>
      <c r="D965">
        <v>3</v>
      </c>
      <c r="E965" t="s">
        <v>14</v>
      </c>
      <c r="F965" t="s">
        <v>15</v>
      </c>
      <c r="G965" t="s">
        <v>16</v>
      </c>
      <c r="H965" t="s">
        <v>17</v>
      </c>
      <c r="I965" t="s">
        <v>40</v>
      </c>
      <c r="J965">
        <v>50</v>
      </c>
      <c r="K965">
        <v>30</v>
      </c>
      <c r="L965" t="s">
        <v>19</v>
      </c>
      <c r="M965" t="s">
        <v>41</v>
      </c>
      <c r="N965" t="s">
        <v>42</v>
      </c>
    </row>
    <row r="966" spans="1:14" x14ac:dyDescent="0.25">
      <c r="A966">
        <v>8965</v>
      </c>
      <c r="B966" s="6">
        <v>44816</v>
      </c>
      <c r="C966">
        <v>0.58888888888888891</v>
      </c>
      <c r="D966">
        <v>4</v>
      </c>
      <c r="E966" t="s">
        <v>22</v>
      </c>
      <c r="F966" t="s">
        <v>23</v>
      </c>
      <c r="G966" t="s">
        <v>24</v>
      </c>
      <c r="H966" t="s">
        <v>25</v>
      </c>
      <c r="I966" t="s">
        <v>50</v>
      </c>
      <c r="J966">
        <v>70</v>
      </c>
      <c r="K966">
        <v>40</v>
      </c>
      <c r="L966" t="s">
        <v>33</v>
      </c>
      <c r="M966" t="s">
        <v>44</v>
      </c>
      <c r="N966" t="s">
        <v>51</v>
      </c>
    </row>
    <row r="967" spans="1:14" x14ac:dyDescent="0.25">
      <c r="A967">
        <v>8966</v>
      </c>
      <c r="B967" s="6">
        <v>44648</v>
      </c>
      <c r="C967">
        <v>0.53125</v>
      </c>
      <c r="D967">
        <v>1</v>
      </c>
      <c r="E967" t="s">
        <v>14</v>
      </c>
      <c r="F967" t="s">
        <v>15</v>
      </c>
      <c r="G967" t="s">
        <v>16</v>
      </c>
      <c r="H967" t="s">
        <v>17</v>
      </c>
      <c r="I967" t="s">
        <v>48</v>
      </c>
      <c r="J967">
        <v>80</v>
      </c>
      <c r="K967">
        <v>48</v>
      </c>
      <c r="L967" t="s">
        <v>33</v>
      </c>
      <c r="M967" t="s">
        <v>44</v>
      </c>
      <c r="N967" t="s">
        <v>49</v>
      </c>
    </row>
    <row r="968" spans="1:14" x14ac:dyDescent="0.25">
      <c r="A968">
        <v>8967</v>
      </c>
      <c r="B968" s="6">
        <v>45583</v>
      </c>
      <c r="C968">
        <v>0.78541666666666665</v>
      </c>
      <c r="D968">
        <v>3</v>
      </c>
      <c r="E968" t="s">
        <v>28</v>
      </c>
      <c r="F968" t="s">
        <v>29</v>
      </c>
      <c r="G968" t="s">
        <v>30</v>
      </c>
      <c r="H968" t="s">
        <v>31</v>
      </c>
      <c r="I968" t="s">
        <v>50</v>
      </c>
      <c r="J968">
        <v>70</v>
      </c>
      <c r="K968">
        <v>40</v>
      </c>
      <c r="L968" t="s">
        <v>33</v>
      </c>
      <c r="M968" t="s">
        <v>44</v>
      </c>
      <c r="N968" t="s">
        <v>51</v>
      </c>
    </row>
    <row r="969" spans="1:14" x14ac:dyDescent="0.25">
      <c r="A969">
        <v>8968</v>
      </c>
      <c r="B969" s="6">
        <v>45918</v>
      </c>
      <c r="C969">
        <v>0.42222222222222222</v>
      </c>
      <c r="D969">
        <v>1</v>
      </c>
      <c r="E969" t="s">
        <v>28</v>
      </c>
      <c r="F969" t="s">
        <v>29</v>
      </c>
      <c r="G969" t="s">
        <v>30</v>
      </c>
      <c r="H969" t="s">
        <v>31</v>
      </c>
      <c r="I969" t="s">
        <v>18</v>
      </c>
      <c r="J969">
        <v>45</v>
      </c>
      <c r="K969">
        <v>25</v>
      </c>
      <c r="L969" t="s">
        <v>19</v>
      </c>
      <c r="M969" t="s">
        <v>20</v>
      </c>
      <c r="N969" t="s">
        <v>21</v>
      </c>
    </row>
    <row r="970" spans="1:14" x14ac:dyDescent="0.25">
      <c r="A970">
        <v>8969</v>
      </c>
      <c r="B970" s="6">
        <v>45676</v>
      </c>
      <c r="C970">
        <v>0.57777777777777772</v>
      </c>
      <c r="D970">
        <v>2</v>
      </c>
      <c r="E970" t="s">
        <v>28</v>
      </c>
      <c r="F970" t="s">
        <v>29</v>
      </c>
      <c r="G970" t="s">
        <v>30</v>
      </c>
      <c r="H970" t="s">
        <v>31</v>
      </c>
      <c r="I970" t="s">
        <v>50</v>
      </c>
      <c r="J970">
        <v>70</v>
      </c>
      <c r="K970">
        <v>40</v>
      </c>
      <c r="L970" t="s">
        <v>33</v>
      </c>
      <c r="M970" t="s">
        <v>44</v>
      </c>
      <c r="N970" t="s">
        <v>51</v>
      </c>
    </row>
    <row r="971" spans="1:14" x14ac:dyDescent="0.25">
      <c r="A971">
        <v>8970</v>
      </c>
      <c r="B971" s="6">
        <v>44996</v>
      </c>
      <c r="C971">
        <v>0.70208333333333328</v>
      </c>
      <c r="D971">
        <v>2</v>
      </c>
      <c r="E971" t="s">
        <v>28</v>
      </c>
      <c r="F971" t="s">
        <v>29</v>
      </c>
      <c r="G971" t="s">
        <v>30</v>
      </c>
      <c r="H971" t="s">
        <v>31</v>
      </c>
      <c r="I971" t="s">
        <v>50</v>
      </c>
      <c r="J971">
        <v>70</v>
      </c>
      <c r="K971">
        <v>40</v>
      </c>
      <c r="L971" t="s">
        <v>33</v>
      </c>
      <c r="M971" t="s">
        <v>44</v>
      </c>
      <c r="N971" t="s">
        <v>51</v>
      </c>
    </row>
    <row r="972" spans="1:14" x14ac:dyDescent="0.25">
      <c r="A972">
        <v>8971</v>
      </c>
      <c r="B972" s="6">
        <v>45659</v>
      </c>
      <c r="C972">
        <v>0.3034722222222222</v>
      </c>
      <c r="D972">
        <v>1</v>
      </c>
      <c r="E972" t="s">
        <v>36</v>
      </c>
      <c r="F972" t="s">
        <v>37</v>
      </c>
      <c r="G972" t="s">
        <v>38</v>
      </c>
      <c r="H972" t="s">
        <v>39</v>
      </c>
      <c r="I972" t="s">
        <v>18</v>
      </c>
      <c r="J972">
        <v>45</v>
      </c>
      <c r="K972">
        <v>25</v>
      </c>
      <c r="L972" t="s">
        <v>19</v>
      </c>
      <c r="M972" t="s">
        <v>20</v>
      </c>
      <c r="N972" t="s">
        <v>21</v>
      </c>
    </row>
    <row r="973" spans="1:14" x14ac:dyDescent="0.25">
      <c r="A973">
        <v>8972</v>
      </c>
      <c r="B973" s="6">
        <v>44652</v>
      </c>
      <c r="C973">
        <v>0.47916666666666669</v>
      </c>
      <c r="D973">
        <v>2</v>
      </c>
      <c r="E973" t="s">
        <v>28</v>
      </c>
      <c r="F973" t="s">
        <v>29</v>
      </c>
      <c r="G973" t="s">
        <v>30</v>
      </c>
      <c r="H973" t="s">
        <v>31</v>
      </c>
      <c r="I973" t="s">
        <v>32</v>
      </c>
      <c r="J973">
        <v>85</v>
      </c>
      <c r="K973">
        <v>50</v>
      </c>
      <c r="L973" t="s">
        <v>33</v>
      </c>
      <c r="M973" t="s">
        <v>34</v>
      </c>
      <c r="N973" t="s">
        <v>35</v>
      </c>
    </row>
    <row r="974" spans="1:14" x14ac:dyDescent="0.25">
      <c r="A974">
        <v>8973</v>
      </c>
      <c r="B974" s="6">
        <v>45224</v>
      </c>
      <c r="C974">
        <v>0.81805555555555554</v>
      </c>
      <c r="D974">
        <v>2</v>
      </c>
      <c r="E974" t="s">
        <v>22</v>
      </c>
      <c r="F974" t="s">
        <v>23</v>
      </c>
      <c r="G974" t="s">
        <v>24</v>
      </c>
      <c r="H974" t="s">
        <v>25</v>
      </c>
      <c r="I974" t="s">
        <v>26</v>
      </c>
      <c r="J974">
        <v>40</v>
      </c>
      <c r="K974">
        <v>22</v>
      </c>
      <c r="L974" t="s">
        <v>19</v>
      </c>
      <c r="M974" t="s">
        <v>20</v>
      </c>
      <c r="N974" t="s">
        <v>27</v>
      </c>
    </row>
    <row r="975" spans="1:14" x14ac:dyDescent="0.25">
      <c r="A975">
        <v>8974</v>
      </c>
      <c r="B975" s="6">
        <v>44742</v>
      </c>
      <c r="C975">
        <v>0.50624999999999998</v>
      </c>
      <c r="D975">
        <v>2</v>
      </c>
      <c r="E975" t="s">
        <v>14</v>
      </c>
      <c r="F975" t="s">
        <v>15</v>
      </c>
      <c r="G975" t="s">
        <v>16</v>
      </c>
      <c r="H975" t="s">
        <v>17</v>
      </c>
      <c r="I975" t="s">
        <v>50</v>
      </c>
      <c r="J975">
        <v>70</v>
      </c>
      <c r="K975">
        <v>40</v>
      </c>
      <c r="L975" t="s">
        <v>33</v>
      </c>
      <c r="M975" t="s">
        <v>44</v>
      </c>
      <c r="N975" t="s">
        <v>51</v>
      </c>
    </row>
    <row r="976" spans="1:14" x14ac:dyDescent="0.25">
      <c r="A976">
        <v>8975</v>
      </c>
      <c r="B976" s="6">
        <v>44796</v>
      </c>
      <c r="C976">
        <v>0.35972222222222222</v>
      </c>
      <c r="D976">
        <v>1</v>
      </c>
      <c r="E976" t="s">
        <v>22</v>
      </c>
      <c r="F976" t="s">
        <v>23</v>
      </c>
      <c r="G976" t="s">
        <v>24</v>
      </c>
      <c r="H976" t="s">
        <v>25</v>
      </c>
      <c r="I976" t="s">
        <v>26</v>
      </c>
      <c r="J976">
        <v>40</v>
      </c>
      <c r="K976">
        <v>22</v>
      </c>
      <c r="L976" t="s">
        <v>19</v>
      </c>
      <c r="M976" t="s">
        <v>20</v>
      </c>
      <c r="N976" t="s">
        <v>27</v>
      </c>
    </row>
    <row r="977" spans="1:14" x14ac:dyDescent="0.25">
      <c r="A977">
        <v>8976</v>
      </c>
      <c r="B977" s="6">
        <v>45401</v>
      </c>
      <c r="C977">
        <v>0.49861111111111112</v>
      </c>
      <c r="D977">
        <v>1</v>
      </c>
      <c r="E977" t="s">
        <v>22</v>
      </c>
      <c r="F977" t="s">
        <v>23</v>
      </c>
      <c r="G977" t="s">
        <v>24</v>
      </c>
      <c r="H977" t="s">
        <v>25</v>
      </c>
      <c r="I977" t="s">
        <v>46</v>
      </c>
      <c r="J977">
        <v>90</v>
      </c>
      <c r="K977">
        <v>55</v>
      </c>
      <c r="L977" t="s">
        <v>33</v>
      </c>
      <c r="M977" t="s">
        <v>34</v>
      </c>
      <c r="N977" t="s">
        <v>47</v>
      </c>
    </row>
    <row r="978" spans="1:14" x14ac:dyDescent="0.25">
      <c r="A978">
        <v>8977</v>
      </c>
      <c r="B978" s="6">
        <v>44582</v>
      </c>
      <c r="C978">
        <v>0.62222222222222223</v>
      </c>
      <c r="D978">
        <v>2</v>
      </c>
      <c r="E978" t="s">
        <v>22</v>
      </c>
      <c r="F978" t="s">
        <v>23</v>
      </c>
      <c r="G978" t="s">
        <v>24</v>
      </c>
      <c r="H978" t="s">
        <v>25</v>
      </c>
      <c r="I978" t="s">
        <v>32</v>
      </c>
      <c r="J978">
        <v>85</v>
      </c>
      <c r="K978">
        <v>50</v>
      </c>
      <c r="L978" t="s">
        <v>33</v>
      </c>
      <c r="M978" t="s">
        <v>34</v>
      </c>
      <c r="N978" t="s">
        <v>35</v>
      </c>
    </row>
    <row r="979" spans="1:14" x14ac:dyDescent="0.25">
      <c r="A979">
        <v>8978</v>
      </c>
      <c r="B979" s="6">
        <v>45246</v>
      </c>
      <c r="C979">
        <v>0.82916666666666672</v>
      </c>
      <c r="D979">
        <v>1</v>
      </c>
      <c r="E979" t="s">
        <v>14</v>
      </c>
      <c r="F979" t="s">
        <v>15</v>
      </c>
      <c r="G979" t="s">
        <v>16</v>
      </c>
      <c r="H979" t="s">
        <v>17</v>
      </c>
      <c r="I979" t="s">
        <v>48</v>
      </c>
      <c r="J979">
        <v>80</v>
      </c>
      <c r="K979">
        <v>48</v>
      </c>
      <c r="L979" t="s">
        <v>33</v>
      </c>
      <c r="M979" t="s">
        <v>44</v>
      </c>
      <c r="N979" t="s">
        <v>49</v>
      </c>
    </row>
    <row r="980" spans="1:14" x14ac:dyDescent="0.25">
      <c r="A980">
        <v>8979</v>
      </c>
      <c r="B980" s="6">
        <v>45625</v>
      </c>
      <c r="C980">
        <v>0.5395833333333333</v>
      </c>
      <c r="D980">
        <v>3</v>
      </c>
      <c r="E980" t="s">
        <v>14</v>
      </c>
      <c r="F980" t="s">
        <v>15</v>
      </c>
      <c r="G980" t="s">
        <v>16</v>
      </c>
      <c r="H980" t="s">
        <v>17</v>
      </c>
      <c r="I980" t="s">
        <v>26</v>
      </c>
      <c r="J980">
        <v>40</v>
      </c>
      <c r="K980">
        <v>22</v>
      </c>
      <c r="L980" t="s">
        <v>19</v>
      </c>
      <c r="M980" t="s">
        <v>20</v>
      </c>
      <c r="N980" t="s">
        <v>27</v>
      </c>
    </row>
    <row r="981" spans="1:14" x14ac:dyDescent="0.25">
      <c r="A981">
        <v>8980</v>
      </c>
      <c r="B981" s="6">
        <v>44838</v>
      </c>
      <c r="C981">
        <v>0.63611111111111107</v>
      </c>
      <c r="D981">
        <v>2</v>
      </c>
      <c r="E981" t="s">
        <v>14</v>
      </c>
      <c r="F981" t="s">
        <v>15</v>
      </c>
      <c r="G981" t="s">
        <v>16</v>
      </c>
      <c r="H981" t="s">
        <v>17</v>
      </c>
      <c r="I981" t="s">
        <v>32</v>
      </c>
      <c r="J981">
        <v>85</v>
      </c>
      <c r="K981">
        <v>50</v>
      </c>
      <c r="L981" t="s">
        <v>33</v>
      </c>
      <c r="M981" t="s">
        <v>34</v>
      </c>
      <c r="N981" t="s">
        <v>35</v>
      </c>
    </row>
    <row r="982" spans="1:14" x14ac:dyDescent="0.25">
      <c r="A982">
        <v>8981</v>
      </c>
      <c r="B982" s="6">
        <v>45653</v>
      </c>
      <c r="C982">
        <v>0.73402777777777772</v>
      </c>
      <c r="D982">
        <v>4</v>
      </c>
      <c r="E982" t="s">
        <v>14</v>
      </c>
      <c r="F982" t="s">
        <v>15</v>
      </c>
      <c r="G982" t="s">
        <v>16</v>
      </c>
      <c r="H982" t="s">
        <v>17</v>
      </c>
      <c r="I982" t="s">
        <v>40</v>
      </c>
      <c r="J982">
        <v>50</v>
      </c>
      <c r="K982">
        <v>30</v>
      </c>
      <c r="L982" t="s">
        <v>19</v>
      </c>
      <c r="M982" t="s">
        <v>41</v>
      </c>
      <c r="N982" t="s">
        <v>42</v>
      </c>
    </row>
    <row r="983" spans="1:14" x14ac:dyDescent="0.25">
      <c r="A983">
        <v>8982</v>
      </c>
      <c r="B983" s="6">
        <v>44645</v>
      </c>
      <c r="C983">
        <v>0.4548611111111111</v>
      </c>
      <c r="D983">
        <v>3</v>
      </c>
      <c r="E983" t="s">
        <v>14</v>
      </c>
      <c r="F983" t="s">
        <v>15</v>
      </c>
      <c r="G983" t="s">
        <v>16</v>
      </c>
      <c r="H983" t="s">
        <v>17</v>
      </c>
      <c r="I983" t="s">
        <v>32</v>
      </c>
      <c r="J983">
        <v>85</v>
      </c>
      <c r="K983">
        <v>50</v>
      </c>
      <c r="L983" t="s">
        <v>33</v>
      </c>
      <c r="M983" t="s">
        <v>34</v>
      </c>
      <c r="N983" t="s">
        <v>35</v>
      </c>
    </row>
    <row r="984" spans="1:14" x14ac:dyDescent="0.25">
      <c r="A984">
        <v>8983</v>
      </c>
      <c r="B984" s="6">
        <v>45871</v>
      </c>
      <c r="C984">
        <v>0.47013888888888888</v>
      </c>
      <c r="D984">
        <v>3</v>
      </c>
      <c r="E984" t="s">
        <v>22</v>
      </c>
      <c r="F984" t="s">
        <v>23</v>
      </c>
      <c r="G984" t="s">
        <v>24</v>
      </c>
      <c r="H984" t="s">
        <v>25</v>
      </c>
      <c r="I984" t="s">
        <v>32</v>
      </c>
      <c r="J984">
        <v>85</v>
      </c>
      <c r="K984">
        <v>50</v>
      </c>
      <c r="L984" t="s">
        <v>33</v>
      </c>
      <c r="M984" t="s">
        <v>34</v>
      </c>
      <c r="N984" t="s">
        <v>35</v>
      </c>
    </row>
    <row r="985" spans="1:14" x14ac:dyDescent="0.25">
      <c r="A985">
        <v>8984</v>
      </c>
      <c r="B985" s="6">
        <v>44989</v>
      </c>
      <c r="C985">
        <v>0.29791666666666672</v>
      </c>
      <c r="D985">
        <v>2</v>
      </c>
      <c r="E985" t="s">
        <v>28</v>
      </c>
      <c r="F985" t="s">
        <v>29</v>
      </c>
      <c r="G985" t="s">
        <v>30</v>
      </c>
      <c r="H985" t="s">
        <v>31</v>
      </c>
      <c r="I985" t="s">
        <v>43</v>
      </c>
      <c r="J985">
        <v>75</v>
      </c>
      <c r="K985">
        <v>45</v>
      </c>
      <c r="L985" t="s">
        <v>33</v>
      </c>
      <c r="M985" t="s">
        <v>44</v>
      </c>
      <c r="N985" t="s">
        <v>45</v>
      </c>
    </row>
    <row r="986" spans="1:14" x14ac:dyDescent="0.25">
      <c r="A986">
        <v>8985</v>
      </c>
      <c r="B986" s="6">
        <v>45133</v>
      </c>
      <c r="C986">
        <v>0.77500000000000002</v>
      </c>
      <c r="D986">
        <v>2</v>
      </c>
      <c r="E986" t="s">
        <v>36</v>
      </c>
      <c r="F986" t="s">
        <v>37</v>
      </c>
      <c r="G986" t="s">
        <v>38</v>
      </c>
      <c r="H986" t="s">
        <v>39</v>
      </c>
      <c r="I986" t="s">
        <v>18</v>
      </c>
      <c r="J986">
        <v>45</v>
      </c>
      <c r="K986">
        <v>25</v>
      </c>
      <c r="L986" t="s">
        <v>19</v>
      </c>
      <c r="M986" t="s">
        <v>20</v>
      </c>
      <c r="N986" t="s">
        <v>21</v>
      </c>
    </row>
    <row r="987" spans="1:14" x14ac:dyDescent="0.25">
      <c r="A987">
        <v>8986</v>
      </c>
      <c r="B987" s="6">
        <v>45875</v>
      </c>
      <c r="C987">
        <v>0.69722222222222219</v>
      </c>
      <c r="D987">
        <v>3</v>
      </c>
      <c r="E987" t="s">
        <v>14</v>
      </c>
      <c r="F987" t="s">
        <v>15</v>
      </c>
      <c r="G987" t="s">
        <v>16</v>
      </c>
      <c r="H987" t="s">
        <v>17</v>
      </c>
      <c r="I987" t="s">
        <v>32</v>
      </c>
      <c r="J987">
        <v>85</v>
      </c>
      <c r="K987">
        <v>50</v>
      </c>
      <c r="L987" t="s">
        <v>33</v>
      </c>
      <c r="M987" t="s">
        <v>34</v>
      </c>
      <c r="N987" t="s">
        <v>35</v>
      </c>
    </row>
    <row r="988" spans="1:14" x14ac:dyDescent="0.25">
      <c r="A988">
        <v>8987</v>
      </c>
      <c r="B988" s="6">
        <v>45542</v>
      </c>
      <c r="C988">
        <v>0.50277777777777777</v>
      </c>
      <c r="D988">
        <v>2</v>
      </c>
      <c r="E988" t="s">
        <v>14</v>
      </c>
      <c r="F988" t="s">
        <v>15</v>
      </c>
      <c r="G988" t="s">
        <v>16</v>
      </c>
      <c r="H988" t="s">
        <v>17</v>
      </c>
      <c r="I988" t="s">
        <v>32</v>
      </c>
      <c r="J988">
        <v>85</v>
      </c>
      <c r="K988">
        <v>50</v>
      </c>
      <c r="L988" t="s">
        <v>33</v>
      </c>
      <c r="M988" t="s">
        <v>34</v>
      </c>
      <c r="N988" t="s">
        <v>35</v>
      </c>
    </row>
    <row r="989" spans="1:14" x14ac:dyDescent="0.25">
      <c r="A989">
        <v>8988</v>
      </c>
      <c r="B989" s="6">
        <v>45833</v>
      </c>
      <c r="C989">
        <v>0.45902777777777781</v>
      </c>
      <c r="D989">
        <v>1</v>
      </c>
      <c r="E989" t="s">
        <v>22</v>
      </c>
      <c r="F989" t="s">
        <v>23</v>
      </c>
      <c r="G989" t="s">
        <v>24</v>
      </c>
      <c r="H989" t="s">
        <v>25</v>
      </c>
      <c r="I989" t="s">
        <v>50</v>
      </c>
      <c r="J989">
        <v>70</v>
      </c>
      <c r="K989">
        <v>40</v>
      </c>
      <c r="L989" t="s">
        <v>33</v>
      </c>
      <c r="M989" t="s">
        <v>44</v>
      </c>
      <c r="N989" t="s">
        <v>51</v>
      </c>
    </row>
    <row r="990" spans="1:14" x14ac:dyDescent="0.25">
      <c r="A990">
        <v>8989</v>
      </c>
      <c r="B990" s="6">
        <v>45147</v>
      </c>
      <c r="C990">
        <v>0.58194444444444449</v>
      </c>
      <c r="D990">
        <v>1</v>
      </c>
      <c r="E990" t="s">
        <v>36</v>
      </c>
      <c r="F990" t="s">
        <v>37</v>
      </c>
      <c r="G990" t="s">
        <v>38</v>
      </c>
      <c r="H990" t="s">
        <v>39</v>
      </c>
      <c r="I990" t="s">
        <v>46</v>
      </c>
      <c r="J990">
        <v>90</v>
      </c>
      <c r="K990">
        <v>55</v>
      </c>
      <c r="L990" t="s">
        <v>33</v>
      </c>
      <c r="M990" t="s">
        <v>34</v>
      </c>
      <c r="N990" t="s">
        <v>47</v>
      </c>
    </row>
    <row r="991" spans="1:14" x14ac:dyDescent="0.25">
      <c r="A991">
        <v>8990</v>
      </c>
      <c r="B991" s="6">
        <v>45546</v>
      </c>
      <c r="C991">
        <v>0.61736111111111114</v>
      </c>
      <c r="D991">
        <v>4</v>
      </c>
      <c r="E991" t="s">
        <v>14</v>
      </c>
      <c r="F991" t="s">
        <v>15</v>
      </c>
      <c r="G991" t="s">
        <v>16</v>
      </c>
      <c r="H991" t="s">
        <v>17</v>
      </c>
      <c r="I991" t="s">
        <v>43</v>
      </c>
      <c r="J991">
        <v>75</v>
      </c>
      <c r="K991">
        <v>45</v>
      </c>
      <c r="L991" t="s">
        <v>33</v>
      </c>
      <c r="M991" t="s">
        <v>44</v>
      </c>
      <c r="N991" t="s">
        <v>45</v>
      </c>
    </row>
    <row r="992" spans="1:14" x14ac:dyDescent="0.25">
      <c r="A992">
        <v>8991</v>
      </c>
      <c r="B992" s="6">
        <v>44787</v>
      </c>
      <c r="C992">
        <v>0.32847222222222222</v>
      </c>
      <c r="D992">
        <v>1</v>
      </c>
      <c r="E992" t="s">
        <v>36</v>
      </c>
      <c r="F992" t="s">
        <v>37</v>
      </c>
      <c r="G992" t="s">
        <v>38</v>
      </c>
      <c r="H992" t="s">
        <v>39</v>
      </c>
      <c r="I992" t="s">
        <v>50</v>
      </c>
      <c r="J992">
        <v>70</v>
      </c>
      <c r="K992">
        <v>40</v>
      </c>
      <c r="L992" t="s">
        <v>33</v>
      </c>
      <c r="M992" t="s">
        <v>44</v>
      </c>
      <c r="N992" t="s">
        <v>51</v>
      </c>
    </row>
    <row r="993" spans="1:14" x14ac:dyDescent="0.25">
      <c r="A993">
        <v>8992</v>
      </c>
      <c r="B993" s="6">
        <v>45978</v>
      </c>
      <c r="C993">
        <v>0.74583333333333335</v>
      </c>
      <c r="D993">
        <v>2</v>
      </c>
      <c r="E993" t="s">
        <v>22</v>
      </c>
      <c r="F993" t="s">
        <v>23</v>
      </c>
      <c r="G993" t="s">
        <v>24</v>
      </c>
      <c r="H993" t="s">
        <v>25</v>
      </c>
      <c r="I993" t="s">
        <v>48</v>
      </c>
      <c r="J993">
        <v>80</v>
      </c>
      <c r="K993">
        <v>48</v>
      </c>
      <c r="L993" t="s">
        <v>33</v>
      </c>
      <c r="M993" t="s">
        <v>44</v>
      </c>
      <c r="N993" t="s">
        <v>49</v>
      </c>
    </row>
    <row r="994" spans="1:14" x14ac:dyDescent="0.25">
      <c r="A994">
        <v>8993</v>
      </c>
      <c r="B994" s="6">
        <v>45458</v>
      </c>
      <c r="C994">
        <v>0.53402777777777777</v>
      </c>
      <c r="D994">
        <v>2</v>
      </c>
      <c r="E994" t="s">
        <v>36</v>
      </c>
      <c r="F994" t="s">
        <v>37</v>
      </c>
      <c r="G994" t="s">
        <v>38</v>
      </c>
      <c r="H994" t="s">
        <v>39</v>
      </c>
      <c r="I994" t="s">
        <v>48</v>
      </c>
      <c r="J994">
        <v>80</v>
      </c>
      <c r="K994">
        <v>48</v>
      </c>
      <c r="L994" t="s">
        <v>33</v>
      </c>
      <c r="M994" t="s">
        <v>44</v>
      </c>
      <c r="N994" t="s">
        <v>49</v>
      </c>
    </row>
    <row r="995" spans="1:14" x14ac:dyDescent="0.25">
      <c r="A995">
        <v>8994</v>
      </c>
      <c r="B995" s="6">
        <v>45661</v>
      </c>
      <c r="C995">
        <v>0.71319444444444446</v>
      </c>
      <c r="D995">
        <v>3</v>
      </c>
      <c r="E995" t="s">
        <v>22</v>
      </c>
      <c r="F995" t="s">
        <v>23</v>
      </c>
      <c r="G995" t="s">
        <v>24</v>
      </c>
      <c r="H995" t="s">
        <v>25</v>
      </c>
      <c r="I995" t="s">
        <v>32</v>
      </c>
      <c r="J995">
        <v>85</v>
      </c>
      <c r="K995">
        <v>50</v>
      </c>
      <c r="L995" t="s">
        <v>33</v>
      </c>
      <c r="M995" t="s">
        <v>34</v>
      </c>
      <c r="N995" t="s">
        <v>35</v>
      </c>
    </row>
    <row r="996" spans="1:14" x14ac:dyDescent="0.25">
      <c r="A996">
        <v>8995</v>
      </c>
      <c r="B996" s="6">
        <v>45946</v>
      </c>
      <c r="C996">
        <v>0.65972222222222221</v>
      </c>
      <c r="D996">
        <v>3</v>
      </c>
      <c r="E996" t="s">
        <v>22</v>
      </c>
      <c r="F996" t="s">
        <v>23</v>
      </c>
      <c r="G996" t="s">
        <v>24</v>
      </c>
      <c r="H996" t="s">
        <v>25</v>
      </c>
      <c r="I996" t="s">
        <v>18</v>
      </c>
      <c r="J996">
        <v>45</v>
      </c>
      <c r="K996">
        <v>25</v>
      </c>
      <c r="L996" t="s">
        <v>19</v>
      </c>
      <c r="M996" t="s">
        <v>20</v>
      </c>
      <c r="N996" t="s">
        <v>21</v>
      </c>
    </row>
    <row r="997" spans="1:14" x14ac:dyDescent="0.25">
      <c r="A997">
        <v>8996</v>
      </c>
      <c r="B997" s="6">
        <v>45220</v>
      </c>
      <c r="C997">
        <v>0.79791666666666672</v>
      </c>
      <c r="D997">
        <v>4</v>
      </c>
      <c r="E997" t="s">
        <v>36</v>
      </c>
      <c r="F997" t="s">
        <v>37</v>
      </c>
      <c r="G997" t="s">
        <v>38</v>
      </c>
      <c r="H997" t="s">
        <v>39</v>
      </c>
      <c r="I997" t="s">
        <v>26</v>
      </c>
      <c r="J997">
        <v>40</v>
      </c>
      <c r="K997">
        <v>22</v>
      </c>
      <c r="L997" t="s">
        <v>19</v>
      </c>
      <c r="M997" t="s">
        <v>20</v>
      </c>
      <c r="N997" t="s">
        <v>27</v>
      </c>
    </row>
    <row r="998" spans="1:14" x14ac:dyDescent="0.25">
      <c r="A998">
        <v>8997</v>
      </c>
      <c r="B998" s="6">
        <v>45075</v>
      </c>
      <c r="C998">
        <v>0.49583333333333329</v>
      </c>
      <c r="D998">
        <v>3</v>
      </c>
      <c r="E998" t="s">
        <v>14</v>
      </c>
      <c r="F998" t="s">
        <v>15</v>
      </c>
      <c r="G998" t="s">
        <v>16</v>
      </c>
      <c r="H998" t="s">
        <v>17</v>
      </c>
      <c r="I998" t="s">
        <v>43</v>
      </c>
      <c r="J998">
        <v>75</v>
      </c>
      <c r="K998">
        <v>45</v>
      </c>
      <c r="L998" t="s">
        <v>33</v>
      </c>
      <c r="M998" t="s">
        <v>44</v>
      </c>
      <c r="N998" t="s">
        <v>45</v>
      </c>
    </row>
    <row r="999" spans="1:14" x14ac:dyDescent="0.25">
      <c r="A999">
        <v>8998</v>
      </c>
      <c r="B999" s="6">
        <v>45998</v>
      </c>
      <c r="C999">
        <v>0.39374999999999999</v>
      </c>
      <c r="D999">
        <v>2</v>
      </c>
      <c r="E999" t="s">
        <v>14</v>
      </c>
      <c r="F999" t="s">
        <v>15</v>
      </c>
      <c r="G999" t="s">
        <v>16</v>
      </c>
      <c r="H999" t="s">
        <v>17</v>
      </c>
      <c r="I999" t="s">
        <v>50</v>
      </c>
      <c r="J999">
        <v>70</v>
      </c>
      <c r="K999">
        <v>40</v>
      </c>
      <c r="L999" t="s">
        <v>33</v>
      </c>
      <c r="M999" t="s">
        <v>44</v>
      </c>
      <c r="N999" t="s">
        <v>51</v>
      </c>
    </row>
    <row r="1000" spans="1:14" x14ac:dyDescent="0.25">
      <c r="A1000">
        <v>8999</v>
      </c>
      <c r="B1000" s="6">
        <v>44618</v>
      </c>
      <c r="C1000">
        <v>0.42708333333333331</v>
      </c>
      <c r="D1000">
        <v>2</v>
      </c>
      <c r="E1000" t="s">
        <v>14</v>
      </c>
      <c r="F1000" t="s">
        <v>15</v>
      </c>
      <c r="G1000" t="s">
        <v>16</v>
      </c>
      <c r="H1000" t="s">
        <v>17</v>
      </c>
      <c r="I1000" t="s">
        <v>40</v>
      </c>
      <c r="J1000">
        <v>50</v>
      </c>
      <c r="K1000">
        <v>30</v>
      </c>
      <c r="L1000" t="s">
        <v>19</v>
      </c>
      <c r="M1000" t="s">
        <v>41</v>
      </c>
      <c r="N1000" t="s">
        <v>42</v>
      </c>
    </row>
    <row r="1001" spans="1:14" x14ac:dyDescent="0.25">
      <c r="A1001">
        <v>9000</v>
      </c>
      <c r="B1001" s="6">
        <v>45601</v>
      </c>
      <c r="C1001">
        <v>0.68888888888888888</v>
      </c>
      <c r="D1001">
        <v>3</v>
      </c>
      <c r="E1001" t="s">
        <v>22</v>
      </c>
      <c r="F1001" t="s">
        <v>23</v>
      </c>
      <c r="G1001" t="s">
        <v>24</v>
      </c>
      <c r="H1001" t="s">
        <v>25</v>
      </c>
      <c r="I1001" t="s">
        <v>40</v>
      </c>
      <c r="J1001">
        <v>50</v>
      </c>
      <c r="K1001">
        <v>30</v>
      </c>
      <c r="L1001" t="s">
        <v>19</v>
      </c>
      <c r="M1001" t="s">
        <v>41</v>
      </c>
      <c r="N1001" t="s">
        <v>42</v>
      </c>
    </row>
    <row r="1002" spans="1:14" x14ac:dyDescent="0.25">
      <c r="A1002">
        <v>9001</v>
      </c>
      <c r="B1002" s="6">
        <v>45240</v>
      </c>
      <c r="C1002">
        <v>0.7944444444444444</v>
      </c>
      <c r="D1002">
        <v>1</v>
      </c>
      <c r="E1002" t="s">
        <v>28</v>
      </c>
      <c r="F1002" t="s">
        <v>29</v>
      </c>
      <c r="G1002" t="s">
        <v>30</v>
      </c>
      <c r="H1002" t="s">
        <v>31</v>
      </c>
      <c r="I1002" t="s">
        <v>26</v>
      </c>
      <c r="J1002">
        <v>40</v>
      </c>
      <c r="K1002">
        <v>22</v>
      </c>
      <c r="L1002" t="s">
        <v>19</v>
      </c>
      <c r="M1002" t="s">
        <v>20</v>
      </c>
      <c r="N1002" t="s">
        <v>27</v>
      </c>
    </row>
    <row r="1003" spans="1:14" x14ac:dyDescent="0.25">
      <c r="A1003">
        <v>9002</v>
      </c>
      <c r="B1003" s="6">
        <v>45558</v>
      </c>
      <c r="C1003">
        <v>0.74097222222222225</v>
      </c>
      <c r="D1003">
        <v>1</v>
      </c>
      <c r="E1003" t="s">
        <v>36</v>
      </c>
      <c r="F1003" t="s">
        <v>37</v>
      </c>
      <c r="G1003" t="s">
        <v>38</v>
      </c>
      <c r="H1003" t="s">
        <v>39</v>
      </c>
      <c r="I1003" t="s">
        <v>32</v>
      </c>
      <c r="J1003">
        <v>85</v>
      </c>
      <c r="K1003">
        <v>50</v>
      </c>
      <c r="L1003" t="s">
        <v>33</v>
      </c>
      <c r="M1003" t="s">
        <v>34</v>
      </c>
      <c r="N1003" t="s">
        <v>35</v>
      </c>
    </row>
    <row r="1004" spans="1:14" x14ac:dyDescent="0.25">
      <c r="A1004">
        <v>9003</v>
      </c>
      <c r="B1004" s="6">
        <v>45390</v>
      </c>
      <c r="C1004">
        <v>0.78333333333333333</v>
      </c>
      <c r="D1004">
        <v>1</v>
      </c>
      <c r="E1004" t="s">
        <v>22</v>
      </c>
      <c r="F1004" t="s">
        <v>23</v>
      </c>
      <c r="G1004" t="s">
        <v>24</v>
      </c>
      <c r="H1004" t="s">
        <v>25</v>
      </c>
      <c r="I1004" t="s">
        <v>18</v>
      </c>
      <c r="J1004">
        <v>45</v>
      </c>
      <c r="K1004">
        <v>25</v>
      </c>
      <c r="L1004" t="s">
        <v>19</v>
      </c>
      <c r="M1004" t="s">
        <v>20</v>
      </c>
      <c r="N1004" t="s">
        <v>21</v>
      </c>
    </row>
    <row r="1005" spans="1:14" x14ac:dyDescent="0.25">
      <c r="A1005">
        <v>9004</v>
      </c>
      <c r="B1005" s="6">
        <v>44970</v>
      </c>
      <c r="C1005">
        <v>0.58125000000000004</v>
      </c>
      <c r="D1005">
        <v>1</v>
      </c>
      <c r="E1005" t="s">
        <v>36</v>
      </c>
      <c r="F1005" t="s">
        <v>37</v>
      </c>
      <c r="G1005" t="s">
        <v>38</v>
      </c>
      <c r="H1005" t="s">
        <v>39</v>
      </c>
      <c r="I1005" t="s">
        <v>26</v>
      </c>
      <c r="J1005">
        <v>40</v>
      </c>
      <c r="K1005">
        <v>22</v>
      </c>
      <c r="L1005" t="s">
        <v>19</v>
      </c>
      <c r="M1005" t="s">
        <v>20</v>
      </c>
      <c r="N1005" t="s">
        <v>27</v>
      </c>
    </row>
    <row r="1006" spans="1:14" x14ac:dyDescent="0.25">
      <c r="A1006">
        <v>9005</v>
      </c>
      <c r="B1006" s="6">
        <v>45839</v>
      </c>
      <c r="C1006">
        <v>0.39930555555555558</v>
      </c>
      <c r="D1006">
        <v>4</v>
      </c>
      <c r="E1006" t="s">
        <v>22</v>
      </c>
      <c r="F1006" t="s">
        <v>23</v>
      </c>
      <c r="G1006" t="s">
        <v>24</v>
      </c>
      <c r="H1006" t="s">
        <v>25</v>
      </c>
      <c r="I1006" t="s">
        <v>18</v>
      </c>
      <c r="J1006">
        <v>45</v>
      </c>
      <c r="K1006">
        <v>25</v>
      </c>
      <c r="L1006" t="s">
        <v>19</v>
      </c>
      <c r="M1006" t="s">
        <v>20</v>
      </c>
      <c r="N1006" t="s">
        <v>21</v>
      </c>
    </row>
    <row r="1007" spans="1:14" x14ac:dyDescent="0.25">
      <c r="A1007">
        <v>9006</v>
      </c>
      <c r="B1007" s="6">
        <v>44912</v>
      </c>
      <c r="C1007">
        <v>0.66666666666666663</v>
      </c>
      <c r="D1007">
        <v>3</v>
      </c>
      <c r="E1007" t="s">
        <v>28</v>
      </c>
      <c r="F1007" t="s">
        <v>29</v>
      </c>
      <c r="G1007" t="s">
        <v>30</v>
      </c>
      <c r="H1007" t="s">
        <v>31</v>
      </c>
      <c r="I1007" t="s">
        <v>50</v>
      </c>
      <c r="J1007">
        <v>70</v>
      </c>
      <c r="K1007">
        <v>40</v>
      </c>
      <c r="L1007" t="s">
        <v>33</v>
      </c>
      <c r="M1007" t="s">
        <v>44</v>
      </c>
      <c r="N1007" t="s">
        <v>51</v>
      </c>
    </row>
    <row r="1008" spans="1:14" x14ac:dyDescent="0.25">
      <c r="A1008">
        <v>9007</v>
      </c>
      <c r="B1008" s="6">
        <v>44882</v>
      </c>
      <c r="C1008">
        <v>0.49513888888888891</v>
      </c>
      <c r="D1008">
        <v>1</v>
      </c>
      <c r="E1008" t="s">
        <v>36</v>
      </c>
      <c r="F1008" t="s">
        <v>37</v>
      </c>
      <c r="G1008" t="s">
        <v>38</v>
      </c>
      <c r="H1008" t="s">
        <v>39</v>
      </c>
      <c r="I1008" t="s">
        <v>46</v>
      </c>
      <c r="J1008">
        <v>90</v>
      </c>
      <c r="K1008">
        <v>55</v>
      </c>
      <c r="L1008" t="s">
        <v>33</v>
      </c>
      <c r="M1008" t="s">
        <v>34</v>
      </c>
      <c r="N1008" t="s">
        <v>47</v>
      </c>
    </row>
    <row r="1009" spans="1:14" x14ac:dyDescent="0.25">
      <c r="A1009">
        <v>9008</v>
      </c>
      <c r="B1009" s="6">
        <v>45208</v>
      </c>
      <c r="C1009">
        <v>0.64027777777777772</v>
      </c>
      <c r="D1009">
        <v>1</v>
      </c>
      <c r="E1009" t="s">
        <v>22</v>
      </c>
      <c r="F1009" t="s">
        <v>23</v>
      </c>
      <c r="G1009" t="s">
        <v>24</v>
      </c>
      <c r="H1009" t="s">
        <v>25</v>
      </c>
      <c r="I1009" t="s">
        <v>32</v>
      </c>
      <c r="J1009">
        <v>85</v>
      </c>
      <c r="K1009">
        <v>50</v>
      </c>
      <c r="L1009" t="s">
        <v>33</v>
      </c>
      <c r="M1009" t="s">
        <v>34</v>
      </c>
      <c r="N1009" t="s">
        <v>35</v>
      </c>
    </row>
    <row r="1010" spans="1:14" x14ac:dyDescent="0.25">
      <c r="A1010">
        <v>9009</v>
      </c>
      <c r="B1010" s="6">
        <v>45771</v>
      </c>
      <c r="C1010">
        <v>0.64513888888888893</v>
      </c>
      <c r="D1010">
        <v>3</v>
      </c>
      <c r="E1010" t="s">
        <v>14</v>
      </c>
      <c r="F1010" t="s">
        <v>15</v>
      </c>
      <c r="G1010" t="s">
        <v>16</v>
      </c>
      <c r="H1010" t="s">
        <v>17</v>
      </c>
      <c r="I1010" t="s">
        <v>40</v>
      </c>
      <c r="J1010">
        <v>50</v>
      </c>
      <c r="K1010">
        <v>30</v>
      </c>
      <c r="L1010" t="s">
        <v>19</v>
      </c>
      <c r="M1010" t="s">
        <v>41</v>
      </c>
      <c r="N1010" t="s">
        <v>42</v>
      </c>
    </row>
    <row r="1011" spans="1:14" x14ac:dyDescent="0.25">
      <c r="A1011">
        <v>9010</v>
      </c>
      <c r="B1011" s="6">
        <v>45656</v>
      </c>
      <c r="C1011">
        <v>0.29930555555555549</v>
      </c>
      <c r="D1011">
        <v>1</v>
      </c>
      <c r="E1011" t="s">
        <v>28</v>
      </c>
      <c r="F1011" t="s">
        <v>29</v>
      </c>
      <c r="G1011" t="s">
        <v>30</v>
      </c>
      <c r="H1011" t="s">
        <v>31</v>
      </c>
      <c r="I1011" t="s">
        <v>18</v>
      </c>
      <c r="J1011">
        <v>45</v>
      </c>
      <c r="K1011">
        <v>25</v>
      </c>
      <c r="L1011" t="s">
        <v>19</v>
      </c>
      <c r="M1011" t="s">
        <v>20</v>
      </c>
      <c r="N1011" t="s">
        <v>21</v>
      </c>
    </row>
    <row r="1012" spans="1:14" x14ac:dyDescent="0.25">
      <c r="A1012">
        <v>9011</v>
      </c>
      <c r="B1012" s="6">
        <v>45786</v>
      </c>
      <c r="C1012">
        <v>0.82986111111111116</v>
      </c>
      <c r="D1012">
        <v>2</v>
      </c>
      <c r="E1012" t="s">
        <v>22</v>
      </c>
      <c r="F1012" t="s">
        <v>23</v>
      </c>
      <c r="G1012" t="s">
        <v>24</v>
      </c>
      <c r="H1012" t="s">
        <v>25</v>
      </c>
      <c r="I1012" t="s">
        <v>18</v>
      </c>
      <c r="J1012">
        <v>45</v>
      </c>
      <c r="K1012">
        <v>25</v>
      </c>
      <c r="L1012" t="s">
        <v>19</v>
      </c>
      <c r="M1012" t="s">
        <v>20</v>
      </c>
      <c r="N1012" t="s">
        <v>21</v>
      </c>
    </row>
    <row r="1013" spans="1:14" x14ac:dyDescent="0.25">
      <c r="A1013">
        <v>9012</v>
      </c>
      <c r="B1013" s="6">
        <v>45656</v>
      </c>
      <c r="C1013">
        <v>0.77013888888888893</v>
      </c>
      <c r="D1013">
        <v>1</v>
      </c>
      <c r="E1013" t="s">
        <v>22</v>
      </c>
      <c r="F1013" t="s">
        <v>23</v>
      </c>
      <c r="G1013" t="s">
        <v>24</v>
      </c>
      <c r="H1013" t="s">
        <v>25</v>
      </c>
      <c r="I1013" t="s">
        <v>32</v>
      </c>
      <c r="J1013">
        <v>85</v>
      </c>
      <c r="K1013">
        <v>50</v>
      </c>
      <c r="L1013" t="s">
        <v>33</v>
      </c>
      <c r="M1013" t="s">
        <v>34</v>
      </c>
      <c r="N1013" t="s">
        <v>35</v>
      </c>
    </row>
    <row r="1014" spans="1:14" x14ac:dyDescent="0.25">
      <c r="A1014">
        <v>9013</v>
      </c>
      <c r="B1014" s="6">
        <v>44902</v>
      </c>
      <c r="C1014">
        <v>0.8305555555555556</v>
      </c>
      <c r="D1014">
        <v>2</v>
      </c>
      <c r="E1014" t="s">
        <v>36</v>
      </c>
      <c r="F1014" t="s">
        <v>37</v>
      </c>
      <c r="G1014" t="s">
        <v>38</v>
      </c>
      <c r="H1014" t="s">
        <v>39</v>
      </c>
      <c r="I1014" t="s">
        <v>48</v>
      </c>
      <c r="J1014">
        <v>80</v>
      </c>
      <c r="K1014">
        <v>48</v>
      </c>
      <c r="L1014" t="s">
        <v>33</v>
      </c>
      <c r="M1014" t="s">
        <v>44</v>
      </c>
      <c r="N1014" t="s">
        <v>49</v>
      </c>
    </row>
    <row r="1015" spans="1:14" x14ac:dyDescent="0.25">
      <c r="A1015">
        <v>9014</v>
      </c>
      <c r="B1015" s="6">
        <v>45460</v>
      </c>
      <c r="C1015">
        <v>0.51180555555555551</v>
      </c>
      <c r="D1015">
        <v>1</v>
      </c>
      <c r="E1015" t="s">
        <v>14</v>
      </c>
      <c r="F1015" t="s">
        <v>15</v>
      </c>
      <c r="G1015" t="s">
        <v>16</v>
      </c>
      <c r="H1015" t="s">
        <v>17</v>
      </c>
      <c r="I1015" t="s">
        <v>18</v>
      </c>
      <c r="J1015">
        <v>45</v>
      </c>
      <c r="K1015">
        <v>25</v>
      </c>
      <c r="L1015" t="s">
        <v>19</v>
      </c>
      <c r="M1015" t="s">
        <v>20</v>
      </c>
      <c r="N1015" t="s">
        <v>21</v>
      </c>
    </row>
    <row r="1016" spans="1:14" x14ac:dyDescent="0.25">
      <c r="A1016">
        <v>9015</v>
      </c>
      <c r="B1016" s="6">
        <v>45859</v>
      </c>
      <c r="C1016">
        <v>0.45694444444444438</v>
      </c>
      <c r="D1016">
        <v>1</v>
      </c>
      <c r="E1016" t="s">
        <v>14</v>
      </c>
      <c r="F1016" t="s">
        <v>15</v>
      </c>
      <c r="G1016" t="s">
        <v>16</v>
      </c>
      <c r="H1016" t="s">
        <v>17</v>
      </c>
      <c r="I1016" t="s">
        <v>40</v>
      </c>
      <c r="J1016">
        <v>50</v>
      </c>
      <c r="K1016">
        <v>30</v>
      </c>
      <c r="L1016" t="s">
        <v>19</v>
      </c>
      <c r="M1016" t="s">
        <v>41</v>
      </c>
      <c r="N1016" t="s">
        <v>42</v>
      </c>
    </row>
    <row r="1017" spans="1:14" x14ac:dyDescent="0.25">
      <c r="A1017">
        <v>9016</v>
      </c>
      <c r="B1017" s="6">
        <v>45848</v>
      </c>
      <c r="C1017">
        <v>0.81597222222222221</v>
      </c>
      <c r="D1017">
        <v>4</v>
      </c>
      <c r="E1017" t="s">
        <v>22</v>
      </c>
      <c r="F1017" t="s">
        <v>23</v>
      </c>
      <c r="G1017" t="s">
        <v>24</v>
      </c>
      <c r="H1017" t="s">
        <v>25</v>
      </c>
      <c r="I1017" t="s">
        <v>18</v>
      </c>
      <c r="J1017">
        <v>45</v>
      </c>
      <c r="K1017">
        <v>25</v>
      </c>
      <c r="L1017" t="s">
        <v>19</v>
      </c>
      <c r="M1017" t="s">
        <v>20</v>
      </c>
      <c r="N1017" t="s">
        <v>21</v>
      </c>
    </row>
    <row r="1018" spans="1:14" x14ac:dyDescent="0.25">
      <c r="A1018">
        <v>9017</v>
      </c>
      <c r="B1018" s="6">
        <v>45822</v>
      </c>
      <c r="C1018">
        <v>0.85972222222222228</v>
      </c>
      <c r="D1018">
        <v>4</v>
      </c>
      <c r="E1018" t="s">
        <v>14</v>
      </c>
      <c r="F1018" t="s">
        <v>15</v>
      </c>
      <c r="G1018" t="s">
        <v>16</v>
      </c>
      <c r="H1018" t="s">
        <v>17</v>
      </c>
      <c r="I1018" t="s">
        <v>40</v>
      </c>
      <c r="J1018">
        <v>50</v>
      </c>
      <c r="K1018">
        <v>30</v>
      </c>
      <c r="L1018" t="s">
        <v>19</v>
      </c>
      <c r="M1018" t="s">
        <v>41</v>
      </c>
      <c r="N1018" t="s">
        <v>42</v>
      </c>
    </row>
    <row r="1019" spans="1:14" x14ac:dyDescent="0.25">
      <c r="A1019">
        <v>9018</v>
      </c>
      <c r="B1019" s="6">
        <v>45433</v>
      </c>
      <c r="C1019">
        <v>0.73888888888888893</v>
      </c>
      <c r="D1019">
        <v>2</v>
      </c>
      <c r="E1019" t="s">
        <v>22</v>
      </c>
      <c r="F1019" t="s">
        <v>23</v>
      </c>
      <c r="G1019" t="s">
        <v>24</v>
      </c>
      <c r="H1019" t="s">
        <v>25</v>
      </c>
      <c r="I1019" t="s">
        <v>43</v>
      </c>
      <c r="J1019">
        <v>75</v>
      </c>
      <c r="K1019">
        <v>45</v>
      </c>
      <c r="L1019" t="s">
        <v>33</v>
      </c>
      <c r="M1019" t="s">
        <v>44</v>
      </c>
      <c r="N1019" t="s">
        <v>45</v>
      </c>
    </row>
    <row r="1020" spans="1:14" x14ac:dyDescent="0.25">
      <c r="A1020">
        <v>9019</v>
      </c>
      <c r="B1020" s="6">
        <v>45176</v>
      </c>
      <c r="C1020">
        <v>0.42291666666666672</v>
      </c>
      <c r="D1020">
        <v>3</v>
      </c>
      <c r="E1020" t="s">
        <v>14</v>
      </c>
      <c r="F1020" t="s">
        <v>15</v>
      </c>
      <c r="G1020" t="s">
        <v>16</v>
      </c>
      <c r="H1020" t="s">
        <v>17</v>
      </c>
      <c r="I1020" t="s">
        <v>46</v>
      </c>
      <c r="J1020">
        <v>90</v>
      </c>
      <c r="K1020">
        <v>55</v>
      </c>
      <c r="L1020" t="s">
        <v>33</v>
      </c>
      <c r="M1020" t="s">
        <v>34</v>
      </c>
      <c r="N1020" t="s">
        <v>47</v>
      </c>
    </row>
    <row r="1021" spans="1:14" x14ac:dyDescent="0.25">
      <c r="A1021">
        <v>9020</v>
      </c>
      <c r="B1021" s="6">
        <v>45596</v>
      </c>
      <c r="C1021">
        <v>0.36180555555555549</v>
      </c>
      <c r="D1021">
        <v>4</v>
      </c>
      <c r="E1021" t="s">
        <v>22</v>
      </c>
      <c r="F1021" t="s">
        <v>23</v>
      </c>
      <c r="G1021" t="s">
        <v>24</v>
      </c>
      <c r="H1021" t="s">
        <v>25</v>
      </c>
      <c r="I1021" t="s">
        <v>50</v>
      </c>
      <c r="J1021">
        <v>70</v>
      </c>
      <c r="K1021">
        <v>40</v>
      </c>
      <c r="L1021" t="s">
        <v>33</v>
      </c>
      <c r="M1021" t="s">
        <v>44</v>
      </c>
      <c r="N1021" t="s">
        <v>51</v>
      </c>
    </row>
    <row r="1022" spans="1:14" x14ac:dyDescent="0.25">
      <c r="A1022">
        <v>9021</v>
      </c>
      <c r="B1022" s="6">
        <v>46014</v>
      </c>
      <c r="C1022">
        <v>0.87291666666666667</v>
      </c>
      <c r="D1022">
        <v>1</v>
      </c>
      <c r="E1022" t="s">
        <v>14</v>
      </c>
      <c r="F1022" t="s">
        <v>15</v>
      </c>
      <c r="G1022" t="s">
        <v>16</v>
      </c>
      <c r="H1022" t="s">
        <v>17</v>
      </c>
      <c r="I1022" t="s">
        <v>32</v>
      </c>
      <c r="J1022">
        <v>85</v>
      </c>
      <c r="K1022">
        <v>50</v>
      </c>
      <c r="L1022" t="s">
        <v>33</v>
      </c>
      <c r="M1022" t="s">
        <v>34</v>
      </c>
      <c r="N1022" t="s">
        <v>35</v>
      </c>
    </row>
    <row r="1023" spans="1:14" x14ac:dyDescent="0.25">
      <c r="A1023">
        <v>9022</v>
      </c>
      <c r="B1023" s="6">
        <v>45254</v>
      </c>
      <c r="C1023">
        <v>0.6069444444444444</v>
      </c>
      <c r="D1023">
        <v>4</v>
      </c>
      <c r="E1023" t="s">
        <v>36</v>
      </c>
      <c r="F1023" t="s">
        <v>37</v>
      </c>
      <c r="G1023" t="s">
        <v>38</v>
      </c>
      <c r="H1023" t="s">
        <v>39</v>
      </c>
      <c r="I1023" t="s">
        <v>18</v>
      </c>
      <c r="J1023">
        <v>45</v>
      </c>
      <c r="K1023">
        <v>25</v>
      </c>
      <c r="L1023" t="s">
        <v>19</v>
      </c>
      <c r="M1023" t="s">
        <v>20</v>
      </c>
      <c r="N1023" t="s">
        <v>21</v>
      </c>
    </row>
    <row r="1024" spans="1:14" x14ac:dyDescent="0.25">
      <c r="A1024">
        <v>9023</v>
      </c>
      <c r="B1024" s="6">
        <v>44602</v>
      </c>
      <c r="C1024">
        <v>0.39513888888888887</v>
      </c>
      <c r="D1024">
        <v>2</v>
      </c>
      <c r="E1024" t="s">
        <v>36</v>
      </c>
      <c r="F1024" t="s">
        <v>37</v>
      </c>
      <c r="G1024" t="s">
        <v>38</v>
      </c>
      <c r="H1024" t="s">
        <v>39</v>
      </c>
      <c r="I1024" t="s">
        <v>43</v>
      </c>
      <c r="J1024">
        <v>75</v>
      </c>
      <c r="K1024">
        <v>45</v>
      </c>
      <c r="L1024" t="s">
        <v>33</v>
      </c>
      <c r="M1024" t="s">
        <v>44</v>
      </c>
      <c r="N1024" t="s">
        <v>45</v>
      </c>
    </row>
    <row r="1025" spans="1:14" x14ac:dyDescent="0.25">
      <c r="A1025">
        <v>9024</v>
      </c>
      <c r="B1025" s="6">
        <v>45533</v>
      </c>
      <c r="C1025">
        <v>0.58680555555555558</v>
      </c>
      <c r="D1025">
        <v>3</v>
      </c>
      <c r="E1025" t="s">
        <v>28</v>
      </c>
      <c r="F1025" t="s">
        <v>29</v>
      </c>
      <c r="G1025" t="s">
        <v>30</v>
      </c>
      <c r="H1025" t="s">
        <v>31</v>
      </c>
      <c r="I1025" t="s">
        <v>40</v>
      </c>
      <c r="J1025">
        <v>50</v>
      </c>
      <c r="K1025">
        <v>30</v>
      </c>
      <c r="L1025" t="s">
        <v>19</v>
      </c>
      <c r="M1025" t="s">
        <v>41</v>
      </c>
      <c r="N1025" t="s">
        <v>42</v>
      </c>
    </row>
    <row r="1026" spans="1:14" x14ac:dyDescent="0.25">
      <c r="A1026">
        <v>9025</v>
      </c>
      <c r="B1026" s="6">
        <v>44895</v>
      </c>
      <c r="C1026">
        <v>0.46041666666666659</v>
      </c>
      <c r="D1026">
        <v>1</v>
      </c>
      <c r="E1026" t="s">
        <v>36</v>
      </c>
      <c r="F1026" t="s">
        <v>37</v>
      </c>
      <c r="G1026" t="s">
        <v>38</v>
      </c>
      <c r="H1026" t="s">
        <v>39</v>
      </c>
      <c r="I1026" t="s">
        <v>46</v>
      </c>
      <c r="J1026">
        <v>90</v>
      </c>
      <c r="K1026">
        <v>55</v>
      </c>
      <c r="L1026" t="s">
        <v>33</v>
      </c>
      <c r="M1026" t="s">
        <v>34</v>
      </c>
      <c r="N1026" t="s">
        <v>47</v>
      </c>
    </row>
    <row r="1027" spans="1:14" x14ac:dyDescent="0.25">
      <c r="A1027">
        <v>9026</v>
      </c>
      <c r="B1027" s="6">
        <v>44749</v>
      </c>
      <c r="C1027">
        <v>0.78333333333333333</v>
      </c>
      <c r="D1027">
        <v>2</v>
      </c>
      <c r="E1027" t="s">
        <v>36</v>
      </c>
      <c r="F1027" t="s">
        <v>37</v>
      </c>
      <c r="G1027" t="s">
        <v>38</v>
      </c>
      <c r="H1027" t="s">
        <v>39</v>
      </c>
      <c r="I1027" t="s">
        <v>50</v>
      </c>
      <c r="J1027">
        <v>70</v>
      </c>
      <c r="K1027">
        <v>40</v>
      </c>
      <c r="L1027" t="s">
        <v>33</v>
      </c>
      <c r="M1027" t="s">
        <v>44</v>
      </c>
      <c r="N1027" t="s">
        <v>51</v>
      </c>
    </row>
    <row r="1028" spans="1:14" x14ac:dyDescent="0.25">
      <c r="A1028">
        <v>9027</v>
      </c>
      <c r="B1028" s="6">
        <v>44569</v>
      </c>
      <c r="C1028">
        <v>0.7270833333333333</v>
      </c>
      <c r="D1028">
        <v>3</v>
      </c>
      <c r="E1028" t="s">
        <v>36</v>
      </c>
      <c r="F1028" t="s">
        <v>37</v>
      </c>
      <c r="G1028" t="s">
        <v>38</v>
      </c>
      <c r="H1028" t="s">
        <v>39</v>
      </c>
      <c r="I1028" t="s">
        <v>46</v>
      </c>
      <c r="J1028">
        <v>90</v>
      </c>
      <c r="K1028">
        <v>55</v>
      </c>
      <c r="L1028" t="s">
        <v>33</v>
      </c>
      <c r="M1028" t="s">
        <v>34</v>
      </c>
      <c r="N1028" t="s">
        <v>47</v>
      </c>
    </row>
    <row r="1029" spans="1:14" x14ac:dyDescent="0.25">
      <c r="A1029">
        <v>9028</v>
      </c>
      <c r="B1029" s="6">
        <v>45712</v>
      </c>
      <c r="C1029">
        <v>0.87708333333333333</v>
      </c>
      <c r="D1029">
        <v>3</v>
      </c>
      <c r="E1029" t="s">
        <v>14</v>
      </c>
      <c r="F1029" t="s">
        <v>15</v>
      </c>
      <c r="G1029" t="s">
        <v>16</v>
      </c>
      <c r="H1029" t="s">
        <v>17</v>
      </c>
      <c r="I1029" t="s">
        <v>40</v>
      </c>
      <c r="J1029">
        <v>50</v>
      </c>
      <c r="K1029">
        <v>30</v>
      </c>
      <c r="L1029" t="s">
        <v>19</v>
      </c>
      <c r="M1029" t="s">
        <v>41</v>
      </c>
      <c r="N1029" t="s">
        <v>42</v>
      </c>
    </row>
    <row r="1030" spans="1:14" x14ac:dyDescent="0.25">
      <c r="A1030">
        <v>9029</v>
      </c>
      <c r="B1030" s="6">
        <v>45367</v>
      </c>
      <c r="C1030">
        <v>0.45416666666666672</v>
      </c>
      <c r="D1030">
        <v>1</v>
      </c>
      <c r="E1030" t="s">
        <v>14</v>
      </c>
      <c r="F1030" t="s">
        <v>15</v>
      </c>
      <c r="G1030" t="s">
        <v>16</v>
      </c>
      <c r="H1030" t="s">
        <v>17</v>
      </c>
      <c r="I1030" t="s">
        <v>26</v>
      </c>
      <c r="J1030">
        <v>40</v>
      </c>
      <c r="K1030">
        <v>22</v>
      </c>
      <c r="L1030" t="s">
        <v>19</v>
      </c>
      <c r="M1030" t="s">
        <v>20</v>
      </c>
      <c r="N1030" t="s">
        <v>27</v>
      </c>
    </row>
    <row r="1031" spans="1:14" x14ac:dyDescent="0.25">
      <c r="A1031">
        <v>9030</v>
      </c>
      <c r="B1031" s="6">
        <v>45716</v>
      </c>
      <c r="C1031">
        <v>0.34305555555555561</v>
      </c>
      <c r="D1031">
        <v>4</v>
      </c>
      <c r="E1031" t="s">
        <v>22</v>
      </c>
      <c r="F1031" t="s">
        <v>23</v>
      </c>
      <c r="G1031" t="s">
        <v>24</v>
      </c>
      <c r="H1031" t="s">
        <v>25</v>
      </c>
      <c r="I1031" t="s">
        <v>32</v>
      </c>
      <c r="J1031">
        <v>85</v>
      </c>
      <c r="K1031">
        <v>50</v>
      </c>
      <c r="L1031" t="s">
        <v>33</v>
      </c>
      <c r="M1031" t="s">
        <v>34</v>
      </c>
      <c r="N1031" t="s">
        <v>35</v>
      </c>
    </row>
    <row r="1032" spans="1:14" x14ac:dyDescent="0.25">
      <c r="A1032">
        <v>9031</v>
      </c>
      <c r="B1032" s="6">
        <v>44638</v>
      </c>
      <c r="C1032">
        <v>0.49930555555555561</v>
      </c>
      <c r="D1032">
        <v>2</v>
      </c>
      <c r="E1032" t="s">
        <v>22</v>
      </c>
      <c r="F1032" t="s">
        <v>23</v>
      </c>
      <c r="G1032" t="s">
        <v>24</v>
      </c>
      <c r="H1032" t="s">
        <v>25</v>
      </c>
      <c r="I1032" t="s">
        <v>40</v>
      </c>
      <c r="J1032">
        <v>50</v>
      </c>
      <c r="K1032">
        <v>30</v>
      </c>
      <c r="L1032" t="s">
        <v>19</v>
      </c>
      <c r="M1032" t="s">
        <v>41</v>
      </c>
      <c r="N1032" t="s">
        <v>42</v>
      </c>
    </row>
    <row r="1033" spans="1:14" x14ac:dyDescent="0.25">
      <c r="A1033">
        <v>9032</v>
      </c>
      <c r="B1033" s="6">
        <v>45325</v>
      </c>
      <c r="C1033">
        <v>0.91111111111111109</v>
      </c>
      <c r="D1033">
        <v>4</v>
      </c>
      <c r="E1033" t="s">
        <v>28</v>
      </c>
      <c r="F1033" t="s">
        <v>29</v>
      </c>
      <c r="G1033" t="s">
        <v>30</v>
      </c>
      <c r="H1033" t="s">
        <v>31</v>
      </c>
      <c r="I1033" t="s">
        <v>43</v>
      </c>
      <c r="J1033">
        <v>75</v>
      </c>
      <c r="K1033">
        <v>45</v>
      </c>
      <c r="L1033" t="s">
        <v>33</v>
      </c>
      <c r="M1033" t="s">
        <v>44</v>
      </c>
      <c r="N1033" t="s">
        <v>45</v>
      </c>
    </row>
    <row r="1034" spans="1:14" x14ac:dyDescent="0.25">
      <c r="A1034">
        <v>9033</v>
      </c>
      <c r="B1034" s="6">
        <v>45562</v>
      </c>
      <c r="C1034">
        <v>0.82916666666666672</v>
      </c>
      <c r="D1034">
        <v>4</v>
      </c>
      <c r="E1034" t="s">
        <v>14</v>
      </c>
      <c r="F1034" t="s">
        <v>15</v>
      </c>
      <c r="G1034" t="s">
        <v>16</v>
      </c>
      <c r="H1034" t="s">
        <v>17</v>
      </c>
      <c r="I1034" t="s">
        <v>43</v>
      </c>
      <c r="J1034">
        <v>75</v>
      </c>
      <c r="K1034">
        <v>45</v>
      </c>
      <c r="L1034" t="s">
        <v>33</v>
      </c>
      <c r="M1034" t="s">
        <v>44</v>
      </c>
      <c r="N1034" t="s">
        <v>45</v>
      </c>
    </row>
    <row r="1035" spans="1:14" x14ac:dyDescent="0.25">
      <c r="A1035">
        <v>9034</v>
      </c>
      <c r="B1035" s="6">
        <v>44828</v>
      </c>
      <c r="C1035">
        <v>0.4236111111111111</v>
      </c>
      <c r="D1035">
        <v>4</v>
      </c>
      <c r="E1035" t="s">
        <v>36</v>
      </c>
      <c r="F1035" t="s">
        <v>37</v>
      </c>
      <c r="G1035" t="s">
        <v>38</v>
      </c>
      <c r="H1035" t="s">
        <v>39</v>
      </c>
      <c r="I1035" t="s">
        <v>50</v>
      </c>
      <c r="J1035">
        <v>70</v>
      </c>
      <c r="K1035">
        <v>40</v>
      </c>
      <c r="L1035" t="s">
        <v>33</v>
      </c>
      <c r="M1035" t="s">
        <v>44</v>
      </c>
      <c r="N1035" t="s">
        <v>51</v>
      </c>
    </row>
    <row r="1036" spans="1:14" x14ac:dyDescent="0.25">
      <c r="A1036">
        <v>9035</v>
      </c>
      <c r="B1036" s="6">
        <v>45342</v>
      </c>
      <c r="C1036">
        <v>0.35416666666666669</v>
      </c>
      <c r="D1036">
        <v>3</v>
      </c>
      <c r="E1036" t="s">
        <v>22</v>
      </c>
      <c r="F1036" t="s">
        <v>23</v>
      </c>
      <c r="G1036" t="s">
        <v>24</v>
      </c>
      <c r="H1036" t="s">
        <v>25</v>
      </c>
      <c r="I1036" t="s">
        <v>18</v>
      </c>
      <c r="J1036">
        <v>45</v>
      </c>
      <c r="K1036">
        <v>25</v>
      </c>
      <c r="L1036" t="s">
        <v>19</v>
      </c>
      <c r="M1036" t="s">
        <v>20</v>
      </c>
      <c r="N1036" t="s">
        <v>21</v>
      </c>
    </row>
    <row r="1037" spans="1:14" x14ac:dyDescent="0.25">
      <c r="A1037">
        <v>9036</v>
      </c>
      <c r="B1037" s="6">
        <v>44929</v>
      </c>
      <c r="C1037">
        <v>0.41319444444444442</v>
      </c>
      <c r="D1037">
        <v>2</v>
      </c>
      <c r="E1037" t="s">
        <v>28</v>
      </c>
      <c r="F1037" t="s">
        <v>29</v>
      </c>
      <c r="G1037" t="s">
        <v>30</v>
      </c>
      <c r="H1037" t="s">
        <v>31</v>
      </c>
      <c r="I1037" t="s">
        <v>43</v>
      </c>
      <c r="J1037">
        <v>75</v>
      </c>
      <c r="K1037">
        <v>45</v>
      </c>
      <c r="L1037" t="s">
        <v>33</v>
      </c>
      <c r="M1037" t="s">
        <v>44</v>
      </c>
      <c r="N1037" t="s">
        <v>45</v>
      </c>
    </row>
    <row r="1038" spans="1:14" x14ac:dyDescent="0.25">
      <c r="A1038">
        <v>9037</v>
      </c>
      <c r="B1038" s="6">
        <v>44776</v>
      </c>
      <c r="C1038">
        <v>0.49583333333333329</v>
      </c>
      <c r="D1038">
        <v>3</v>
      </c>
      <c r="E1038" t="s">
        <v>22</v>
      </c>
      <c r="F1038" t="s">
        <v>23</v>
      </c>
      <c r="G1038" t="s">
        <v>24</v>
      </c>
      <c r="H1038" t="s">
        <v>25</v>
      </c>
      <c r="I1038" t="s">
        <v>40</v>
      </c>
      <c r="J1038">
        <v>50</v>
      </c>
      <c r="K1038">
        <v>30</v>
      </c>
      <c r="L1038" t="s">
        <v>19</v>
      </c>
      <c r="M1038" t="s">
        <v>41</v>
      </c>
      <c r="N1038" t="s">
        <v>42</v>
      </c>
    </row>
    <row r="1039" spans="1:14" x14ac:dyDescent="0.25">
      <c r="A1039">
        <v>9038</v>
      </c>
      <c r="B1039" s="6">
        <v>45322</v>
      </c>
      <c r="C1039">
        <v>0.74444444444444446</v>
      </c>
      <c r="D1039">
        <v>1</v>
      </c>
      <c r="E1039" t="s">
        <v>28</v>
      </c>
      <c r="F1039" t="s">
        <v>29</v>
      </c>
      <c r="G1039" t="s">
        <v>30</v>
      </c>
      <c r="H1039" t="s">
        <v>31</v>
      </c>
      <c r="I1039" t="s">
        <v>40</v>
      </c>
      <c r="J1039">
        <v>50</v>
      </c>
      <c r="K1039">
        <v>30</v>
      </c>
      <c r="L1039" t="s">
        <v>19</v>
      </c>
      <c r="M1039" t="s">
        <v>41</v>
      </c>
      <c r="N1039" t="s">
        <v>42</v>
      </c>
    </row>
    <row r="1040" spans="1:14" x14ac:dyDescent="0.25">
      <c r="A1040">
        <v>9039</v>
      </c>
      <c r="B1040" s="6">
        <v>45794</v>
      </c>
      <c r="C1040">
        <v>0.72013888888888888</v>
      </c>
      <c r="D1040">
        <v>4</v>
      </c>
      <c r="E1040" t="s">
        <v>28</v>
      </c>
      <c r="F1040" t="s">
        <v>29</v>
      </c>
      <c r="G1040" t="s">
        <v>30</v>
      </c>
      <c r="H1040" t="s">
        <v>31</v>
      </c>
      <c r="I1040" t="s">
        <v>46</v>
      </c>
      <c r="J1040">
        <v>90</v>
      </c>
      <c r="K1040">
        <v>55</v>
      </c>
      <c r="L1040" t="s">
        <v>33</v>
      </c>
      <c r="M1040" t="s">
        <v>34</v>
      </c>
      <c r="N1040" t="s">
        <v>47</v>
      </c>
    </row>
    <row r="1041" spans="1:14" x14ac:dyDescent="0.25">
      <c r="A1041">
        <v>9040</v>
      </c>
      <c r="B1041" s="6">
        <v>44613</v>
      </c>
      <c r="C1041">
        <v>0.50208333333333333</v>
      </c>
      <c r="D1041">
        <v>4</v>
      </c>
      <c r="E1041" t="s">
        <v>14</v>
      </c>
      <c r="F1041" t="s">
        <v>15</v>
      </c>
      <c r="G1041" t="s">
        <v>16</v>
      </c>
      <c r="H1041" t="s">
        <v>17</v>
      </c>
      <c r="I1041" t="s">
        <v>50</v>
      </c>
      <c r="J1041">
        <v>70</v>
      </c>
      <c r="K1041">
        <v>40</v>
      </c>
      <c r="L1041" t="s">
        <v>33</v>
      </c>
      <c r="M1041" t="s">
        <v>44</v>
      </c>
      <c r="N1041" t="s">
        <v>51</v>
      </c>
    </row>
    <row r="1042" spans="1:14" x14ac:dyDescent="0.25">
      <c r="A1042">
        <v>9041</v>
      </c>
      <c r="B1042" s="6">
        <v>45267</v>
      </c>
      <c r="C1042">
        <v>0.31527777777777782</v>
      </c>
      <c r="D1042">
        <v>4</v>
      </c>
      <c r="E1042" t="s">
        <v>28</v>
      </c>
      <c r="F1042" t="s">
        <v>29</v>
      </c>
      <c r="G1042" t="s">
        <v>30</v>
      </c>
      <c r="H1042" t="s">
        <v>31</v>
      </c>
      <c r="I1042" t="s">
        <v>48</v>
      </c>
      <c r="J1042">
        <v>80</v>
      </c>
      <c r="K1042">
        <v>48</v>
      </c>
      <c r="L1042" t="s">
        <v>33</v>
      </c>
      <c r="M1042" t="s">
        <v>44</v>
      </c>
      <c r="N1042" t="s">
        <v>49</v>
      </c>
    </row>
    <row r="1043" spans="1:14" x14ac:dyDescent="0.25">
      <c r="A1043">
        <v>9042</v>
      </c>
      <c r="B1043" s="6">
        <v>44802</v>
      </c>
      <c r="C1043">
        <v>0.52430555555555558</v>
      </c>
      <c r="D1043">
        <v>4</v>
      </c>
      <c r="E1043" t="s">
        <v>14</v>
      </c>
      <c r="F1043" t="s">
        <v>15</v>
      </c>
      <c r="G1043" t="s">
        <v>16</v>
      </c>
      <c r="H1043" t="s">
        <v>17</v>
      </c>
      <c r="I1043" t="s">
        <v>48</v>
      </c>
      <c r="J1043">
        <v>80</v>
      </c>
      <c r="K1043">
        <v>48</v>
      </c>
      <c r="L1043" t="s">
        <v>33</v>
      </c>
      <c r="M1043" t="s">
        <v>44</v>
      </c>
      <c r="N1043" t="s">
        <v>49</v>
      </c>
    </row>
    <row r="1044" spans="1:14" x14ac:dyDescent="0.25">
      <c r="A1044">
        <v>9043</v>
      </c>
      <c r="B1044" s="6">
        <v>45765</v>
      </c>
      <c r="C1044">
        <v>0.85486111111111107</v>
      </c>
      <c r="D1044">
        <v>1</v>
      </c>
      <c r="E1044" t="s">
        <v>36</v>
      </c>
      <c r="F1044" t="s">
        <v>37</v>
      </c>
      <c r="G1044" t="s">
        <v>38</v>
      </c>
      <c r="H1044" t="s">
        <v>39</v>
      </c>
      <c r="I1044" t="s">
        <v>40</v>
      </c>
      <c r="J1044">
        <v>50</v>
      </c>
      <c r="K1044">
        <v>30</v>
      </c>
      <c r="L1044" t="s">
        <v>19</v>
      </c>
      <c r="M1044" t="s">
        <v>41</v>
      </c>
      <c r="N1044" t="s">
        <v>42</v>
      </c>
    </row>
    <row r="1045" spans="1:14" x14ac:dyDescent="0.25">
      <c r="A1045">
        <v>9044</v>
      </c>
      <c r="B1045" s="6">
        <v>45700</v>
      </c>
      <c r="C1045">
        <v>0.44930555555555562</v>
      </c>
      <c r="D1045">
        <v>1</v>
      </c>
      <c r="E1045" t="s">
        <v>28</v>
      </c>
      <c r="F1045" t="s">
        <v>29</v>
      </c>
      <c r="G1045" t="s">
        <v>30</v>
      </c>
      <c r="H1045" t="s">
        <v>31</v>
      </c>
      <c r="I1045" t="s">
        <v>48</v>
      </c>
      <c r="J1045">
        <v>80</v>
      </c>
      <c r="K1045">
        <v>48</v>
      </c>
      <c r="L1045" t="s">
        <v>33</v>
      </c>
      <c r="M1045" t="s">
        <v>44</v>
      </c>
      <c r="N1045" t="s">
        <v>49</v>
      </c>
    </row>
    <row r="1046" spans="1:14" x14ac:dyDescent="0.25">
      <c r="A1046">
        <v>9045</v>
      </c>
      <c r="B1046" s="6">
        <v>46018</v>
      </c>
      <c r="C1046">
        <v>0.59930555555555554</v>
      </c>
      <c r="D1046">
        <v>3</v>
      </c>
      <c r="E1046" t="s">
        <v>14</v>
      </c>
      <c r="F1046" t="s">
        <v>15</v>
      </c>
      <c r="G1046" t="s">
        <v>16</v>
      </c>
      <c r="H1046" t="s">
        <v>17</v>
      </c>
      <c r="I1046" t="s">
        <v>40</v>
      </c>
      <c r="J1046">
        <v>50</v>
      </c>
      <c r="K1046">
        <v>30</v>
      </c>
      <c r="L1046" t="s">
        <v>19</v>
      </c>
      <c r="M1046" t="s">
        <v>41</v>
      </c>
      <c r="N1046" t="s">
        <v>42</v>
      </c>
    </row>
    <row r="1047" spans="1:14" x14ac:dyDescent="0.25">
      <c r="A1047">
        <v>9046</v>
      </c>
      <c r="B1047" s="6">
        <v>45237</v>
      </c>
      <c r="C1047">
        <v>0.70138888888888884</v>
      </c>
      <c r="D1047">
        <v>4</v>
      </c>
      <c r="E1047" t="s">
        <v>36</v>
      </c>
      <c r="F1047" t="s">
        <v>37</v>
      </c>
      <c r="G1047" t="s">
        <v>38</v>
      </c>
      <c r="H1047" t="s">
        <v>39</v>
      </c>
      <c r="I1047" t="s">
        <v>18</v>
      </c>
      <c r="J1047">
        <v>45</v>
      </c>
      <c r="K1047">
        <v>25</v>
      </c>
      <c r="L1047" t="s">
        <v>19</v>
      </c>
      <c r="M1047" t="s">
        <v>20</v>
      </c>
      <c r="N1047" t="s">
        <v>21</v>
      </c>
    </row>
    <row r="1048" spans="1:14" x14ac:dyDescent="0.25">
      <c r="A1048">
        <v>9047</v>
      </c>
      <c r="B1048" s="6">
        <v>45610</v>
      </c>
      <c r="C1048">
        <v>0.29583333333333328</v>
      </c>
      <c r="D1048">
        <v>1</v>
      </c>
      <c r="E1048" t="s">
        <v>28</v>
      </c>
      <c r="F1048" t="s">
        <v>29</v>
      </c>
      <c r="G1048" t="s">
        <v>30</v>
      </c>
      <c r="H1048" t="s">
        <v>31</v>
      </c>
      <c r="I1048" t="s">
        <v>50</v>
      </c>
      <c r="J1048">
        <v>70</v>
      </c>
      <c r="K1048">
        <v>40</v>
      </c>
      <c r="L1048" t="s">
        <v>33</v>
      </c>
      <c r="M1048" t="s">
        <v>44</v>
      </c>
      <c r="N1048" t="s">
        <v>51</v>
      </c>
    </row>
    <row r="1049" spans="1:14" x14ac:dyDescent="0.25">
      <c r="A1049">
        <v>9048</v>
      </c>
      <c r="B1049" s="6">
        <v>45612</v>
      </c>
      <c r="C1049">
        <v>0.84652777777777777</v>
      </c>
      <c r="D1049">
        <v>4</v>
      </c>
      <c r="E1049" t="s">
        <v>22</v>
      </c>
      <c r="F1049" t="s">
        <v>23</v>
      </c>
      <c r="G1049" t="s">
        <v>24</v>
      </c>
      <c r="H1049" t="s">
        <v>25</v>
      </c>
      <c r="I1049" t="s">
        <v>18</v>
      </c>
      <c r="J1049">
        <v>45</v>
      </c>
      <c r="K1049">
        <v>25</v>
      </c>
      <c r="L1049" t="s">
        <v>19</v>
      </c>
      <c r="M1049" t="s">
        <v>20</v>
      </c>
      <c r="N1049" t="s">
        <v>21</v>
      </c>
    </row>
    <row r="1050" spans="1:14" x14ac:dyDescent="0.25">
      <c r="A1050">
        <v>9049</v>
      </c>
      <c r="B1050" s="6">
        <v>45369</v>
      </c>
      <c r="C1050">
        <v>0.5395833333333333</v>
      </c>
      <c r="D1050">
        <v>3</v>
      </c>
      <c r="E1050" t="s">
        <v>22</v>
      </c>
      <c r="F1050" t="s">
        <v>23</v>
      </c>
      <c r="G1050" t="s">
        <v>24</v>
      </c>
      <c r="H1050" t="s">
        <v>25</v>
      </c>
      <c r="I1050" t="s">
        <v>40</v>
      </c>
      <c r="J1050">
        <v>50</v>
      </c>
      <c r="K1050">
        <v>30</v>
      </c>
      <c r="L1050" t="s">
        <v>19</v>
      </c>
      <c r="M1050" t="s">
        <v>41</v>
      </c>
      <c r="N1050" t="s">
        <v>42</v>
      </c>
    </row>
    <row r="1051" spans="1:14" x14ac:dyDescent="0.25">
      <c r="A1051">
        <v>9050</v>
      </c>
      <c r="B1051" s="6">
        <v>45433</v>
      </c>
      <c r="C1051">
        <v>0.52569444444444446</v>
      </c>
      <c r="D1051">
        <v>4</v>
      </c>
      <c r="E1051" t="s">
        <v>28</v>
      </c>
      <c r="F1051" t="s">
        <v>29</v>
      </c>
      <c r="G1051" t="s">
        <v>30</v>
      </c>
      <c r="H1051" t="s">
        <v>31</v>
      </c>
      <c r="I1051" t="s">
        <v>26</v>
      </c>
      <c r="J1051">
        <v>40</v>
      </c>
      <c r="K1051">
        <v>22</v>
      </c>
      <c r="L1051" t="s">
        <v>19</v>
      </c>
      <c r="M1051" t="s">
        <v>20</v>
      </c>
      <c r="N1051" t="s">
        <v>27</v>
      </c>
    </row>
    <row r="1052" spans="1:14" x14ac:dyDescent="0.25">
      <c r="A1052">
        <v>9051</v>
      </c>
      <c r="B1052" s="6">
        <v>44752</v>
      </c>
      <c r="C1052">
        <v>0.77361111111111114</v>
      </c>
      <c r="D1052">
        <v>4</v>
      </c>
      <c r="E1052" t="s">
        <v>36</v>
      </c>
      <c r="F1052" t="s">
        <v>37</v>
      </c>
      <c r="G1052" t="s">
        <v>38</v>
      </c>
      <c r="H1052" t="s">
        <v>39</v>
      </c>
      <c r="I1052" t="s">
        <v>48</v>
      </c>
      <c r="J1052">
        <v>80</v>
      </c>
      <c r="K1052">
        <v>48</v>
      </c>
      <c r="L1052" t="s">
        <v>33</v>
      </c>
      <c r="M1052" t="s">
        <v>44</v>
      </c>
      <c r="N1052" t="s">
        <v>49</v>
      </c>
    </row>
    <row r="1053" spans="1:14" x14ac:dyDescent="0.25">
      <c r="A1053">
        <v>9052</v>
      </c>
      <c r="B1053" s="6">
        <v>45719</v>
      </c>
      <c r="C1053">
        <v>0.78194444444444444</v>
      </c>
      <c r="D1053">
        <v>4</v>
      </c>
      <c r="E1053" t="s">
        <v>36</v>
      </c>
      <c r="F1053" t="s">
        <v>37</v>
      </c>
      <c r="G1053" t="s">
        <v>38</v>
      </c>
      <c r="H1053" t="s">
        <v>39</v>
      </c>
      <c r="I1053" t="s">
        <v>32</v>
      </c>
      <c r="J1053">
        <v>85</v>
      </c>
      <c r="K1053">
        <v>50</v>
      </c>
      <c r="L1053" t="s">
        <v>33</v>
      </c>
      <c r="M1053" t="s">
        <v>34</v>
      </c>
      <c r="N1053" t="s">
        <v>35</v>
      </c>
    </row>
    <row r="1054" spans="1:14" x14ac:dyDescent="0.25">
      <c r="A1054">
        <v>9053</v>
      </c>
      <c r="B1054" s="6">
        <v>44594</v>
      </c>
      <c r="C1054">
        <v>0.46111111111111108</v>
      </c>
      <c r="D1054">
        <v>1</v>
      </c>
      <c r="E1054" t="s">
        <v>14</v>
      </c>
      <c r="F1054" t="s">
        <v>15</v>
      </c>
      <c r="G1054" t="s">
        <v>16</v>
      </c>
      <c r="H1054" t="s">
        <v>17</v>
      </c>
      <c r="I1054" t="s">
        <v>46</v>
      </c>
      <c r="J1054">
        <v>90</v>
      </c>
      <c r="K1054">
        <v>55</v>
      </c>
      <c r="L1054" t="s">
        <v>33</v>
      </c>
      <c r="M1054" t="s">
        <v>34</v>
      </c>
      <c r="N1054" t="s">
        <v>47</v>
      </c>
    </row>
    <row r="1055" spans="1:14" x14ac:dyDescent="0.25">
      <c r="A1055">
        <v>9054</v>
      </c>
      <c r="B1055" s="6">
        <v>45007</v>
      </c>
      <c r="C1055">
        <v>0.48472222222222222</v>
      </c>
      <c r="D1055">
        <v>4</v>
      </c>
      <c r="E1055" t="s">
        <v>22</v>
      </c>
      <c r="F1055" t="s">
        <v>23</v>
      </c>
      <c r="G1055" t="s">
        <v>24</v>
      </c>
      <c r="H1055" t="s">
        <v>25</v>
      </c>
      <c r="I1055" t="s">
        <v>26</v>
      </c>
      <c r="J1055">
        <v>40</v>
      </c>
      <c r="K1055">
        <v>22</v>
      </c>
      <c r="L1055" t="s">
        <v>19</v>
      </c>
      <c r="M1055" t="s">
        <v>20</v>
      </c>
      <c r="N1055" t="s">
        <v>27</v>
      </c>
    </row>
    <row r="1056" spans="1:14" x14ac:dyDescent="0.25">
      <c r="A1056">
        <v>9055</v>
      </c>
      <c r="B1056" s="6">
        <v>45727</v>
      </c>
      <c r="C1056">
        <v>0.52500000000000002</v>
      </c>
      <c r="D1056">
        <v>1</v>
      </c>
      <c r="E1056" t="s">
        <v>22</v>
      </c>
      <c r="F1056" t="s">
        <v>23</v>
      </c>
      <c r="G1056" t="s">
        <v>24</v>
      </c>
      <c r="H1056" t="s">
        <v>25</v>
      </c>
      <c r="I1056" t="s">
        <v>40</v>
      </c>
      <c r="J1056">
        <v>50</v>
      </c>
      <c r="K1056">
        <v>30</v>
      </c>
      <c r="L1056" t="s">
        <v>19</v>
      </c>
      <c r="M1056" t="s">
        <v>41</v>
      </c>
      <c r="N1056" t="s">
        <v>42</v>
      </c>
    </row>
    <row r="1057" spans="1:14" x14ac:dyDescent="0.25">
      <c r="A1057">
        <v>9056</v>
      </c>
      <c r="B1057" s="6">
        <v>45923</v>
      </c>
      <c r="C1057">
        <v>0.35972222222222222</v>
      </c>
      <c r="D1057">
        <v>3</v>
      </c>
      <c r="E1057" t="s">
        <v>28</v>
      </c>
      <c r="F1057" t="s">
        <v>29</v>
      </c>
      <c r="G1057" t="s">
        <v>30</v>
      </c>
      <c r="H1057" t="s">
        <v>31</v>
      </c>
      <c r="I1057" t="s">
        <v>32</v>
      </c>
      <c r="J1057">
        <v>85</v>
      </c>
      <c r="K1057">
        <v>50</v>
      </c>
      <c r="L1057" t="s">
        <v>33</v>
      </c>
      <c r="M1057" t="s">
        <v>34</v>
      </c>
      <c r="N1057" t="s">
        <v>35</v>
      </c>
    </row>
    <row r="1058" spans="1:14" x14ac:dyDescent="0.25">
      <c r="A1058">
        <v>9057</v>
      </c>
      <c r="B1058" s="6">
        <v>45257</v>
      </c>
      <c r="C1058">
        <v>0.56805555555555554</v>
      </c>
      <c r="D1058">
        <v>4</v>
      </c>
      <c r="E1058" t="s">
        <v>36</v>
      </c>
      <c r="F1058" t="s">
        <v>37</v>
      </c>
      <c r="G1058" t="s">
        <v>38</v>
      </c>
      <c r="H1058" t="s">
        <v>39</v>
      </c>
      <c r="I1058" t="s">
        <v>46</v>
      </c>
      <c r="J1058">
        <v>90</v>
      </c>
      <c r="K1058">
        <v>55</v>
      </c>
      <c r="L1058" t="s">
        <v>33</v>
      </c>
      <c r="M1058" t="s">
        <v>34</v>
      </c>
      <c r="N1058" t="s">
        <v>47</v>
      </c>
    </row>
    <row r="1059" spans="1:14" x14ac:dyDescent="0.25">
      <c r="A1059">
        <v>9058</v>
      </c>
      <c r="B1059" s="6">
        <v>44931</v>
      </c>
      <c r="C1059">
        <v>0.53819444444444442</v>
      </c>
      <c r="D1059">
        <v>2</v>
      </c>
      <c r="E1059" t="s">
        <v>14</v>
      </c>
      <c r="F1059" t="s">
        <v>15</v>
      </c>
      <c r="G1059" t="s">
        <v>16</v>
      </c>
      <c r="H1059" t="s">
        <v>17</v>
      </c>
      <c r="I1059" t="s">
        <v>46</v>
      </c>
      <c r="J1059">
        <v>90</v>
      </c>
      <c r="K1059">
        <v>55</v>
      </c>
      <c r="L1059" t="s">
        <v>33</v>
      </c>
      <c r="M1059" t="s">
        <v>34</v>
      </c>
      <c r="N1059" t="s">
        <v>47</v>
      </c>
    </row>
    <row r="1060" spans="1:14" x14ac:dyDescent="0.25">
      <c r="A1060">
        <v>9059</v>
      </c>
      <c r="B1060" s="6">
        <v>45622</v>
      </c>
      <c r="C1060">
        <v>0.33888888888888891</v>
      </c>
      <c r="D1060">
        <v>3</v>
      </c>
      <c r="E1060" t="s">
        <v>14</v>
      </c>
      <c r="F1060" t="s">
        <v>15</v>
      </c>
      <c r="G1060" t="s">
        <v>16</v>
      </c>
      <c r="H1060" t="s">
        <v>17</v>
      </c>
      <c r="I1060" t="s">
        <v>26</v>
      </c>
      <c r="J1060">
        <v>40</v>
      </c>
      <c r="K1060">
        <v>22</v>
      </c>
      <c r="L1060" t="s">
        <v>19</v>
      </c>
      <c r="M1060" t="s">
        <v>20</v>
      </c>
      <c r="N1060" t="s">
        <v>27</v>
      </c>
    </row>
    <row r="1061" spans="1:14" x14ac:dyDescent="0.25">
      <c r="A1061">
        <v>9060</v>
      </c>
      <c r="B1061" s="6">
        <v>44891</v>
      </c>
      <c r="C1061">
        <v>0.46041666666666659</v>
      </c>
      <c r="D1061">
        <v>1</v>
      </c>
      <c r="E1061" t="s">
        <v>28</v>
      </c>
      <c r="F1061" t="s">
        <v>29</v>
      </c>
      <c r="G1061" t="s">
        <v>30</v>
      </c>
      <c r="H1061" t="s">
        <v>31</v>
      </c>
      <c r="I1061" t="s">
        <v>46</v>
      </c>
      <c r="J1061">
        <v>90</v>
      </c>
      <c r="K1061">
        <v>55</v>
      </c>
      <c r="L1061" t="s">
        <v>33</v>
      </c>
      <c r="M1061" t="s">
        <v>34</v>
      </c>
      <c r="N1061" t="s">
        <v>47</v>
      </c>
    </row>
    <row r="1062" spans="1:14" x14ac:dyDescent="0.25">
      <c r="A1062">
        <v>9061</v>
      </c>
      <c r="B1062" s="6">
        <v>45313</v>
      </c>
      <c r="C1062">
        <v>0.80833333333333335</v>
      </c>
      <c r="D1062">
        <v>4</v>
      </c>
      <c r="E1062" t="s">
        <v>36</v>
      </c>
      <c r="F1062" t="s">
        <v>37</v>
      </c>
      <c r="G1062" t="s">
        <v>38</v>
      </c>
      <c r="H1062" t="s">
        <v>39</v>
      </c>
      <c r="I1062" t="s">
        <v>40</v>
      </c>
      <c r="J1062">
        <v>50</v>
      </c>
      <c r="K1062">
        <v>30</v>
      </c>
      <c r="L1062" t="s">
        <v>19</v>
      </c>
      <c r="M1062" t="s">
        <v>41</v>
      </c>
      <c r="N1062" t="s">
        <v>42</v>
      </c>
    </row>
    <row r="1063" spans="1:14" x14ac:dyDescent="0.25">
      <c r="A1063">
        <v>9062</v>
      </c>
      <c r="B1063" s="6">
        <v>45742</v>
      </c>
      <c r="C1063">
        <v>0.32708333333333328</v>
      </c>
      <c r="D1063">
        <v>4</v>
      </c>
      <c r="E1063" t="s">
        <v>28</v>
      </c>
      <c r="F1063" t="s">
        <v>29</v>
      </c>
      <c r="G1063" t="s">
        <v>30</v>
      </c>
      <c r="H1063" t="s">
        <v>31</v>
      </c>
      <c r="I1063" t="s">
        <v>50</v>
      </c>
      <c r="J1063">
        <v>70</v>
      </c>
      <c r="K1063">
        <v>40</v>
      </c>
      <c r="L1063" t="s">
        <v>33</v>
      </c>
      <c r="M1063" t="s">
        <v>44</v>
      </c>
      <c r="N1063" t="s">
        <v>51</v>
      </c>
    </row>
    <row r="1064" spans="1:14" x14ac:dyDescent="0.25">
      <c r="A1064">
        <v>9063</v>
      </c>
      <c r="B1064" s="6">
        <v>45231</v>
      </c>
      <c r="C1064">
        <v>0.8354166666666667</v>
      </c>
      <c r="D1064">
        <v>1</v>
      </c>
      <c r="E1064" t="s">
        <v>28</v>
      </c>
      <c r="F1064" t="s">
        <v>29</v>
      </c>
      <c r="G1064" t="s">
        <v>30</v>
      </c>
      <c r="H1064" t="s">
        <v>31</v>
      </c>
      <c r="I1064" t="s">
        <v>43</v>
      </c>
      <c r="J1064">
        <v>75</v>
      </c>
      <c r="K1064">
        <v>45</v>
      </c>
      <c r="L1064" t="s">
        <v>33</v>
      </c>
      <c r="M1064" t="s">
        <v>44</v>
      </c>
      <c r="N1064" t="s">
        <v>45</v>
      </c>
    </row>
    <row r="1065" spans="1:14" x14ac:dyDescent="0.25">
      <c r="A1065">
        <v>9064</v>
      </c>
      <c r="B1065" s="6">
        <v>45915</v>
      </c>
      <c r="C1065">
        <v>0.91597222222222219</v>
      </c>
      <c r="D1065">
        <v>1</v>
      </c>
      <c r="E1065" t="s">
        <v>14</v>
      </c>
      <c r="F1065" t="s">
        <v>15</v>
      </c>
      <c r="G1065" t="s">
        <v>16</v>
      </c>
      <c r="H1065" t="s">
        <v>17</v>
      </c>
      <c r="I1065" t="s">
        <v>26</v>
      </c>
      <c r="J1065">
        <v>40</v>
      </c>
      <c r="K1065">
        <v>22</v>
      </c>
      <c r="L1065" t="s">
        <v>19</v>
      </c>
      <c r="M1065" t="s">
        <v>20</v>
      </c>
      <c r="N1065" t="s">
        <v>27</v>
      </c>
    </row>
    <row r="1066" spans="1:14" x14ac:dyDescent="0.25">
      <c r="A1066">
        <v>9065</v>
      </c>
      <c r="B1066" s="6">
        <v>45106</v>
      </c>
      <c r="C1066">
        <v>0.34027777777777779</v>
      </c>
      <c r="D1066">
        <v>2</v>
      </c>
      <c r="E1066" t="s">
        <v>22</v>
      </c>
      <c r="F1066" t="s">
        <v>23</v>
      </c>
      <c r="G1066" t="s">
        <v>24</v>
      </c>
      <c r="H1066" t="s">
        <v>25</v>
      </c>
      <c r="I1066" t="s">
        <v>48</v>
      </c>
      <c r="J1066">
        <v>80</v>
      </c>
      <c r="K1066">
        <v>48</v>
      </c>
      <c r="L1066" t="s">
        <v>33</v>
      </c>
      <c r="M1066" t="s">
        <v>44</v>
      </c>
      <c r="N1066" t="s">
        <v>49</v>
      </c>
    </row>
    <row r="1067" spans="1:14" x14ac:dyDescent="0.25">
      <c r="A1067">
        <v>9066</v>
      </c>
      <c r="B1067" s="6">
        <v>45819</v>
      </c>
      <c r="C1067">
        <v>0.3972222222222222</v>
      </c>
      <c r="D1067">
        <v>1</v>
      </c>
      <c r="E1067" t="s">
        <v>14</v>
      </c>
      <c r="F1067" t="s">
        <v>15</v>
      </c>
      <c r="G1067" t="s">
        <v>16</v>
      </c>
      <c r="H1067" t="s">
        <v>17</v>
      </c>
      <c r="I1067" t="s">
        <v>50</v>
      </c>
      <c r="J1067">
        <v>70</v>
      </c>
      <c r="K1067">
        <v>40</v>
      </c>
      <c r="L1067" t="s">
        <v>33</v>
      </c>
      <c r="M1067" t="s">
        <v>44</v>
      </c>
      <c r="N1067" t="s">
        <v>51</v>
      </c>
    </row>
    <row r="1068" spans="1:14" x14ac:dyDescent="0.25">
      <c r="A1068">
        <v>9067</v>
      </c>
      <c r="B1068" s="6">
        <v>44905</v>
      </c>
      <c r="C1068">
        <v>0.76458333333333328</v>
      </c>
      <c r="D1068">
        <v>2</v>
      </c>
      <c r="E1068" t="s">
        <v>28</v>
      </c>
      <c r="F1068" t="s">
        <v>29</v>
      </c>
      <c r="G1068" t="s">
        <v>30</v>
      </c>
      <c r="H1068" t="s">
        <v>31</v>
      </c>
      <c r="I1068" t="s">
        <v>40</v>
      </c>
      <c r="J1068">
        <v>50</v>
      </c>
      <c r="K1068">
        <v>30</v>
      </c>
      <c r="L1068" t="s">
        <v>19</v>
      </c>
      <c r="M1068" t="s">
        <v>41</v>
      </c>
      <c r="N1068" t="s">
        <v>42</v>
      </c>
    </row>
    <row r="1069" spans="1:14" x14ac:dyDescent="0.25">
      <c r="A1069">
        <v>9068</v>
      </c>
      <c r="B1069" s="6">
        <v>45941</v>
      </c>
      <c r="C1069">
        <v>0.55833333333333335</v>
      </c>
      <c r="D1069">
        <v>1</v>
      </c>
      <c r="E1069" t="s">
        <v>28</v>
      </c>
      <c r="F1069" t="s">
        <v>29</v>
      </c>
      <c r="G1069" t="s">
        <v>30</v>
      </c>
      <c r="H1069" t="s">
        <v>31</v>
      </c>
      <c r="I1069" t="s">
        <v>50</v>
      </c>
      <c r="J1069">
        <v>70</v>
      </c>
      <c r="K1069">
        <v>40</v>
      </c>
      <c r="L1069" t="s">
        <v>33</v>
      </c>
      <c r="M1069" t="s">
        <v>44</v>
      </c>
      <c r="N1069" t="s">
        <v>51</v>
      </c>
    </row>
    <row r="1070" spans="1:14" x14ac:dyDescent="0.25">
      <c r="A1070">
        <v>9069</v>
      </c>
      <c r="B1070" s="6">
        <v>45271</v>
      </c>
      <c r="C1070">
        <v>0.51388888888888884</v>
      </c>
      <c r="D1070">
        <v>1</v>
      </c>
      <c r="E1070" t="s">
        <v>22</v>
      </c>
      <c r="F1070" t="s">
        <v>23</v>
      </c>
      <c r="G1070" t="s">
        <v>24</v>
      </c>
      <c r="H1070" t="s">
        <v>25</v>
      </c>
      <c r="I1070" t="s">
        <v>48</v>
      </c>
      <c r="J1070">
        <v>80</v>
      </c>
      <c r="K1070">
        <v>48</v>
      </c>
      <c r="L1070" t="s">
        <v>33</v>
      </c>
      <c r="M1070" t="s">
        <v>44</v>
      </c>
      <c r="N1070" t="s">
        <v>49</v>
      </c>
    </row>
    <row r="1071" spans="1:14" x14ac:dyDescent="0.25">
      <c r="A1071">
        <v>9070</v>
      </c>
      <c r="B1071" s="6">
        <v>45861</v>
      </c>
      <c r="C1071">
        <v>0.36666666666666659</v>
      </c>
      <c r="D1071">
        <v>2</v>
      </c>
      <c r="E1071" t="s">
        <v>14</v>
      </c>
      <c r="F1071" t="s">
        <v>15</v>
      </c>
      <c r="G1071" t="s">
        <v>16</v>
      </c>
      <c r="H1071" t="s">
        <v>17</v>
      </c>
      <c r="I1071" t="s">
        <v>26</v>
      </c>
      <c r="J1071">
        <v>40</v>
      </c>
      <c r="K1071">
        <v>22</v>
      </c>
      <c r="L1071" t="s">
        <v>19</v>
      </c>
      <c r="M1071" t="s">
        <v>20</v>
      </c>
      <c r="N1071" t="s">
        <v>27</v>
      </c>
    </row>
    <row r="1072" spans="1:14" x14ac:dyDescent="0.25">
      <c r="A1072">
        <v>9071</v>
      </c>
      <c r="B1072" s="6">
        <v>45666</v>
      </c>
      <c r="C1072">
        <v>0.75486111111111109</v>
      </c>
      <c r="D1072">
        <v>3</v>
      </c>
      <c r="E1072" t="s">
        <v>22</v>
      </c>
      <c r="F1072" t="s">
        <v>23</v>
      </c>
      <c r="G1072" t="s">
        <v>24</v>
      </c>
      <c r="H1072" t="s">
        <v>25</v>
      </c>
      <c r="I1072" t="s">
        <v>50</v>
      </c>
      <c r="J1072">
        <v>70</v>
      </c>
      <c r="K1072">
        <v>40</v>
      </c>
      <c r="L1072" t="s">
        <v>33</v>
      </c>
      <c r="M1072" t="s">
        <v>44</v>
      </c>
      <c r="N1072" t="s">
        <v>51</v>
      </c>
    </row>
    <row r="1073" spans="1:14" x14ac:dyDescent="0.25">
      <c r="A1073">
        <v>9072</v>
      </c>
      <c r="B1073" s="6">
        <v>44806</v>
      </c>
      <c r="C1073">
        <v>0.8</v>
      </c>
      <c r="D1073">
        <v>2</v>
      </c>
      <c r="E1073" t="s">
        <v>14</v>
      </c>
      <c r="F1073" t="s">
        <v>15</v>
      </c>
      <c r="G1073" t="s">
        <v>16</v>
      </c>
      <c r="H1073" t="s">
        <v>17</v>
      </c>
      <c r="I1073" t="s">
        <v>43</v>
      </c>
      <c r="J1073">
        <v>75</v>
      </c>
      <c r="K1073">
        <v>45</v>
      </c>
      <c r="L1073" t="s">
        <v>33</v>
      </c>
      <c r="M1073" t="s">
        <v>44</v>
      </c>
      <c r="N1073" t="s">
        <v>45</v>
      </c>
    </row>
    <row r="1074" spans="1:14" x14ac:dyDescent="0.25">
      <c r="A1074">
        <v>9073</v>
      </c>
      <c r="B1074" s="6">
        <v>45425</v>
      </c>
      <c r="C1074">
        <v>0.79583333333333328</v>
      </c>
      <c r="D1074">
        <v>3</v>
      </c>
      <c r="E1074" t="s">
        <v>36</v>
      </c>
      <c r="F1074" t="s">
        <v>37</v>
      </c>
      <c r="G1074" t="s">
        <v>38</v>
      </c>
      <c r="H1074" t="s">
        <v>39</v>
      </c>
      <c r="I1074" t="s">
        <v>43</v>
      </c>
      <c r="J1074">
        <v>75</v>
      </c>
      <c r="K1074">
        <v>45</v>
      </c>
      <c r="L1074" t="s">
        <v>33</v>
      </c>
      <c r="M1074" t="s">
        <v>44</v>
      </c>
      <c r="N1074" t="s">
        <v>45</v>
      </c>
    </row>
    <row r="1075" spans="1:14" x14ac:dyDescent="0.25">
      <c r="A1075">
        <v>9074</v>
      </c>
      <c r="B1075" s="6">
        <v>45247</v>
      </c>
      <c r="C1075">
        <v>0.36666666666666659</v>
      </c>
      <c r="D1075">
        <v>1</v>
      </c>
      <c r="E1075" t="s">
        <v>14</v>
      </c>
      <c r="F1075" t="s">
        <v>15</v>
      </c>
      <c r="G1075" t="s">
        <v>16</v>
      </c>
      <c r="H1075" t="s">
        <v>17</v>
      </c>
      <c r="I1075" t="s">
        <v>50</v>
      </c>
      <c r="J1075">
        <v>70</v>
      </c>
      <c r="K1075">
        <v>40</v>
      </c>
      <c r="L1075" t="s">
        <v>33</v>
      </c>
      <c r="M1075" t="s">
        <v>44</v>
      </c>
      <c r="N1075" t="s">
        <v>51</v>
      </c>
    </row>
    <row r="1076" spans="1:14" x14ac:dyDescent="0.25">
      <c r="A1076">
        <v>9075</v>
      </c>
      <c r="B1076" s="6">
        <v>45888</v>
      </c>
      <c r="C1076">
        <v>0.81319444444444444</v>
      </c>
      <c r="D1076">
        <v>1</v>
      </c>
      <c r="E1076" t="s">
        <v>14</v>
      </c>
      <c r="F1076" t="s">
        <v>15</v>
      </c>
      <c r="G1076" t="s">
        <v>16</v>
      </c>
      <c r="H1076" t="s">
        <v>17</v>
      </c>
      <c r="I1076" t="s">
        <v>46</v>
      </c>
      <c r="J1076">
        <v>90</v>
      </c>
      <c r="K1076">
        <v>55</v>
      </c>
      <c r="L1076" t="s">
        <v>33</v>
      </c>
      <c r="M1076" t="s">
        <v>34</v>
      </c>
      <c r="N1076" t="s">
        <v>47</v>
      </c>
    </row>
    <row r="1077" spans="1:14" x14ac:dyDescent="0.25">
      <c r="A1077">
        <v>9076</v>
      </c>
      <c r="B1077" s="6">
        <v>45597</v>
      </c>
      <c r="C1077">
        <v>0.31388888888888888</v>
      </c>
      <c r="D1077">
        <v>3</v>
      </c>
      <c r="E1077" t="s">
        <v>22</v>
      </c>
      <c r="F1077" t="s">
        <v>23</v>
      </c>
      <c r="G1077" t="s">
        <v>24</v>
      </c>
      <c r="H1077" t="s">
        <v>25</v>
      </c>
      <c r="I1077" t="s">
        <v>43</v>
      </c>
      <c r="J1077">
        <v>75</v>
      </c>
      <c r="K1077">
        <v>45</v>
      </c>
      <c r="L1077" t="s">
        <v>33</v>
      </c>
      <c r="M1077" t="s">
        <v>44</v>
      </c>
      <c r="N1077" t="s">
        <v>45</v>
      </c>
    </row>
    <row r="1078" spans="1:14" x14ac:dyDescent="0.25">
      <c r="A1078">
        <v>9077</v>
      </c>
      <c r="B1078" s="6">
        <v>45861</v>
      </c>
      <c r="C1078">
        <v>0.71111111111111114</v>
      </c>
      <c r="D1078">
        <v>4</v>
      </c>
      <c r="E1078" t="s">
        <v>14</v>
      </c>
      <c r="F1078" t="s">
        <v>15</v>
      </c>
      <c r="G1078" t="s">
        <v>16</v>
      </c>
      <c r="H1078" t="s">
        <v>17</v>
      </c>
      <c r="I1078" t="s">
        <v>26</v>
      </c>
      <c r="J1078">
        <v>40</v>
      </c>
      <c r="K1078">
        <v>22</v>
      </c>
      <c r="L1078" t="s">
        <v>19</v>
      </c>
      <c r="M1078" t="s">
        <v>20</v>
      </c>
      <c r="N1078" t="s">
        <v>27</v>
      </c>
    </row>
    <row r="1079" spans="1:14" x14ac:dyDescent="0.25">
      <c r="A1079">
        <v>9078</v>
      </c>
      <c r="B1079" s="6">
        <v>45673</v>
      </c>
      <c r="C1079">
        <v>0.49791666666666667</v>
      </c>
      <c r="D1079">
        <v>4</v>
      </c>
      <c r="E1079" t="s">
        <v>36</v>
      </c>
      <c r="F1079" t="s">
        <v>37</v>
      </c>
      <c r="G1079" t="s">
        <v>38</v>
      </c>
      <c r="H1079" t="s">
        <v>39</v>
      </c>
      <c r="I1079" t="s">
        <v>18</v>
      </c>
      <c r="J1079">
        <v>45</v>
      </c>
      <c r="K1079">
        <v>25</v>
      </c>
      <c r="L1079" t="s">
        <v>19</v>
      </c>
      <c r="M1079" t="s">
        <v>20</v>
      </c>
      <c r="N1079" t="s">
        <v>21</v>
      </c>
    </row>
    <row r="1080" spans="1:14" x14ac:dyDescent="0.25">
      <c r="A1080">
        <v>9079</v>
      </c>
      <c r="B1080" s="6">
        <v>44728</v>
      </c>
      <c r="C1080">
        <v>0.4777777777777778</v>
      </c>
      <c r="D1080">
        <v>4</v>
      </c>
      <c r="E1080" t="s">
        <v>14</v>
      </c>
      <c r="F1080" t="s">
        <v>15</v>
      </c>
      <c r="G1080" t="s">
        <v>16</v>
      </c>
      <c r="H1080" t="s">
        <v>17</v>
      </c>
      <c r="I1080" t="s">
        <v>26</v>
      </c>
      <c r="J1080">
        <v>40</v>
      </c>
      <c r="K1080">
        <v>22</v>
      </c>
      <c r="L1080" t="s">
        <v>19</v>
      </c>
      <c r="M1080" t="s">
        <v>20</v>
      </c>
      <c r="N1080" t="s">
        <v>27</v>
      </c>
    </row>
    <row r="1081" spans="1:14" x14ac:dyDescent="0.25">
      <c r="A1081">
        <v>9080</v>
      </c>
      <c r="B1081" s="6">
        <v>45436</v>
      </c>
      <c r="C1081">
        <v>0.42499999999999999</v>
      </c>
      <c r="D1081">
        <v>3</v>
      </c>
      <c r="E1081" t="s">
        <v>22</v>
      </c>
      <c r="F1081" t="s">
        <v>23</v>
      </c>
      <c r="G1081" t="s">
        <v>24</v>
      </c>
      <c r="H1081" t="s">
        <v>25</v>
      </c>
      <c r="I1081" t="s">
        <v>50</v>
      </c>
      <c r="J1081">
        <v>70</v>
      </c>
      <c r="K1081">
        <v>40</v>
      </c>
      <c r="L1081" t="s">
        <v>33</v>
      </c>
      <c r="M1081" t="s">
        <v>44</v>
      </c>
      <c r="N1081" t="s">
        <v>51</v>
      </c>
    </row>
    <row r="1082" spans="1:14" x14ac:dyDescent="0.25">
      <c r="A1082">
        <v>9081</v>
      </c>
      <c r="B1082" s="6">
        <v>44778</v>
      </c>
      <c r="C1082">
        <v>0.58819444444444446</v>
      </c>
      <c r="D1082">
        <v>4</v>
      </c>
      <c r="E1082" t="s">
        <v>14</v>
      </c>
      <c r="F1082" t="s">
        <v>15</v>
      </c>
      <c r="G1082" t="s">
        <v>16</v>
      </c>
      <c r="H1082" t="s">
        <v>17</v>
      </c>
      <c r="I1082" t="s">
        <v>50</v>
      </c>
      <c r="J1082">
        <v>70</v>
      </c>
      <c r="K1082">
        <v>40</v>
      </c>
      <c r="L1082" t="s">
        <v>33</v>
      </c>
      <c r="M1082" t="s">
        <v>44</v>
      </c>
      <c r="N1082" t="s">
        <v>51</v>
      </c>
    </row>
    <row r="1083" spans="1:14" x14ac:dyDescent="0.25">
      <c r="A1083">
        <v>9082</v>
      </c>
      <c r="B1083" s="6">
        <v>46007</v>
      </c>
      <c r="C1083">
        <v>0.32013888888888892</v>
      </c>
      <c r="D1083">
        <v>1</v>
      </c>
      <c r="E1083" t="s">
        <v>36</v>
      </c>
      <c r="F1083" t="s">
        <v>37</v>
      </c>
      <c r="G1083" t="s">
        <v>38</v>
      </c>
      <c r="H1083" t="s">
        <v>39</v>
      </c>
      <c r="I1083" t="s">
        <v>46</v>
      </c>
      <c r="J1083">
        <v>90</v>
      </c>
      <c r="K1083">
        <v>55</v>
      </c>
      <c r="L1083" t="s">
        <v>33</v>
      </c>
      <c r="M1083" t="s">
        <v>34</v>
      </c>
      <c r="N1083" t="s">
        <v>47</v>
      </c>
    </row>
    <row r="1084" spans="1:14" x14ac:dyDescent="0.25">
      <c r="A1084">
        <v>9083</v>
      </c>
      <c r="B1084" s="6">
        <v>45669</v>
      </c>
      <c r="C1084">
        <v>0.72847222222222219</v>
      </c>
      <c r="D1084">
        <v>4</v>
      </c>
      <c r="E1084" t="s">
        <v>28</v>
      </c>
      <c r="F1084" t="s">
        <v>29</v>
      </c>
      <c r="G1084" t="s">
        <v>30</v>
      </c>
      <c r="H1084" t="s">
        <v>31</v>
      </c>
      <c r="I1084" t="s">
        <v>18</v>
      </c>
      <c r="J1084">
        <v>45</v>
      </c>
      <c r="K1084">
        <v>25</v>
      </c>
      <c r="L1084" t="s">
        <v>19</v>
      </c>
      <c r="M1084" t="s">
        <v>20</v>
      </c>
      <c r="N1084" t="s">
        <v>21</v>
      </c>
    </row>
    <row r="1085" spans="1:14" x14ac:dyDescent="0.25">
      <c r="A1085">
        <v>9084</v>
      </c>
      <c r="B1085" s="6">
        <v>44639</v>
      </c>
      <c r="C1085">
        <v>0.3576388888888889</v>
      </c>
      <c r="D1085">
        <v>4</v>
      </c>
      <c r="E1085" t="s">
        <v>36</v>
      </c>
      <c r="F1085" t="s">
        <v>37</v>
      </c>
      <c r="G1085" t="s">
        <v>38</v>
      </c>
      <c r="H1085" t="s">
        <v>39</v>
      </c>
      <c r="I1085" t="s">
        <v>43</v>
      </c>
      <c r="J1085">
        <v>75</v>
      </c>
      <c r="K1085">
        <v>45</v>
      </c>
      <c r="L1085" t="s">
        <v>33</v>
      </c>
      <c r="M1085" t="s">
        <v>44</v>
      </c>
      <c r="N1085" t="s">
        <v>45</v>
      </c>
    </row>
    <row r="1086" spans="1:14" x14ac:dyDescent="0.25">
      <c r="A1086">
        <v>9085</v>
      </c>
      <c r="B1086" s="6">
        <v>45930</v>
      </c>
      <c r="C1086">
        <v>0.55833333333333335</v>
      </c>
      <c r="D1086">
        <v>4</v>
      </c>
      <c r="E1086" t="s">
        <v>36</v>
      </c>
      <c r="F1086" t="s">
        <v>37</v>
      </c>
      <c r="G1086" t="s">
        <v>38</v>
      </c>
      <c r="H1086" t="s">
        <v>39</v>
      </c>
      <c r="I1086" t="s">
        <v>48</v>
      </c>
      <c r="J1086">
        <v>80</v>
      </c>
      <c r="K1086">
        <v>48</v>
      </c>
      <c r="L1086" t="s">
        <v>33</v>
      </c>
      <c r="M1086" t="s">
        <v>44</v>
      </c>
      <c r="N1086" t="s">
        <v>49</v>
      </c>
    </row>
    <row r="1087" spans="1:14" x14ac:dyDescent="0.25">
      <c r="A1087">
        <v>9086</v>
      </c>
      <c r="B1087" s="6">
        <v>44845</v>
      </c>
      <c r="C1087">
        <v>0.82847222222222228</v>
      </c>
      <c r="D1087">
        <v>4</v>
      </c>
      <c r="E1087" t="s">
        <v>28</v>
      </c>
      <c r="F1087" t="s">
        <v>29</v>
      </c>
      <c r="G1087" t="s">
        <v>30</v>
      </c>
      <c r="H1087" t="s">
        <v>31</v>
      </c>
      <c r="I1087" t="s">
        <v>50</v>
      </c>
      <c r="J1087">
        <v>70</v>
      </c>
      <c r="K1087">
        <v>40</v>
      </c>
      <c r="L1087" t="s">
        <v>33</v>
      </c>
      <c r="M1087" t="s">
        <v>44</v>
      </c>
      <c r="N1087" t="s">
        <v>51</v>
      </c>
    </row>
    <row r="1088" spans="1:14" x14ac:dyDescent="0.25">
      <c r="A1088">
        <v>9087</v>
      </c>
      <c r="B1088" s="6">
        <v>44833</v>
      </c>
      <c r="C1088">
        <v>0.3972222222222222</v>
      </c>
      <c r="D1088">
        <v>2</v>
      </c>
      <c r="E1088" t="s">
        <v>22</v>
      </c>
      <c r="F1088" t="s">
        <v>23</v>
      </c>
      <c r="G1088" t="s">
        <v>24</v>
      </c>
      <c r="H1088" t="s">
        <v>25</v>
      </c>
      <c r="I1088" t="s">
        <v>18</v>
      </c>
      <c r="J1088">
        <v>45</v>
      </c>
      <c r="K1088">
        <v>25</v>
      </c>
      <c r="L1088" t="s">
        <v>19</v>
      </c>
      <c r="M1088" t="s">
        <v>20</v>
      </c>
      <c r="N1088" t="s">
        <v>21</v>
      </c>
    </row>
    <row r="1089" spans="1:14" x14ac:dyDescent="0.25">
      <c r="A1089">
        <v>9088</v>
      </c>
      <c r="B1089" s="6">
        <v>45969</v>
      </c>
      <c r="C1089">
        <v>0.53402777777777777</v>
      </c>
      <c r="D1089">
        <v>1</v>
      </c>
      <c r="E1089" t="s">
        <v>14</v>
      </c>
      <c r="F1089" t="s">
        <v>15</v>
      </c>
      <c r="G1089" t="s">
        <v>16</v>
      </c>
      <c r="H1089" t="s">
        <v>17</v>
      </c>
      <c r="I1089" t="s">
        <v>40</v>
      </c>
      <c r="J1089">
        <v>50</v>
      </c>
      <c r="K1089">
        <v>30</v>
      </c>
      <c r="L1089" t="s">
        <v>19</v>
      </c>
      <c r="M1089" t="s">
        <v>41</v>
      </c>
      <c r="N1089" t="s">
        <v>42</v>
      </c>
    </row>
    <row r="1090" spans="1:14" x14ac:dyDescent="0.25">
      <c r="A1090">
        <v>9089</v>
      </c>
      <c r="B1090" s="6">
        <v>45888</v>
      </c>
      <c r="C1090">
        <v>0.6875</v>
      </c>
      <c r="D1090">
        <v>4</v>
      </c>
      <c r="E1090" t="s">
        <v>14</v>
      </c>
      <c r="F1090" t="s">
        <v>15</v>
      </c>
      <c r="G1090" t="s">
        <v>16</v>
      </c>
      <c r="H1090" t="s">
        <v>17</v>
      </c>
      <c r="I1090" t="s">
        <v>43</v>
      </c>
      <c r="J1090">
        <v>75</v>
      </c>
      <c r="K1090">
        <v>45</v>
      </c>
      <c r="L1090" t="s">
        <v>33</v>
      </c>
      <c r="M1090" t="s">
        <v>44</v>
      </c>
      <c r="N1090" t="s">
        <v>45</v>
      </c>
    </row>
    <row r="1091" spans="1:14" x14ac:dyDescent="0.25">
      <c r="A1091">
        <v>9090</v>
      </c>
      <c r="B1091" s="6">
        <v>44739</v>
      </c>
      <c r="C1091">
        <v>0.60277777777777775</v>
      </c>
      <c r="D1091">
        <v>4</v>
      </c>
      <c r="E1091" t="s">
        <v>14</v>
      </c>
      <c r="F1091" t="s">
        <v>15</v>
      </c>
      <c r="G1091" t="s">
        <v>16</v>
      </c>
      <c r="H1091" t="s">
        <v>17</v>
      </c>
      <c r="I1091" t="s">
        <v>50</v>
      </c>
      <c r="J1091">
        <v>70</v>
      </c>
      <c r="K1091">
        <v>40</v>
      </c>
      <c r="L1091" t="s">
        <v>33</v>
      </c>
      <c r="M1091" t="s">
        <v>44</v>
      </c>
      <c r="N1091" t="s">
        <v>51</v>
      </c>
    </row>
    <row r="1092" spans="1:14" x14ac:dyDescent="0.25">
      <c r="A1092">
        <v>9091</v>
      </c>
      <c r="B1092" s="6">
        <v>44920</v>
      </c>
      <c r="C1092">
        <v>0.66249999999999998</v>
      </c>
      <c r="D1092">
        <v>2</v>
      </c>
      <c r="E1092" t="s">
        <v>14</v>
      </c>
      <c r="F1092" t="s">
        <v>15</v>
      </c>
      <c r="G1092" t="s">
        <v>16</v>
      </c>
      <c r="H1092" t="s">
        <v>17</v>
      </c>
      <c r="I1092" t="s">
        <v>48</v>
      </c>
      <c r="J1092">
        <v>80</v>
      </c>
      <c r="K1092">
        <v>48</v>
      </c>
      <c r="L1092" t="s">
        <v>33</v>
      </c>
      <c r="M1092" t="s">
        <v>44</v>
      </c>
      <c r="N1092" t="s">
        <v>49</v>
      </c>
    </row>
    <row r="1093" spans="1:14" x14ac:dyDescent="0.25">
      <c r="A1093">
        <v>9092</v>
      </c>
      <c r="B1093" s="6">
        <v>45462</v>
      </c>
      <c r="C1093">
        <v>0.70694444444444449</v>
      </c>
      <c r="D1093">
        <v>3</v>
      </c>
      <c r="E1093" t="s">
        <v>36</v>
      </c>
      <c r="F1093" t="s">
        <v>37</v>
      </c>
      <c r="G1093" t="s">
        <v>38</v>
      </c>
      <c r="H1093" t="s">
        <v>39</v>
      </c>
      <c r="I1093" t="s">
        <v>48</v>
      </c>
      <c r="J1093">
        <v>80</v>
      </c>
      <c r="K1093">
        <v>48</v>
      </c>
      <c r="L1093" t="s">
        <v>33</v>
      </c>
      <c r="M1093" t="s">
        <v>44</v>
      </c>
      <c r="N1093" t="s">
        <v>49</v>
      </c>
    </row>
    <row r="1094" spans="1:14" x14ac:dyDescent="0.25">
      <c r="A1094">
        <v>9093</v>
      </c>
      <c r="B1094" s="6">
        <v>45644</v>
      </c>
      <c r="C1094">
        <v>0.69236111111111109</v>
      </c>
      <c r="D1094">
        <v>4</v>
      </c>
      <c r="E1094" t="s">
        <v>22</v>
      </c>
      <c r="F1094" t="s">
        <v>23</v>
      </c>
      <c r="G1094" t="s">
        <v>24</v>
      </c>
      <c r="H1094" t="s">
        <v>25</v>
      </c>
      <c r="I1094" t="s">
        <v>50</v>
      </c>
      <c r="J1094">
        <v>70</v>
      </c>
      <c r="K1094">
        <v>40</v>
      </c>
      <c r="L1094" t="s">
        <v>33</v>
      </c>
      <c r="M1094" t="s">
        <v>44</v>
      </c>
      <c r="N1094" t="s">
        <v>51</v>
      </c>
    </row>
    <row r="1095" spans="1:14" x14ac:dyDescent="0.25">
      <c r="A1095">
        <v>9094</v>
      </c>
      <c r="B1095" s="6">
        <v>45113</v>
      </c>
      <c r="C1095">
        <v>0.48472222222222222</v>
      </c>
      <c r="D1095">
        <v>1</v>
      </c>
      <c r="E1095" t="s">
        <v>36</v>
      </c>
      <c r="F1095" t="s">
        <v>37</v>
      </c>
      <c r="G1095" t="s">
        <v>38</v>
      </c>
      <c r="H1095" t="s">
        <v>39</v>
      </c>
      <c r="I1095" t="s">
        <v>46</v>
      </c>
      <c r="J1095">
        <v>90</v>
      </c>
      <c r="K1095">
        <v>55</v>
      </c>
      <c r="L1095" t="s">
        <v>33</v>
      </c>
      <c r="M1095" t="s">
        <v>34</v>
      </c>
      <c r="N1095" t="s">
        <v>47</v>
      </c>
    </row>
    <row r="1096" spans="1:14" x14ac:dyDescent="0.25">
      <c r="A1096">
        <v>9095</v>
      </c>
      <c r="B1096" s="6">
        <v>44792</v>
      </c>
      <c r="C1096">
        <v>0.35486111111111113</v>
      </c>
      <c r="D1096">
        <v>2</v>
      </c>
      <c r="E1096" t="s">
        <v>22</v>
      </c>
      <c r="F1096" t="s">
        <v>23</v>
      </c>
      <c r="G1096" t="s">
        <v>24</v>
      </c>
      <c r="H1096" t="s">
        <v>25</v>
      </c>
      <c r="I1096" t="s">
        <v>46</v>
      </c>
      <c r="J1096">
        <v>90</v>
      </c>
      <c r="K1096">
        <v>55</v>
      </c>
      <c r="L1096" t="s">
        <v>33</v>
      </c>
      <c r="M1096" t="s">
        <v>34</v>
      </c>
      <c r="N1096" t="s">
        <v>47</v>
      </c>
    </row>
    <row r="1097" spans="1:14" x14ac:dyDescent="0.25">
      <c r="A1097">
        <v>9096</v>
      </c>
      <c r="B1097" s="6">
        <v>45856</v>
      </c>
      <c r="C1097">
        <v>0.44444444444444442</v>
      </c>
      <c r="D1097">
        <v>4</v>
      </c>
      <c r="E1097" t="s">
        <v>14</v>
      </c>
      <c r="F1097" t="s">
        <v>15</v>
      </c>
      <c r="G1097" t="s">
        <v>16</v>
      </c>
      <c r="H1097" t="s">
        <v>17</v>
      </c>
      <c r="I1097" t="s">
        <v>26</v>
      </c>
      <c r="J1097">
        <v>40</v>
      </c>
      <c r="K1097">
        <v>22</v>
      </c>
      <c r="L1097" t="s">
        <v>19</v>
      </c>
      <c r="M1097" t="s">
        <v>20</v>
      </c>
      <c r="N1097" t="s">
        <v>27</v>
      </c>
    </row>
    <row r="1098" spans="1:14" x14ac:dyDescent="0.25">
      <c r="A1098">
        <v>9097</v>
      </c>
      <c r="B1098" s="6">
        <v>45598</v>
      </c>
      <c r="C1098">
        <v>0.82708333333333328</v>
      </c>
      <c r="D1098">
        <v>3</v>
      </c>
      <c r="E1098" t="s">
        <v>36</v>
      </c>
      <c r="F1098" t="s">
        <v>37</v>
      </c>
      <c r="G1098" t="s">
        <v>38</v>
      </c>
      <c r="H1098" t="s">
        <v>39</v>
      </c>
      <c r="I1098" t="s">
        <v>48</v>
      </c>
      <c r="J1098">
        <v>80</v>
      </c>
      <c r="K1098">
        <v>48</v>
      </c>
      <c r="L1098" t="s">
        <v>33</v>
      </c>
      <c r="M1098" t="s">
        <v>44</v>
      </c>
      <c r="N1098" t="s">
        <v>49</v>
      </c>
    </row>
    <row r="1099" spans="1:14" x14ac:dyDescent="0.25">
      <c r="A1099">
        <v>9098</v>
      </c>
      <c r="B1099" s="6">
        <v>44693</v>
      </c>
      <c r="C1099">
        <v>0.82361111111111107</v>
      </c>
      <c r="D1099">
        <v>3</v>
      </c>
      <c r="E1099" t="s">
        <v>28</v>
      </c>
      <c r="F1099" t="s">
        <v>29</v>
      </c>
      <c r="G1099" t="s">
        <v>30</v>
      </c>
      <c r="H1099" t="s">
        <v>31</v>
      </c>
      <c r="I1099" t="s">
        <v>46</v>
      </c>
      <c r="J1099">
        <v>90</v>
      </c>
      <c r="K1099">
        <v>55</v>
      </c>
      <c r="L1099" t="s">
        <v>33</v>
      </c>
      <c r="M1099" t="s">
        <v>34</v>
      </c>
      <c r="N1099" t="s">
        <v>47</v>
      </c>
    </row>
    <row r="1100" spans="1:14" x14ac:dyDescent="0.25">
      <c r="A1100">
        <v>9099</v>
      </c>
      <c r="B1100" s="6">
        <v>45043</v>
      </c>
      <c r="C1100">
        <v>0.62291666666666667</v>
      </c>
      <c r="D1100">
        <v>3</v>
      </c>
      <c r="E1100" t="s">
        <v>28</v>
      </c>
      <c r="F1100" t="s">
        <v>29</v>
      </c>
      <c r="G1100" t="s">
        <v>30</v>
      </c>
      <c r="H1100" t="s">
        <v>31</v>
      </c>
      <c r="I1100" t="s">
        <v>18</v>
      </c>
      <c r="J1100">
        <v>45</v>
      </c>
      <c r="K1100">
        <v>25</v>
      </c>
      <c r="L1100" t="s">
        <v>19</v>
      </c>
      <c r="M1100" t="s">
        <v>20</v>
      </c>
      <c r="N1100" t="s">
        <v>21</v>
      </c>
    </row>
    <row r="1101" spans="1:14" x14ac:dyDescent="0.25">
      <c r="A1101">
        <v>9100</v>
      </c>
      <c r="B1101" s="6">
        <v>45204</v>
      </c>
      <c r="C1101">
        <v>0.70833333333333337</v>
      </c>
      <c r="D1101">
        <v>2</v>
      </c>
      <c r="E1101" t="s">
        <v>28</v>
      </c>
      <c r="F1101" t="s">
        <v>29</v>
      </c>
      <c r="G1101" t="s">
        <v>30</v>
      </c>
      <c r="H1101" t="s">
        <v>31</v>
      </c>
      <c r="I1101" t="s">
        <v>43</v>
      </c>
      <c r="J1101">
        <v>75</v>
      </c>
      <c r="K1101">
        <v>45</v>
      </c>
      <c r="L1101" t="s">
        <v>33</v>
      </c>
      <c r="M1101" t="s">
        <v>44</v>
      </c>
      <c r="N1101" t="s">
        <v>45</v>
      </c>
    </row>
    <row r="1102" spans="1:14" x14ac:dyDescent="0.25">
      <c r="A1102">
        <v>9101</v>
      </c>
      <c r="B1102" s="6">
        <v>45935</v>
      </c>
      <c r="C1102">
        <v>0.29166666666666669</v>
      </c>
      <c r="D1102">
        <v>2</v>
      </c>
      <c r="E1102" t="s">
        <v>28</v>
      </c>
      <c r="F1102" t="s">
        <v>29</v>
      </c>
      <c r="G1102" t="s">
        <v>30</v>
      </c>
      <c r="H1102" t="s">
        <v>31</v>
      </c>
      <c r="I1102" t="s">
        <v>40</v>
      </c>
      <c r="J1102">
        <v>50</v>
      </c>
      <c r="K1102">
        <v>30</v>
      </c>
      <c r="L1102" t="s">
        <v>19</v>
      </c>
      <c r="M1102" t="s">
        <v>41</v>
      </c>
      <c r="N1102" t="s">
        <v>42</v>
      </c>
    </row>
    <row r="1103" spans="1:14" x14ac:dyDescent="0.25">
      <c r="A1103">
        <v>9102</v>
      </c>
      <c r="B1103" s="6">
        <v>44797</v>
      </c>
      <c r="C1103">
        <v>0.36458333333333331</v>
      </c>
      <c r="D1103">
        <v>1</v>
      </c>
      <c r="E1103" t="s">
        <v>36</v>
      </c>
      <c r="F1103" t="s">
        <v>37</v>
      </c>
      <c r="G1103" t="s">
        <v>38</v>
      </c>
      <c r="H1103" t="s">
        <v>39</v>
      </c>
      <c r="I1103" t="s">
        <v>48</v>
      </c>
      <c r="J1103">
        <v>80</v>
      </c>
      <c r="K1103">
        <v>48</v>
      </c>
      <c r="L1103" t="s">
        <v>33</v>
      </c>
      <c r="M1103" t="s">
        <v>44</v>
      </c>
      <c r="N1103" t="s">
        <v>49</v>
      </c>
    </row>
    <row r="1104" spans="1:14" x14ac:dyDescent="0.25">
      <c r="A1104">
        <v>9103</v>
      </c>
      <c r="B1104" s="6">
        <v>45444</v>
      </c>
      <c r="C1104">
        <v>0.3972222222222222</v>
      </c>
      <c r="D1104">
        <v>4</v>
      </c>
      <c r="E1104" t="s">
        <v>14</v>
      </c>
      <c r="F1104" t="s">
        <v>15</v>
      </c>
      <c r="G1104" t="s">
        <v>16</v>
      </c>
      <c r="H1104" t="s">
        <v>17</v>
      </c>
      <c r="I1104" t="s">
        <v>32</v>
      </c>
      <c r="J1104">
        <v>85</v>
      </c>
      <c r="K1104">
        <v>50</v>
      </c>
      <c r="L1104" t="s">
        <v>33</v>
      </c>
      <c r="M1104" t="s">
        <v>34</v>
      </c>
      <c r="N1104" t="s">
        <v>35</v>
      </c>
    </row>
    <row r="1105" spans="1:14" x14ac:dyDescent="0.25">
      <c r="A1105">
        <v>9104</v>
      </c>
      <c r="B1105" s="6">
        <v>45050</v>
      </c>
      <c r="C1105">
        <v>0.4201388888888889</v>
      </c>
      <c r="D1105">
        <v>2</v>
      </c>
      <c r="E1105" t="s">
        <v>22</v>
      </c>
      <c r="F1105" t="s">
        <v>23</v>
      </c>
      <c r="G1105" t="s">
        <v>24</v>
      </c>
      <c r="H1105" t="s">
        <v>25</v>
      </c>
      <c r="I1105" t="s">
        <v>32</v>
      </c>
      <c r="J1105">
        <v>85</v>
      </c>
      <c r="K1105">
        <v>50</v>
      </c>
      <c r="L1105" t="s">
        <v>33</v>
      </c>
      <c r="M1105" t="s">
        <v>34</v>
      </c>
      <c r="N1105" t="s">
        <v>35</v>
      </c>
    </row>
    <row r="1106" spans="1:14" x14ac:dyDescent="0.25">
      <c r="A1106">
        <v>9105</v>
      </c>
      <c r="B1106" s="6">
        <v>45486</v>
      </c>
      <c r="C1106">
        <v>0.65486111111111112</v>
      </c>
      <c r="D1106">
        <v>1</v>
      </c>
      <c r="E1106" t="s">
        <v>22</v>
      </c>
      <c r="F1106" t="s">
        <v>23</v>
      </c>
      <c r="G1106" t="s">
        <v>24</v>
      </c>
      <c r="H1106" t="s">
        <v>25</v>
      </c>
      <c r="I1106" t="s">
        <v>50</v>
      </c>
      <c r="J1106">
        <v>70</v>
      </c>
      <c r="K1106">
        <v>40</v>
      </c>
      <c r="L1106" t="s">
        <v>33</v>
      </c>
      <c r="M1106" t="s">
        <v>44</v>
      </c>
      <c r="N1106" t="s">
        <v>51</v>
      </c>
    </row>
    <row r="1107" spans="1:14" x14ac:dyDescent="0.25">
      <c r="A1107">
        <v>9106</v>
      </c>
      <c r="B1107" s="6">
        <v>45667</v>
      </c>
      <c r="C1107">
        <v>0.46458333333333329</v>
      </c>
      <c r="D1107">
        <v>2</v>
      </c>
      <c r="E1107" t="s">
        <v>36</v>
      </c>
      <c r="F1107" t="s">
        <v>37</v>
      </c>
      <c r="G1107" t="s">
        <v>38</v>
      </c>
      <c r="H1107" t="s">
        <v>39</v>
      </c>
      <c r="I1107" t="s">
        <v>50</v>
      </c>
      <c r="J1107">
        <v>70</v>
      </c>
      <c r="K1107">
        <v>40</v>
      </c>
      <c r="L1107" t="s">
        <v>33</v>
      </c>
      <c r="M1107" t="s">
        <v>44</v>
      </c>
      <c r="N1107" t="s">
        <v>51</v>
      </c>
    </row>
    <row r="1108" spans="1:14" x14ac:dyDescent="0.25">
      <c r="A1108">
        <v>9107</v>
      </c>
      <c r="B1108" s="6">
        <v>45018</v>
      </c>
      <c r="C1108">
        <v>0.43819444444444439</v>
      </c>
      <c r="D1108">
        <v>1</v>
      </c>
      <c r="E1108" t="s">
        <v>22</v>
      </c>
      <c r="F1108" t="s">
        <v>23</v>
      </c>
      <c r="G1108" t="s">
        <v>24</v>
      </c>
      <c r="H1108" t="s">
        <v>25</v>
      </c>
      <c r="I1108" t="s">
        <v>18</v>
      </c>
      <c r="J1108">
        <v>45</v>
      </c>
      <c r="K1108">
        <v>25</v>
      </c>
      <c r="L1108" t="s">
        <v>19</v>
      </c>
      <c r="M1108" t="s">
        <v>20</v>
      </c>
      <c r="N1108" t="s">
        <v>21</v>
      </c>
    </row>
    <row r="1109" spans="1:14" x14ac:dyDescent="0.25">
      <c r="A1109">
        <v>9108</v>
      </c>
      <c r="B1109" s="6">
        <v>45694</v>
      </c>
      <c r="C1109">
        <v>0.54861111111111116</v>
      </c>
      <c r="D1109">
        <v>1</v>
      </c>
      <c r="E1109" t="s">
        <v>36</v>
      </c>
      <c r="F1109" t="s">
        <v>37</v>
      </c>
      <c r="G1109" t="s">
        <v>38</v>
      </c>
      <c r="H1109" t="s">
        <v>39</v>
      </c>
      <c r="I1109" t="s">
        <v>40</v>
      </c>
      <c r="J1109">
        <v>50</v>
      </c>
      <c r="K1109">
        <v>30</v>
      </c>
      <c r="L1109" t="s">
        <v>19</v>
      </c>
      <c r="M1109" t="s">
        <v>41</v>
      </c>
      <c r="N1109" t="s">
        <v>42</v>
      </c>
    </row>
    <row r="1110" spans="1:14" x14ac:dyDescent="0.25">
      <c r="A1110">
        <v>9109</v>
      </c>
      <c r="B1110" s="6">
        <v>45988</v>
      </c>
      <c r="C1110">
        <v>0.76388888888888884</v>
      </c>
      <c r="D1110">
        <v>4</v>
      </c>
      <c r="E1110" t="s">
        <v>36</v>
      </c>
      <c r="F1110" t="s">
        <v>37</v>
      </c>
      <c r="G1110" t="s">
        <v>38</v>
      </c>
      <c r="H1110" t="s">
        <v>39</v>
      </c>
      <c r="I1110" t="s">
        <v>43</v>
      </c>
      <c r="J1110">
        <v>75</v>
      </c>
      <c r="K1110">
        <v>45</v>
      </c>
      <c r="L1110" t="s">
        <v>33</v>
      </c>
      <c r="M1110" t="s">
        <v>44</v>
      </c>
      <c r="N1110" t="s">
        <v>45</v>
      </c>
    </row>
    <row r="1111" spans="1:14" x14ac:dyDescent="0.25">
      <c r="A1111">
        <v>9110</v>
      </c>
      <c r="B1111" s="6">
        <v>45886</v>
      </c>
      <c r="C1111">
        <v>0.6118055555555556</v>
      </c>
      <c r="D1111">
        <v>2</v>
      </c>
      <c r="E1111" t="s">
        <v>22</v>
      </c>
      <c r="F1111" t="s">
        <v>23</v>
      </c>
      <c r="G1111" t="s">
        <v>24</v>
      </c>
      <c r="H1111" t="s">
        <v>25</v>
      </c>
      <c r="I1111" t="s">
        <v>26</v>
      </c>
      <c r="J1111">
        <v>40</v>
      </c>
      <c r="K1111">
        <v>22</v>
      </c>
      <c r="L1111" t="s">
        <v>19</v>
      </c>
      <c r="M1111" t="s">
        <v>20</v>
      </c>
      <c r="N1111" t="s">
        <v>27</v>
      </c>
    </row>
    <row r="1112" spans="1:14" x14ac:dyDescent="0.25">
      <c r="A1112">
        <v>9111</v>
      </c>
      <c r="B1112" s="6">
        <v>44871</v>
      </c>
      <c r="C1112">
        <v>0.8354166666666667</v>
      </c>
      <c r="D1112">
        <v>2</v>
      </c>
      <c r="E1112" t="s">
        <v>28</v>
      </c>
      <c r="F1112" t="s">
        <v>29</v>
      </c>
      <c r="G1112" t="s">
        <v>30</v>
      </c>
      <c r="H1112" t="s">
        <v>31</v>
      </c>
      <c r="I1112" t="s">
        <v>18</v>
      </c>
      <c r="J1112">
        <v>45</v>
      </c>
      <c r="K1112">
        <v>25</v>
      </c>
      <c r="L1112" t="s">
        <v>19</v>
      </c>
      <c r="M1112" t="s">
        <v>20</v>
      </c>
      <c r="N1112" t="s">
        <v>21</v>
      </c>
    </row>
    <row r="1113" spans="1:14" x14ac:dyDescent="0.25">
      <c r="A1113">
        <v>9112</v>
      </c>
      <c r="B1113" s="6">
        <v>45075</v>
      </c>
      <c r="C1113">
        <v>0.47916666666666669</v>
      </c>
      <c r="D1113">
        <v>3</v>
      </c>
      <c r="E1113" t="s">
        <v>22</v>
      </c>
      <c r="F1113" t="s">
        <v>23</v>
      </c>
      <c r="G1113" t="s">
        <v>24</v>
      </c>
      <c r="H1113" t="s">
        <v>25</v>
      </c>
      <c r="I1113" t="s">
        <v>50</v>
      </c>
      <c r="J1113">
        <v>70</v>
      </c>
      <c r="K1113">
        <v>40</v>
      </c>
      <c r="L1113" t="s">
        <v>33</v>
      </c>
      <c r="M1113" t="s">
        <v>44</v>
      </c>
      <c r="N1113" t="s">
        <v>51</v>
      </c>
    </row>
    <row r="1114" spans="1:14" x14ac:dyDescent="0.25">
      <c r="A1114">
        <v>9113</v>
      </c>
      <c r="B1114" s="6">
        <v>45401</v>
      </c>
      <c r="C1114">
        <v>0.51249999999999996</v>
      </c>
      <c r="D1114">
        <v>2</v>
      </c>
      <c r="E1114" t="s">
        <v>14</v>
      </c>
      <c r="F1114" t="s">
        <v>15</v>
      </c>
      <c r="G1114" t="s">
        <v>16</v>
      </c>
      <c r="H1114" t="s">
        <v>17</v>
      </c>
      <c r="I1114" t="s">
        <v>18</v>
      </c>
      <c r="J1114">
        <v>45</v>
      </c>
      <c r="K1114">
        <v>25</v>
      </c>
      <c r="L1114" t="s">
        <v>19</v>
      </c>
      <c r="M1114" t="s">
        <v>20</v>
      </c>
      <c r="N1114" t="s">
        <v>21</v>
      </c>
    </row>
    <row r="1115" spans="1:14" x14ac:dyDescent="0.25">
      <c r="A1115">
        <v>9114</v>
      </c>
      <c r="B1115" s="6">
        <v>44802</v>
      </c>
      <c r="C1115">
        <v>0.68333333333333335</v>
      </c>
      <c r="D1115">
        <v>3</v>
      </c>
      <c r="E1115" t="s">
        <v>28</v>
      </c>
      <c r="F1115" t="s">
        <v>29</v>
      </c>
      <c r="G1115" t="s">
        <v>30</v>
      </c>
      <c r="H1115" t="s">
        <v>31</v>
      </c>
      <c r="I1115" t="s">
        <v>50</v>
      </c>
      <c r="J1115">
        <v>70</v>
      </c>
      <c r="K1115">
        <v>40</v>
      </c>
      <c r="L1115" t="s">
        <v>33</v>
      </c>
      <c r="M1115" t="s">
        <v>44</v>
      </c>
      <c r="N1115" t="s">
        <v>51</v>
      </c>
    </row>
    <row r="1116" spans="1:14" x14ac:dyDescent="0.25">
      <c r="A1116">
        <v>9115</v>
      </c>
      <c r="B1116" s="6">
        <v>45872</v>
      </c>
      <c r="C1116">
        <v>0.7416666666666667</v>
      </c>
      <c r="D1116">
        <v>4</v>
      </c>
      <c r="E1116" t="s">
        <v>28</v>
      </c>
      <c r="F1116" t="s">
        <v>29</v>
      </c>
      <c r="G1116" t="s">
        <v>30</v>
      </c>
      <c r="H1116" t="s">
        <v>31</v>
      </c>
      <c r="I1116" t="s">
        <v>46</v>
      </c>
      <c r="J1116">
        <v>90</v>
      </c>
      <c r="K1116">
        <v>55</v>
      </c>
      <c r="L1116" t="s">
        <v>33</v>
      </c>
      <c r="M1116" t="s">
        <v>34</v>
      </c>
      <c r="N1116" t="s">
        <v>47</v>
      </c>
    </row>
    <row r="1117" spans="1:14" x14ac:dyDescent="0.25">
      <c r="A1117">
        <v>9116</v>
      </c>
      <c r="B1117" s="6">
        <v>45378</v>
      </c>
      <c r="C1117">
        <v>0.63958333333333328</v>
      </c>
      <c r="D1117">
        <v>1</v>
      </c>
      <c r="E1117" t="s">
        <v>28</v>
      </c>
      <c r="F1117" t="s">
        <v>29</v>
      </c>
      <c r="G1117" t="s">
        <v>30</v>
      </c>
      <c r="H1117" t="s">
        <v>31</v>
      </c>
      <c r="I1117" t="s">
        <v>40</v>
      </c>
      <c r="J1117">
        <v>50</v>
      </c>
      <c r="K1117">
        <v>30</v>
      </c>
      <c r="L1117" t="s">
        <v>19</v>
      </c>
      <c r="M1117" t="s">
        <v>41</v>
      </c>
      <c r="N1117" t="s">
        <v>42</v>
      </c>
    </row>
    <row r="1118" spans="1:14" x14ac:dyDescent="0.25">
      <c r="A1118">
        <v>9117</v>
      </c>
      <c r="B1118" s="6">
        <v>45167</v>
      </c>
      <c r="C1118">
        <v>0.6</v>
      </c>
      <c r="D1118">
        <v>2</v>
      </c>
      <c r="E1118" t="s">
        <v>28</v>
      </c>
      <c r="F1118" t="s">
        <v>29</v>
      </c>
      <c r="G1118" t="s">
        <v>30</v>
      </c>
      <c r="H1118" t="s">
        <v>31</v>
      </c>
      <c r="I1118" t="s">
        <v>18</v>
      </c>
      <c r="J1118">
        <v>45</v>
      </c>
      <c r="K1118">
        <v>25</v>
      </c>
      <c r="L1118" t="s">
        <v>19</v>
      </c>
      <c r="M1118" t="s">
        <v>20</v>
      </c>
      <c r="N1118" t="s">
        <v>21</v>
      </c>
    </row>
    <row r="1119" spans="1:14" x14ac:dyDescent="0.25">
      <c r="A1119">
        <v>9118</v>
      </c>
      <c r="B1119" s="6">
        <v>45624</v>
      </c>
      <c r="C1119">
        <v>0.40625</v>
      </c>
      <c r="D1119">
        <v>2</v>
      </c>
      <c r="E1119" t="s">
        <v>14</v>
      </c>
      <c r="F1119" t="s">
        <v>15</v>
      </c>
      <c r="G1119" t="s">
        <v>16</v>
      </c>
      <c r="H1119" t="s">
        <v>17</v>
      </c>
      <c r="I1119" t="s">
        <v>26</v>
      </c>
      <c r="J1119">
        <v>40</v>
      </c>
      <c r="K1119">
        <v>22</v>
      </c>
      <c r="L1119" t="s">
        <v>19</v>
      </c>
      <c r="M1119" t="s">
        <v>20</v>
      </c>
      <c r="N1119" t="s">
        <v>27</v>
      </c>
    </row>
    <row r="1120" spans="1:14" x14ac:dyDescent="0.25">
      <c r="A1120">
        <v>9119</v>
      </c>
      <c r="B1120" s="6">
        <v>45610</v>
      </c>
      <c r="C1120">
        <v>0.53125</v>
      </c>
      <c r="D1120">
        <v>3</v>
      </c>
      <c r="E1120" t="s">
        <v>22</v>
      </c>
      <c r="F1120" t="s">
        <v>23</v>
      </c>
      <c r="G1120" t="s">
        <v>24</v>
      </c>
      <c r="H1120" t="s">
        <v>25</v>
      </c>
      <c r="I1120" t="s">
        <v>18</v>
      </c>
      <c r="J1120">
        <v>45</v>
      </c>
      <c r="K1120">
        <v>25</v>
      </c>
      <c r="L1120" t="s">
        <v>19</v>
      </c>
      <c r="M1120" t="s">
        <v>20</v>
      </c>
      <c r="N1120" t="s">
        <v>21</v>
      </c>
    </row>
    <row r="1121" spans="1:14" x14ac:dyDescent="0.25">
      <c r="A1121">
        <v>9120</v>
      </c>
      <c r="B1121" s="6">
        <v>45925</v>
      </c>
      <c r="C1121">
        <v>0.7368055555555556</v>
      </c>
      <c r="D1121">
        <v>2</v>
      </c>
      <c r="E1121" t="s">
        <v>28</v>
      </c>
      <c r="F1121" t="s">
        <v>29</v>
      </c>
      <c r="G1121" t="s">
        <v>30</v>
      </c>
      <c r="H1121" t="s">
        <v>31</v>
      </c>
      <c r="I1121" t="s">
        <v>32</v>
      </c>
      <c r="J1121">
        <v>85</v>
      </c>
      <c r="K1121">
        <v>50</v>
      </c>
      <c r="L1121" t="s">
        <v>33</v>
      </c>
      <c r="M1121" t="s">
        <v>34</v>
      </c>
      <c r="N1121" t="s">
        <v>35</v>
      </c>
    </row>
    <row r="1122" spans="1:14" x14ac:dyDescent="0.25">
      <c r="A1122">
        <v>9121</v>
      </c>
      <c r="B1122" s="6">
        <v>45860</v>
      </c>
      <c r="C1122">
        <v>0.69305555555555554</v>
      </c>
      <c r="D1122">
        <v>1</v>
      </c>
      <c r="E1122" t="s">
        <v>28</v>
      </c>
      <c r="F1122" t="s">
        <v>29</v>
      </c>
      <c r="G1122" t="s">
        <v>30</v>
      </c>
      <c r="H1122" t="s">
        <v>31</v>
      </c>
      <c r="I1122" t="s">
        <v>46</v>
      </c>
      <c r="J1122">
        <v>90</v>
      </c>
      <c r="K1122">
        <v>55</v>
      </c>
      <c r="L1122" t="s">
        <v>33</v>
      </c>
      <c r="M1122" t="s">
        <v>34</v>
      </c>
      <c r="N1122" t="s">
        <v>47</v>
      </c>
    </row>
    <row r="1123" spans="1:14" x14ac:dyDescent="0.25">
      <c r="A1123">
        <v>9122</v>
      </c>
      <c r="B1123" s="6">
        <v>45335</v>
      </c>
      <c r="C1123">
        <v>0.32777777777777778</v>
      </c>
      <c r="D1123">
        <v>3</v>
      </c>
      <c r="E1123" t="s">
        <v>36</v>
      </c>
      <c r="F1123" t="s">
        <v>37</v>
      </c>
      <c r="G1123" t="s">
        <v>38</v>
      </c>
      <c r="H1123" t="s">
        <v>39</v>
      </c>
      <c r="I1123" t="s">
        <v>43</v>
      </c>
      <c r="J1123">
        <v>75</v>
      </c>
      <c r="K1123">
        <v>45</v>
      </c>
      <c r="L1123" t="s">
        <v>33</v>
      </c>
      <c r="M1123" t="s">
        <v>44</v>
      </c>
      <c r="N1123" t="s">
        <v>45</v>
      </c>
    </row>
    <row r="1124" spans="1:14" x14ac:dyDescent="0.25">
      <c r="A1124">
        <v>9123</v>
      </c>
      <c r="B1124" s="6">
        <v>45048</v>
      </c>
      <c r="C1124">
        <v>0.63611111111111107</v>
      </c>
      <c r="D1124">
        <v>4</v>
      </c>
      <c r="E1124" t="s">
        <v>22</v>
      </c>
      <c r="F1124" t="s">
        <v>23</v>
      </c>
      <c r="G1124" t="s">
        <v>24</v>
      </c>
      <c r="H1124" t="s">
        <v>25</v>
      </c>
      <c r="I1124" t="s">
        <v>26</v>
      </c>
      <c r="J1124">
        <v>40</v>
      </c>
      <c r="K1124">
        <v>22</v>
      </c>
      <c r="L1124" t="s">
        <v>19</v>
      </c>
      <c r="M1124" t="s">
        <v>20</v>
      </c>
      <c r="N1124" t="s">
        <v>27</v>
      </c>
    </row>
    <row r="1125" spans="1:14" x14ac:dyDescent="0.25">
      <c r="A1125">
        <v>9124</v>
      </c>
      <c r="B1125" s="6">
        <v>44862</v>
      </c>
      <c r="C1125">
        <v>0.56805555555555554</v>
      </c>
      <c r="D1125">
        <v>4</v>
      </c>
      <c r="E1125" t="s">
        <v>28</v>
      </c>
      <c r="F1125" t="s">
        <v>29</v>
      </c>
      <c r="G1125" t="s">
        <v>30</v>
      </c>
      <c r="H1125" t="s">
        <v>31</v>
      </c>
      <c r="I1125" t="s">
        <v>50</v>
      </c>
      <c r="J1125">
        <v>70</v>
      </c>
      <c r="K1125">
        <v>40</v>
      </c>
      <c r="L1125" t="s">
        <v>33</v>
      </c>
      <c r="M1125" t="s">
        <v>44</v>
      </c>
      <c r="N1125" t="s">
        <v>51</v>
      </c>
    </row>
    <row r="1126" spans="1:14" x14ac:dyDescent="0.25">
      <c r="A1126">
        <v>9125</v>
      </c>
      <c r="B1126" s="6">
        <v>44900</v>
      </c>
      <c r="C1126">
        <v>0.38611111111111113</v>
      </c>
      <c r="D1126">
        <v>4</v>
      </c>
      <c r="E1126" t="s">
        <v>22</v>
      </c>
      <c r="F1126" t="s">
        <v>23</v>
      </c>
      <c r="G1126" t="s">
        <v>24</v>
      </c>
      <c r="H1126" t="s">
        <v>25</v>
      </c>
      <c r="I1126" t="s">
        <v>50</v>
      </c>
      <c r="J1126">
        <v>70</v>
      </c>
      <c r="K1126">
        <v>40</v>
      </c>
      <c r="L1126" t="s">
        <v>33</v>
      </c>
      <c r="M1126" t="s">
        <v>44</v>
      </c>
      <c r="N1126" t="s">
        <v>51</v>
      </c>
    </row>
    <row r="1127" spans="1:14" x14ac:dyDescent="0.25">
      <c r="A1127">
        <v>9126</v>
      </c>
      <c r="B1127" s="6">
        <v>44681</v>
      </c>
      <c r="C1127">
        <v>0.57777777777777772</v>
      </c>
      <c r="D1127">
        <v>1</v>
      </c>
      <c r="E1127" t="s">
        <v>28</v>
      </c>
      <c r="F1127" t="s">
        <v>29</v>
      </c>
      <c r="G1127" t="s">
        <v>30</v>
      </c>
      <c r="H1127" t="s">
        <v>31</v>
      </c>
      <c r="I1127" t="s">
        <v>32</v>
      </c>
      <c r="J1127">
        <v>85</v>
      </c>
      <c r="K1127">
        <v>50</v>
      </c>
      <c r="L1127" t="s">
        <v>33</v>
      </c>
      <c r="M1127" t="s">
        <v>34</v>
      </c>
      <c r="N1127" t="s">
        <v>35</v>
      </c>
    </row>
    <row r="1128" spans="1:14" x14ac:dyDescent="0.25">
      <c r="A1128">
        <v>9127</v>
      </c>
      <c r="B1128" s="6">
        <v>45097</v>
      </c>
      <c r="C1128">
        <v>0.59305555555555556</v>
      </c>
      <c r="D1128">
        <v>1</v>
      </c>
      <c r="E1128" t="s">
        <v>22</v>
      </c>
      <c r="F1128" t="s">
        <v>23</v>
      </c>
      <c r="G1128" t="s">
        <v>24</v>
      </c>
      <c r="H1128" t="s">
        <v>25</v>
      </c>
      <c r="I1128" t="s">
        <v>18</v>
      </c>
      <c r="J1128">
        <v>45</v>
      </c>
      <c r="K1128">
        <v>25</v>
      </c>
      <c r="L1128" t="s">
        <v>19</v>
      </c>
      <c r="M1128" t="s">
        <v>20</v>
      </c>
      <c r="N1128" t="s">
        <v>21</v>
      </c>
    </row>
    <row r="1129" spans="1:14" x14ac:dyDescent="0.25">
      <c r="A1129">
        <v>9128</v>
      </c>
      <c r="B1129" s="6">
        <v>45959</v>
      </c>
      <c r="C1129">
        <v>0.79166666666666663</v>
      </c>
      <c r="D1129">
        <v>3</v>
      </c>
      <c r="E1129" t="s">
        <v>22</v>
      </c>
      <c r="F1129" t="s">
        <v>23</v>
      </c>
      <c r="G1129" t="s">
        <v>24</v>
      </c>
      <c r="H1129" t="s">
        <v>25</v>
      </c>
      <c r="I1129" t="s">
        <v>50</v>
      </c>
      <c r="J1129">
        <v>70</v>
      </c>
      <c r="K1129">
        <v>40</v>
      </c>
      <c r="L1129" t="s">
        <v>33</v>
      </c>
      <c r="M1129" t="s">
        <v>44</v>
      </c>
      <c r="N1129" t="s">
        <v>51</v>
      </c>
    </row>
    <row r="1130" spans="1:14" x14ac:dyDescent="0.25">
      <c r="A1130">
        <v>9129</v>
      </c>
      <c r="B1130" s="6">
        <v>45378</v>
      </c>
      <c r="C1130">
        <v>0.37083333333333329</v>
      </c>
      <c r="D1130">
        <v>4</v>
      </c>
      <c r="E1130" t="s">
        <v>14</v>
      </c>
      <c r="F1130" t="s">
        <v>15</v>
      </c>
      <c r="G1130" t="s">
        <v>16</v>
      </c>
      <c r="H1130" t="s">
        <v>17</v>
      </c>
      <c r="I1130" t="s">
        <v>18</v>
      </c>
      <c r="J1130">
        <v>45</v>
      </c>
      <c r="K1130">
        <v>25</v>
      </c>
      <c r="L1130" t="s">
        <v>19</v>
      </c>
      <c r="M1130" t="s">
        <v>20</v>
      </c>
      <c r="N1130" t="s">
        <v>21</v>
      </c>
    </row>
    <row r="1131" spans="1:14" x14ac:dyDescent="0.25">
      <c r="A1131">
        <v>9130</v>
      </c>
      <c r="B1131" s="6">
        <v>45707</v>
      </c>
      <c r="C1131">
        <v>0.49513888888888891</v>
      </c>
      <c r="D1131">
        <v>4</v>
      </c>
      <c r="E1131" t="s">
        <v>14</v>
      </c>
      <c r="F1131" t="s">
        <v>15</v>
      </c>
      <c r="G1131" t="s">
        <v>16</v>
      </c>
      <c r="H1131" t="s">
        <v>17</v>
      </c>
      <c r="I1131" t="s">
        <v>40</v>
      </c>
      <c r="J1131">
        <v>50</v>
      </c>
      <c r="K1131">
        <v>30</v>
      </c>
      <c r="L1131" t="s">
        <v>19</v>
      </c>
      <c r="M1131" t="s">
        <v>41</v>
      </c>
      <c r="N1131" t="s">
        <v>42</v>
      </c>
    </row>
    <row r="1132" spans="1:14" x14ac:dyDescent="0.25">
      <c r="A1132">
        <v>9131</v>
      </c>
      <c r="B1132" s="6">
        <v>45771</v>
      </c>
      <c r="C1132">
        <v>0.81041666666666667</v>
      </c>
      <c r="D1132">
        <v>2</v>
      </c>
      <c r="E1132" t="s">
        <v>28</v>
      </c>
      <c r="F1132" t="s">
        <v>29</v>
      </c>
      <c r="G1132" t="s">
        <v>30</v>
      </c>
      <c r="H1132" t="s">
        <v>31</v>
      </c>
      <c r="I1132" t="s">
        <v>50</v>
      </c>
      <c r="J1132">
        <v>70</v>
      </c>
      <c r="K1132">
        <v>40</v>
      </c>
      <c r="L1132" t="s">
        <v>33</v>
      </c>
      <c r="M1132" t="s">
        <v>44</v>
      </c>
      <c r="N1132" t="s">
        <v>51</v>
      </c>
    </row>
    <row r="1133" spans="1:14" x14ac:dyDescent="0.25">
      <c r="A1133">
        <v>9132</v>
      </c>
      <c r="B1133" s="6">
        <v>45644</v>
      </c>
      <c r="C1133">
        <v>0.46736111111111112</v>
      </c>
      <c r="D1133">
        <v>2</v>
      </c>
      <c r="E1133" t="s">
        <v>28</v>
      </c>
      <c r="F1133" t="s">
        <v>29</v>
      </c>
      <c r="G1133" t="s">
        <v>30</v>
      </c>
      <c r="H1133" t="s">
        <v>31</v>
      </c>
      <c r="I1133" t="s">
        <v>48</v>
      </c>
      <c r="J1133">
        <v>80</v>
      </c>
      <c r="K1133">
        <v>48</v>
      </c>
      <c r="L1133" t="s">
        <v>33</v>
      </c>
      <c r="M1133" t="s">
        <v>44</v>
      </c>
      <c r="N1133" t="s">
        <v>49</v>
      </c>
    </row>
    <row r="1134" spans="1:14" x14ac:dyDescent="0.25">
      <c r="A1134">
        <v>9133</v>
      </c>
      <c r="B1134" s="6">
        <v>45383</v>
      </c>
      <c r="C1134">
        <v>0.44305555555555548</v>
      </c>
      <c r="D1134">
        <v>4</v>
      </c>
      <c r="E1134" t="s">
        <v>36</v>
      </c>
      <c r="F1134" t="s">
        <v>37</v>
      </c>
      <c r="G1134" t="s">
        <v>38</v>
      </c>
      <c r="H1134" t="s">
        <v>39</v>
      </c>
      <c r="I1134" t="s">
        <v>46</v>
      </c>
      <c r="J1134">
        <v>90</v>
      </c>
      <c r="K1134">
        <v>55</v>
      </c>
      <c r="L1134" t="s">
        <v>33</v>
      </c>
      <c r="M1134" t="s">
        <v>34</v>
      </c>
      <c r="N1134" t="s">
        <v>47</v>
      </c>
    </row>
    <row r="1135" spans="1:14" x14ac:dyDescent="0.25">
      <c r="A1135">
        <v>9134</v>
      </c>
      <c r="B1135" s="6">
        <v>45807</v>
      </c>
      <c r="C1135">
        <v>0.61041666666666672</v>
      </c>
      <c r="D1135">
        <v>3</v>
      </c>
      <c r="E1135" t="s">
        <v>14</v>
      </c>
      <c r="F1135" t="s">
        <v>15</v>
      </c>
      <c r="G1135" t="s">
        <v>16</v>
      </c>
      <c r="H1135" t="s">
        <v>17</v>
      </c>
      <c r="I1135" t="s">
        <v>18</v>
      </c>
      <c r="J1135">
        <v>45</v>
      </c>
      <c r="K1135">
        <v>25</v>
      </c>
      <c r="L1135" t="s">
        <v>19</v>
      </c>
      <c r="M1135" t="s">
        <v>20</v>
      </c>
      <c r="N1135" t="s">
        <v>21</v>
      </c>
    </row>
    <row r="1136" spans="1:14" x14ac:dyDescent="0.25">
      <c r="A1136">
        <v>9135</v>
      </c>
      <c r="B1136" s="6">
        <v>45801</v>
      </c>
      <c r="C1136">
        <v>0.47708333333333341</v>
      </c>
      <c r="D1136">
        <v>1</v>
      </c>
      <c r="E1136" t="s">
        <v>36</v>
      </c>
      <c r="F1136" t="s">
        <v>37</v>
      </c>
      <c r="G1136" t="s">
        <v>38</v>
      </c>
      <c r="H1136" t="s">
        <v>39</v>
      </c>
      <c r="I1136" t="s">
        <v>48</v>
      </c>
      <c r="J1136">
        <v>80</v>
      </c>
      <c r="K1136">
        <v>48</v>
      </c>
      <c r="L1136" t="s">
        <v>33</v>
      </c>
      <c r="M1136" t="s">
        <v>44</v>
      </c>
      <c r="N1136" t="s">
        <v>49</v>
      </c>
    </row>
    <row r="1137" spans="1:14" x14ac:dyDescent="0.25">
      <c r="A1137">
        <v>9136</v>
      </c>
      <c r="B1137" s="6">
        <v>44789</v>
      </c>
      <c r="C1137">
        <v>0.53472222222222221</v>
      </c>
      <c r="D1137">
        <v>3</v>
      </c>
      <c r="E1137" t="s">
        <v>36</v>
      </c>
      <c r="F1137" t="s">
        <v>37</v>
      </c>
      <c r="G1137" t="s">
        <v>38</v>
      </c>
      <c r="H1137" t="s">
        <v>39</v>
      </c>
      <c r="I1137" t="s">
        <v>46</v>
      </c>
      <c r="J1137">
        <v>90</v>
      </c>
      <c r="K1137">
        <v>55</v>
      </c>
      <c r="L1137" t="s">
        <v>33</v>
      </c>
      <c r="M1137" t="s">
        <v>34</v>
      </c>
      <c r="N1137" t="s">
        <v>47</v>
      </c>
    </row>
    <row r="1138" spans="1:14" x14ac:dyDescent="0.25">
      <c r="A1138">
        <v>9137</v>
      </c>
      <c r="B1138" s="6">
        <v>45486</v>
      </c>
      <c r="C1138">
        <v>0.77638888888888891</v>
      </c>
      <c r="D1138">
        <v>3</v>
      </c>
      <c r="E1138" t="s">
        <v>22</v>
      </c>
      <c r="F1138" t="s">
        <v>23</v>
      </c>
      <c r="G1138" t="s">
        <v>24</v>
      </c>
      <c r="H1138" t="s">
        <v>25</v>
      </c>
      <c r="I1138" t="s">
        <v>48</v>
      </c>
      <c r="J1138">
        <v>80</v>
      </c>
      <c r="K1138">
        <v>48</v>
      </c>
      <c r="L1138" t="s">
        <v>33</v>
      </c>
      <c r="M1138" t="s">
        <v>44</v>
      </c>
      <c r="N1138" t="s">
        <v>49</v>
      </c>
    </row>
    <row r="1139" spans="1:14" x14ac:dyDescent="0.25">
      <c r="A1139">
        <v>9138</v>
      </c>
      <c r="B1139" s="6">
        <v>45756</v>
      </c>
      <c r="C1139">
        <v>0.86875000000000002</v>
      </c>
      <c r="D1139">
        <v>4</v>
      </c>
      <c r="E1139" t="s">
        <v>28</v>
      </c>
      <c r="F1139" t="s">
        <v>29</v>
      </c>
      <c r="G1139" t="s">
        <v>30</v>
      </c>
      <c r="H1139" t="s">
        <v>31</v>
      </c>
      <c r="I1139" t="s">
        <v>18</v>
      </c>
      <c r="J1139">
        <v>45</v>
      </c>
      <c r="K1139">
        <v>25</v>
      </c>
      <c r="L1139" t="s">
        <v>19</v>
      </c>
      <c r="M1139" t="s">
        <v>20</v>
      </c>
      <c r="N1139" t="s">
        <v>21</v>
      </c>
    </row>
    <row r="1140" spans="1:14" x14ac:dyDescent="0.25">
      <c r="A1140">
        <v>9139</v>
      </c>
      <c r="B1140" s="6">
        <v>45211</v>
      </c>
      <c r="C1140">
        <v>0.31458333333333333</v>
      </c>
      <c r="D1140">
        <v>2</v>
      </c>
      <c r="E1140" t="s">
        <v>14</v>
      </c>
      <c r="F1140" t="s">
        <v>15</v>
      </c>
      <c r="G1140" t="s">
        <v>16</v>
      </c>
      <c r="H1140" t="s">
        <v>17</v>
      </c>
      <c r="I1140" t="s">
        <v>32</v>
      </c>
      <c r="J1140">
        <v>85</v>
      </c>
      <c r="K1140">
        <v>50</v>
      </c>
      <c r="L1140" t="s">
        <v>33</v>
      </c>
      <c r="M1140" t="s">
        <v>34</v>
      </c>
      <c r="N1140" t="s">
        <v>35</v>
      </c>
    </row>
    <row r="1141" spans="1:14" x14ac:dyDescent="0.25">
      <c r="A1141">
        <v>9140</v>
      </c>
      <c r="B1141" s="6">
        <v>45279</v>
      </c>
      <c r="C1141">
        <v>0.6743055555555556</v>
      </c>
      <c r="D1141">
        <v>1</v>
      </c>
      <c r="E1141" t="s">
        <v>36</v>
      </c>
      <c r="F1141" t="s">
        <v>37</v>
      </c>
      <c r="G1141" t="s">
        <v>38</v>
      </c>
      <c r="H1141" t="s">
        <v>39</v>
      </c>
      <c r="I1141" t="s">
        <v>48</v>
      </c>
      <c r="J1141">
        <v>80</v>
      </c>
      <c r="K1141">
        <v>48</v>
      </c>
      <c r="L1141" t="s">
        <v>33</v>
      </c>
      <c r="M1141" t="s">
        <v>44</v>
      </c>
      <c r="N1141" t="s">
        <v>49</v>
      </c>
    </row>
    <row r="1142" spans="1:14" x14ac:dyDescent="0.25">
      <c r="A1142">
        <v>9141</v>
      </c>
      <c r="B1142" s="6">
        <v>45496</v>
      </c>
      <c r="C1142">
        <v>0.68194444444444446</v>
      </c>
      <c r="D1142">
        <v>3</v>
      </c>
      <c r="E1142" t="s">
        <v>36</v>
      </c>
      <c r="F1142" t="s">
        <v>37</v>
      </c>
      <c r="G1142" t="s">
        <v>38</v>
      </c>
      <c r="H1142" t="s">
        <v>39</v>
      </c>
      <c r="I1142" t="s">
        <v>46</v>
      </c>
      <c r="J1142">
        <v>90</v>
      </c>
      <c r="K1142">
        <v>55</v>
      </c>
      <c r="L1142" t="s">
        <v>33</v>
      </c>
      <c r="M1142" t="s">
        <v>34</v>
      </c>
      <c r="N1142" t="s">
        <v>47</v>
      </c>
    </row>
    <row r="1143" spans="1:14" x14ac:dyDescent="0.25">
      <c r="A1143">
        <v>9142</v>
      </c>
      <c r="B1143" s="6">
        <v>45148</v>
      </c>
      <c r="C1143">
        <v>0.5180555555555556</v>
      </c>
      <c r="D1143">
        <v>2</v>
      </c>
      <c r="E1143" t="s">
        <v>22</v>
      </c>
      <c r="F1143" t="s">
        <v>23</v>
      </c>
      <c r="G1143" t="s">
        <v>24</v>
      </c>
      <c r="H1143" t="s">
        <v>25</v>
      </c>
      <c r="I1143" t="s">
        <v>32</v>
      </c>
      <c r="J1143">
        <v>85</v>
      </c>
      <c r="K1143">
        <v>50</v>
      </c>
      <c r="L1143" t="s">
        <v>33</v>
      </c>
      <c r="M1143" t="s">
        <v>34</v>
      </c>
      <c r="N1143" t="s">
        <v>35</v>
      </c>
    </row>
    <row r="1144" spans="1:14" x14ac:dyDescent="0.25">
      <c r="A1144">
        <v>9143</v>
      </c>
      <c r="B1144" s="6">
        <v>45969</v>
      </c>
      <c r="C1144">
        <v>0.91597222222222219</v>
      </c>
      <c r="D1144">
        <v>3</v>
      </c>
      <c r="E1144" t="s">
        <v>28</v>
      </c>
      <c r="F1144" t="s">
        <v>29</v>
      </c>
      <c r="G1144" t="s">
        <v>30</v>
      </c>
      <c r="H1144" t="s">
        <v>31</v>
      </c>
      <c r="I1144" t="s">
        <v>18</v>
      </c>
      <c r="J1144">
        <v>45</v>
      </c>
      <c r="K1144">
        <v>25</v>
      </c>
      <c r="L1144" t="s">
        <v>19</v>
      </c>
      <c r="M1144" t="s">
        <v>20</v>
      </c>
      <c r="N1144" t="s">
        <v>21</v>
      </c>
    </row>
    <row r="1145" spans="1:14" x14ac:dyDescent="0.25">
      <c r="A1145">
        <v>9144</v>
      </c>
      <c r="B1145" s="6">
        <v>45080</v>
      </c>
      <c r="C1145">
        <v>0.60069444444444442</v>
      </c>
      <c r="D1145">
        <v>3</v>
      </c>
      <c r="E1145" t="s">
        <v>14</v>
      </c>
      <c r="F1145" t="s">
        <v>15</v>
      </c>
      <c r="G1145" t="s">
        <v>16</v>
      </c>
      <c r="H1145" t="s">
        <v>17</v>
      </c>
      <c r="I1145" t="s">
        <v>18</v>
      </c>
      <c r="J1145">
        <v>45</v>
      </c>
      <c r="K1145">
        <v>25</v>
      </c>
      <c r="L1145" t="s">
        <v>19</v>
      </c>
      <c r="M1145" t="s">
        <v>20</v>
      </c>
      <c r="N1145" t="s">
        <v>21</v>
      </c>
    </row>
    <row r="1146" spans="1:14" x14ac:dyDescent="0.25">
      <c r="A1146">
        <v>9145</v>
      </c>
      <c r="B1146" s="6">
        <v>44696</v>
      </c>
      <c r="C1146">
        <v>0.3215277777777778</v>
      </c>
      <c r="D1146">
        <v>4</v>
      </c>
      <c r="E1146" t="s">
        <v>28</v>
      </c>
      <c r="F1146" t="s">
        <v>29</v>
      </c>
      <c r="G1146" t="s">
        <v>30</v>
      </c>
      <c r="H1146" t="s">
        <v>31</v>
      </c>
      <c r="I1146" t="s">
        <v>43</v>
      </c>
      <c r="J1146">
        <v>75</v>
      </c>
      <c r="K1146">
        <v>45</v>
      </c>
      <c r="L1146" t="s">
        <v>33</v>
      </c>
      <c r="M1146" t="s">
        <v>44</v>
      </c>
      <c r="N1146" t="s">
        <v>45</v>
      </c>
    </row>
    <row r="1147" spans="1:14" x14ac:dyDescent="0.25">
      <c r="A1147">
        <v>9146</v>
      </c>
      <c r="B1147" s="6">
        <v>45781</v>
      </c>
      <c r="C1147">
        <v>0.65972222222222221</v>
      </c>
      <c r="D1147">
        <v>1</v>
      </c>
      <c r="E1147" t="s">
        <v>36</v>
      </c>
      <c r="F1147" t="s">
        <v>37</v>
      </c>
      <c r="G1147" t="s">
        <v>38</v>
      </c>
      <c r="H1147" t="s">
        <v>39</v>
      </c>
      <c r="I1147" t="s">
        <v>46</v>
      </c>
      <c r="J1147">
        <v>90</v>
      </c>
      <c r="K1147">
        <v>55</v>
      </c>
      <c r="L1147" t="s">
        <v>33</v>
      </c>
      <c r="M1147" t="s">
        <v>34</v>
      </c>
      <c r="N1147" t="s">
        <v>47</v>
      </c>
    </row>
    <row r="1148" spans="1:14" x14ac:dyDescent="0.25">
      <c r="A1148">
        <v>9147</v>
      </c>
      <c r="B1148" s="6">
        <v>45358</v>
      </c>
      <c r="C1148">
        <v>0.6791666666666667</v>
      </c>
      <c r="D1148">
        <v>3</v>
      </c>
      <c r="E1148" t="s">
        <v>14</v>
      </c>
      <c r="F1148" t="s">
        <v>15</v>
      </c>
      <c r="G1148" t="s">
        <v>16</v>
      </c>
      <c r="H1148" t="s">
        <v>17</v>
      </c>
      <c r="I1148" t="s">
        <v>26</v>
      </c>
      <c r="J1148">
        <v>40</v>
      </c>
      <c r="K1148">
        <v>22</v>
      </c>
      <c r="L1148" t="s">
        <v>19</v>
      </c>
      <c r="M1148" t="s">
        <v>20</v>
      </c>
      <c r="N1148" t="s">
        <v>27</v>
      </c>
    </row>
    <row r="1149" spans="1:14" x14ac:dyDescent="0.25">
      <c r="A1149">
        <v>9148</v>
      </c>
      <c r="B1149" s="6">
        <v>45665</v>
      </c>
      <c r="C1149">
        <v>0.52430555555555558</v>
      </c>
      <c r="D1149">
        <v>1</v>
      </c>
      <c r="E1149" t="s">
        <v>22</v>
      </c>
      <c r="F1149" t="s">
        <v>23</v>
      </c>
      <c r="G1149" t="s">
        <v>24</v>
      </c>
      <c r="H1149" t="s">
        <v>25</v>
      </c>
      <c r="I1149" t="s">
        <v>48</v>
      </c>
      <c r="J1149">
        <v>80</v>
      </c>
      <c r="K1149">
        <v>48</v>
      </c>
      <c r="L1149" t="s">
        <v>33</v>
      </c>
      <c r="M1149" t="s">
        <v>44</v>
      </c>
      <c r="N1149" t="s">
        <v>49</v>
      </c>
    </row>
    <row r="1150" spans="1:14" x14ac:dyDescent="0.25">
      <c r="A1150">
        <v>9149</v>
      </c>
      <c r="B1150" s="6">
        <v>44722</v>
      </c>
      <c r="C1150">
        <v>0.7631944444444444</v>
      </c>
      <c r="D1150">
        <v>4</v>
      </c>
      <c r="E1150" t="s">
        <v>28</v>
      </c>
      <c r="F1150" t="s">
        <v>29</v>
      </c>
      <c r="G1150" t="s">
        <v>30</v>
      </c>
      <c r="H1150" t="s">
        <v>31</v>
      </c>
      <c r="I1150" t="s">
        <v>43</v>
      </c>
      <c r="J1150">
        <v>75</v>
      </c>
      <c r="K1150">
        <v>45</v>
      </c>
      <c r="L1150" t="s">
        <v>33</v>
      </c>
      <c r="M1150" t="s">
        <v>44</v>
      </c>
      <c r="N1150" t="s">
        <v>45</v>
      </c>
    </row>
    <row r="1151" spans="1:14" x14ac:dyDescent="0.25">
      <c r="A1151">
        <v>9150</v>
      </c>
      <c r="B1151" s="6">
        <v>44971</v>
      </c>
      <c r="C1151">
        <v>0.70138888888888884</v>
      </c>
      <c r="D1151">
        <v>4</v>
      </c>
      <c r="E1151" t="s">
        <v>14</v>
      </c>
      <c r="F1151" t="s">
        <v>15</v>
      </c>
      <c r="G1151" t="s">
        <v>16</v>
      </c>
      <c r="H1151" t="s">
        <v>17</v>
      </c>
      <c r="I1151" t="s">
        <v>26</v>
      </c>
      <c r="J1151">
        <v>40</v>
      </c>
      <c r="K1151">
        <v>22</v>
      </c>
      <c r="L1151" t="s">
        <v>19</v>
      </c>
      <c r="M1151" t="s">
        <v>20</v>
      </c>
      <c r="N1151" t="s">
        <v>27</v>
      </c>
    </row>
    <row r="1152" spans="1:14" x14ac:dyDescent="0.25">
      <c r="A1152">
        <v>9151</v>
      </c>
      <c r="B1152" s="6">
        <v>45935</v>
      </c>
      <c r="C1152">
        <v>0.7680555555555556</v>
      </c>
      <c r="D1152">
        <v>2</v>
      </c>
      <c r="E1152" t="s">
        <v>36</v>
      </c>
      <c r="F1152" t="s">
        <v>37</v>
      </c>
      <c r="G1152" t="s">
        <v>38</v>
      </c>
      <c r="H1152" t="s">
        <v>39</v>
      </c>
      <c r="I1152" t="s">
        <v>18</v>
      </c>
      <c r="J1152">
        <v>45</v>
      </c>
      <c r="K1152">
        <v>25</v>
      </c>
      <c r="L1152" t="s">
        <v>19</v>
      </c>
      <c r="M1152" t="s">
        <v>20</v>
      </c>
      <c r="N1152" t="s">
        <v>21</v>
      </c>
    </row>
    <row r="1153" spans="1:14" x14ac:dyDescent="0.25">
      <c r="A1153">
        <v>9152</v>
      </c>
      <c r="B1153" s="6">
        <v>45366</v>
      </c>
      <c r="C1153">
        <v>0.61111111111111116</v>
      </c>
      <c r="D1153">
        <v>2</v>
      </c>
      <c r="E1153" t="s">
        <v>22</v>
      </c>
      <c r="F1153" t="s">
        <v>23</v>
      </c>
      <c r="G1153" t="s">
        <v>24</v>
      </c>
      <c r="H1153" t="s">
        <v>25</v>
      </c>
      <c r="I1153" t="s">
        <v>32</v>
      </c>
      <c r="J1153">
        <v>85</v>
      </c>
      <c r="K1153">
        <v>50</v>
      </c>
      <c r="L1153" t="s">
        <v>33</v>
      </c>
      <c r="M1153" t="s">
        <v>34</v>
      </c>
      <c r="N1153" t="s">
        <v>35</v>
      </c>
    </row>
    <row r="1154" spans="1:14" x14ac:dyDescent="0.25">
      <c r="A1154">
        <v>9153</v>
      </c>
      <c r="B1154" s="6">
        <v>44817</v>
      </c>
      <c r="C1154">
        <v>0.89236111111111116</v>
      </c>
      <c r="D1154">
        <v>1</v>
      </c>
      <c r="E1154" t="s">
        <v>28</v>
      </c>
      <c r="F1154" t="s">
        <v>29</v>
      </c>
      <c r="G1154" t="s">
        <v>30</v>
      </c>
      <c r="H1154" t="s">
        <v>31</v>
      </c>
      <c r="I1154" t="s">
        <v>46</v>
      </c>
      <c r="J1154">
        <v>90</v>
      </c>
      <c r="K1154">
        <v>55</v>
      </c>
      <c r="L1154" t="s">
        <v>33</v>
      </c>
      <c r="M1154" t="s">
        <v>34</v>
      </c>
      <c r="N1154" t="s">
        <v>47</v>
      </c>
    </row>
    <row r="1155" spans="1:14" x14ac:dyDescent="0.25">
      <c r="A1155">
        <v>9154</v>
      </c>
      <c r="B1155" s="6">
        <v>45832</v>
      </c>
      <c r="C1155">
        <v>0.36041666666666672</v>
      </c>
      <c r="D1155">
        <v>4</v>
      </c>
      <c r="E1155" t="s">
        <v>36</v>
      </c>
      <c r="F1155" t="s">
        <v>37</v>
      </c>
      <c r="G1155" t="s">
        <v>38</v>
      </c>
      <c r="H1155" t="s">
        <v>39</v>
      </c>
      <c r="I1155" t="s">
        <v>18</v>
      </c>
      <c r="J1155">
        <v>45</v>
      </c>
      <c r="K1155">
        <v>25</v>
      </c>
      <c r="L1155" t="s">
        <v>19</v>
      </c>
      <c r="M1155" t="s">
        <v>20</v>
      </c>
      <c r="N1155" t="s">
        <v>21</v>
      </c>
    </row>
    <row r="1156" spans="1:14" x14ac:dyDescent="0.25">
      <c r="A1156">
        <v>9155</v>
      </c>
      <c r="B1156" s="6">
        <v>45844</v>
      </c>
      <c r="C1156">
        <v>0.91180555555555554</v>
      </c>
      <c r="D1156">
        <v>2</v>
      </c>
      <c r="E1156" t="s">
        <v>22</v>
      </c>
      <c r="F1156" t="s">
        <v>23</v>
      </c>
      <c r="G1156" t="s">
        <v>24</v>
      </c>
      <c r="H1156" t="s">
        <v>25</v>
      </c>
      <c r="I1156" t="s">
        <v>26</v>
      </c>
      <c r="J1156">
        <v>40</v>
      </c>
      <c r="K1156">
        <v>22</v>
      </c>
      <c r="L1156" t="s">
        <v>19</v>
      </c>
      <c r="M1156" t="s">
        <v>20</v>
      </c>
      <c r="N1156" t="s">
        <v>27</v>
      </c>
    </row>
    <row r="1157" spans="1:14" x14ac:dyDescent="0.25">
      <c r="A1157">
        <v>9156</v>
      </c>
      <c r="B1157" s="6">
        <v>44726</v>
      </c>
      <c r="C1157">
        <v>0.76249999999999996</v>
      </c>
      <c r="D1157">
        <v>3</v>
      </c>
      <c r="E1157" t="s">
        <v>28</v>
      </c>
      <c r="F1157" t="s">
        <v>29</v>
      </c>
      <c r="G1157" t="s">
        <v>30</v>
      </c>
      <c r="H1157" t="s">
        <v>31</v>
      </c>
      <c r="I1157" t="s">
        <v>48</v>
      </c>
      <c r="J1157">
        <v>80</v>
      </c>
      <c r="K1157">
        <v>48</v>
      </c>
      <c r="L1157" t="s">
        <v>33</v>
      </c>
      <c r="M1157" t="s">
        <v>44</v>
      </c>
      <c r="N1157" t="s">
        <v>49</v>
      </c>
    </row>
    <row r="1158" spans="1:14" x14ac:dyDescent="0.25">
      <c r="A1158">
        <v>9157</v>
      </c>
      <c r="B1158" s="6">
        <v>45900</v>
      </c>
      <c r="C1158">
        <v>0.63472222222222219</v>
      </c>
      <c r="D1158">
        <v>1</v>
      </c>
      <c r="E1158" t="s">
        <v>36</v>
      </c>
      <c r="F1158" t="s">
        <v>37</v>
      </c>
      <c r="G1158" t="s">
        <v>38</v>
      </c>
      <c r="H1158" t="s">
        <v>39</v>
      </c>
      <c r="I1158" t="s">
        <v>50</v>
      </c>
      <c r="J1158">
        <v>70</v>
      </c>
      <c r="K1158">
        <v>40</v>
      </c>
      <c r="L1158" t="s">
        <v>33</v>
      </c>
      <c r="M1158" t="s">
        <v>44</v>
      </c>
      <c r="N1158" t="s">
        <v>51</v>
      </c>
    </row>
    <row r="1159" spans="1:14" x14ac:dyDescent="0.25">
      <c r="A1159">
        <v>9158</v>
      </c>
      <c r="B1159" s="6">
        <v>44860</v>
      </c>
      <c r="C1159">
        <v>0.35</v>
      </c>
      <c r="D1159">
        <v>3</v>
      </c>
      <c r="E1159" t="s">
        <v>22</v>
      </c>
      <c r="F1159" t="s">
        <v>23</v>
      </c>
      <c r="G1159" t="s">
        <v>24</v>
      </c>
      <c r="H1159" t="s">
        <v>25</v>
      </c>
      <c r="I1159" t="s">
        <v>50</v>
      </c>
      <c r="J1159">
        <v>70</v>
      </c>
      <c r="K1159">
        <v>40</v>
      </c>
      <c r="L1159" t="s">
        <v>33</v>
      </c>
      <c r="M1159" t="s">
        <v>44</v>
      </c>
      <c r="N1159" t="s">
        <v>51</v>
      </c>
    </row>
    <row r="1160" spans="1:14" x14ac:dyDescent="0.25">
      <c r="A1160">
        <v>9159</v>
      </c>
      <c r="B1160" s="6">
        <v>45883</v>
      </c>
      <c r="C1160">
        <v>0.36805555555555558</v>
      </c>
      <c r="D1160">
        <v>2</v>
      </c>
      <c r="E1160" t="s">
        <v>36</v>
      </c>
      <c r="F1160" t="s">
        <v>37</v>
      </c>
      <c r="G1160" t="s">
        <v>38</v>
      </c>
      <c r="H1160" t="s">
        <v>39</v>
      </c>
      <c r="I1160" t="s">
        <v>18</v>
      </c>
      <c r="J1160">
        <v>45</v>
      </c>
      <c r="K1160">
        <v>25</v>
      </c>
      <c r="L1160" t="s">
        <v>19</v>
      </c>
      <c r="M1160" t="s">
        <v>20</v>
      </c>
      <c r="N1160" t="s">
        <v>21</v>
      </c>
    </row>
    <row r="1161" spans="1:14" x14ac:dyDescent="0.25">
      <c r="A1161">
        <v>9160</v>
      </c>
      <c r="B1161" s="6">
        <v>45576</v>
      </c>
      <c r="C1161">
        <v>0.38819444444444451</v>
      </c>
      <c r="D1161">
        <v>2</v>
      </c>
      <c r="E1161" t="s">
        <v>28</v>
      </c>
      <c r="F1161" t="s">
        <v>29</v>
      </c>
      <c r="G1161" t="s">
        <v>30</v>
      </c>
      <c r="H1161" t="s">
        <v>31</v>
      </c>
      <c r="I1161" t="s">
        <v>40</v>
      </c>
      <c r="J1161">
        <v>50</v>
      </c>
      <c r="K1161">
        <v>30</v>
      </c>
      <c r="L1161" t="s">
        <v>19</v>
      </c>
      <c r="M1161" t="s">
        <v>41</v>
      </c>
      <c r="N1161" t="s">
        <v>42</v>
      </c>
    </row>
    <row r="1162" spans="1:14" x14ac:dyDescent="0.25">
      <c r="A1162">
        <v>9161</v>
      </c>
      <c r="B1162" s="6">
        <v>44789</v>
      </c>
      <c r="C1162">
        <v>0.90833333333333333</v>
      </c>
      <c r="D1162">
        <v>3</v>
      </c>
      <c r="E1162" t="s">
        <v>28</v>
      </c>
      <c r="F1162" t="s">
        <v>29</v>
      </c>
      <c r="G1162" t="s">
        <v>30</v>
      </c>
      <c r="H1162" t="s">
        <v>31</v>
      </c>
      <c r="I1162" t="s">
        <v>50</v>
      </c>
      <c r="J1162">
        <v>70</v>
      </c>
      <c r="K1162">
        <v>40</v>
      </c>
      <c r="L1162" t="s">
        <v>33</v>
      </c>
      <c r="M1162" t="s">
        <v>44</v>
      </c>
      <c r="N1162" t="s">
        <v>51</v>
      </c>
    </row>
    <row r="1163" spans="1:14" x14ac:dyDescent="0.25">
      <c r="A1163">
        <v>9162</v>
      </c>
      <c r="B1163" s="6">
        <v>45899</v>
      </c>
      <c r="C1163">
        <v>0.85347222222222219</v>
      </c>
      <c r="D1163">
        <v>4</v>
      </c>
      <c r="E1163" t="s">
        <v>28</v>
      </c>
      <c r="F1163" t="s">
        <v>29</v>
      </c>
      <c r="G1163" t="s">
        <v>30</v>
      </c>
      <c r="H1163" t="s">
        <v>31</v>
      </c>
      <c r="I1163" t="s">
        <v>18</v>
      </c>
      <c r="J1163">
        <v>45</v>
      </c>
      <c r="K1163">
        <v>25</v>
      </c>
      <c r="L1163" t="s">
        <v>19</v>
      </c>
      <c r="M1163" t="s">
        <v>20</v>
      </c>
      <c r="N1163" t="s">
        <v>21</v>
      </c>
    </row>
    <row r="1164" spans="1:14" x14ac:dyDescent="0.25">
      <c r="A1164">
        <v>9163</v>
      </c>
      <c r="B1164" s="6">
        <v>44977</v>
      </c>
      <c r="C1164">
        <v>0.86250000000000004</v>
      </c>
      <c r="D1164">
        <v>4</v>
      </c>
      <c r="E1164" t="s">
        <v>28</v>
      </c>
      <c r="F1164" t="s">
        <v>29</v>
      </c>
      <c r="G1164" t="s">
        <v>30</v>
      </c>
      <c r="H1164" t="s">
        <v>31</v>
      </c>
      <c r="I1164" t="s">
        <v>26</v>
      </c>
      <c r="J1164">
        <v>40</v>
      </c>
      <c r="K1164">
        <v>22</v>
      </c>
      <c r="L1164" t="s">
        <v>19</v>
      </c>
      <c r="M1164" t="s">
        <v>20</v>
      </c>
      <c r="N1164" t="s">
        <v>27</v>
      </c>
    </row>
    <row r="1165" spans="1:14" x14ac:dyDescent="0.25">
      <c r="A1165">
        <v>9164</v>
      </c>
      <c r="B1165" s="6">
        <v>44803</v>
      </c>
      <c r="C1165">
        <v>0.65</v>
      </c>
      <c r="D1165">
        <v>1</v>
      </c>
      <c r="E1165" t="s">
        <v>28</v>
      </c>
      <c r="F1165" t="s">
        <v>29</v>
      </c>
      <c r="G1165" t="s">
        <v>30</v>
      </c>
      <c r="H1165" t="s">
        <v>31</v>
      </c>
      <c r="I1165" t="s">
        <v>50</v>
      </c>
      <c r="J1165">
        <v>70</v>
      </c>
      <c r="K1165">
        <v>40</v>
      </c>
      <c r="L1165" t="s">
        <v>33</v>
      </c>
      <c r="M1165" t="s">
        <v>44</v>
      </c>
      <c r="N1165" t="s">
        <v>51</v>
      </c>
    </row>
    <row r="1166" spans="1:14" x14ac:dyDescent="0.25">
      <c r="A1166">
        <v>9165</v>
      </c>
      <c r="B1166" s="6">
        <v>44753</v>
      </c>
      <c r="C1166">
        <v>0.49930555555555561</v>
      </c>
      <c r="D1166">
        <v>3</v>
      </c>
      <c r="E1166" t="s">
        <v>14</v>
      </c>
      <c r="F1166" t="s">
        <v>15</v>
      </c>
      <c r="G1166" t="s">
        <v>16</v>
      </c>
      <c r="H1166" t="s">
        <v>17</v>
      </c>
      <c r="I1166" t="s">
        <v>32</v>
      </c>
      <c r="J1166">
        <v>85</v>
      </c>
      <c r="K1166">
        <v>50</v>
      </c>
      <c r="L1166" t="s">
        <v>33</v>
      </c>
      <c r="M1166" t="s">
        <v>34</v>
      </c>
      <c r="N1166" t="s">
        <v>35</v>
      </c>
    </row>
    <row r="1167" spans="1:14" x14ac:dyDescent="0.25">
      <c r="A1167">
        <v>9166</v>
      </c>
      <c r="B1167" s="6">
        <v>44918</v>
      </c>
      <c r="C1167">
        <v>0.86527777777777781</v>
      </c>
      <c r="D1167">
        <v>1</v>
      </c>
      <c r="E1167" t="s">
        <v>36</v>
      </c>
      <c r="F1167" t="s">
        <v>37</v>
      </c>
      <c r="G1167" t="s">
        <v>38</v>
      </c>
      <c r="H1167" t="s">
        <v>39</v>
      </c>
      <c r="I1167" t="s">
        <v>18</v>
      </c>
      <c r="J1167">
        <v>45</v>
      </c>
      <c r="K1167">
        <v>25</v>
      </c>
      <c r="L1167" t="s">
        <v>19</v>
      </c>
      <c r="M1167" t="s">
        <v>20</v>
      </c>
      <c r="N1167" t="s">
        <v>21</v>
      </c>
    </row>
    <row r="1168" spans="1:14" x14ac:dyDescent="0.25">
      <c r="A1168">
        <v>9167</v>
      </c>
      <c r="B1168" s="6">
        <v>45638</v>
      </c>
      <c r="C1168">
        <v>0.67361111111111116</v>
      </c>
      <c r="D1168">
        <v>2</v>
      </c>
      <c r="E1168" t="s">
        <v>36</v>
      </c>
      <c r="F1168" t="s">
        <v>37</v>
      </c>
      <c r="G1168" t="s">
        <v>38</v>
      </c>
      <c r="H1168" t="s">
        <v>39</v>
      </c>
      <c r="I1168" t="s">
        <v>32</v>
      </c>
      <c r="J1168">
        <v>85</v>
      </c>
      <c r="K1168">
        <v>50</v>
      </c>
      <c r="L1168" t="s">
        <v>33</v>
      </c>
      <c r="M1168" t="s">
        <v>34</v>
      </c>
      <c r="N1168" t="s">
        <v>35</v>
      </c>
    </row>
    <row r="1169" spans="1:14" x14ac:dyDescent="0.25">
      <c r="A1169">
        <v>9168</v>
      </c>
      <c r="B1169" s="6">
        <v>44930</v>
      </c>
      <c r="C1169">
        <v>0.39791666666666659</v>
      </c>
      <c r="D1169">
        <v>1</v>
      </c>
      <c r="E1169" t="s">
        <v>22</v>
      </c>
      <c r="F1169" t="s">
        <v>23</v>
      </c>
      <c r="G1169" t="s">
        <v>24</v>
      </c>
      <c r="H1169" t="s">
        <v>25</v>
      </c>
      <c r="I1169" t="s">
        <v>18</v>
      </c>
      <c r="J1169">
        <v>45</v>
      </c>
      <c r="K1169">
        <v>25</v>
      </c>
      <c r="L1169" t="s">
        <v>19</v>
      </c>
      <c r="M1169" t="s">
        <v>20</v>
      </c>
      <c r="N1169" t="s">
        <v>21</v>
      </c>
    </row>
    <row r="1170" spans="1:14" x14ac:dyDescent="0.25">
      <c r="A1170">
        <v>9169</v>
      </c>
      <c r="B1170" s="6">
        <v>45850</v>
      </c>
      <c r="C1170">
        <v>0.88888888888888884</v>
      </c>
      <c r="D1170">
        <v>4</v>
      </c>
      <c r="E1170" t="s">
        <v>28</v>
      </c>
      <c r="F1170" t="s">
        <v>29</v>
      </c>
      <c r="G1170" t="s">
        <v>30</v>
      </c>
      <c r="H1170" t="s">
        <v>31</v>
      </c>
      <c r="I1170" t="s">
        <v>43</v>
      </c>
      <c r="J1170">
        <v>75</v>
      </c>
      <c r="K1170">
        <v>45</v>
      </c>
      <c r="L1170" t="s">
        <v>33</v>
      </c>
      <c r="M1170" t="s">
        <v>44</v>
      </c>
      <c r="N1170" t="s">
        <v>45</v>
      </c>
    </row>
    <row r="1171" spans="1:14" x14ac:dyDescent="0.25">
      <c r="A1171">
        <v>9170</v>
      </c>
      <c r="B1171" s="6">
        <v>45950</v>
      </c>
      <c r="C1171">
        <v>0.43958333333333333</v>
      </c>
      <c r="D1171">
        <v>2</v>
      </c>
      <c r="E1171" t="s">
        <v>22</v>
      </c>
      <c r="F1171" t="s">
        <v>23</v>
      </c>
      <c r="G1171" t="s">
        <v>24</v>
      </c>
      <c r="H1171" t="s">
        <v>25</v>
      </c>
      <c r="I1171" t="s">
        <v>43</v>
      </c>
      <c r="J1171">
        <v>75</v>
      </c>
      <c r="K1171">
        <v>45</v>
      </c>
      <c r="L1171" t="s">
        <v>33</v>
      </c>
      <c r="M1171" t="s">
        <v>44</v>
      </c>
      <c r="N1171" t="s">
        <v>45</v>
      </c>
    </row>
    <row r="1172" spans="1:14" x14ac:dyDescent="0.25">
      <c r="A1172">
        <v>9171</v>
      </c>
      <c r="B1172" s="6">
        <v>45038</v>
      </c>
      <c r="C1172">
        <v>0.41458333333333341</v>
      </c>
      <c r="D1172">
        <v>2</v>
      </c>
      <c r="E1172" t="s">
        <v>28</v>
      </c>
      <c r="F1172" t="s">
        <v>29</v>
      </c>
      <c r="G1172" t="s">
        <v>30</v>
      </c>
      <c r="H1172" t="s">
        <v>31</v>
      </c>
      <c r="I1172" t="s">
        <v>32</v>
      </c>
      <c r="J1172">
        <v>85</v>
      </c>
      <c r="K1172">
        <v>50</v>
      </c>
      <c r="L1172" t="s">
        <v>33</v>
      </c>
      <c r="M1172" t="s">
        <v>34</v>
      </c>
      <c r="N1172" t="s">
        <v>35</v>
      </c>
    </row>
    <row r="1173" spans="1:14" x14ac:dyDescent="0.25">
      <c r="A1173">
        <v>9172</v>
      </c>
      <c r="B1173" s="6">
        <v>45744</v>
      </c>
      <c r="C1173">
        <v>0.78472222222222221</v>
      </c>
      <c r="D1173">
        <v>2</v>
      </c>
      <c r="E1173" t="s">
        <v>22</v>
      </c>
      <c r="F1173" t="s">
        <v>23</v>
      </c>
      <c r="G1173" t="s">
        <v>24</v>
      </c>
      <c r="H1173" t="s">
        <v>25</v>
      </c>
      <c r="I1173" t="s">
        <v>18</v>
      </c>
      <c r="J1173">
        <v>45</v>
      </c>
      <c r="K1173">
        <v>25</v>
      </c>
      <c r="L1173" t="s">
        <v>19</v>
      </c>
      <c r="M1173" t="s">
        <v>20</v>
      </c>
      <c r="N1173" t="s">
        <v>21</v>
      </c>
    </row>
    <row r="1174" spans="1:14" x14ac:dyDescent="0.25">
      <c r="A1174">
        <v>9173</v>
      </c>
      <c r="B1174" s="6">
        <v>45564</v>
      </c>
      <c r="C1174">
        <v>0.59097222222222223</v>
      </c>
      <c r="D1174">
        <v>2</v>
      </c>
      <c r="E1174" t="s">
        <v>14</v>
      </c>
      <c r="F1174" t="s">
        <v>15</v>
      </c>
      <c r="G1174" t="s">
        <v>16</v>
      </c>
      <c r="H1174" t="s">
        <v>17</v>
      </c>
      <c r="I1174" t="s">
        <v>18</v>
      </c>
      <c r="J1174">
        <v>45</v>
      </c>
      <c r="K1174">
        <v>25</v>
      </c>
      <c r="L1174" t="s">
        <v>19</v>
      </c>
      <c r="M1174" t="s">
        <v>20</v>
      </c>
      <c r="N1174" t="s">
        <v>21</v>
      </c>
    </row>
    <row r="1175" spans="1:14" x14ac:dyDescent="0.25">
      <c r="A1175">
        <v>9174</v>
      </c>
      <c r="B1175" s="6">
        <v>45468</v>
      </c>
      <c r="C1175">
        <v>0.66388888888888886</v>
      </c>
      <c r="D1175">
        <v>3</v>
      </c>
      <c r="E1175" t="s">
        <v>22</v>
      </c>
      <c r="F1175" t="s">
        <v>23</v>
      </c>
      <c r="G1175" t="s">
        <v>24</v>
      </c>
      <c r="H1175" t="s">
        <v>25</v>
      </c>
      <c r="I1175" t="s">
        <v>18</v>
      </c>
      <c r="J1175">
        <v>45</v>
      </c>
      <c r="K1175">
        <v>25</v>
      </c>
      <c r="L1175" t="s">
        <v>19</v>
      </c>
      <c r="M1175" t="s">
        <v>20</v>
      </c>
      <c r="N1175" t="s">
        <v>21</v>
      </c>
    </row>
    <row r="1176" spans="1:14" x14ac:dyDescent="0.25">
      <c r="A1176">
        <v>9175</v>
      </c>
      <c r="B1176" s="6">
        <v>45925</v>
      </c>
      <c r="C1176">
        <v>0.38055555555555548</v>
      </c>
      <c r="D1176">
        <v>4</v>
      </c>
      <c r="E1176" t="s">
        <v>22</v>
      </c>
      <c r="F1176" t="s">
        <v>23</v>
      </c>
      <c r="G1176" t="s">
        <v>24</v>
      </c>
      <c r="H1176" t="s">
        <v>25</v>
      </c>
      <c r="I1176" t="s">
        <v>50</v>
      </c>
      <c r="J1176">
        <v>70</v>
      </c>
      <c r="K1176">
        <v>40</v>
      </c>
      <c r="L1176" t="s">
        <v>33</v>
      </c>
      <c r="M1176" t="s">
        <v>44</v>
      </c>
      <c r="N1176" t="s">
        <v>51</v>
      </c>
    </row>
    <row r="1177" spans="1:14" x14ac:dyDescent="0.25">
      <c r="A1177">
        <v>9176</v>
      </c>
      <c r="B1177" s="6">
        <v>44858</v>
      </c>
      <c r="C1177">
        <v>0.41458333333333341</v>
      </c>
      <c r="D1177">
        <v>3</v>
      </c>
      <c r="E1177" t="s">
        <v>28</v>
      </c>
      <c r="F1177" t="s">
        <v>29</v>
      </c>
      <c r="G1177" t="s">
        <v>30</v>
      </c>
      <c r="H1177" t="s">
        <v>31</v>
      </c>
      <c r="I1177" t="s">
        <v>18</v>
      </c>
      <c r="J1177">
        <v>45</v>
      </c>
      <c r="K1177">
        <v>25</v>
      </c>
      <c r="L1177" t="s">
        <v>19</v>
      </c>
      <c r="M1177" t="s">
        <v>20</v>
      </c>
      <c r="N1177" t="s">
        <v>21</v>
      </c>
    </row>
    <row r="1178" spans="1:14" x14ac:dyDescent="0.25">
      <c r="A1178">
        <v>9177</v>
      </c>
      <c r="B1178" s="6">
        <v>45436</v>
      </c>
      <c r="C1178">
        <v>0.84305555555555556</v>
      </c>
      <c r="D1178">
        <v>3</v>
      </c>
      <c r="E1178" t="s">
        <v>14</v>
      </c>
      <c r="F1178" t="s">
        <v>15</v>
      </c>
      <c r="G1178" t="s">
        <v>16</v>
      </c>
      <c r="H1178" t="s">
        <v>17</v>
      </c>
      <c r="I1178" t="s">
        <v>46</v>
      </c>
      <c r="J1178">
        <v>90</v>
      </c>
      <c r="K1178">
        <v>55</v>
      </c>
      <c r="L1178" t="s">
        <v>33</v>
      </c>
      <c r="M1178" t="s">
        <v>34</v>
      </c>
      <c r="N1178" t="s">
        <v>47</v>
      </c>
    </row>
    <row r="1179" spans="1:14" x14ac:dyDescent="0.25">
      <c r="A1179">
        <v>9178</v>
      </c>
      <c r="B1179" s="6">
        <v>45230</v>
      </c>
      <c r="C1179">
        <v>0.49791666666666667</v>
      </c>
      <c r="D1179">
        <v>4</v>
      </c>
      <c r="E1179" t="s">
        <v>36</v>
      </c>
      <c r="F1179" t="s">
        <v>37</v>
      </c>
      <c r="G1179" t="s">
        <v>38</v>
      </c>
      <c r="H1179" t="s">
        <v>39</v>
      </c>
      <c r="I1179" t="s">
        <v>46</v>
      </c>
      <c r="J1179">
        <v>90</v>
      </c>
      <c r="K1179">
        <v>55</v>
      </c>
      <c r="L1179" t="s">
        <v>33</v>
      </c>
      <c r="M1179" t="s">
        <v>34</v>
      </c>
      <c r="N1179" t="s">
        <v>47</v>
      </c>
    </row>
    <row r="1180" spans="1:14" x14ac:dyDescent="0.25">
      <c r="A1180">
        <v>9179</v>
      </c>
      <c r="B1180" s="6">
        <v>45590</v>
      </c>
      <c r="C1180">
        <v>0.49166666666666659</v>
      </c>
      <c r="D1180">
        <v>4</v>
      </c>
      <c r="E1180" t="s">
        <v>14</v>
      </c>
      <c r="F1180" t="s">
        <v>15</v>
      </c>
      <c r="G1180" t="s">
        <v>16</v>
      </c>
      <c r="H1180" t="s">
        <v>17</v>
      </c>
      <c r="I1180" t="s">
        <v>43</v>
      </c>
      <c r="J1180">
        <v>75</v>
      </c>
      <c r="K1180">
        <v>45</v>
      </c>
      <c r="L1180" t="s">
        <v>33</v>
      </c>
      <c r="M1180" t="s">
        <v>44</v>
      </c>
      <c r="N1180" t="s">
        <v>45</v>
      </c>
    </row>
    <row r="1181" spans="1:14" x14ac:dyDescent="0.25">
      <c r="A1181">
        <v>9180</v>
      </c>
      <c r="B1181" s="6">
        <v>45939</v>
      </c>
      <c r="C1181">
        <v>0.8618055555555556</v>
      </c>
      <c r="D1181">
        <v>3</v>
      </c>
      <c r="E1181" t="s">
        <v>28</v>
      </c>
      <c r="F1181" t="s">
        <v>29</v>
      </c>
      <c r="G1181" t="s">
        <v>30</v>
      </c>
      <c r="H1181" t="s">
        <v>31</v>
      </c>
      <c r="I1181" t="s">
        <v>18</v>
      </c>
      <c r="J1181">
        <v>45</v>
      </c>
      <c r="K1181">
        <v>25</v>
      </c>
      <c r="L1181" t="s">
        <v>19</v>
      </c>
      <c r="M1181" t="s">
        <v>20</v>
      </c>
      <c r="N1181" t="s">
        <v>21</v>
      </c>
    </row>
    <row r="1182" spans="1:14" x14ac:dyDescent="0.25">
      <c r="A1182">
        <v>9181</v>
      </c>
      <c r="B1182" s="6">
        <v>44750</v>
      </c>
      <c r="C1182">
        <v>0.65138888888888891</v>
      </c>
      <c r="D1182">
        <v>1</v>
      </c>
      <c r="E1182" t="s">
        <v>28</v>
      </c>
      <c r="F1182" t="s">
        <v>29</v>
      </c>
      <c r="G1182" t="s">
        <v>30</v>
      </c>
      <c r="H1182" t="s">
        <v>31</v>
      </c>
      <c r="I1182" t="s">
        <v>18</v>
      </c>
      <c r="J1182">
        <v>45</v>
      </c>
      <c r="K1182">
        <v>25</v>
      </c>
      <c r="L1182" t="s">
        <v>19</v>
      </c>
      <c r="M1182" t="s">
        <v>20</v>
      </c>
      <c r="N1182" t="s">
        <v>21</v>
      </c>
    </row>
    <row r="1183" spans="1:14" x14ac:dyDescent="0.25">
      <c r="A1183">
        <v>9182</v>
      </c>
      <c r="B1183" s="6">
        <v>45905</v>
      </c>
      <c r="C1183">
        <v>0.45416666666666672</v>
      </c>
      <c r="D1183">
        <v>1</v>
      </c>
      <c r="E1183" t="s">
        <v>36</v>
      </c>
      <c r="F1183" t="s">
        <v>37</v>
      </c>
      <c r="G1183" t="s">
        <v>38</v>
      </c>
      <c r="H1183" t="s">
        <v>39</v>
      </c>
      <c r="I1183" t="s">
        <v>50</v>
      </c>
      <c r="J1183">
        <v>70</v>
      </c>
      <c r="K1183">
        <v>40</v>
      </c>
      <c r="L1183" t="s">
        <v>33</v>
      </c>
      <c r="M1183" t="s">
        <v>44</v>
      </c>
      <c r="N1183" t="s">
        <v>51</v>
      </c>
    </row>
    <row r="1184" spans="1:14" x14ac:dyDescent="0.25">
      <c r="A1184">
        <v>9183</v>
      </c>
      <c r="B1184" s="6">
        <v>44727</v>
      </c>
      <c r="C1184">
        <v>0.50555555555555554</v>
      </c>
      <c r="D1184">
        <v>4</v>
      </c>
      <c r="E1184" t="s">
        <v>28</v>
      </c>
      <c r="F1184" t="s">
        <v>29</v>
      </c>
      <c r="G1184" t="s">
        <v>30</v>
      </c>
      <c r="H1184" t="s">
        <v>31</v>
      </c>
      <c r="I1184" t="s">
        <v>46</v>
      </c>
      <c r="J1184">
        <v>90</v>
      </c>
      <c r="K1184">
        <v>55</v>
      </c>
      <c r="L1184" t="s">
        <v>33</v>
      </c>
      <c r="M1184" t="s">
        <v>34</v>
      </c>
      <c r="N1184" t="s">
        <v>47</v>
      </c>
    </row>
    <row r="1185" spans="1:14" x14ac:dyDescent="0.25">
      <c r="A1185">
        <v>9184</v>
      </c>
      <c r="B1185" s="6">
        <v>45036</v>
      </c>
      <c r="C1185">
        <v>0.43194444444444452</v>
      </c>
      <c r="D1185">
        <v>1</v>
      </c>
      <c r="E1185" t="s">
        <v>28</v>
      </c>
      <c r="F1185" t="s">
        <v>29</v>
      </c>
      <c r="G1185" t="s">
        <v>30</v>
      </c>
      <c r="H1185" t="s">
        <v>31</v>
      </c>
      <c r="I1185" t="s">
        <v>18</v>
      </c>
      <c r="J1185">
        <v>45</v>
      </c>
      <c r="K1185">
        <v>25</v>
      </c>
      <c r="L1185" t="s">
        <v>19</v>
      </c>
      <c r="M1185" t="s">
        <v>20</v>
      </c>
      <c r="N1185" t="s">
        <v>21</v>
      </c>
    </row>
    <row r="1186" spans="1:14" x14ac:dyDescent="0.25">
      <c r="A1186">
        <v>9185</v>
      </c>
      <c r="B1186" s="6">
        <v>45958</v>
      </c>
      <c r="C1186">
        <v>0.49791666666666667</v>
      </c>
      <c r="D1186">
        <v>3</v>
      </c>
      <c r="E1186" t="s">
        <v>28</v>
      </c>
      <c r="F1186" t="s">
        <v>29</v>
      </c>
      <c r="G1186" t="s">
        <v>30</v>
      </c>
      <c r="H1186" t="s">
        <v>31</v>
      </c>
      <c r="I1186" t="s">
        <v>50</v>
      </c>
      <c r="J1186">
        <v>70</v>
      </c>
      <c r="K1186">
        <v>40</v>
      </c>
      <c r="L1186" t="s">
        <v>33</v>
      </c>
      <c r="M1186" t="s">
        <v>44</v>
      </c>
      <c r="N1186" t="s">
        <v>51</v>
      </c>
    </row>
    <row r="1187" spans="1:14" x14ac:dyDescent="0.25">
      <c r="A1187">
        <v>9186</v>
      </c>
      <c r="B1187" s="6">
        <v>45472</v>
      </c>
      <c r="C1187">
        <v>0.33124999999999999</v>
      </c>
      <c r="D1187">
        <v>3</v>
      </c>
      <c r="E1187" t="s">
        <v>28</v>
      </c>
      <c r="F1187" t="s">
        <v>29</v>
      </c>
      <c r="G1187" t="s">
        <v>30</v>
      </c>
      <c r="H1187" t="s">
        <v>31</v>
      </c>
      <c r="I1187" t="s">
        <v>46</v>
      </c>
      <c r="J1187">
        <v>90</v>
      </c>
      <c r="K1187">
        <v>55</v>
      </c>
      <c r="L1187" t="s">
        <v>33</v>
      </c>
      <c r="M1187" t="s">
        <v>34</v>
      </c>
      <c r="N1187" t="s">
        <v>47</v>
      </c>
    </row>
    <row r="1188" spans="1:14" x14ac:dyDescent="0.25">
      <c r="A1188">
        <v>9187</v>
      </c>
      <c r="B1188" s="6">
        <v>44870</v>
      </c>
      <c r="C1188">
        <v>0.43958333333333333</v>
      </c>
      <c r="D1188">
        <v>2</v>
      </c>
      <c r="E1188" t="s">
        <v>14</v>
      </c>
      <c r="F1188" t="s">
        <v>15</v>
      </c>
      <c r="G1188" t="s">
        <v>16</v>
      </c>
      <c r="H1188" t="s">
        <v>17</v>
      </c>
      <c r="I1188" t="s">
        <v>43</v>
      </c>
      <c r="J1188">
        <v>75</v>
      </c>
      <c r="K1188">
        <v>45</v>
      </c>
      <c r="L1188" t="s">
        <v>33</v>
      </c>
      <c r="M1188" t="s">
        <v>44</v>
      </c>
      <c r="N1188" t="s">
        <v>45</v>
      </c>
    </row>
    <row r="1189" spans="1:14" x14ac:dyDescent="0.25">
      <c r="A1189">
        <v>9188</v>
      </c>
      <c r="B1189" s="6">
        <v>44776</v>
      </c>
      <c r="C1189">
        <v>0.35</v>
      </c>
      <c r="D1189">
        <v>4</v>
      </c>
      <c r="E1189" t="s">
        <v>14</v>
      </c>
      <c r="F1189" t="s">
        <v>15</v>
      </c>
      <c r="G1189" t="s">
        <v>16</v>
      </c>
      <c r="H1189" t="s">
        <v>17</v>
      </c>
      <c r="I1189" t="s">
        <v>26</v>
      </c>
      <c r="J1189">
        <v>40</v>
      </c>
      <c r="K1189">
        <v>22</v>
      </c>
      <c r="L1189" t="s">
        <v>19</v>
      </c>
      <c r="M1189" t="s">
        <v>20</v>
      </c>
      <c r="N1189" t="s">
        <v>27</v>
      </c>
    </row>
    <row r="1190" spans="1:14" x14ac:dyDescent="0.25">
      <c r="A1190">
        <v>9189</v>
      </c>
      <c r="B1190" s="6">
        <v>45485</v>
      </c>
      <c r="C1190">
        <v>0.79652777777777772</v>
      </c>
      <c r="D1190">
        <v>3</v>
      </c>
      <c r="E1190" t="s">
        <v>28</v>
      </c>
      <c r="F1190" t="s">
        <v>29</v>
      </c>
      <c r="G1190" t="s">
        <v>30</v>
      </c>
      <c r="H1190" t="s">
        <v>31</v>
      </c>
      <c r="I1190" t="s">
        <v>40</v>
      </c>
      <c r="J1190">
        <v>50</v>
      </c>
      <c r="K1190">
        <v>30</v>
      </c>
      <c r="L1190" t="s">
        <v>19</v>
      </c>
      <c r="M1190" t="s">
        <v>41</v>
      </c>
      <c r="N1190" t="s">
        <v>42</v>
      </c>
    </row>
    <row r="1191" spans="1:14" x14ac:dyDescent="0.25">
      <c r="A1191">
        <v>9190</v>
      </c>
      <c r="B1191" s="6">
        <v>44653</v>
      </c>
      <c r="C1191">
        <v>0.8305555555555556</v>
      </c>
      <c r="D1191">
        <v>1</v>
      </c>
      <c r="E1191" t="s">
        <v>14</v>
      </c>
      <c r="F1191" t="s">
        <v>15</v>
      </c>
      <c r="G1191" t="s">
        <v>16</v>
      </c>
      <c r="H1191" t="s">
        <v>17</v>
      </c>
      <c r="I1191" t="s">
        <v>40</v>
      </c>
      <c r="J1191">
        <v>50</v>
      </c>
      <c r="K1191">
        <v>30</v>
      </c>
      <c r="L1191" t="s">
        <v>19</v>
      </c>
      <c r="M1191" t="s">
        <v>41</v>
      </c>
      <c r="N1191" t="s">
        <v>42</v>
      </c>
    </row>
    <row r="1192" spans="1:14" x14ac:dyDescent="0.25">
      <c r="A1192">
        <v>9191</v>
      </c>
      <c r="B1192" s="6">
        <v>45080</v>
      </c>
      <c r="C1192">
        <v>0.31944444444444442</v>
      </c>
      <c r="D1192">
        <v>1</v>
      </c>
      <c r="E1192" t="s">
        <v>22</v>
      </c>
      <c r="F1192" t="s">
        <v>23</v>
      </c>
      <c r="G1192" t="s">
        <v>24</v>
      </c>
      <c r="H1192" t="s">
        <v>25</v>
      </c>
      <c r="I1192" t="s">
        <v>40</v>
      </c>
      <c r="J1192">
        <v>50</v>
      </c>
      <c r="K1192">
        <v>30</v>
      </c>
      <c r="L1192" t="s">
        <v>19</v>
      </c>
      <c r="M1192" t="s">
        <v>41</v>
      </c>
      <c r="N1192" t="s">
        <v>42</v>
      </c>
    </row>
    <row r="1193" spans="1:14" x14ac:dyDescent="0.25">
      <c r="A1193">
        <v>9192</v>
      </c>
      <c r="B1193" s="6">
        <v>45847</v>
      </c>
      <c r="C1193">
        <v>0.35069444444444442</v>
      </c>
      <c r="D1193">
        <v>4</v>
      </c>
      <c r="E1193" t="s">
        <v>28</v>
      </c>
      <c r="F1193" t="s">
        <v>29</v>
      </c>
      <c r="G1193" t="s">
        <v>30</v>
      </c>
      <c r="H1193" t="s">
        <v>31</v>
      </c>
      <c r="I1193" t="s">
        <v>32</v>
      </c>
      <c r="J1193">
        <v>85</v>
      </c>
      <c r="K1193">
        <v>50</v>
      </c>
      <c r="L1193" t="s">
        <v>33</v>
      </c>
      <c r="M1193" t="s">
        <v>34</v>
      </c>
      <c r="N1193" t="s">
        <v>35</v>
      </c>
    </row>
    <row r="1194" spans="1:14" x14ac:dyDescent="0.25">
      <c r="A1194">
        <v>9193</v>
      </c>
      <c r="B1194" s="6">
        <v>45980</v>
      </c>
      <c r="C1194">
        <v>0.67708333333333337</v>
      </c>
      <c r="D1194">
        <v>1</v>
      </c>
      <c r="E1194" t="s">
        <v>36</v>
      </c>
      <c r="F1194" t="s">
        <v>37</v>
      </c>
      <c r="G1194" t="s">
        <v>38</v>
      </c>
      <c r="H1194" t="s">
        <v>39</v>
      </c>
      <c r="I1194" t="s">
        <v>18</v>
      </c>
      <c r="J1194">
        <v>45</v>
      </c>
      <c r="K1194">
        <v>25</v>
      </c>
      <c r="L1194" t="s">
        <v>19</v>
      </c>
      <c r="M1194" t="s">
        <v>20</v>
      </c>
      <c r="N1194" t="s">
        <v>21</v>
      </c>
    </row>
    <row r="1195" spans="1:14" x14ac:dyDescent="0.25">
      <c r="A1195">
        <v>9194</v>
      </c>
      <c r="B1195" s="6">
        <v>45285</v>
      </c>
      <c r="C1195">
        <v>0.34375</v>
      </c>
      <c r="D1195">
        <v>2</v>
      </c>
      <c r="E1195" t="s">
        <v>14</v>
      </c>
      <c r="F1195" t="s">
        <v>15</v>
      </c>
      <c r="G1195" t="s">
        <v>16</v>
      </c>
      <c r="H1195" t="s">
        <v>17</v>
      </c>
      <c r="I1195" t="s">
        <v>26</v>
      </c>
      <c r="J1195">
        <v>40</v>
      </c>
      <c r="K1195">
        <v>22</v>
      </c>
      <c r="L1195" t="s">
        <v>19</v>
      </c>
      <c r="M1195" t="s">
        <v>20</v>
      </c>
      <c r="N1195" t="s">
        <v>27</v>
      </c>
    </row>
    <row r="1196" spans="1:14" x14ac:dyDescent="0.25">
      <c r="A1196">
        <v>9195</v>
      </c>
      <c r="B1196" s="6">
        <v>45224</v>
      </c>
      <c r="C1196">
        <v>0.85555555555555551</v>
      </c>
      <c r="D1196">
        <v>4</v>
      </c>
      <c r="E1196" t="s">
        <v>36</v>
      </c>
      <c r="F1196" t="s">
        <v>37</v>
      </c>
      <c r="G1196" t="s">
        <v>38</v>
      </c>
      <c r="H1196" t="s">
        <v>39</v>
      </c>
      <c r="I1196" t="s">
        <v>18</v>
      </c>
      <c r="J1196">
        <v>45</v>
      </c>
      <c r="K1196">
        <v>25</v>
      </c>
      <c r="L1196" t="s">
        <v>19</v>
      </c>
      <c r="M1196" t="s">
        <v>20</v>
      </c>
      <c r="N1196" t="s">
        <v>21</v>
      </c>
    </row>
    <row r="1197" spans="1:14" x14ac:dyDescent="0.25">
      <c r="A1197">
        <v>9196</v>
      </c>
      <c r="B1197" s="6">
        <v>45266</v>
      </c>
      <c r="C1197">
        <v>0.35833333333333328</v>
      </c>
      <c r="D1197">
        <v>3</v>
      </c>
      <c r="E1197" t="s">
        <v>14</v>
      </c>
      <c r="F1197" t="s">
        <v>15</v>
      </c>
      <c r="G1197" t="s">
        <v>16</v>
      </c>
      <c r="H1197" t="s">
        <v>17</v>
      </c>
      <c r="I1197" t="s">
        <v>40</v>
      </c>
      <c r="J1197">
        <v>50</v>
      </c>
      <c r="K1197">
        <v>30</v>
      </c>
      <c r="L1197" t="s">
        <v>19</v>
      </c>
      <c r="M1197" t="s">
        <v>41</v>
      </c>
      <c r="N1197" t="s">
        <v>42</v>
      </c>
    </row>
    <row r="1198" spans="1:14" x14ac:dyDescent="0.25">
      <c r="A1198">
        <v>9197</v>
      </c>
      <c r="B1198" s="6">
        <v>45124</v>
      </c>
      <c r="C1198">
        <v>0.88680555555555551</v>
      </c>
      <c r="D1198">
        <v>3</v>
      </c>
      <c r="E1198" t="s">
        <v>36</v>
      </c>
      <c r="F1198" t="s">
        <v>37</v>
      </c>
      <c r="G1198" t="s">
        <v>38</v>
      </c>
      <c r="H1198" t="s">
        <v>39</v>
      </c>
      <c r="I1198" t="s">
        <v>26</v>
      </c>
      <c r="J1198">
        <v>40</v>
      </c>
      <c r="K1198">
        <v>22</v>
      </c>
      <c r="L1198" t="s">
        <v>19</v>
      </c>
      <c r="M1198" t="s">
        <v>20</v>
      </c>
      <c r="N1198" t="s">
        <v>27</v>
      </c>
    </row>
    <row r="1199" spans="1:14" x14ac:dyDescent="0.25">
      <c r="A1199">
        <v>9198</v>
      </c>
      <c r="B1199" s="6">
        <v>45418</v>
      </c>
      <c r="C1199">
        <v>0.48888888888888887</v>
      </c>
      <c r="D1199">
        <v>3</v>
      </c>
      <c r="E1199" t="s">
        <v>28</v>
      </c>
      <c r="F1199" t="s">
        <v>29</v>
      </c>
      <c r="G1199" t="s">
        <v>30</v>
      </c>
      <c r="H1199" t="s">
        <v>31</v>
      </c>
      <c r="I1199" t="s">
        <v>32</v>
      </c>
      <c r="J1199">
        <v>85</v>
      </c>
      <c r="K1199">
        <v>50</v>
      </c>
      <c r="L1199" t="s">
        <v>33</v>
      </c>
      <c r="M1199" t="s">
        <v>34</v>
      </c>
      <c r="N1199" t="s">
        <v>35</v>
      </c>
    </row>
    <row r="1200" spans="1:14" x14ac:dyDescent="0.25">
      <c r="A1200">
        <v>9199</v>
      </c>
      <c r="B1200" s="6">
        <v>44719</v>
      </c>
      <c r="C1200">
        <v>0.90763888888888888</v>
      </c>
      <c r="D1200">
        <v>3</v>
      </c>
      <c r="E1200" t="s">
        <v>36</v>
      </c>
      <c r="F1200" t="s">
        <v>37</v>
      </c>
      <c r="G1200" t="s">
        <v>38</v>
      </c>
      <c r="H1200" t="s">
        <v>39</v>
      </c>
      <c r="I1200" t="s">
        <v>32</v>
      </c>
      <c r="J1200">
        <v>85</v>
      </c>
      <c r="K1200">
        <v>50</v>
      </c>
      <c r="L1200" t="s">
        <v>33</v>
      </c>
      <c r="M1200" t="s">
        <v>34</v>
      </c>
      <c r="N1200" t="s">
        <v>35</v>
      </c>
    </row>
    <row r="1201" spans="1:14" x14ac:dyDescent="0.25">
      <c r="A1201">
        <v>9200</v>
      </c>
      <c r="B1201" s="6">
        <v>45404</v>
      </c>
      <c r="C1201">
        <v>0.50694444444444442</v>
      </c>
      <c r="D1201">
        <v>4</v>
      </c>
      <c r="E1201" t="s">
        <v>14</v>
      </c>
      <c r="F1201" t="s">
        <v>15</v>
      </c>
      <c r="G1201" t="s">
        <v>16</v>
      </c>
      <c r="H1201" t="s">
        <v>17</v>
      </c>
      <c r="I1201" t="s">
        <v>46</v>
      </c>
      <c r="J1201">
        <v>90</v>
      </c>
      <c r="K1201">
        <v>55</v>
      </c>
      <c r="L1201" t="s">
        <v>33</v>
      </c>
      <c r="M1201" t="s">
        <v>34</v>
      </c>
      <c r="N1201" t="s">
        <v>47</v>
      </c>
    </row>
    <row r="1202" spans="1:14" x14ac:dyDescent="0.25">
      <c r="A1202">
        <v>9201</v>
      </c>
      <c r="B1202" s="6">
        <v>44751</v>
      </c>
      <c r="C1202">
        <v>0.77500000000000002</v>
      </c>
      <c r="D1202">
        <v>4</v>
      </c>
      <c r="E1202" t="s">
        <v>22</v>
      </c>
      <c r="F1202" t="s">
        <v>23</v>
      </c>
      <c r="G1202" t="s">
        <v>24</v>
      </c>
      <c r="H1202" t="s">
        <v>25</v>
      </c>
      <c r="I1202" t="s">
        <v>46</v>
      </c>
      <c r="J1202">
        <v>90</v>
      </c>
      <c r="K1202">
        <v>55</v>
      </c>
      <c r="L1202" t="s">
        <v>33</v>
      </c>
      <c r="M1202" t="s">
        <v>34</v>
      </c>
      <c r="N1202" t="s">
        <v>47</v>
      </c>
    </row>
    <row r="1203" spans="1:14" x14ac:dyDescent="0.25">
      <c r="A1203">
        <v>9202</v>
      </c>
      <c r="B1203" s="6">
        <v>45627</v>
      </c>
      <c r="C1203">
        <v>0.87291666666666667</v>
      </c>
      <c r="D1203">
        <v>1</v>
      </c>
      <c r="E1203" t="s">
        <v>22</v>
      </c>
      <c r="F1203" t="s">
        <v>23</v>
      </c>
      <c r="G1203" t="s">
        <v>24</v>
      </c>
      <c r="H1203" t="s">
        <v>25</v>
      </c>
      <c r="I1203" t="s">
        <v>50</v>
      </c>
      <c r="J1203">
        <v>70</v>
      </c>
      <c r="K1203">
        <v>40</v>
      </c>
      <c r="L1203" t="s">
        <v>33</v>
      </c>
      <c r="M1203" t="s">
        <v>44</v>
      </c>
      <c r="N1203" t="s">
        <v>51</v>
      </c>
    </row>
    <row r="1204" spans="1:14" x14ac:dyDescent="0.25">
      <c r="A1204">
        <v>9203</v>
      </c>
      <c r="B1204" s="6">
        <v>44995</v>
      </c>
      <c r="C1204">
        <v>0.54166666666666663</v>
      </c>
      <c r="D1204">
        <v>1</v>
      </c>
      <c r="E1204" t="s">
        <v>22</v>
      </c>
      <c r="F1204" t="s">
        <v>23</v>
      </c>
      <c r="G1204" t="s">
        <v>24</v>
      </c>
      <c r="H1204" t="s">
        <v>25</v>
      </c>
      <c r="I1204" t="s">
        <v>46</v>
      </c>
      <c r="J1204">
        <v>90</v>
      </c>
      <c r="K1204">
        <v>55</v>
      </c>
      <c r="L1204" t="s">
        <v>33</v>
      </c>
      <c r="M1204" t="s">
        <v>34</v>
      </c>
      <c r="N1204" t="s">
        <v>47</v>
      </c>
    </row>
    <row r="1205" spans="1:14" x14ac:dyDescent="0.25">
      <c r="A1205">
        <v>9204</v>
      </c>
      <c r="B1205" s="6">
        <v>44825</v>
      </c>
      <c r="C1205">
        <v>0.47361111111111109</v>
      </c>
      <c r="D1205">
        <v>3</v>
      </c>
      <c r="E1205" t="s">
        <v>36</v>
      </c>
      <c r="F1205" t="s">
        <v>37</v>
      </c>
      <c r="G1205" t="s">
        <v>38</v>
      </c>
      <c r="H1205" t="s">
        <v>39</v>
      </c>
      <c r="I1205" t="s">
        <v>48</v>
      </c>
      <c r="J1205">
        <v>80</v>
      </c>
      <c r="K1205">
        <v>48</v>
      </c>
      <c r="L1205" t="s">
        <v>33</v>
      </c>
      <c r="M1205" t="s">
        <v>44</v>
      </c>
      <c r="N1205" t="s">
        <v>49</v>
      </c>
    </row>
    <row r="1206" spans="1:14" x14ac:dyDescent="0.25">
      <c r="A1206">
        <v>9205</v>
      </c>
      <c r="B1206" s="6">
        <v>44581</v>
      </c>
      <c r="C1206">
        <v>0.5756944444444444</v>
      </c>
      <c r="D1206">
        <v>1</v>
      </c>
      <c r="E1206" t="s">
        <v>28</v>
      </c>
      <c r="F1206" t="s">
        <v>29</v>
      </c>
      <c r="G1206" t="s">
        <v>30</v>
      </c>
      <c r="H1206" t="s">
        <v>31</v>
      </c>
      <c r="I1206" t="s">
        <v>18</v>
      </c>
      <c r="J1206">
        <v>45</v>
      </c>
      <c r="K1206">
        <v>25</v>
      </c>
      <c r="L1206" t="s">
        <v>19</v>
      </c>
      <c r="M1206" t="s">
        <v>20</v>
      </c>
      <c r="N1206" t="s">
        <v>21</v>
      </c>
    </row>
    <row r="1207" spans="1:14" x14ac:dyDescent="0.25">
      <c r="A1207">
        <v>9206</v>
      </c>
      <c r="B1207" s="6">
        <v>45028</v>
      </c>
      <c r="C1207">
        <v>0.52013888888888893</v>
      </c>
      <c r="D1207">
        <v>3</v>
      </c>
      <c r="E1207" t="s">
        <v>28</v>
      </c>
      <c r="F1207" t="s">
        <v>29</v>
      </c>
      <c r="G1207" t="s">
        <v>30</v>
      </c>
      <c r="H1207" t="s">
        <v>31</v>
      </c>
      <c r="I1207" t="s">
        <v>18</v>
      </c>
      <c r="J1207">
        <v>45</v>
      </c>
      <c r="K1207">
        <v>25</v>
      </c>
      <c r="L1207" t="s">
        <v>19</v>
      </c>
      <c r="M1207" t="s">
        <v>20</v>
      </c>
      <c r="N1207" t="s">
        <v>21</v>
      </c>
    </row>
    <row r="1208" spans="1:14" x14ac:dyDescent="0.25">
      <c r="A1208">
        <v>9207</v>
      </c>
      <c r="B1208" s="6">
        <v>44829</v>
      </c>
      <c r="C1208">
        <v>0.59513888888888888</v>
      </c>
      <c r="D1208">
        <v>1</v>
      </c>
      <c r="E1208" t="s">
        <v>22</v>
      </c>
      <c r="F1208" t="s">
        <v>23</v>
      </c>
      <c r="G1208" t="s">
        <v>24</v>
      </c>
      <c r="H1208" t="s">
        <v>25</v>
      </c>
      <c r="I1208" t="s">
        <v>43</v>
      </c>
      <c r="J1208">
        <v>75</v>
      </c>
      <c r="K1208">
        <v>45</v>
      </c>
      <c r="L1208" t="s">
        <v>33</v>
      </c>
      <c r="M1208" t="s">
        <v>44</v>
      </c>
      <c r="N1208" t="s">
        <v>45</v>
      </c>
    </row>
    <row r="1209" spans="1:14" x14ac:dyDescent="0.25">
      <c r="A1209">
        <v>9208</v>
      </c>
      <c r="B1209" s="6">
        <v>44783</v>
      </c>
      <c r="C1209">
        <v>0.66527777777777775</v>
      </c>
      <c r="D1209">
        <v>4</v>
      </c>
      <c r="E1209" t="s">
        <v>14</v>
      </c>
      <c r="F1209" t="s">
        <v>15</v>
      </c>
      <c r="G1209" t="s">
        <v>16</v>
      </c>
      <c r="H1209" t="s">
        <v>17</v>
      </c>
      <c r="I1209" t="s">
        <v>32</v>
      </c>
      <c r="J1209">
        <v>85</v>
      </c>
      <c r="K1209">
        <v>50</v>
      </c>
      <c r="L1209" t="s">
        <v>33</v>
      </c>
      <c r="M1209" t="s">
        <v>34</v>
      </c>
      <c r="N1209" t="s">
        <v>35</v>
      </c>
    </row>
    <row r="1210" spans="1:14" x14ac:dyDescent="0.25">
      <c r="A1210">
        <v>9209</v>
      </c>
      <c r="B1210" s="6">
        <v>45023</v>
      </c>
      <c r="C1210">
        <v>0.61041666666666672</v>
      </c>
      <c r="D1210">
        <v>3</v>
      </c>
      <c r="E1210" t="s">
        <v>22</v>
      </c>
      <c r="F1210" t="s">
        <v>23</v>
      </c>
      <c r="G1210" t="s">
        <v>24</v>
      </c>
      <c r="H1210" t="s">
        <v>25</v>
      </c>
      <c r="I1210" t="s">
        <v>46</v>
      </c>
      <c r="J1210">
        <v>90</v>
      </c>
      <c r="K1210">
        <v>55</v>
      </c>
      <c r="L1210" t="s">
        <v>33</v>
      </c>
      <c r="M1210" t="s">
        <v>34</v>
      </c>
      <c r="N1210" t="s">
        <v>47</v>
      </c>
    </row>
    <row r="1211" spans="1:14" x14ac:dyDescent="0.25">
      <c r="A1211">
        <v>9210</v>
      </c>
      <c r="B1211" s="6">
        <v>45540</v>
      </c>
      <c r="C1211">
        <v>0.62916666666666665</v>
      </c>
      <c r="D1211">
        <v>1</v>
      </c>
      <c r="E1211" t="s">
        <v>36</v>
      </c>
      <c r="F1211" t="s">
        <v>37</v>
      </c>
      <c r="G1211" t="s">
        <v>38</v>
      </c>
      <c r="H1211" t="s">
        <v>39</v>
      </c>
      <c r="I1211" t="s">
        <v>26</v>
      </c>
      <c r="J1211">
        <v>40</v>
      </c>
      <c r="K1211">
        <v>22</v>
      </c>
      <c r="L1211" t="s">
        <v>19</v>
      </c>
      <c r="M1211" t="s">
        <v>20</v>
      </c>
      <c r="N1211" t="s">
        <v>27</v>
      </c>
    </row>
    <row r="1212" spans="1:14" x14ac:dyDescent="0.25">
      <c r="A1212">
        <v>9211</v>
      </c>
      <c r="B1212" s="6">
        <v>45404</v>
      </c>
      <c r="C1212">
        <v>0.70902777777777781</v>
      </c>
      <c r="D1212">
        <v>1</v>
      </c>
      <c r="E1212" t="s">
        <v>14</v>
      </c>
      <c r="F1212" t="s">
        <v>15</v>
      </c>
      <c r="G1212" t="s">
        <v>16</v>
      </c>
      <c r="H1212" t="s">
        <v>17</v>
      </c>
      <c r="I1212" t="s">
        <v>26</v>
      </c>
      <c r="J1212">
        <v>40</v>
      </c>
      <c r="K1212">
        <v>22</v>
      </c>
      <c r="L1212" t="s">
        <v>19</v>
      </c>
      <c r="M1212" t="s">
        <v>20</v>
      </c>
      <c r="N1212" t="s">
        <v>27</v>
      </c>
    </row>
    <row r="1213" spans="1:14" x14ac:dyDescent="0.25">
      <c r="A1213">
        <v>9212</v>
      </c>
      <c r="B1213" s="6">
        <v>45458</v>
      </c>
      <c r="C1213">
        <v>0.37291666666666667</v>
      </c>
      <c r="D1213">
        <v>4</v>
      </c>
      <c r="E1213" t="s">
        <v>22</v>
      </c>
      <c r="F1213" t="s">
        <v>23</v>
      </c>
      <c r="G1213" t="s">
        <v>24</v>
      </c>
      <c r="H1213" t="s">
        <v>25</v>
      </c>
      <c r="I1213" t="s">
        <v>48</v>
      </c>
      <c r="J1213">
        <v>80</v>
      </c>
      <c r="K1213">
        <v>48</v>
      </c>
      <c r="L1213" t="s">
        <v>33</v>
      </c>
      <c r="M1213" t="s">
        <v>44</v>
      </c>
      <c r="N1213" t="s">
        <v>49</v>
      </c>
    </row>
    <row r="1214" spans="1:14" x14ac:dyDescent="0.25">
      <c r="A1214">
        <v>9213</v>
      </c>
      <c r="B1214" s="6">
        <v>45595</v>
      </c>
      <c r="C1214">
        <v>0.30833333333333329</v>
      </c>
      <c r="D1214">
        <v>2</v>
      </c>
      <c r="E1214" t="s">
        <v>14</v>
      </c>
      <c r="F1214" t="s">
        <v>15</v>
      </c>
      <c r="G1214" t="s">
        <v>16</v>
      </c>
      <c r="H1214" t="s">
        <v>17</v>
      </c>
      <c r="I1214" t="s">
        <v>18</v>
      </c>
      <c r="J1214">
        <v>45</v>
      </c>
      <c r="K1214">
        <v>25</v>
      </c>
      <c r="L1214" t="s">
        <v>19</v>
      </c>
      <c r="M1214" t="s">
        <v>20</v>
      </c>
      <c r="N1214" t="s">
        <v>21</v>
      </c>
    </row>
    <row r="1215" spans="1:14" x14ac:dyDescent="0.25">
      <c r="A1215">
        <v>9214</v>
      </c>
      <c r="B1215" s="6">
        <v>44845</v>
      </c>
      <c r="C1215">
        <v>0.61458333333333337</v>
      </c>
      <c r="D1215">
        <v>1</v>
      </c>
      <c r="E1215" t="s">
        <v>28</v>
      </c>
      <c r="F1215" t="s">
        <v>29</v>
      </c>
      <c r="G1215" t="s">
        <v>30</v>
      </c>
      <c r="H1215" t="s">
        <v>31</v>
      </c>
      <c r="I1215" t="s">
        <v>50</v>
      </c>
      <c r="J1215">
        <v>70</v>
      </c>
      <c r="K1215">
        <v>40</v>
      </c>
      <c r="L1215" t="s">
        <v>33</v>
      </c>
      <c r="M1215" t="s">
        <v>44</v>
      </c>
      <c r="N1215" t="s">
        <v>51</v>
      </c>
    </row>
    <row r="1216" spans="1:14" x14ac:dyDescent="0.25">
      <c r="A1216">
        <v>9215</v>
      </c>
      <c r="B1216" s="6">
        <v>44952</v>
      </c>
      <c r="C1216">
        <v>0.34444444444444439</v>
      </c>
      <c r="D1216">
        <v>1</v>
      </c>
      <c r="E1216" t="s">
        <v>22</v>
      </c>
      <c r="F1216" t="s">
        <v>23</v>
      </c>
      <c r="G1216" t="s">
        <v>24</v>
      </c>
      <c r="H1216" t="s">
        <v>25</v>
      </c>
      <c r="I1216" t="s">
        <v>46</v>
      </c>
      <c r="J1216">
        <v>90</v>
      </c>
      <c r="K1216">
        <v>55</v>
      </c>
      <c r="L1216" t="s">
        <v>33</v>
      </c>
      <c r="M1216" t="s">
        <v>34</v>
      </c>
      <c r="N1216" t="s">
        <v>47</v>
      </c>
    </row>
    <row r="1217" spans="1:14" x14ac:dyDescent="0.25">
      <c r="A1217">
        <v>9216</v>
      </c>
      <c r="B1217" s="6">
        <v>45728</v>
      </c>
      <c r="C1217">
        <v>0.57430555555555551</v>
      </c>
      <c r="D1217">
        <v>3</v>
      </c>
      <c r="E1217" t="s">
        <v>14</v>
      </c>
      <c r="F1217" t="s">
        <v>15</v>
      </c>
      <c r="G1217" t="s">
        <v>16</v>
      </c>
      <c r="H1217" t="s">
        <v>17</v>
      </c>
      <c r="I1217" t="s">
        <v>18</v>
      </c>
      <c r="J1217">
        <v>45</v>
      </c>
      <c r="K1217">
        <v>25</v>
      </c>
      <c r="L1217" t="s">
        <v>19</v>
      </c>
      <c r="M1217" t="s">
        <v>20</v>
      </c>
      <c r="N1217" t="s">
        <v>21</v>
      </c>
    </row>
    <row r="1218" spans="1:14" x14ac:dyDescent="0.25">
      <c r="A1218">
        <v>9217</v>
      </c>
      <c r="B1218" s="6">
        <v>45956</v>
      </c>
      <c r="C1218">
        <v>0.7006944444444444</v>
      </c>
      <c r="D1218">
        <v>2</v>
      </c>
      <c r="E1218" t="s">
        <v>14</v>
      </c>
      <c r="F1218" t="s">
        <v>15</v>
      </c>
      <c r="G1218" t="s">
        <v>16</v>
      </c>
      <c r="H1218" t="s">
        <v>17</v>
      </c>
      <c r="I1218" t="s">
        <v>26</v>
      </c>
      <c r="J1218">
        <v>40</v>
      </c>
      <c r="K1218">
        <v>22</v>
      </c>
      <c r="L1218" t="s">
        <v>19</v>
      </c>
      <c r="M1218" t="s">
        <v>20</v>
      </c>
      <c r="N1218" t="s">
        <v>27</v>
      </c>
    </row>
    <row r="1219" spans="1:14" x14ac:dyDescent="0.25">
      <c r="A1219">
        <v>9218</v>
      </c>
      <c r="B1219" s="6">
        <v>45675</v>
      </c>
      <c r="C1219">
        <v>0.68125000000000002</v>
      </c>
      <c r="D1219">
        <v>1</v>
      </c>
      <c r="E1219" t="s">
        <v>14</v>
      </c>
      <c r="F1219" t="s">
        <v>15</v>
      </c>
      <c r="G1219" t="s">
        <v>16</v>
      </c>
      <c r="H1219" t="s">
        <v>17</v>
      </c>
      <c r="I1219" t="s">
        <v>43</v>
      </c>
      <c r="J1219">
        <v>75</v>
      </c>
      <c r="K1219">
        <v>45</v>
      </c>
      <c r="L1219" t="s">
        <v>33</v>
      </c>
      <c r="M1219" t="s">
        <v>44</v>
      </c>
      <c r="N1219" t="s">
        <v>45</v>
      </c>
    </row>
    <row r="1220" spans="1:14" x14ac:dyDescent="0.25">
      <c r="A1220">
        <v>9219</v>
      </c>
      <c r="B1220" s="6">
        <v>45904</v>
      </c>
      <c r="C1220">
        <v>0.39861111111111108</v>
      </c>
      <c r="D1220">
        <v>2</v>
      </c>
      <c r="E1220" t="s">
        <v>22</v>
      </c>
      <c r="F1220" t="s">
        <v>23</v>
      </c>
      <c r="G1220" t="s">
        <v>24</v>
      </c>
      <c r="H1220" t="s">
        <v>25</v>
      </c>
      <c r="I1220" t="s">
        <v>48</v>
      </c>
      <c r="J1220">
        <v>80</v>
      </c>
      <c r="K1220">
        <v>48</v>
      </c>
      <c r="L1220" t="s">
        <v>33</v>
      </c>
      <c r="M1220" t="s">
        <v>44</v>
      </c>
      <c r="N1220" t="s">
        <v>49</v>
      </c>
    </row>
    <row r="1221" spans="1:14" x14ac:dyDescent="0.25">
      <c r="A1221">
        <v>9220</v>
      </c>
      <c r="B1221" s="6">
        <v>45677</v>
      </c>
      <c r="C1221">
        <v>0.78611111111111109</v>
      </c>
      <c r="D1221">
        <v>1</v>
      </c>
      <c r="E1221" t="s">
        <v>28</v>
      </c>
      <c r="F1221" t="s">
        <v>29</v>
      </c>
      <c r="G1221" t="s">
        <v>30</v>
      </c>
      <c r="H1221" t="s">
        <v>31</v>
      </c>
      <c r="I1221" t="s">
        <v>48</v>
      </c>
      <c r="J1221">
        <v>80</v>
      </c>
      <c r="K1221">
        <v>48</v>
      </c>
      <c r="L1221" t="s">
        <v>33</v>
      </c>
      <c r="M1221" t="s">
        <v>44</v>
      </c>
      <c r="N1221" t="s">
        <v>49</v>
      </c>
    </row>
    <row r="1222" spans="1:14" x14ac:dyDescent="0.25">
      <c r="A1222">
        <v>9221</v>
      </c>
      <c r="B1222" s="6">
        <v>45147</v>
      </c>
      <c r="C1222">
        <v>0.43194444444444452</v>
      </c>
      <c r="D1222">
        <v>3</v>
      </c>
      <c r="E1222" t="s">
        <v>22</v>
      </c>
      <c r="F1222" t="s">
        <v>23</v>
      </c>
      <c r="G1222" t="s">
        <v>24</v>
      </c>
      <c r="H1222" t="s">
        <v>25</v>
      </c>
      <c r="I1222" t="s">
        <v>18</v>
      </c>
      <c r="J1222">
        <v>45</v>
      </c>
      <c r="K1222">
        <v>25</v>
      </c>
      <c r="L1222" t="s">
        <v>19</v>
      </c>
      <c r="M1222" t="s">
        <v>20</v>
      </c>
      <c r="N1222" t="s">
        <v>21</v>
      </c>
    </row>
    <row r="1223" spans="1:14" x14ac:dyDescent="0.25">
      <c r="A1223">
        <v>9222</v>
      </c>
      <c r="B1223" s="6">
        <v>45922</v>
      </c>
      <c r="C1223">
        <v>0.42986111111111108</v>
      </c>
      <c r="D1223">
        <v>3</v>
      </c>
      <c r="E1223" t="s">
        <v>22</v>
      </c>
      <c r="F1223" t="s">
        <v>23</v>
      </c>
      <c r="G1223" t="s">
        <v>24</v>
      </c>
      <c r="H1223" t="s">
        <v>25</v>
      </c>
      <c r="I1223" t="s">
        <v>26</v>
      </c>
      <c r="J1223">
        <v>40</v>
      </c>
      <c r="K1223">
        <v>22</v>
      </c>
      <c r="L1223" t="s">
        <v>19</v>
      </c>
      <c r="M1223" t="s">
        <v>20</v>
      </c>
      <c r="N1223" t="s">
        <v>27</v>
      </c>
    </row>
    <row r="1224" spans="1:14" x14ac:dyDescent="0.25">
      <c r="A1224">
        <v>9223</v>
      </c>
      <c r="B1224" s="6">
        <v>45666</v>
      </c>
      <c r="C1224">
        <v>0.3263888888888889</v>
      </c>
      <c r="D1224">
        <v>2</v>
      </c>
      <c r="E1224" t="s">
        <v>22</v>
      </c>
      <c r="F1224" t="s">
        <v>23</v>
      </c>
      <c r="G1224" t="s">
        <v>24</v>
      </c>
      <c r="H1224" t="s">
        <v>25</v>
      </c>
      <c r="I1224" t="s">
        <v>46</v>
      </c>
      <c r="J1224">
        <v>90</v>
      </c>
      <c r="K1224">
        <v>55</v>
      </c>
      <c r="L1224" t="s">
        <v>33</v>
      </c>
      <c r="M1224" t="s">
        <v>34</v>
      </c>
      <c r="N1224" t="s">
        <v>47</v>
      </c>
    </row>
    <row r="1225" spans="1:14" x14ac:dyDescent="0.25">
      <c r="A1225">
        <v>9224</v>
      </c>
      <c r="B1225" s="6">
        <v>45618</v>
      </c>
      <c r="C1225">
        <v>0.77847222222222223</v>
      </c>
      <c r="D1225">
        <v>1</v>
      </c>
      <c r="E1225" t="s">
        <v>28</v>
      </c>
      <c r="F1225" t="s">
        <v>29</v>
      </c>
      <c r="G1225" t="s">
        <v>30</v>
      </c>
      <c r="H1225" t="s">
        <v>31</v>
      </c>
      <c r="I1225" t="s">
        <v>46</v>
      </c>
      <c r="J1225">
        <v>90</v>
      </c>
      <c r="K1225">
        <v>55</v>
      </c>
      <c r="L1225" t="s">
        <v>33</v>
      </c>
      <c r="M1225" t="s">
        <v>34</v>
      </c>
      <c r="N1225" t="s">
        <v>47</v>
      </c>
    </row>
    <row r="1226" spans="1:14" x14ac:dyDescent="0.25">
      <c r="A1226">
        <v>9225</v>
      </c>
      <c r="B1226" s="6">
        <v>44868</v>
      </c>
      <c r="C1226">
        <v>0.72152777777777777</v>
      </c>
      <c r="D1226">
        <v>3</v>
      </c>
      <c r="E1226" t="s">
        <v>22</v>
      </c>
      <c r="F1226" t="s">
        <v>23</v>
      </c>
      <c r="G1226" t="s">
        <v>24</v>
      </c>
      <c r="H1226" t="s">
        <v>25</v>
      </c>
      <c r="I1226" t="s">
        <v>32</v>
      </c>
      <c r="J1226">
        <v>85</v>
      </c>
      <c r="K1226">
        <v>50</v>
      </c>
      <c r="L1226" t="s">
        <v>33</v>
      </c>
      <c r="M1226" t="s">
        <v>34</v>
      </c>
      <c r="N1226" t="s">
        <v>35</v>
      </c>
    </row>
    <row r="1227" spans="1:14" x14ac:dyDescent="0.25">
      <c r="A1227">
        <v>9226</v>
      </c>
      <c r="B1227" s="6">
        <v>44894</v>
      </c>
      <c r="C1227">
        <v>0.58263888888888893</v>
      </c>
      <c r="D1227">
        <v>4</v>
      </c>
      <c r="E1227" t="s">
        <v>14</v>
      </c>
      <c r="F1227" t="s">
        <v>15</v>
      </c>
      <c r="G1227" t="s">
        <v>16</v>
      </c>
      <c r="H1227" t="s">
        <v>17</v>
      </c>
      <c r="I1227" t="s">
        <v>46</v>
      </c>
      <c r="J1227">
        <v>90</v>
      </c>
      <c r="K1227">
        <v>55</v>
      </c>
      <c r="L1227" t="s">
        <v>33</v>
      </c>
      <c r="M1227" t="s">
        <v>34</v>
      </c>
      <c r="N1227" t="s">
        <v>47</v>
      </c>
    </row>
    <row r="1228" spans="1:14" x14ac:dyDescent="0.25">
      <c r="A1228">
        <v>9227</v>
      </c>
      <c r="B1228" s="6">
        <v>44986</v>
      </c>
      <c r="C1228">
        <v>0.65694444444444444</v>
      </c>
      <c r="D1228">
        <v>2</v>
      </c>
      <c r="E1228" t="s">
        <v>28</v>
      </c>
      <c r="F1228" t="s">
        <v>29</v>
      </c>
      <c r="G1228" t="s">
        <v>30</v>
      </c>
      <c r="H1228" t="s">
        <v>31</v>
      </c>
      <c r="I1228" t="s">
        <v>48</v>
      </c>
      <c r="J1228">
        <v>80</v>
      </c>
      <c r="K1228">
        <v>48</v>
      </c>
      <c r="L1228" t="s">
        <v>33</v>
      </c>
      <c r="M1228" t="s">
        <v>44</v>
      </c>
      <c r="N1228" t="s">
        <v>49</v>
      </c>
    </row>
    <row r="1229" spans="1:14" x14ac:dyDescent="0.25">
      <c r="A1229">
        <v>9228</v>
      </c>
      <c r="B1229" s="6">
        <v>45564</v>
      </c>
      <c r="C1229">
        <v>0.83402777777777781</v>
      </c>
      <c r="D1229">
        <v>4</v>
      </c>
      <c r="E1229" t="s">
        <v>28</v>
      </c>
      <c r="F1229" t="s">
        <v>29</v>
      </c>
      <c r="G1229" t="s">
        <v>30</v>
      </c>
      <c r="H1229" t="s">
        <v>31</v>
      </c>
      <c r="I1229" t="s">
        <v>18</v>
      </c>
      <c r="J1229">
        <v>45</v>
      </c>
      <c r="K1229">
        <v>25</v>
      </c>
      <c r="L1229" t="s">
        <v>19</v>
      </c>
      <c r="M1229" t="s">
        <v>20</v>
      </c>
      <c r="N1229" t="s">
        <v>21</v>
      </c>
    </row>
    <row r="1230" spans="1:14" x14ac:dyDescent="0.25">
      <c r="A1230">
        <v>9229</v>
      </c>
      <c r="B1230" s="6">
        <v>45560</v>
      </c>
      <c r="C1230">
        <v>0.55069444444444449</v>
      </c>
      <c r="D1230">
        <v>4</v>
      </c>
      <c r="E1230" t="s">
        <v>36</v>
      </c>
      <c r="F1230" t="s">
        <v>37</v>
      </c>
      <c r="G1230" t="s">
        <v>38</v>
      </c>
      <c r="H1230" t="s">
        <v>39</v>
      </c>
      <c r="I1230" t="s">
        <v>26</v>
      </c>
      <c r="J1230">
        <v>40</v>
      </c>
      <c r="K1230">
        <v>22</v>
      </c>
      <c r="L1230" t="s">
        <v>19</v>
      </c>
      <c r="M1230" t="s">
        <v>20</v>
      </c>
      <c r="N1230" t="s">
        <v>27</v>
      </c>
    </row>
    <row r="1231" spans="1:14" x14ac:dyDescent="0.25">
      <c r="A1231">
        <v>9230</v>
      </c>
      <c r="B1231" s="6">
        <v>45957</v>
      </c>
      <c r="C1231">
        <v>0.47013888888888888</v>
      </c>
      <c r="D1231">
        <v>2</v>
      </c>
      <c r="E1231" t="s">
        <v>14</v>
      </c>
      <c r="F1231" t="s">
        <v>15</v>
      </c>
      <c r="G1231" t="s">
        <v>16</v>
      </c>
      <c r="H1231" t="s">
        <v>17</v>
      </c>
      <c r="I1231" t="s">
        <v>50</v>
      </c>
      <c r="J1231">
        <v>70</v>
      </c>
      <c r="K1231">
        <v>40</v>
      </c>
      <c r="L1231" t="s">
        <v>33</v>
      </c>
      <c r="M1231" t="s">
        <v>44</v>
      </c>
      <c r="N1231" t="s">
        <v>51</v>
      </c>
    </row>
    <row r="1232" spans="1:14" x14ac:dyDescent="0.25">
      <c r="A1232">
        <v>9231</v>
      </c>
      <c r="B1232" s="6">
        <v>44563</v>
      </c>
      <c r="C1232">
        <v>0.6875</v>
      </c>
      <c r="D1232">
        <v>4</v>
      </c>
      <c r="E1232" t="s">
        <v>36</v>
      </c>
      <c r="F1232" t="s">
        <v>37</v>
      </c>
      <c r="G1232" t="s">
        <v>38</v>
      </c>
      <c r="H1232" t="s">
        <v>39</v>
      </c>
      <c r="I1232" t="s">
        <v>40</v>
      </c>
      <c r="J1232">
        <v>50</v>
      </c>
      <c r="K1232">
        <v>30</v>
      </c>
      <c r="L1232" t="s">
        <v>19</v>
      </c>
      <c r="M1232" t="s">
        <v>41</v>
      </c>
      <c r="N1232" t="s">
        <v>42</v>
      </c>
    </row>
    <row r="1233" spans="1:14" x14ac:dyDescent="0.25">
      <c r="A1233">
        <v>9232</v>
      </c>
      <c r="B1233" s="6">
        <v>46015</v>
      </c>
      <c r="C1233">
        <v>0.90208333333333335</v>
      </c>
      <c r="D1233">
        <v>4</v>
      </c>
      <c r="E1233" t="s">
        <v>22</v>
      </c>
      <c r="F1233" t="s">
        <v>23</v>
      </c>
      <c r="G1233" t="s">
        <v>24</v>
      </c>
      <c r="H1233" t="s">
        <v>25</v>
      </c>
      <c r="I1233" t="s">
        <v>43</v>
      </c>
      <c r="J1233">
        <v>75</v>
      </c>
      <c r="K1233">
        <v>45</v>
      </c>
      <c r="L1233" t="s">
        <v>33</v>
      </c>
      <c r="M1233" t="s">
        <v>44</v>
      </c>
      <c r="N1233" t="s">
        <v>45</v>
      </c>
    </row>
    <row r="1234" spans="1:14" x14ac:dyDescent="0.25">
      <c r="A1234">
        <v>9233</v>
      </c>
      <c r="B1234" s="6">
        <v>44717</v>
      </c>
      <c r="C1234">
        <v>0.86805555555555558</v>
      </c>
      <c r="D1234">
        <v>2</v>
      </c>
      <c r="E1234" t="s">
        <v>28</v>
      </c>
      <c r="F1234" t="s">
        <v>29</v>
      </c>
      <c r="G1234" t="s">
        <v>30</v>
      </c>
      <c r="H1234" t="s">
        <v>31</v>
      </c>
      <c r="I1234" t="s">
        <v>48</v>
      </c>
      <c r="J1234">
        <v>80</v>
      </c>
      <c r="K1234">
        <v>48</v>
      </c>
      <c r="L1234" t="s">
        <v>33</v>
      </c>
      <c r="M1234" t="s">
        <v>44</v>
      </c>
      <c r="N1234" t="s">
        <v>49</v>
      </c>
    </row>
    <row r="1235" spans="1:14" x14ac:dyDescent="0.25">
      <c r="A1235">
        <v>9234</v>
      </c>
      <c r="B1235" s="6">
        <v>45630</v>
      </c>
      <c r="C1235">
        <v>0.7368055555555556</v>
      </c>
      <c r="D1235">
        <v>1</v>
      </c>
      <c r="E1235" t="s">
        <v>22</v>
      </c>
      <c r="F1235" t="s">
        <v>23</v>
      </c>
      <c r="G1235" t="s">
        <v>24</v>
      </c>
      <c r="H1235" t="s">
        <v>25</v>
      </c>
      <c r="I1235" t="s">
        <v>40</v>
      </c>
      <c r="J1235">
        <v>50</v>
      </c>
      <c r="K1235">
        <v>30</v>
      </c>
      <c r="L1235" t="s">
        <v>19</v>
      </c>
      <c r="M1235" t="s">
        <v>41</v>
      </c>
      <c r="N1235" t="s">
        <v>42</v>
      </c>
    </row>
    <row r="1236" spans="1:14" x14ac:dyDescent="0.25">
      <c r="A1236">
        <v>9235</v>
      </c>
      <c r="B1236" s="6">
        <v>44850</v>
      </c>
      <c r="C1236">
        <v>0.30833333333333329</v>
      </c>
      <c r="D1236">
        <v>1</v>
      </c>
      <c r="E1236" t="s">
        <v>22</v>
      </c>
      <c r="F1236" t="s">
        <v>23</v>
      </c>
      <c r="G1236" t="s">
        <v>24</v>
      </c>
      <c r="H1236" t="s">
        <v>25</v>
      </c>
      <c r="I1236" t="s">
        <v>40</v>
      </c>
      <c r="J1236">
        <v>50</v>
      </c>
      <c r="K1236">
        <v>30</v>
      </c>
      <c r="L1236" t="s">
        <v>19</v>
      </c>
      <c r="M1236" t="s">
        <v>41</v>
      </c>
      <c r="N1236" t="s">
        <v>42</v>
      </c>
    </row>
    <row r="1237" spans="1:14" x14ac:dyDescent="0.25">
      <c r="A1237">
        <v>9236</v>
      </c>
      <c r="B1237" s="6">
        <v>45590</v>
      </c>
      <c r="C1237">
        <v>0.38333333333333341</v>
      </c>
      <c r="D1237">
        <v>3</v>
      </c>
      <c r="E1237" t="s">
        <v>14</v>
      </c>
      <c r="F1237" t="s">
        <v>15</v>
      </c>
      <c r="G1237" t="s">
        <v>16</v>
      </c>
      <c r="H1237" t="s">
        <v>17</v>
      </c>
      <c r="I1237" t="s">
        <v>48</v>
      </c>
      <c r="J1237">
        <v>80</v>
      </c>
      <c r="K1237">
        <v>48</v>
      </c>
      <c r="L1237" t="s">
        <v>33</v>
      </c>
      <c r="M1237" t="s">
        <v>44</v>
      </c>
      <c r="N1237" t="s">
        <v>49</v>
      </c>
    </row>
    <row r="1238" spans="1:14" x14ac:dyDescent="0.25">
      <c r="A1238">
        <v>9237</v>
      </c>
      <c r="B1238" s="6">
        <v>45517</v>
      </c>
      <c r="C1238">
        <v>0.85972222222222228</v>
      </c>
      <c r="D1238">
        <v>4</v>
      </c>
      <c r="E1238" t="s">
        <v>14</v>
      </c>
      <c r="F1238" t="s">
        <v>15</v>
      </c>
      <c r="G1238" t="s">
        <v>16</v>
      </c>
      <c r="H1238" t="s">
        <v>17</v>
      </c>
      <c r="I1238" t="s">
        <v>18</v>
      </c>
      <c r="J1238">
        <v>45</v>
      </c>
      <c r="K1238">
        <v>25</v>
      </c>
      <c r="L1238" t="s">
        <v>19</v>
      </c>
      <c r="M1238" t="s">
        <v>20</v>
      </c>
      <c r="N1238" t="s">
        <v>21</v>
      </c>
    </row>
    <row r="1239" spans="1:14" x14ac:dyDescent="0.25">
      <c r="A1239">
        <v>9238</v>
      </c>
      <c r="B1239" s="6">
        <v>45370</v>
      </c>
      <c r="C1239">
        <v>0.4201388888888889</v>
      </c>
      <c r="D1239">
        <v>4</v>
      </c>
      <c r="E1239" t="s">
        <v>36</v>
      </c>
      <c r="F1239" t="s">
        <v>37</v>
      </c>
      <c r="G1239" t="s">
        <v>38</v>
      </c>
      <c r="H1239" t="s">
        <v>39</v>
      </c>
      <c r="I1239" t="s">
        <v>46</v>
      </c>
      <c r="J1239">
        <v>90</v>
      </c>
      <c r="K1239">
        <v>55</v>
      </c>
      <c r="L1239" t="s">
        <v>33</v>
      </c>
      <c r="M1239" t="s">
        <v>34</v>
      </c>
      <c r="N1239" t="s">
        <v>47</v>
      </c>
    </row>
    <row r="1240" spans="1:14" x14ac:dyDescent="0.25">
      <c r="A1240">
        <v>9239</v>
      </c>
      <c r="B1240" s="6">
        <v>44615</v>
      </c>
      <c r="C1240">
        <v>0.39791666666666659</v>
      </c>
      <c r="D1240">
        <v>1</v>
      </c>
      <c r="E1240" t="s">
        <v>28</v>
      </c>
      <c r="F1240" t="s">
        <v>29</v>
      </c>
      <c r="G1240" t="s">
        <v>30</v>
      </c>
      <c r="H1240" t="s">
        <v>31</v>
      </c>
      <c r="I1240" t="s">
        <v>46</v>
      </c>
      <c r="J1240">
        <v>90</v>
      </c>
      <c r="K1240">
        <v>55</v>
      </c>
      <c r="L1240" t="s">
        <v>33</v>
      </c>
      <c r="M1240" t="s">
        <v>34</v>
      </c>
      <c r="N1240" t="s">
        <v>47</v>
      </c>
    </row>
    <row r="1241" spans="1:14" x14ac:dyDescent="0.25">
      <c r="A1241">
        <v>9240</v>
      </c>
      <c r="B1241" s="6">
        <v>45229</v>
      </c>
      <c r="C1241">
        <v>0.58958333333333335</v>
      </c>
      <c r="D1241">
        <v>2</v>
      </c>
      <c r="E1241" t="s">
        <v>28</v>
      </c>
      <c r="F1241" t="s">
        <v>29</v>
      </c>
      <c r="G1241" t="s">
        <v>30</v>
      </c>
      <c r="H1241" t="s">
        <v>31</v>
      </c>
      <c r="I1241" t="s">
        <v>18</v>
      </c>
      <c r="J1241">
        <v>45</v>
      </c>
      <c r="K1241">
        <v>25</v>
      </c>
      <c r="L1241" t="s">
        <v>19</v>
      </c>
      <c r="M1241" t="s">
        <v>20</v>
      </c>
      <c r="N1241" t="s">
        <v>21</v>
      </c>
    </row>
    <row r="1242" spans="1:14" x14ac:dyDescent="0.25">
      <c r="A1242">
        <v>9241</v>
      </c>
      <c r="B1242" s="6">
        <v>45877</v>
      </c>
      <c r="C1242">
        <v>0.32361111111111113</v>
      </c>
      <c r="D1242">
        <v>2</v>
      </c>
      <c r="E1242" t="s">
        <v>36</v>
      </c>
      <c r="F1242" t="s">
        <v>37</v>
      </c>
      <c r="G1242" t="s">
        <v>38</v>
      </c>
      <c r="H1242" t="s">
        <v>39</v>
      </c>
      <c r="I1242" t="s">
        <v>26</v>
      </c>
      <c r="J1242">
        <v>40</v>
      </c>
      <c r="K1242">
        <v>22</v>
      </c>
      <c r="L1242" t="s">
        <v>19</v>
      </c>
      <c r="M1242" t="s">
        <v>20</v>
      </c>
      <c r="N1242" t="s">
        <v>27</v>
      </c>
    </row>
    <row r="1243" spans="1:14" x14ac:dyDescent="0.25">
      <c r="A1243">
        <v>9242</v>
      </c>
      <c r="B1243" s="6">
        <v>45621</v>
      </c>
      <c r="C1243">
        <v>0.44513888888888892</v>
      </c>
      <c r="D1243">
        <v>4</v>
      </c>
      <c r="E1243" t="s">
        <v>36</v>
      </c>
      <c r="F1243" t="s">
        <v>37</v>
      </c>
      <c r="G1243" t="s">
        <v>38</v>
      </c>
      <c r="H1243" t="s">
        <v>39</v>
      </c>
      <c r="I1243" t="s">
        <v>26</v>
      </c>
      <c r="J1243">
        <v>40</v>
      </c>
      <c r="K1243">
        <v>22</v>
      </c>
      <c r="L1243" t="s">
        <v>19</v>
      </c>
      <c r="M1243" t="s">
        <v>20</v>
      </c>
      <c r="N1243" t="s">
        <v>27</v>
      </c>
    </row>
    <row r="1244" spans="1:14" x14ac:dyDescent="0.25">
      <c r="A1244">
        <v>9243</v>
      </c>
      <c r="B1244" s="6">
        <v>44743</v>
      </c>
      <c r="C1244">
        <v>0.33888888888888891</v>
      </c>
      <c r="D1244">
        <v>4</v>
      </c>
      <c r="E1244" t="s">
        <v>14</v>
      </c>
      <c r="F1244" t="s">
        <v>15</v>
      </c>
      <c r="G1244" t="s">
        <v>16</v>
      </c>
      <c r="H1244" t="s">
        <v>17</v>
      </c>
      <c r="I1244" t="s">
        <v>43</v>
      </c>
      <c r="J1244">
        <v>75</v>
      </c>
      <c r="K1244">
        <v>45</v>
      </c>
      <c r="L1244" t="s">
        <v>33</v>
      </c>
      <c r="M1244" t="s">
        <v>44</v>
      </c>
      <c r="N1244" t="s">
        <v>45</v>
      </c>
    </row>
    <row r="1245" spans="1:14" x14ac:dyDescent="0.25">
      <c r="A1245">
        <v>9244</v>
      </c>
      <c r="B1245" s="6">
        <v>45596</v>
      </c>
      <c r="C1245">
        <v>0.44444444444444442</v>
      </c>
      <c r="D1245">
        <v>1</v>
      </c>
      <c r="E1245" t="s">
        <v>14</v>
      </c>
      <c r="F1245" t="s">
        <v>15</v>
      </c>
      <c r="G1245" t="s">
        <v>16</v>
      </c>
      <c r="H1245" t="s">
        <v>17</v>
      </c>
      <c r="I1245" t="s">
        <v>46</v>
      </c>
      <c r="J1245">
        <v>90</v>
      </c>
      <c r="K1245">
        <v>55</v>
      </c>
      <c r="L1245" t="s">
        <v>33</v>
      </c>
      <c r="M1245" t="s">
        <v>34</v>
      </c>
      <c r="N1245" t="s">
        <v>47</v>
      </c>
    </row>
    <row r="1246" spans="1:14" x14ac:dyDescent="0.25">
      <c r="A1246">
        <v>9245</v>
      </c>
      <c r="B1246" s="6">
        <v>44596</v>
      </c>
      <c r="C1246">
        <v>0.84166666666666667</v>
      </c>
      <c r="D1246">
        <v>2</v>
      </c>
      <c r="E1246" t="s">
        <v>36</v>
      </c>
      <c r="F1246" t="s">
        <v>37</v>
      </c>
      <c r="G1246" t="s">
        <v>38</v>
      </c>
      <c r="H1246" t="s">
        <v>39</v>
      </c>
      <c r="I1246" t="s">
        <v>26</v>
      </c>
      <c r="J1246">
        <v>40</v>
      </c>
      <c r="K1246">
        <v>22</v>
      </c>
      <c r="L1246" t="s">
        <v>19</v>
      </c>
      <c r="M1246" t="s">
        <v>20</v>
      </c>
      <c r="N1246" t="s">
        <v>27</v>
      </c>
    </row>
    <row r="1247" spans="1:14" x14ac:dyDescent="0.25">
      <c r="A1247">
        <v>9246</v>
      </c>
      <c r="B1247" s="6">
        <v>45710</v>
      </c>
      <c r="C1247">
        <v>0.37013888888888891</v>
      </c>
      <c r="D1247">
        <v>1</v>
      </c>
      <c r="E1247" t="s">
        <v>14</v>
      </c>
      <c r="F1247" t="s">
        <v>15</v>
      </c>
      <c r="G1247" t="s">
        <v>16</v>
      </c>
      <c r="H1247" t="s">
        <v>17</v>
      </c>
      <c r="I1247" t="s">
        <v>40</v>
      </c>
      <c r="J1247">
        <v>50</v>
      </c>
      <c r="K1247">
        <v>30</v>
      </c>
      <c r="L1247" t="s">
        <v>19</v>
      </c>
      <c r="M1247" t="s">
        <v>41</v>
      </c>
      <c r="N1247" t="s">
        <v>42</v>
      </c>
    </row>
    <row r="1248" spans="1:14" x14ac:dyDescent="0.25">
      <c r="A1248">
        <v>9247</v>
      </c>
      <c r="B1248" s="6">
        <v>44641</v>
      </c>
      <c r="C1248">
        <v>0.46111111111111108</v>
      </c>
      <c r="D1248">
        <v>4</v>
      </c>
      <c r="E1248" t="s">
        <v>14</v>
      </c>
      <c r="F1248" t="s">
        <v>15</v>
      </c>
      <c r="G1248" t="s">
        <v>16</v>
      </c>
      <c r="H1248" t="s">
        <v>17</v>
      </c>
      <c r="I1248" t="s">
        <v>18</v>
      </c>
      <c r="J1248">
        <v>45</v>
      </c>
      <c r="K1248">
        <v>25</v>
      </c>
      <c r="L1248" t="s">
        <v>19</v>
      </c>
      <c r="M1248" t="s">
        <v>20</v>
      </c>
      <c r="N1248" t="s">
        <v>21</v>
      </c>
    </row>
    <row r="1249" spans="1:14" x14ac:dyDescent="0.25">
      <c r="A1249">
        <v>9248</v>
      </c>
      <c r="B1249" s="6">
        <v>45121</v>
      </c>
      <c r="C1249">
        <v>0.35</v>
      </c>
      <c r="D1249">
        <v>4</v>
      </c>
      <c r="E1249" t="s">
        <v>14</v>
      </c>
      <c r="F1249" t="s">
        <v>15</v>
      </c>
      <c r="G1249" t="s">
        <v>16</v>
      </c>
      <c r="H1249" t="s">
        <v>17</v>
      </c>
      <c r="I1249" t="s">
        <v>50</v>
      </c>
      <c r="J1249">
        <v>70</v>
      </c>
      <c r="K1249">
        <v>40</v>
      </c>
      <c r="L1249" t="s">
        <v>33</v>
      </c>
      <c r="M1249" t="s">
        <v>44</v>
      </c>
      <c r="N1249" t="s">
        <v>51</v>
      </c>
    </row>
    <row r="1250" spans="1:14" x14ac:dyDescent="0.25">
      <c r="A1250">
        <v>9249</v>
      </c>
      <c r="B1250" s="6">
        <v>45788</v>
      </c>
      <c r="C1250">
        <v>0.5805555555555556</v>
      </c>
      <c r="D1250">
        <v>1</v>
      </c>
      <c r="E1250" t="s">
        <v>22</v>
      </c>
      <c r="F1250" t="s">
        <v>23</v>
      </c>
      <c r="G1250" t="s">
        <v>24</v>
      </c>
      <c r="H1250" t="s">
        <v>25</v>
      </c>
      <c r="I1250" t="s">
        <v>43</v>
      </c>
      <c r="J1250">
        <v>75</v>
      </c>
      <c r="K1250">
        <v>45</v>
      </c>
      <c r="L1250" t="s">
        <v>33</v>
      </c>
      <c r="M1250" t="s">
        <v>44</v>
      </c>
      <c r="N1250" t="s">
        <v>45</v>
      </c>
    </row>
    <row r="1251" spans="1:14" x14ac:dyDescent="0.25">
      <c r="A1251">
        <v>9250</v>
      </c>
      <c r="B1251" s="6">
        <v>44588</v>
      </c>
      <c r="C1251">
        <v>0.88194444444444442</v>
      </c>
      <c r="D1251">
        <v>3</v>
      </c>
      <c r="E1251" t="s">
        <v>22</v>
      </c>
      <c r="F1251" t="s">
        <v>23</v>
      </c>
      <c r="G1251" t="s">
        <v>24</v>
      </c>
      <c r="H1251" t="s">
        <v>25</v>
      </c>
      <c r="I1251" t="s">
        <v>40</v>
      </c>
      <c r="J1251">
        <v>50</v>
      </c>
      <c r="K1251">
        <v>30</v>
      </c>
      <c r="L1251" t="s">
        <v>19</v>
      </c>
      <c r="M1251" t="s">
        <v>41</v>
      </c>
      <c r="N1251" t="s">
        <v>42</v>
      </c>
    </row>
    <row r="1252" spans="1:14" x14ac:dyDescent="0.25">
      <c r="A1252">
        <v>9251</v>
      </c>
      <c r="B1252" s="6">
        <v>44598</v>
      </c>
      <c r="C1252">
        <v>0.6791666666666667</v>
      </c>
      <c r="D1252">
        <v>3</v>
      </c>
      <c r="E1252" t="s">
        <v>14</v>
      </c>
      <c r="F1252" t="s">
        <v>15</v>
      </c>
      <c r="G1252" t="s">
        <v>16</v>
      </c>
      <c r="H1252" t="s">
        <v>17</v>
      </c>
      <c r="I1252" t="s">
        <v>32</v>
      </c>
      <c r="J1252">
        <v>85</v>
      </c>
      <c r="K1252">
        <v>50</v>
      </c>
      <c r="L1252" t="s">
        <v>33</v>
      </c>
      <c r="M1252" t="s">
        <v>34</v>
      </c>
      <c r="N1252" t="s">
        <v>35</v>
      </c>
    </row>
    <row r="1253" spans="1:14" x14ac:dyDescent="0.25">
      <c r="A1253">
        <v>9252</v>
      </c>
      <c r="B1253" s="6">
        <v>45852</v>
      </c>
      <c r="C1253">
        <v>0.68958333333333333</v>
      </c>
      <c r="D1253">
        <v>2</v>
      </c>
      <c r="E1253" t="s">
        <v>28</v>
      </c>
      <c r="F1253" t="s">
        <v>29</v>
      </c>
      <c r="G1253" t="s">
        <v>30</v>
      </c>
      <c r="H1253" t="s">
        <v>31</v>
      </c>
      <c r="I1253" t="s">
        <v>50</v>
      </c>
      <c r="J1253">
        <v>70</v>
      </c>
      <c r="K1253">
        <v>40</v>
      </c>
      <c r="L1253" t="s">
        <v>33</v>
      </c>
      <c r="M1253" t="s">
        <v>44</v>
      </c>
      <c r="N1253" t="s">
        <v>51</v>
      </c>
    </row>
    <row r="1254" spans="1:14" x14ac:dyDescent="0.25">
      <c r="A1254">
        <v>9253</v>
      </c>
      <c r="B1254" s="6">
        <v>45762</v>
      </c>
      <c r="C1254">
        <v>0.77847222222222223</v>
      </c>
      <c r="D1254">
        <v>3</v>
      </c>
      <c r="E1254" t="s">
        <v>22</v>
      </c>
      <c r="F1254" t="s">
        <v>23</v>
      </c>
      <c r="G1254" t="s">
        <v>24</v>
      </c>
      <c r="H1254" t="s">
        <v>25</v>
      </c>
      <c r="I1254" t="s">
        <v>50</v>
      </c>
      <c r="J1254">
        <v>70</v>
      </c>
      <c r="K1254">
        <v>40</v>
      </c>
      <c r="L1254" t="s">
        <v>33</v>
      </c>
      <c r="M1254" t="s">
        <v>44</v>
      </c>
      <c r="N1254" t="s">
        <v>51</v>
      </c>
    </row>
    <row r="1255" spans="1:14" x14ac:dyDescent="0.25">
      <c r="A1255">
        <v>9254</v>
      </c>
      <c r="B1255" s="6">
        <v>44585</v>
      </c>
      <c r="C1255">
        <v>0.60069444444444442</v>
      </c>
      <c r="D1255">
        <v>2</v>
      </c>
      <c r="E1255" t="s">
        <v>22</v>
      </c>
      <c r="F1255" t="s">
        <v>23</v>
      </c>
      <c r="G1255" t="s">
        <v>24</v>
      </c>
      <c r="H1255" t="s">
        <v>25</v>
      </c>
      <c r="I1255" t="s">
        <v>43</v>
      </c>
      <c r="J1255">
        <v>75</v>
      </c>
      <c r="K1255">
        <v>45</v>
      </c>
      <c r="L1255" t="s">
        <v>33</v>
      </c>
      <c r="M1255" t="s">
        <v>44</v>
      </c>
      <c r="N1255" t="s">
        <v>45</v>
      </c>
    </row>
    <row r="1256" spans="1:14" x14ac:dyDescent="0.25">
      <c r="A1256">
        <v>9255</v>
      </c>
      <c r="B1256" s="6">
        <v>44980</v>
      </c>
      <c r="C1256">
        <v>0.88194444444444442</v>
      </c>
      <c r="D1256">
        <v>2</v>
      </c>
      <c r="E1256" t="s">
        <v>36</v>
      </c>
      <c r="F1256" t="s">
        <v>37</v>
      </c>
      <c r="G1256" t="s">
        <v>38</v>
      </c>
      <c r="H1256" t="s">
        <v>39</v>
      </c>
      <c r="I1256" t="s">
        <v>40</v>
      </c>
      <c r="J1256">
        <v>50</v>
      </c>
      <c r="K1256">
        <v>30</v>
      </c>
      <c r="L1256" t="s">
        <v>19</v>
      </c>
      <c r="M1256" t="s">
        <v>41</v>
      </c>
      <c r="N1256" t="s">
        <v>42</v>
      </c>
    </row>
    <row r="1257" spans="1:14" x14ac:dyDescent="0.25">
      <c r="A1257">
        <v>9256</v>
      </c>
      <c r="B1257" s="6">
        <v>45916</v>
      </c>
      <c r="C1257">
        <v>0.49791666666666667</v>
      </c>
      <c r="D1257">
        <v>4</v>
      </c>
      <c r="E1257" t="s">
        <v>36</v>
      </c>
      <c r="F1257" t="s">
        <v>37</v>
      </c>
      <c r="G1257" t="s">
        <v>38</v>
      </c>
      <c r="H1257" t="s">
        <v>39</v>
      </c>
      <c r="I1257" t="s">
        <v>40</v>
      </c>
      <c r="J1257">
        <v>50</v>
      </c>
      <c r="K1257">
        <v>30</v>
      </c>
      <c r="L1257" t="s">
        <v>19</v>
      </c>
      <c r="M1257" t="s">
        <v>41</v>
      </c>
      <c r="N1257" t="s">
        <v>42</v>
      </c>
    </row>
    <row r="1258" spans="1:14" x14ac:dyDescent="0.25">
      <c r="A1258">
        <v>9257</v>
      </c>
      <c r="B1258" s="6">
        <v>45127</v>
      </c>
      <c r="C1258">
        <v>0.64583333333333337</v>
      </c>
      <c r="D1258">
        <v>3</v>
      </c>
      <c r="E1258" t="s">
        <v>36</v>
      </c>
      <c r="F1258" t="s">
        <v>37</v>
      </c>
      <c r="G1258" t="s">
        <v>38</v>
      </c>
      <c r="H1258" t="s">
        <v>39</v>
      </c>
      <c r="I1258" t="s">
        <v>18</v>
      </c>
      <c r="J1258">
        <v>45</v>
      </c>
      <c r="K1258">
        <v>25</v>
      </c>
      <c r="L1258" t="s">
        <v>19</v>
      </c>
      <c r="M1258" t="s">
        <v>20</v>
      </c>
      <c r="N1258" t="s">
        <v>21</v>
      </c>
    </row>
    <row r="1259" spans="1:14" x14ac:dyDescent="0.25">
      <c r="A1259">
        <v>9258</v>
      </c>
      <c r="B1259" s="6">
        <v>44886</v>
      </c>
      <c r="C1259">
        <v>0.35416666666666669</v>
      </c>
      <c r="D1259">
        <v>4</v>
      </c>
      <c r="E1259" t="s">
        <v>22</v>
      </c>
      <c r="F1259" t="s">
        <v>23</v>
      </c>
      <c r="G1259" t="s">
        <v>24</v>
      </c>
      <c r="H1259" t="s">
        <v>25</v>
      </c>
      <c r="I1259" t="s">
        <v>48</v>
      </c>
      <c r="J1259">
        <v>80</v>
      </c>
      <c r="K1259">
        <v>48</v>
      </c>
      <c r="L1259" t="s">
        <v>33</v>
      </c>
      <c r="M1259" t="s">
        <v>44</v>
      </c>
      <c r="N1259" t="s">
        <v>49</v>
      </c>
    </row>
    <row r="1260" spans="1:14" x14ac:dyDescent="0.25">
      <c r="A1260">
        <v>9259</v>
      </c>
      <c r="B1260" s="6">
        <v>46006</v>
      </c>
      <c r="C1260">
        <v>0.84097222222222223</v>
      </c>
      <c r="D1260">
        <v>3</v>
      </c>
      <c r="E1260" t="s">
        <v>36</v>
      </c>
      <c r="F1260" t="s">
        <v>37</v>
      </c>
      <c r="G1260" t="s">
        <v>38</v>
      </c>
      <c r="H1260" t="s">
        <v>39</v>
      </c>
      <c r="I1260" t="s">
        <v>32</v>
      </c>
      <c r="J1260">
        <v>85</v>
      </c>
      <c r="K1260">
        <v>50</v>
      </c>
      <c r="L1260" t="s">
        <v>33</v>
      </c>
      <c r="M1260" t="s">
        <v>34</v>
      </c>
      <c r="N1260" t="s">
        <v>35</v>
      </c>
    </row>
    <row r="1261" spans="1:14" x14ac:dyDescent="0.25">
      <c r="A1261">
        <v>9260</v>
      </c>
      <c r="B1261" s="6">
        <v>44691</v>
      </c>
      <c r="C1261">
        <v>0.67291666666666672</v>
      </c>
      <c r="D1261">
        <v>4</v>
      </c>
      <c r="E1261" t="s">
        <v>28</v>
      </c>
      <c r="F1261" t="s">
        <v>29</v>
      </c>
      <c r="G1261" t="s">
        <v>30</v>
      </c>
      <c r="H1261" t="s">
        <v>31</v>
      </c>
      <c r="I1261" t="s">
        <v>46</v>
      </c>
      <c r="J1261">
        <v>90</v>
      </c>
      <c r="K1261">
        <v>55</v>
      </c>
      <c r="L1261" t="s">
        <v>33</v>
      </c>
      <c r="M1261" t="s">
        <v>34</v>
      </c>
      <c r="N1261" t="s">
        <v>47</v>
      </c>
    </row>
    <row r="1262" spans="1:14" x14ac:dyDescent="0.25">
      <c r="A1262">
        <v>9261</v>
      </c>
      <c r="B1262" s="6">
        <v>45354</v>
      </c>
      <c r="C1262">
        <v>0.33541666666666659</v>
      </c>
      <c r="D1262">
        <v>4</v>
      </c>
      <c r="E1262" t="s">
        <v>36</v>
      </c>
      <c r="F1262" t="s">
        <v>37</v>
      </c>
      <c r="G1262" t="s">
        <v>38</v>
      </c>
      <c r="H1262" t="s">
        <v>39</v>
      </c>
      <c r="I1262" t="s">
        <v>18</v>
      </c>
      <c r="J1262">
        <v>45</v>
      </c>
      <c r="K1262">
        <v>25</v>
      </c>
      <c r="L1262" t="s">
        <v>19</v>
      </c>
      <c r="M1262" t="s">
        <v>20</v>
      </c>
      <c r="N1262" t="s">
        <v>21</v>
      </c>
    </row>
    <row r="1263" spans="1:14" x14ac:dyDescent="0.25">
      <c r="A1263">
        <v>9262</v>
      </c>
      <c r="B1263" s="6">
        <v>44736</v>
      </c>
      <c r="C1263">
        <v>0.37986111111111109</v>
      </c>
      <c r="D1263">
        <v>2</v>
      </c>
      <c r="E1263" t="s">
        <v>28</v>
      </c>
      <c r="F1263" t="s">
        <v>29</v>
      </c>
      <c r="G1263" t="s">
        <v>30</v>
      </c>
      <c r="H1263" t="s">
        <v>31</v>
      </c>
      <c r="I1263" t="s">
        <v>32</v>
      </c>
      <c r="J1263">
        <v>85</v>
      </c>
      <c r="K1263">
        <v>50</v>
      </c>
      <c r="L1263" t="s">
        <v>33</v>
      </c>
      <c r="M1263" t="s">
        <v>34</v>
      </c>
      <c r="N1263" t="s">
        <v>35</v>
      </c>
    </row>
    <row r="1264" spans="1:14" x14ac:dyDescent="0.25">
      <c r="A1264">
        <v>9263</v>
      </c>
      <c r="B1264" s="6">
        <v>45269</v>
      </c>
      <c r="C1264">
        <v>0.41249999999999998</v>
      </c>
      <c r="D1264">
        <v>2</v>
      </c>
      <c r="E1264" t="s">
        <v>28</v>
      </c>
      <c r="F1264" t="s">
        <v>29</v>
      </c>
      <c r="G1264" t="s">
        <v>30</v>
      </c>
      <c r="H1264" t="s">
        <v>31</v>
      </c>
      <c r="I1264" t="s">
        <v>46</v>
      </c>
      <c r="J1264">
        <v>90</v>
      </c>
      <c r="K1264">
        <v>55</v>
      </c>
      <c r="L1264" t="s">
        <v>33</v>
      </c>
      <c r="M1264" t="s">
        <v>34</v>
      </c>
      <c r="N1264" t="s">
        <v>47</v>
      </c>
    </row>
    <row r="1265" spans="1:14" x14ac:dyDescent="0.25">
      <c r="A1265">
        <v>9264</v>
      </c>
      <c r="B1265" s="6">
        <v>45359</v>
      </c>
      <c r="C1265">
        <v>0.64722222222222225</v>
      </c>
      <c r="D1265">
        <v>1</v>
      </c>
      <c r="E1265" t="s">
        <v>28</v>
      </c>
      <c r="F1265" t="s">
        <v>29</v>
      </c>
      <c r="G1265" t="s">
        <v>30</v>
      </c>
      <c r="H1265" t="s">
        <v>31</v>
      </c>
      <c r="I1265" t="s">
        <v>32</v>
      </c>
      <c r="J1265">
        <v>85</v>
      </c>
      <c r="K1265">
        <v>50</v>
      </c>
      <c r="L1265" t="s">
        <v>33</v>
      </c>
      <c r="M1265" t="s">
        <v>34</v>
      </c>
      <c r="N1265" t="s">
        <v>35</v>
      </c>
    </row>
    <row r="1266" spans="1:14" x14ac:dyDescent="0.25">
      <c r="A1266">
        <v>9265</v>
      </c>
      <c r="B1266" s="6">
        <v>45972</v>
      </c>
      <c r="C1266">
        <v>0.90625</v>
      </c>
      <c r="D1266">
        <v>4</v>
      </c>
      <c r="E1266" t="s">
        <v>22</v>
      </c>
      <c r="F1266" t="s">
        <v>23</v>
      </c>
      <c r="G1266" t="s">
        <v>24</v>
      </c>
      <c r="H1266" t="s">
        <v>25</v>
      </c>
      <c r="I1266" t="s">
        <v>43</v>
      </c>
      <c r="J1266">
        <v>75</v>
      </c>
      <c r="K1266">
        <v>45</v>
      </c>
      <c r="L1266" t="s">
        <v>33</v>
      </c>
      <c r="M1266" t="s">
        <v>44</v>
      </c>
      <c r="N1266" t="s">
        <v>45</v>
      </c>
    </row>
    <row r="1267" spans="1:14" x14ac:dyDescent="0.25">
      <c r="A1267">
        <v>9266</v>
      </c>
      <c r="B1267" s="6">
        <v>44796</v>
      </c>
      <c r="C1267">
        <v>0.87083333333333335</v>
      </c>
      <c r="D1267">
        <v>3</v>
      </c>
      <c r="E1267" t="s">
        <v>22</v>
      </c>
      <c r="F1267" t="s">
        <v>23</v>
      </c>
      <c r="G1267" t="s">
        <v>24</v>
      </c>
      <c r="H1267" t="s">
        <v>25</v>
      </c>
      <c r="I1267" t="s">
        <v>43</v>
      </c>
      <c r="J1267">
        <v>75</v>
      </c>
      <c r="K1267">
        <v>45</v>
      </c>
      <c r="L1267" t="s">
        <v>33</v>
      </c>
      <c r="M1267" t="s">
        <v>44</v>
      </c>
      <c r="N1267" t="s">
        <v>45</v>
      </c>
    </row>
    <row r="1268" spans="1:14" x14ac:dyDescent="0.25">
      <c r="A1268">
        <v>9267</v>
      </c>
      <c r="B1268" s="6">
        <v>45851</v>
      </c>
      <c r="C1268">
        <v>0.84097222222222223</v>
      </c>
      <c r="D1268">
        <v>2</v>
      </c>
      <c r="E1268" t="s">
        <v>22</v>
      </c>
      <c r="F1268" t="s">
        <v>23</v>
      </c>
      <c r="G1268" t="s">
        <v>24</v>
      </c>
      <c r="H1268" t="s">
        <v>25</v>
      </c>
      <c r="I1268" t="s">
        <v>18</v>
      </c>
      <c r="J1268">
        <v>45</v>
      </c>
      <c r="K1268">
        <v>25</v>
      </c>
      <c r="L1268" t="s">
        <v>19</v>
      </c>
      <c r="M1268" t="s">
        <v>20</v>
      </c>
      <c r="N1268" t="s">
        <v>21</v>
      </c>
    </row>
    <row r="1269" spans="1:14" x14ac:dyDescent="0.25">
      <c r="A1269">
        <v>9268</v>
      </c>
      <c r="B1269" s="6">
        <v>45325</v>
      </c>
      <c r="C1269">
        <v>0.45277777777777778</v>
      </c>
      <c r="D1269">
        <v>4</v>
      </c>
      <c r="E1269" t="s">
        <v>28</v>
      </c>
      <c r="F1269" t="s">
        <v>29</v>
      </c>
      <c r="G1269" t="s">
        <v>30</v>
      </c>
      <c r="H1269" t="s">
        <v>31</v>
      </c>
      <c r="I1269" t="s">
        <v>46</v>
      </c>
      <c r="J1269">
        <v>90</v>
      </c>
      <c r="K1269">
        <v>55</v>
      </c>
      <c r="L1269" t="s">
        <v>33</v>
      </c>
      <c r="M1269" t="s">
        <v>34</v>
      </c>
      <c r="N1269" t="s">
        <v>47</v>
      </c>
    </row>
    <row r="1270" spans="1:14" x14ac:dyDescent="0.25">
      <c r="A1270">
        <v>9269</v>
      </c>
      <c r="B1270" s="6">
        <v>45094</v>
      </c>
      <c r="C1270">
        <v>0.77569444444444446</v>
      </c>
      <c r="D1270">
        <v>3</v>
      </c>
      <c r="E1270" t="s">
        <v>36</v>
      </c>
      <c r="F1270" t="s">
        <v>37</v>
      </c>
      <c r="G1270" t="s">
        <v>38</v>
      </c>
      <c r="H1270" t="s">
        <v>39</v>
      </c>
      <c r="I1270" t="s">
        <v>48</v>
      </c>
      <c r="J1270">
        <v>80</v>
      </c>
      <c r="K1270">
        <v>48</v>
      </c>
      <c r="L1270" t="s">
        <v>33</v>
      </c>
      <c r="M1270" t="s">
        <v>44</v>
      </c>
      <c r="N1270" t="s">
        <v>49</v>
      </c>
    </row>
    <row r="1271" spans="1:14" x14ac:dyDescent="0.25">
      <c r="A1271">
        <v>9270</v>
      </c>
      <c r="B1271" s="6">
        <v>45592</v>
      </c>
      <c r="C1271">
        <v>0.29791666666666672</v>
      </c>
      <c r="D1271">
        <v>1</v>
      </c>
      <c r="E1271" t="s">
        <v>14</v>
      </c>
      <c r="F1271" t="s">
        <v>15</v>
      </c>
      <c r="G1271" t="s">
        <v>16</v>
      </c>
      <c r="H1271" t="s">
        <v>17</v>
      </c>
      <c r="I1271" t="s">
        <v>26</v>
      </c>
      <c r="J1271">
        <v>40</v>
      </c>
      <c r="K1271">
        <v>22</v>
      </c>
      <c r="L1271" t="s">
        <v>19</v>
      </c>
      <c r="M1271" t="s">
        <v>20</v>
      </c>
      <c r="N1271" t="s">
        <v>27</v>
      </c>
    </row>
    <row r="1272" spans="1:14" x14ac:dyDescent="0.25">
      <c r="A1272">
        <v>9271</v>
      </c>
      <c r="B1272" s="6">
        <v>45995</v>
      </c>
      <c r="C1272">
        <v>0.5708333333333333</v>
      </c>
      <c r="D1272">
        <v>1</v>
      </c>
      <c r="E1272" t="s">
        <v>28</v>
      </c>
      <c r="F1272" t="s">
        <v>29</v>
      </c>
      <c r="G1272" t="s">
        <v>30</v>
      </c>
      <c r="H1272" t="s">
        <v>31</v>
      </c>
      <c r="I1272" t="s">
        <v>40</v>
      </c>
      <c r="J1272">
        <v>50</v>
      </c>
      <c r="K1272">
        <v>30</v>
      </c>
      <c r="L1272" t="s">
        <v>19</v>
      </c>
      <c r="M1272" t="s">
        <v>41</v>
      </c>
      <c r="N1272" t="s">
        <v>42</v>
      </c>
    </row>
    <row r="1273" spans="1:14" x14ac:dyDescent="0.25">
      <c r="A1273">
        <v>9272</v>
      </c>
      <c r="B1273" s="6">
        <v>44895</v>
      </c>
      <c r="C1273">
        <v>0.89861111111111114</v>
      </c>
      <c r="D1273">
        <v>3</v>
      </c>
      <c r="E1273" t="s">
        <v>36</v>
      </c>
      <c r="F1273" t="s">
        <v>37</v>
      </c>
      <c r="G1273" t="s">
        <v>38</v>
      </c>
      <c r="H1273" t="s">
        <v>39</v>
      </c>
      <c r="I1273" t="s">
        <v>46</v>
      </c>
      <c r="J1273">
        <v>90</v>
      </c>
      <c r="K1273">
        <v>55</v>
      </c>
      <c r="L1273" t="s">
        <v>33</v>
      </c>
      <c r="M1273" t="s">
        <v>34</v>
      </c>
      <c r="N1273" t="s">
        <v>47</v>
      </c>
    </row>
    <row r="1274" spans="1:14" x14ac:dyDescent="0.25">
      <c r="A1274">
        <v>9273</v>
      </c>
      <c r="B1274" s="6">
        <v>45904</v>
      </c>
      <c r="C1274">
        <v>0.35625000000000001</v>
      </c>
      <c r="D1274">
        <v>1</v>
      </c>
      <c r="E1274" t="s">
        <v>28</v>
      </c>
      <c r="F1274" t="s">
        <v>29</v>
      </c>
      <c r="G1274" t="s">
        <v>30</v>
      </c>
      <c r="H1274" t="s">
        <v>31</v>
      </c>
      <c r="I1274" t="s">
        <v>32</v>
      </c>
      <c r="J1274">
        <v>85</v>
      </c>
      <c r="K1274">
        <v>50</v>
      </c>
      <c r="L1274" t="s">
        <v>33</v>
      </c>
      <c r="M1274" t="s">
        <v>34</v>
      </c>
      <c r="N1274" t="s">
        <v>35</v>
      </c>
    </row>
    <row r="1275" spans="1:14" x14ac:dyDescent="0.25">
      <c r="A1275">
        <v>9274</v>
      </c>
      <c r="B1275" s="6">
        <v>45151</v>
      </c>
      <c r="C1275">
        <v>0.875</v>
      </c>
      <c r="D1275">
        <v>4</v>
      </c>
      <c r="E1275" t="s">
        <v>36</v>
      </c>
      <c r="F1275" t="s">
        <v>37</v>
      </c>
      <c r="G1275" t="s">
        <v>38</v>
      </c>
      <c r="H1275" t="s">
        <v>39</v>
      </c>
      <c r="I1275" t="s">
        <v>32</v>
      </c>
      <c r="J1275">
        <v>85</v>
      </c>
      <c r="K1275">
        <v>50</v>
      </c>
      <c r="L1275" t="s">
        <v>33</v>
      </c>
      <c r="M1275" t="s">
        <v>34</v>
      </c>
      <c r="N1275" t="s">
        <v>35</v>
      </c>
    </row>
    <row r="1276" spans="1:14" x14ac:dyDescent="0.25">
      <c r="A1276">
        <v>9275</v>
      </c>
      <c r="B1276" s="6">
        <v>45893</v>
      </c>
      <c r="C1276">
        <v>0.67638888888888893</v>
      </c>
      <c r="D1276">
        <v>4</v>
      </c>
      <c r="E1276" t="s">
        <v>14</v>
      </c>
      <c r="F1276" t="s">
        <v>15</v>
      </c>
      <c r="G1276" t="s">
        <v>16</v>
      </c>
      <c r="H1276" t="s">
        <v>17</v>
      </c>
      <c r="I1276" t="s">
        <v>18</v>
      </c>
      <c r="J1276">
        <v>45</v>
      </c>
      <c r="K1276">
        <v>25</v>
      </c>
      <c r="L1276" t="s">
        <v>19</v>
      </c>
      <c r="M1276" t="s">
        <v>20</v>
      </c>
      <c r="N1276" t="s">
        <v>21</v>
      </c>
    </row>
    <row r="1277" spans="1:14" x14ac:dyDescent="0.25">
      <c r="A1277">
        <v>9276</v>
      </c>
      <c r="B1277" s="6">
        <v>45775</v>
      </c>
      <c r="C1277">
        <v>0.74513888888888891</v>
      </c>
      <c r="D1277">
        <v>2</v>
      </c>
      <c r="E1277" t="s">
        <v>14</v>
      </c>
      <c r="F1277" t="s">
        <v>15</v>
      </c>
      <c r="G1277" t="s">
        <v>16</v>
      </c>
      <c r="H1277" t="s">
        <v>17</v>
      </c>
      <c r="I1277" t="s">
        <v>50</v>
      </c>
      <c r="J1277">
        <v>70</v>
      </c>
      <c r="K1277">
        <v>40</v>
      </c>
      <c r="L1277" t="s">
        <v>33</v>
      </c>
      <c r="M1277" t="s">
        <v>44</v>
      </c>
      <c r="N1277" t="s">
        <v>51</v>
      </c>
    </row>
    <row r="1278" spans="1:14" x14ac:dyDescent="0.25">
      <c r="A1278">
        <v>9277</v>
      </c>
      <c r="B1278" s="6">
        <v>45120</v>
      </c>
      <c r="C1278">
        <v>0.76666666666666672</v>
      </c>
      <c r="D1278">
        <v>3</v>
      </c>
      <c r="E1278" t="s">
        <v>36</v>
      </c>
      <c r="F1278" t="s">
        <v>37</v>
      </c>
      <c r="G1278" t="s">
        <v>38</v>
      </c>
      <c r="H1278" t="s">
        <v>39</v>
      </c>
      <c r="I1278" t="s">
        <v>43</v>
      </c>
      <c r="J1278">
        <v>75</v>
      </c>
      <c r="K1278">
        <v>45</v>
      </c>
      <c r="L1278" t="s">
        <v>33</v>
      </c>
      <c r="M1278" t="s">
        <v>44</v>
      </c>
      <c r="N1278" t="s">
        <v>45</v>
      </c>
    </row>
    <row r="1279" spans="1:14" x14ac:dyDescent="0.25">
      <c r="A1279">
        <v>9278</v>
      </c>
      <c r="B1279" s="6">
        <v>45431</v>
      </c>
      <c r="C1279">
        <v>0.5444444444444444</v>
      </c>
      <c r="D1279">
        <v>4</v>
      </c>
      <c r="E1279" t="s">
        <v>36</v>
      </c>
      <c r="F1279" t="s">
        <v>37</v>
      </c>
      <c r="G1279" t="s">
        <v>38</v>
      </c>
      <c r="H1279" t="s">
        <v>39</v>
      </c>
      <c r="I1279" t="s">
        <v>40</v>
      </c>
      <c r="J1279">
        <v>50</v>
      </c>
      <c r="K1279">
        <v>30</v>
      </c>
      <c r="L1279" t="s">
        <v>19</v>
      </c>
      <c r="M1279" t="s">
        <v>41</v>
      </c>
      <c r="N1279" t="s">
        <v>42</v>
      </c>
    </row>
    <row r="1280" spans="1:14" x14ac:dyDescent="0.25">
      <c r="A1280">
        <v>9279</v>
      </c>
      <c r="B1280" s="6">
        <v>45784</v>
      </c>
      <c r="C1280">
        <v>0.5708333333333333</v>
      </c>
      <c r="D1280">
        <v>1</v>
      </c>
      <c r="E1280" t="s">
        <v>36</v>
      </c>
      <c r="F1280" t="s">
        <v>37</v>
      </c>
      <c r="G1280" t="s">
        <v>38</v>
      </c>
      <c r="H1280" t="s">
        <v>39</v>
      </c>
      <c r="I1280" t="s">
        <v>32</v>
      </c>
      <c r="J1280">
        <v>85</v>
      </c>
      <c r="K1280">
        <v>50</v>
      </c>
      <c r="L1280" t="s">
        <v>33</v>
      </c>
      <c r="M1280" t="s">
        <v>34</v>
      </c>
      <c r="N1280" t="s">
        <v>35</v>
      </c>
    </row>
    <row r="1281" spans="1:14" x14ac:dyDescent="0.25">
      <c r="A1281">
        <v>9280</v>
      </c>
      <c r="B1281" s="6">
        <v>45253</v>
      </c>
      <c r="C1281">
        <v>0.57291666666666663</v>
      </c>
      <c r="D1281">
        <v>2</v>
      </c>
      <c r="E1281" t="s">
        <v>36</v>
      </c>
      <c r="F1281" t="s">
        <v>37</v>
      </c>
      <c r="G1281" t="s">
        <v>38</v>
      </c>
      <c r="H1281" t="s">
        <v>39</v>
      </c>
      <c r="I1281" t="s">
        <v>18</v>
      </c>
      <c r="J1281">
        <v>45</v>
      </c>
      <c r="K1281">
        <v>25</v>
      </c>
      <c r="L1281" t="s">
        <v>19</v>
      </c>
      <c r="M1281" t="s">
        <v>20</v>
      </c>
      <c r="N1281" t="s">
        <v>21</v>
      </c>
    </row>
    <row r="1282" spans="1:14" x14ac:dyDescent="0.25">
      <c r="A1282">
        <v>9281</v>
      </c>
      <c r="B1282" s="6">
        <v>45339</v>
      </c>
      <c r="C1282">
        <v>0.81180555555555556</v>
      </c>
      <c r="D1282">
        <v>1</v>
      </c>
      <c r="E1282" t="s">
        <v>22</v>
      </c>
      <c r="F1282" t="s">
        <v>23</v>
      </c>
      <c r="G1282" t="s">
        <v>24</v>
      </c>
      <c r="H1282" t="s">
        <v>25</v>
      </c>
      <c r="I1282" t="s">
        <v>40</v>
      </c>
      <c r="J1282">
        <v>50</v>
      </c>
      <c r="K1282">
        <v>30</v>
      </c>
      <c r="L1282" t="s">
        <v>19</v>
      </c>
      <c r="M1282" t="s">
        <v>41</v>
      </c>
      <c r="N1282" t="s">
        <v>42</v>
      </c>
    </row>
    <row r="1283" spans="1:14" x14ac:dyDescent="0.25">
      <c r="A1283">
        <v>9282</v>
      </c>
      <c r="B1283" s="6">
        <v>46017</v>
      </c>
      <c r="C1283">
        <v>0.54861111111111116</v>
      </c>
      <c r="D1283">
        <v>4</v>
      </c>
      <c r="E1283" t="s">
        <v>36</v>
      </c>
      <c r="F1283" t="s">
        <v>37</v>
      </c>
      <c r="G1283" t="s">
        <v>38</v>
      </c>
      <c r="H1283" t="s">
        <v>39</v>
      </c>
      <c r="I1283" t="s">
        <v>43</v>
      </c>
      <c r="J1283">
        <v>75</v>
      </c>
      <c r="K1283">
        <v>45</v>
      </c>
      <c r="L1283" t="s">
        <v>33</v>
      </c>
      <c r="M1283" t="s">
        <v>44</v>
      </c>
      <c r="N1283" t="s">
        <v>45</v>
      </c>
    </row>
    <row r="1284" spans="1:14" x14ac:dyDescent="0.25">
      <c r="A1284">
        <v>9283</v>
      </c>
      <c r="B1284" s="6">
        <v>45649</v>
      </c>
      <c r="C1284">
        <v>0.6791666666666667</v>
      </c>
      <c r="D1284">
        <v>3</v>
      </c>
      <c r="E1284" t="s">
        <v>36</v>
      </c>
      <c r="F1284" t="s">
        <v>37</v>
      </c>
      <c r="G1284" t="s">
        <v>38</v>
      </c>
      <c r="H1284" t="s">
        <v>39</v>
      </c>
      <c r="I1284" t="s">
        <v>40</v>
      </c>
      <c r="J1284">
        <v>50</v>
      </c>
      <c r="K1284">
        <v>30</v>
      </c>
      <c r="L1284" t="s">
        <v>19</v>
      </c>
      <c r="M1284" t="s">
        <v>41</v>
      </c>
      <c r="N1284" t="s">
        <v>42</v>
      </c>
    </row>
    <row r="1285" spans="1:14" x14ac:dyDescent="0.25">
      <c r="A1285">
        <v>9284</v>
      </c>
      <c r="B1285" s="6">
        <v>45230</v>
      </c>
      <c r="C1285">
        <v>0.45</v>
      </c>
      <c r="D1285">
        <v>2</v>
      </c>
      <c r="E1285" t="s">
        <v>22</v>
      </c>
      <c r="F1285" t="s">
        <v>23</v>
      </c>
      <c r="G1285" t="s">
        <v>24</v>
      </c>
      <c r="H1285" t="s">
        <v>25</v>
      </c>
      <c r="I1285" t="s">
        <v>18</v>
      </c>
      <c r="J1285">
        <v>45</v>
      </c>
      <c r="K1285">
        <v>25</v>
      </c>
      <c r="L1285" t="s">
        <v>19</v>
      </c>
      <c r="M1285" t="s">
        <v>20</v>
      </c>
      <c r="N1285" t="s">
        <v>21</v>
      </c>
    </row>
    <row r="1286" spans="1:14" x14ac:dyDescent="0.25">
      <c r="A1286">
        <v>9285</v>
      </c>
      <c r="B1286" s="6">
        <v>45752</v>
      </c>
      <c r="C1286">
        <v>0.53611111111111109</v>
      </c>
      <c r="D1286">
        <v>1</v>
      </c>
      <c r="E1286" t="s">
        <v>28</v>
      </c>
      <c r="F1286" t="s">
        <v>29</v>
      </c>
      <c r="G1286" t="s">
        <v>30</v>
      </c>
      <c r="H1286" t="s">
        <v>31</v>
      </c>
      <c r="I1286" t="s">
        <v>46</v>
      </c>
      <c r="J1286">
        <v>90</v>
      </c>
      <c r="K1286">
        <v>55</v>
      </c>
      <c r="L1286" t="s">
        <v>33</v>
      </c>
      <c r="M1286" t="s">
        <v>34</v>
      </c>
      <c r="N1286" t="s">
        <v>47</v>
      </c>
    </row>
    <row r="1287" spans="1:14" x14ac:dyDescent="0.25">
      <c r="A1287">
        <v>9286</v>
      </c>
      <c r="B1287" s="6">
        <v>45044</v>
      </c>
      <c r="C1287">
        <v>0.46944444444444439</v>
      </c>
      <c r="D1287">
        <v>2</v>
      </c>
      <c r="E1287" t="s">
        <v>28</v>
      </c>
      <c r="F1287" t="s">
        <v>29</v>
      </c>
      <c r="G1287" t="s">
        <v>30</v>
      </c>
      <c r="H1287" t="s">
        <v>31</v>
      </c>
      <c r="I1287" t="s">
        <v>18</v>
      </c>
      <c r="J1287">
        <v>45</v>
      </c>
      <c r="K1287">
        <v>25</v>
      </c>
      <c r="L1287" t="s">
        <v>19</v>
      </c>
      <c r="M1287" t="s">
        <v>20</v>
      </c>
      <c r="N1287" t="s">
        <v>21</v>
      </c>
    </row>
    <row r="1288" spans="1:14" x14ac:dyDescent="0.25">
      <c r="A1288">
        <v>9287</v>
      </c>
      <c r="B1288" s="6">
        <v>45212</v>
      </c>
      <c r="C1288">
        <v>0.47083333333333333</v>
      </c>
      <c r="D1288">
        <v>3</v>
      </c>
      <c r="E1288" t="s">
        <v>36</v>
      </c>
      <c r="F1288" t="s">
        <v>37</v>
      </c>
      <c r="G1288" t="s">
        <v>38</v>
      </c>
      <c r="H1288" t="s">
        <v>39</v>
      </c>
      <c r="I1288" t="s">
        <v>43</v>
      </c>
      <c r="J1288">
        <v>75</v>
      </c>
      <c r="K1288">
        <v>45</v>
      </c>
      <c r="L1288" t="s">
        <v>33</v>
      </c>
      <c r="M1288" t="s">
        <v>44</v>
      </c>
      <c r="N1288" t="s">
        <v>45</v>
      </c>
    </row>
    <row r="1289" spans="1:14" x14ac:dyDescent="0.25">
      <c r="A1289">
        <v>9288</v>
      </c>
      <c r="B1289" s="6">
        <v>45988</v>
      </c>
      <c r="C1289">
        <v>0.70138888888888884</v>
      </c>
      <c r="D1289">
        <v>1</v>
      </c>
      <c r="E1289" t="s">
        <v>36</v>
      </c>
      <c r="F1289" t="s">
        <v>37</v>
      </c>
      <c r="G1289" t="s">
        <v>38</v>
      </c>
      <c r="H1289" t="s">
        <v>39</v>
      </c>
      <c r="I1289" t="s">
        <v>50</v>
      </c>
      <c r="J1289">
        <v>70</v>
      </c>
      <c r="K1289">
        <v>40</v>
      </c>
      <c r="L1289" t="s">
        <v>33</v>
      </c>
      <c r="M1289" t="s">
        <v>44</v>
      </c>
      <c r="N1289" t="s">
        <v>51</v>
      </c>
    </row>
    <row r="1290" spans="1:14" x14ac:dyDescent="0.25">
      <c r="A1290">
        <v>9289</v>
      </c>
      <c r="B1290" s="6">
        <v>45382</v>
      </c>
      <c r="C1290">
        <v>0.4861111111111111</v>
      </c>
      <c r="D1290">
        <v>3</v>
      </c>
      <c r="E1290" t="s">
        <v>22</v>
      </c>
      <c r="F1290" t="s">
        <v>23</v>
      </c>
      <c r="G1290" t="s">
        <v>24</v>
      </c>
      <c r="H1290" t="s">
        <v>25</v>
      </c>
      <c r="I1290" t="s">
        <v>26</v>
      </c>
      <c r="J1290">
        <v>40</v>
      </c>
      <c r="K1290">
        <v>22</v>
      </c>
      <c r="L1290" t="s">
        <v>19</v>
      </c>
      <c r="M1290" t="s">
        <v>20</v>
      </c>
      <c r="N1290" t="s">
        <v>27</v>
      </c>
    </row>
    <row r="1291" spans="1:14" x14ac:dyDescent="0.25">
      <c r="A1291">
        <v>9290</v>
      </c>
      <c r="B1291" s="6">
        <v>44671</v>
      </c>
      <c r="C1291">
        <v>0.86805555555555558</v>
      </c>
      <c r="D1291">
        <v>3</v>
      </c>
      <c r="E1291" t="s">
        <v>22</v>
      </c>
      <c r="F1291" t="s">
        <v>23</v>
      </c>
      <c r="G1291" t="s">
        <v>24</v>
      </c>
      <c r="H1291" t="s">
        <v>25</v>
      </c>
      <c r="I1291" t="s">
        <v>40</v>
      </c>
      <c r="J1291">
        <v>50</v>
      </c>
      <c r="K1291">
        <v>30</v>
      </c>
      <c r="L1291" t="s">
        <v>19</v>
      </c>
      <c r="M1291" t="s">
        <v>41</v>
      </c>
      <c r="N1291" t="s">
        <v>42</v>
      </c>
    </row>
    <row r="1292" spans="1:14" x14ac:dyDescent="0.25">
      <c r="A1292">
        <v>9291</v>
      </c>
      <c r="B1292" s="6">
        <v>44822</v>
      </c>
      <c r="C1292">
        <v>0.5756944444444444</v>
      </c>
      <c r="D1292">
        <v>4</v>
      </c>
      <c r="E1292" t="s">
        <v>22</v>
      </c>
      <c r="F1292" t="s">
        <v>23</v>
      </c>
      <c r="G1292" t="s">
        <v>24</v>
      </c>
      <c r="H1292" t="s">
        <v>25</v>
      </c>
      <c r="I1292" t="s">
        <v>26</v>
      </c>
      <c r="J1292">
        <v>40</v>
      </c>
      <c r="K1292">
        <v>22</v>
      </c>
      <c r="L1292" t="s">
        <v>19</v>
      </c>
      <c r="M1292" t="s">
        <v>20</v>
      </c>
      <c r="N1292" t="s">
        <v>27</v>
      </c>
    </row>
    <row r="1293" spans="1:14" x14ac:dyDescent="0.25">
      <c r="A1293">
        <v>9292</v>
      </c>
      <c r="B1293" s="6">
        <v>45387</v>
      </c>
      <c r="C1293">
        <v>0.88402777777777775</v>
      </c>
      <c r="D1293">
        <v>4</v>
      </c>
      <c r="E1293" t="s">
        <v>28</v>
      </c>
      <c r="F1293" t="s">
        <v>29</v>
      </c>
      <c r="G1293" t="s">
        <v>30</v>
      </c>
      <c r="H1293" t="s">
        <v>31</v>
      </c>
      <c r="I1293" t="s">
        <v>46</v>
      </c>
      <c r="J1293">
        <v>90</v>
      </c>
      <c r="K1293">
        <v>55</v>
      </c>
      <c r="L1293" t="s">
        <v>33</v>
      </c>
      <c r="M1293" t="s">
        <v>34</v>
      </c>
      <c r="N1293" t="s">
        <v>47</v>
      </c>
    </row>
    <row r="1294" spans="1:14" x14ac:dyDescent="0.25">
      <c r="A1294">
        <v>9293</v>
      </c>
      <c r="B1294" s="6">
        <v>44923</v>
      </c>
      <c r="C1294">
        <v>0.65208333333333335</v>
      </c>
      <c r="D1294">
        <v>1</v>
      </c>
      <c r="E1294" t="s">
        <v>14</v>
      </c>
      <c r="F1294" t="s">
        <v>15</v>
      </c>
      <c r="G1294" t="s">
        <v>16</v>
      </c>
      <c r="H1294" t="s">
        <v>17</v>
      </c>
      <c r="I1294" t="s">
        <v>48</v>
      </c>
      <c r="J1294">
        <v>80</v>
      </c>
      <c r="K1294">
        <v>48</v>
      </c>
      <c r="L1294" t="s">
        <v>33</v>
      </c>
      <c r="M1294" t="s">
        <v>44</v>
      </c>
      <c r="N1294" t="s">
        <v>49</v>
      </c>
    </row>
    <row r="1295" spans="1:14" x14ac:dyDescent="0.25">
      <c r="A1295">
        <v>9294</v>
      </c>
      <c r="B1295" s="6">
        <v>45200</v>
      </c>
      <c r="C1295">
        <v>0.3611111111111111</v>
      </c>
      <c r="D1295">
        <v>1</v>
      </c>
      <c r="E1295" t="s">
        <v>14</v>
      </c>
      <c r="F1295" t="s">
        <v>15</v>
      </c>
      <c r="G1295" t="s">
        <v>16</v>
      </c>
      <c r="H1295" t="s">
        <v>17</v>
      </c>
      <c r="I1295" t="s">
        <v>50</v>
      </c>
      <c r="J1295">
        <v>70</v>
      </c>
      <c r="K1295">
        <v>40</v>
      </c>
      <c r="L1295" t="s">
        <v>33</v>
      </c>
      <c r="M1295" t="s">
        <v>44</v>
      </c>
      <c r="N1295" t="s">
        <v>51</v>
      </c>
    </row>
    <row r="1296" spans="1:14" x14ac:dyDescent="0.25">
      <c r="A1296">
        <v>9295</v>
      </c>
      <c r="B1296" s="6">
        <v>45554</v>
      </c>
      <c r="C1296">
        <v>0.85486111111111107</v>
      </c>
      <c r="D1296">
        <v>4</v>
      </c>
      <c r="E1296" t="s">
        <v>14</v>
      </c>
      <c r="F1296" t="s">
        <v>15</v>
      </c>
      <c r="G1296" t="s">
        <v>16</v>
      </c>
      <c r="H1296" t="s">
        <v>17</v>
      </c>
      <c r="I1296" t="s">
        <v>18</v>
      </c>
      <c r="J1296">
        <v>45</v>
      </c>
      <c r="K1296">
        <v>25</v>
      </c>
      <c r="L1296" t="s">
        <v>19</v>
      </c>
      <c r="M1296" t="s">
        <v>20</v>
      </c>
      <c r="N1296" t="s">
        <v>21</v>
      </c>
    </row>
    <row r="1297" spans="1:14" x14ac:dyDescent="0.25">
      <c r="A1297">
        <v>9296</v>
      </c>
      <c r="B1297" s="6">
        <v>45005</v>
      </c>
      <c r="C1297">
        <v>0.8569444444444444</v>
      </c>
      <c r="D1297">
        <v>3</v>
      </c>
      <c r="E1297" t="s">
        <v>14</v>
      </c>
      <c r="F1297" t="s">
        <v>15</v>
      </c>
      <c r="G1297" t="s">
        <v>16</v>
      </c>
      <c r="H1297" t="s">
        <v>17</v>
      </c>
      <c r="I1297" t="s">
        <v>18</v>
      </c>
      <c r="J1297">
        <v>45</v>
      </c>
      <c r="K1297">
        <v>25</v>
      </c>
      <c r="L1297" t="s">
        <v>19</v>
      </c>
      <c r="M1297" t="s">
        <v>20</v>
      </c>
      <c r="N1297" t="s">
        <v>21</v>
      </c>
    </row>
    <row r="1298" spans="1:14" x14ac:dyDescent="0.25">
      <c r="A1298">
        <v>9297</v>
      </c>
      <c r="B1298" s="6">
        <v>44765</v>
      </c>
      <c r="C1298">
        <v>0.54236111111111107</v>
      </c>
      <c r="D1298">
        <v>1</v>
      </c>
      <c r="E1298" t="s">
        <v>14</v>
      </c>
      <c r="F1298" t="s">
        <v>15</v>
      </c>
      <c r="G1298" t="s">
        <v>16</v>
      </c>
      <c r="H1298" t="s">
        <v>17</v>
      </c>
      <c r="I1298" t="s">
        <v>48</v>
      </c>
      <c r="J1298">
        <v>80</v>
      </c>
      <c r="K1298">
        <v>48</v>
      </c>
      <c r="L1298" t="s">
        <v>33</v>
      </c>
      <c r="M1298" t="s">
        <v>44</v>
      </c>
      <c r="N1298" t="s">
        <v>49</v>
      </c>
    </row>
    <row r="1299" spans="1:14" x14ac:dyDescent="0.25">
      <c r="A1299">
        <v>9298</v>
      </c>
      <c r="B1299" s="6">
        <v>45190</v>
      </c>
      <c r="C1299">
        <v>0.65208333333333335</v>
      </c>
      <c r="D1299">
        <v>4</v>
      </c>
      <c r="E1299" t="s">
        <v>36</v>
      </c>
      <c r="F1299" t="s">
        <v>37</v>
      </c>
      <c r="G1299" t="s">
        <v>38</v>
      </c>
      <c r="H1299" t="s">
        <v>39</v>
      </c>
      <c r="I1299" t="s">
        <v>40</v>
      </c>
      <c r="J1299">
        <v>50</v>
      </c>
      <c r="K1299">
        <v>30</v>
      </c>
      <c r="L1299" t="s">
        <v>19</v>
      </c>
      <c r="M1299" t="s">
        <v>41</v>
      </c>
      <c r="N1299" t="s">
        <v>42</v>
      </c>
    </row>
    <row r="1300" spans="1:14" x14ac:dyDescent="0.25">
      <c r="A1300">
        <v>9299</v>
      </c>
      <c r="B1300" s="6">
        <v>45515</v>
      </c>
      <c r="C1300">
        <v>0.42708333333333331</v>
      </c>
      <c r="D1300">
        <v>1</v>
      </c>
      <c r="E1300" t="s">
        <v>36</v>
      </c>
      <c r="F1300" t="s">
        <v>37</v>
      </c>
      <c r="G1300" t="s">
        <v>38</v>
      </c>
      <c r="H1300" t="s">
        <v>39</v>
      </c>
      <c r="I1300" t="s">
        <v>48</v>
      </c>
      <c r="J1300">
        <v>80</v>
      </c>
      <c r="K1300">
        <v>48</v>
      </c>
      <c r="L1300" t="s">
        <v>33</v>
      </c>
      <c r="M1300" t="s">
        <v>44</v>
      </c>
      <c r="N1300" t="s">
        <v>49</v>
      </c>
    </row>
    <row r="1301" spans="1:14" x14ac:dyDescent="0.25">
      <c r="A1301">
        <v>9300</v>
      </c>
      <c r="B1301" s="6">
        <v>45386</v>
      </c>
      <c r="C1301">
        <v>0.81041666666666667</v>
      </c>
      <c r="D1301">
        <v>2</v>
      </c>
      <c r="E1301" t="s">
        <v>14</v>
      </c>
      <c r="F1301" t="s">
        <v>15</v>
      </c>
      <c r="G1301" t="s">
        <v>16</v>
      </c>
      <c r="H1301" t="s">
        <v>17</v>
      </c>
      <c r="I1301" t="s">
        <v>43</v>
      </c>
      <c r="J1301">
        <v>75</v>
      </c>
      <c r="K1301">
        <v>45</v>
      </c>
      <c r="L1301" t="s">
        <v>33</v>
      </c>
      <c r="M1301" t="s">
        <v>44</v>
      </c>
      <c r="N1301" t="s">
        <v>45</v>
      </c>
    </row>
    <row r="1302" spans="1:14" x14ac:dyDescent="0.25">
      <c r="A1302">
        <v>9301</v>
      </c>
      <c r="B1302" s="6">
        <v>45856</v>
      </c>
      <c r="C1302">
        <v>0.47291666666666671</v>
      </c>
      <c r="D1302">
        <v>3</v>
      </c>
      <c r="E1302" t="s">
        <v>14</v>
      </c>
      <c r="F1302" t="s">
        <v>15</v>
      </c>
      <c r="G1302" t="s">
        <v>16</v>
      </c>
      <c r="H1302" t="s">
        <v>17</v>
      </c>
      <c r="I1302" t="s">
        <v>43</v>
      </c>
      <c r="J1302">
        <v>75</v>
      </c>
      <c r="K1302">
        <v>45</v>
      </c>
      <c r="L1302" t="s">
        <v>33</v>
      </c>
      <c r="M1302" t="s">
        <v>44</v>
      </c>
      <c r="N1302" t="s">
        <v>45</v>
      </c>
    </row>
    <row r="1303" spans="1:14" x14ac:dyDescent="0.25">
      <c r="A1303">
        <v>9302</v>
      </c>
      <c r="B1303" s="6">
        <v>45520</v>
      </c>
      <c r="C1303">
        <v>0.37638888888888888</v>
      </c>
      <c r="D1303">
        <v>4</v>
      </c>
      <c r="E1303" t="s">
        <v>22</v>
      </c>
      <c r="F1303" t="s">
        <v>23</v>
      </c>
      <c r="G1303" t="s">
        <v>24</v>
      </c>
      <c r="H1303" t="s">
        <v>25</v>
      </c>
      <c r="I1303" t="s">
        <v>32</v>
      </c>
      <c r="J1303">
        <v>85</v>
      </c>
      <c r="K1303">
        <v>50</v>
      </c>
      <c r="L1303" t="s">
        <v>33</v>
      </c>
      <c r="M1303" t="s">
        <v>34</v>
      </c>
      <c r="N1303" t="s">
        <v>35</v>
      </c>
    </row>
    <row r="1304" spans="1:14" x14ac:dyDescent="0.25">
      <c r="A1304">
        <v>9303</v>
      </c>
      <c r="B1304" s="6">
        <v>44742</v>
      </c>
      <c r="C1304">
        <v>0.56874999999999998</v>
      </c>
      <c r="D1304">
        <v>4</v>
      </c>
      <c r="E1304" t="s">
        <v>36</v>
      </c>
      <c r="F1304" t="s">
        <v>37</v>
      </c>
      <c r="G1304" t="s">
        <v>38</v>
      </c>
      <c r="H1304" t="s">
        <v>39</v>
      </c>
      <c r="I1304" t="s">
        <v>50</v>
      </c>
      <c r="J1304">
        <v>70</v>
      </c>
      <c r="K1304">
        <v>40</v>
      </c>
      <c r="L1304" t="s">
        <v>33</v>
      </c>
      <c r="M1304" t="s">
        <v>44</v>
      </c>
      <c r="N1304" t="s">
        <v>51</v>
      </c>
    </row>
    <row r="1305" spans="1:14" x14ac:dyDescent="0.25">
      <c r="A1305">
        <v>9304</v>
      </c>
      <c r="B1305" s="6">
        <v>45778</v>
      </c>
      <c r="C1305">
        <v>0.87777777777777777</v>
      </c>
      <c r="D1305">
        <v>2</v>
      </c>
      <c r="E1305" t="s">
        <v>36</v>
      </c>
      <c r="F1305" t="s">
        <v>37</v>
      </c>
      <c r="G1305" t="s">
        <v>38</v>
      </c>
      <c r="H1305" t="s">
        <v>39</v>
      </c>
      <c r="I1305" t="s">
        <v>43</v>
      </c>
      <c r="J1305">
        <v>75</v>
      </c>
      <c r="K1305">
        <v>45</v>
      </c>
      <c r="L1305" t="s">
        <v>33</v>
      </c>
      <c r="M1305" t="s">
        <v>44</v>
      </c>
      <c r="N1305" t="s">
        <v>45</v>
      </c>
    </row>
    <row r="1306" spans="1:14" x14ac:dyDescent="0.25">
      <c r="A1306">
        <v>9305</v>
      </c>
      <c r="B1306" s="6">
        <v>45608</v>
      </c>
      <c r="C1306">
        <v>0.81180555555555556</v>
      </c>
      <c r="D1306">
        <v>3</v>
      </c>
      <c r="E1306" t="s">
        <v>36</v>
      </c>
      <c r="F1306" t="s">
        <v>37</v>
      </c>
      <c r="G1306" t="s">
        <v>38</v>
      </c>
      <c r="H1306" t="s">
        <v>39</v>
      </c>
      <c r="I1306" t="s">
        <v>43</v>
      </c>
      <c r="J1306">
        <v>75</v>
      </c>
      <c r="K1306">
        <v>45</v>
      </c>
      <c r="L1306" t="s">
        <v>33</v>
      </c>
      <c r="M1306" t="s">
        <v>44</v>
      </c>
      <c r="N1306" t="s">
        <v>45</v>
      </c>
    </row>
    <row r="1307" spans="1:14" x14ac:dyDescent="0.25">
      <c r="A1307">
        <v>9306</v>
      </c>
      <c r="B1307" s="6">
        <v>45485</v>
      </c>
      <c r="C1307">
        <v>0.82222222222222219</v>
      </c>
      <c r="D1307">
        <v>2</v>
      </c>
      <c r="E1307" t="s">
        <v>36</v>
      </c>
      <c r="F1307" t="s">
        <v>37</v>
      </c>
      <c r="G1307" t="s">
        <v>38</v>
      </c>
      <c r="H1307" t="s">
        <v>39</v>
      </c>
      <c r="I1307" t="s">
        <v>48</v>
      </c>
      <c r="J1307">
        <v>80</v>
      </c>
      <c r="K1307">
        <v>48</v>
      </c>
      <c r="L1307" t="s">
        <v>33</v>
      </c>
      <c r="M1307" t="s">
        <v>44</v>
      </c>
      <c r="N1307" t="s">
        <v>49</v>
      </c>
    </row>
    <row r="1308" spans="1:14" x14ac:dyDescent="0.25">
      <c r="A1308">
        <v>9307</v>
      </c>
      <c r="B1308" s="6">
        <v>45624</v>
      </c>
      <c r="C1308">
        <v>0.90347222222222223</v>
      </c>
      <c r="D1308">
        <v>4</v>
      </c>
      <c r="E1308" t="s">
        <v>36</v>
      </c>
      <c r="F1308" t="s">
        <v>37</v>
      </c>
      <c r="G1308" t="s">
        <v>38</v>
      </c>
      <c r="H1308" t="s">
        <v>39</v>
      </c>
      <c r="I1308" t="s">
        <v>46</v>
      </c>
      <c r="J1308">
        <v>90</v>
      </c>
      <c r="K1308">
        <v>55</v>
      </c>
      <c r="L1308" t="s">
        <v>33</v>
      </c>
      <c r="M1308" t="s">
        <v>34</v>
      </c>
      <c r="N1308" t="s">
        <v>47</v>
      </c>
    </row>
    <row r="1309" spans="1:14" x14ac:dyDescent="0.25">
      <c r="A1309">
        <v>9308</v>
      </c>
      <c r="B1309" s="6">
        <v>45527</v>
      </c>
      <c r="C1309">
        <v>0.76666666666666672</v>
      </c>
      <c r="D1309">
        <v>4</v>
      </c>
      <c r="E1309" t="s">
        <v>36</v>
      </c>
      <c r="F1309" t="s">
        <v>37</v>
      </c>
      <c r="G1309" t="s">
        <v>38</v>
      </c>
      <c r="H1309" t="s">
        <v>39</v>
      </c>
      <c r="I1309" t="s">
        <v>43</v>
      </c>
      <c r="J1309">
        <v>75</v>
      </c>
      <c r="K1309">
        <v>45</v>
      </c>
      <c r="L1309" t="s">
        <v>33</v>
      </c>
      <c r="M1309" t="s">
        <v>44</v>
      </c>
      <c r="N1309" t="s">
        <v>45</v>
      </c>
    </row>
    <row r="1310" spans="1:14" x14ac:dyDescent="0.25">
      <c r="A1310">
        <v>9309</v>
      </c>
      <c r="B1310" s="6">
        <v>45851</v>
      </c>
      <c r="C1310">
        <v>0.64166666666666672</v>
      </c>
      <c r="D1310">
        <v>4</v>
      </c>
      <c r="E1310" t="s">
        <v>14</v>
      </c>
      <c r="F1310" t="s">
        <v>15</v>
      </c>
      <c r="G1310" t="s">
        <v>16</v>
      </c>
      <c r="H1310" t="s">
        <v>17</v>
      </c>
      <c r="I1310" t="s">
        <v>18</v>
      </c>
      <c r="J1310">
        <v>45</v>
      </c>
      <c r="K1310">
        <v>25</v>
      </c>
      <c r="L1310" t="s">
        <v>19</v>
      </c>
      <c r="M1310" t="s">
        <v>20</v>
      </c>
      <c r="N1310" t="s">
        <v>21</v>
      </c>
    </row>
    <row r="1311" spans="1:14" x14ac:dyDescent="0.25">
      <c r="A1311">
        <v>9310</v>
      </c>
      <c r="B1311" s="6">
        <v>45853</v>
      </c>
      <c r="C1311">
        <v>0.90277777777777779</v>
      </c>
      <c r="D1311">
        <v>4</v>
      </c>
      <c r="E1311" t="s">
        <v>14</v>
      </c>
      <c r="F1311" t="s">
        <v>15</v>
      </c>
      <c r="G1311" t="s">
        <v>16</v>
      </c>
      <c r="H1311" t="s">
        <v>17</v>
      </c>
      <c r="I1311" t="s">
        <v>46</v>
      </c>
      <c r="J1311">
        <v>90</v>
      </c>
      <c r="K1311">
        <v>55</v>
      </c>
      <c r="L1311" t="s">
        <v>33</v>
      </c>
      <c r="M1311" t="s">
        <v>34</v>
      </c>
      <c r="N1311" t="s">
        <v>47</v>
      </c>
    </row>
    <row r="1312" spans="1:14" x14ac:dyDescent="0.25">
      <c r="A1312">
        <v>9311</v>
      </c>
      <c r="B1312" s="6">
        <v>45166</v>
      </c>
      <c r="C1312">
        <v>0.69305555555555554</v>
      </c>
      <c r="D1312">
        <v>2</v>
      </c>
      <c r="E1312" t="s">
        <v>36</v>
      </c>
      <c r="F1312" t="s">
        <v>37</v>
      </c>
      <c r="G1312" t="s">
        <v>38</v>
      </c>
      <c r="H1312" t="s">
        <v>39</v>
      </c>
      <c r="I1312" t="s">
        <v>50</v>
      </c>
      <c r="J1312">
        <v>70</v>
      </c>
      <c r="K1312">
        <v>40</v>
      </c>
      <c r="L1312" t="s">
        <v>33</v>
      </c>
      <c r="M1312" t="s">
        <v>44</v>
      </c>
      <c r="N1312" t="s">
        <v>51</v>
      </c>
    </row>
    <row r="1313" spans="1:14" x14ac:dyDescent="0.25">
      <c r="A1313">
        <v>9312</v>
      </c>
      <c r="B1313" s="6">
        <v>45436</v>
      </c>
      <c r="C1313">
        <v>0.30972222222222218</v>
      </c>
      <c r="D1313">
        <v>1</v>
      </c>
      <c r="E1313" t="s">
        <v>36</v>
      </c>
      <c r="F1313" t="s">
        <v>37</v>
      </c>
      <c r="G1313" t="s">
        <v>38</v>
      </c>
      <c r="H1313" t="s">
        <v>39</v>
      </c>
      <c r="I1313" t="s">
        <v>46</v>
      </c>
      <c r="J1313">
        <v>90</v>
      </c>
      <c r="K1313">
        <v>55</v>
      </c>
      <c r="L1313" t="s">
        <v>33</v>
      </c>
      <c r="M1313" t="s">
        <v>34</v>
      </c>
      <c r="N1313" t="s">
        <v>47</v>
      </c>
    </row>
    <row r="1314" spans="1:14" x14ac:dyDescent="0.25">
      <c r="A1314">
        <v>9313</v>
      </c>
      <c r="B1314" s="6">
        <v>45887</v>
      </c>
      <c r="C1314">
        <v>0.66805555555555551</v>
      </c>
      <c r="D1314">
        <v>4</v>
      </c>
      <c r="E1314" t="s">
        <v>22</v>
      </c>
      <c r="F1314" t="s">
        <v>23</v>
      </c>
      <c r="G1314" t="s">
        <v>24</v>
      </c>
      <c r="H1314" t="s">
        <v>25</v>
      </c>
      <c r="I1314" t="s">
        <v>26</v>
      </c>
      <c r="J1314">
        <v>40</v>
      </c>
      <c r="K1314">
        <v>22</v>
      </c>
      <c r="L1314" t="s">
        <v>19</v>
      </c>
      <c r="M1314" t="s">
        <v>20</v>
      </c>
      <c r="N1314" t="s">
        <v>27</v>
      </c>
    </row>
    <row r="1315" spans="1:14" x14ac:dyDescent="0.25">
      <c r="A1315">
        <v>9314</v>
      </c>
      <c r="B1315" s="6">
        <v>45073</v>
      </c>
      <c r="C1315">
        <v>0.67777777777777781</v>
      </c>
      <c r="D1315">
        <v>2</v>
      </c>
      <c r="E1315" t="s">
        <v>22</v>
      </c>
      <c r="F1315" t="s">
        <v>23</v>
      </c>
      <c r="G1315" t="s">
        <v>24</v>
      </c>
      <c r="H1315" t="s">
        <v>25</v>
      </c>
      <c r="I1315" t="s">
        <v>32</v>
      </c>
      <c r="J1315">
        <v>85</v>
      </c>
      <c r="K1315">
        <v>50</v>
      </c>
      <c r="L1315" t="s">
        <v>33</v>
      </c>
      <c r="M1315" t="s">
        <v>34</v>
      </c>
      <c r="N1315" t="s">
        <v>35</v>
      </c>
    </row>
    <row r="1316" spans="1:14" x14ac:dyDescent="0.25">
      <c r="A1316">
        <v>9315</v>
      </c>
      <c r="B1316" s="6">
        <v>45961</v>
      </c>
      <c r="C1316">
        <v>0.5229166666666667</v>
      </c>
      <c r="D1316">
        <v>3</v>
      </c>
      <c r="E1316" t="s">
        <v>22</v>
      </c>
      <c r="F1316" t="s">
        <v>23</v>
      </c>
      <c r="G1316" t="s">
        <v>24</v>
      </c>
      <c r="H1316" t="s">
        <v>25</v>
      </c>
      <c r="I1316" t="s">
        <v>18</v>
      </c>
      <c r="J1316">
        <v>45</v>
      </c>
      <c r="K1316">
        <v>25</v>
      </c>
      <c r="L1316" t="s">
        <v>19</v>
      </c>
      <c r="M1316" t="s">
        <v>20</v>
      </c>
      <c r="N1316" t="s">
        <v>21</v>
      </c>
    </row>
    <row r="1317" spans="1:14" x14ac:dyDescent="0.25">
      <c r="A1317">
        <v>9316</v>
      </c>
      <c r="B1317" s="6">
        <v>45712</v>
      </c>
      <c r="C1317">
        <v>0.4826388888888889</v>
      </c>
      <c r="D1317">
        <v>3</v>
      </c>
      <c r="E1317" t="s">
        <v>28</v>
      </c>
      <c r="F1317" t="s">
        <v>29</v>
      </c>
      <c r="G1317" t="s">
        <v>30</v>
      </c>
      <c r="H1317" t="s">
        <v>31</v>
      </c>
      <c r="I1317" t="s">
        <v>32</v>
      </c>
      <c r="J1317">
        <v>85</v>
      </c>
      <c r="K1317">
        <v>50</v>
      </c>
      <c r="L1317" t="s">
        <v>33</v>
      </c>
      <c r="M1317" t="s">
        <v>34</v>
      </c>
      <c r="N1317" t="s">
        <v>35</v>
      </c>
    </row>
    <row r="1318" spans="1:14" x14ac:dyDescent="0.25">
      <c r="A1318">
        <v>9317</v>
      </c>
      <c r="B1318" s="6">
        <v>44597</v>
      </c>
      <c r="C1318">
        <v>0.86250000000000004</v>
      </c>
      <c r="D1318">
        <v>2</v>
      </c>
      <c r="E1318" t="s">
        <v>28</v>
      </c>
      <c r="F1318" t="s">
        <v>29</v>
      </c>
      <c r="G1318" t="s">
        <v>30</v>
      </c>
      <c r="H1318" t="s">
        <v>31</v>
      </c>
      <c r="I1318" t="s">
        <v>48</v>
      </c>
      <c r="J1318">
        <v>80</v>
      </c>
      <c r="K1318">
        <v>48</v>
      </c>
      <c r="L1318" t="s">
        <v>33</v>
      </c>
      <c r="M1318" t="s">
        <v>44</v>
      </c>
      <c r="N1318" t="s">
        <v>49</v>
      </c>
    </row>
    <row r="1319" spans="1:14" x14ac:dyDescent="0.25">
      <c r="A1319">
        <v>9318</v>
      </c>
      <c r="B1319" s="6">
        <v>45931</v>
      </c>
      <c r="C1319">
        <v>0.55347222222222225</v>
      </c>
      <c r="D1319">
        <v>1</v>
      </c>
      <c r="E1319" t="s">
        <v>14</v>
      </c>
      <c r="F1319" t="s">
        <v>15</v>
      </c>
      <c r="G1319" t="s">
        <v>16</v>
      </c>
      <c r="H1319" t="s">
        <v>17</v>
      </c>
      <c r="I1319" t="s">
        <v>43</v>
      </c>
      <c r="J1319">
        <v>75</v>
      </c>
      <c r="K1319">
        <v>45</v>
      </c>
      <c r="L1319" t="s">
        <v>33</v>
      </c>
      <c r="M1319" t="s">
        <v>44</v>
      </c>
      <c r="N1319" t="s">
        <v>45</v>
      </c>
    </row>
    <row r="1320" spans="1:14" x14ac:dyDescent="0.25">
      <c r="A1320">
        <v>9319</v>
      </c>
      <c r="B1320" s="6">
        <v>45701</v>
      </c>
      <c r="C1320">
        <v>0.86250000000000004</v>
      </c>
      <c r="D1320">
        <v>4</v>
      </c>
      <c r="E1320" t="s">
        <v>22</v>
      </c>
      <c r="F1320" t="s">
        <v>23</v>
      </c>
      <c r="G1320" t="s">
        <v>24</v>
      </c>
      <c r="H1320" t="s">
        <v>25</v>
      </c>
      <c r="I1320" t="s">
        <v>46</v>
      </c>
      <c r="J1320">
        <v>90</v>
      </c>
      <c r="K1320">
        <v>55</v>
      </c>
      <c r="L1320" t="s">
        <v>33</v>
      </c>
      <c r="M1320" t="s">
        <v>34</v>
      </c>
      <c r="N1320" t="s">
        <v>47</v>
      </c>
    </row>
    <row r="1321" spans="1:14" x14ac:dyDescent="0.25">
      <c r="A1321">
        <v>9320</v>
      </c>
      <c r="B1321" s="6">
        <v>45930</v>
      </c>
      <c r="C1321">
        <v>0.33819444444444452</v>
      </c>
      <c r="D1321">
        <v>3</v>
      </c>
      <c r="E1321" t="s">
        <v>14</v>
      </c>
      <c r="F1321" t="s">
        <v>15</v>
      </c>
      <c r="G1321" t="s">
        <v>16</v>
      </c>
      <c r="H1321" t="s">
        <v>17</v>
      </c>
      <c r="I1321" t="s">
        <v>50</v>
      </c>
      <c r="J1321">
        <v>70</v>
      </c>
      <c r="K1321">
        <v>40</v>
      </c>
      <c r="L1321" t="s">
        <v>33</v>
      </c>
      <c r="M1321" t="s">
        <v>44</v>
      </c>
      <c r="N1321" t="s">
        <v>51</v>
      </c>
    </row>
    <row r="1322" spans="1:14" x14ac:dyDescent="0.25">
      <c r="A1322">
        <v>9321</v>
      </c>
      <c r="B1322" s="6">
        <v>45486</v>
      </c>
      <c r="C1322">
        <v>0.48541666666666672</v>
      </c>
      <c r="D1322">
        <v>4</v>
      </c>
      <c r="E1322" t="s">
        <v>14</v>
      </c>
      <c r="F1322" t="s">
        <v>15</v>
      </c>
      <c r="G1322" t="s">
        <v>16</v>
      </c>
      <c r="H1322" t="s">
        <v>17</v>
      </c>
      <c r="I1322" t="s">
        <v>32</v>
      </c>
      <c r="J1322">
        <v>85</v>
      </c>
      <c r="K1322">
        <v>50</v>
      </c>
      <c r="L1322" t="s">
        <v>33</v>
      </c>
      <c r="M1322" t="s">
        <v>34</v>
      </c>
      <c r="N1322" t="s">
        <v>35</v>
      </c>
    </row>
    <row r="1323" spans="1:14" x14ac:dyDescent="0.25">
      <c r="A1323">
        <v>9322</v>
      </c>
      <c r="B1323" s="6">
        <v>45486</v>
      </c>
      <c r="C1323">
        <v>0.80486111111111114</v>
      </c>
      <c r="D1323">
        <v>1</v>
      </c>
      <c r="E1323" t="s">
        <v>36</v>
      </c>
      <c r="F1323" t="s">
        <v>37</v>
      </c>
      <c r="G1323" t="s">
        <v>38</v>
      </c>
      <c r="H1323" t="s">
        <v>39</v>
      </c>
      <c r="I1323" t="s">
        <v>18</v>
      </c>
      <c r="J1323">
        <v>45</v>
      </c>
      <c r="K1323">
        <v>25</v>
      </c>
      <c r="L1323" t="s">
        <v>19</v>
      </c>
      <c r="M1323" t="s">
        <v>20</v>
      </c>
      <c r="N1323" t="s">
        <v>21</v>
      </c>
    </row>
    <row r="1324" spans="1:14" x14ac:dyDescent="0.25">
      <c r="A1324">
        <v>9323</v>
      </c>
      <c r="B1324" s="6">
        <v>45892</v>
      </c>
      <c r="C1324">
        <v>0.76388888888888884</v>
      </c>
      <c r="D1324">
        <v>2</v>
      </c>
      <c r="E1324" t="s">
        <v>14</v>
      </c>
      <c r="F1324" t="s">
        <v>15</v>
      </c>
      <c r="G1324" t="s">
        <v>16</v>
      </c>
      <c r="H1324" t="s">
        <v>17</v>
      </c>
      <c r="I1324" t="s">
        <v>48</v>
      </c>
      <c r="J1324">
        <v>80</v>
      </c>
      <c r="K1324">
        <v>48</v>
      </c>
      <c r="L1324" t="s">
        <v>33</v>
      </c>
      <c r="M1324" t="s">
        <v>44</v>
      </c>
      <c r="N1324" t="s">
        <v>49</v>
      </c>
    </row>
    <row r="1325" spans="1:14" x14ac:dyDescent="0.25">
      <c r="A1325">
        <v>9324</v>
      </c>
      <c r="B1325" s="6">
        <v>45543</v>
      </c>
      <c r="C1325">
        <v>0.33888888888888891</v>
      </c>
      <c r="D1325">
        <v>2</v>
      </c>
      <c r="E1325" t="s">
        <v>36</v>
      </c>
      <c r="F1325" t="s">
        <v>37</v>
      </c>
      <c r="G1325" t="s">
        <v>38</v>
      </c>
      <c r="H1325" t="s">
        <v>39</v>
      </c>
      <c r="I1325" t="s">
        <v>18</v>
      </c>
      <c r="J1325">
        <v>45</v>
      </c>
      <c r="K1325">
        <v>25</v>
      </c>
      <c r="L1325" t="s">
        <v>19</v>
      </c>
      <c r="M1325" t="s">
        <v>20</v>
      </c>
      <c r="N1325" t="s">
        <v>21</v>
      </c>
    </row>
    <row r="1326" spans="1:14" x14ac:dyDescent="0.25">
      <c r="A1326">
        <v>9325</v>
      </c>
      <c r="B1326" s="6">
        <v>45568</v>
      </c>
      <c r="C1326">
        <v>0.37291666666666667</v>
      </c>
      <c r="D1326">
        <v>4</v>
      </c>
      <c r="E1326" t="s">
        <v>28</v>
      </c>
      <c r="F1326" t="s">
        <v>29</v>
      </c>
      <c r="G1326" t="s">
        <v>30</v>
      </c>
      <c r="H1326" t="s">
        <v>31</v>
      </c>
      <c r="I1326" t="s">
        <v>40</v>
      </c>
      <c r="J1326">
        <v>50</v>
      </c>
      <c r="K1326">
        <v>30</v>
      </c>
      <c r="L1326" t="s">
        <v>19</v>
      </c>
      <c r="M1326" t="s">
        <v>41</v>
      </c>
      <c r="N1326" t="s">
        <v>42</v>
      </c>
    </row>
    <row r="1327" spans="1:14" x14ac:dyDescent="0.25">
      <c r="A1327">
        <v>9326</v>
      </c>
      <c r="B1327" s="6">
        <v>44675</v>
      </c>
      <c r="C1327">
        <v>0.86597222222222225</v>
      </c>
      <c r="D1327">
        <v>3</v>
      </c>
      <c r="E1327" t="s">
        <v>36</v>
      </c>
      <c r="F1327" t="s">
        <v>37</v>
      </c>
      <c r="G1327" t="s">
        <v>38</v>
      </c>
      <c r="H1327" t="s">
        <v>39</v>
      </c>
      <c r="I1327" t="s">
        <v>26</v>
      </c>
      <c r="J1327">
        <v>40</v>
      </c>
      <c r="K1327">
        <v>22</v>
      </c>
      <c r="L1327" t="s">
        <v>19</v>
      </c>
      <c r="M1327" t="s">
        <v>20</v>
      </c>
      <c r="N1327" t="s">
        <v>27</v>
      </c>
    </row>
    <row r="1328" spans="1:14" x14ac:dyDescent="0.25">
      <c r="A1328">
        <v>9327</v>
      </c>
      <c r="B1328" s="6">
        <v>45347</v>
      </c>
      <c r="C1328">
        <v>0.82777777777777772</v>
      </c>
      <c r="D1328">
        <v>2</v>
      </c>
      <c r="E1328" t="s">
        <v>22</v>
      </c>
      <c r="F1328" t="s">
        <v>23</v>
      </c>
      <c r="G1328" t="s">
        <v>24</v>
      </c>
      <c r="H1328" t="s">
        <v>25</v>
      </c>
      <c r="I1328" t="s">
        <v>43</v>
      </c>
      <c r="J1328">
        <v>75</v>
      </c>
      <c r="K1328">
        <v>45</v>
      </c>
      <c r="L1328" t="s">
        <v>33</v>
      </c>
      <c r="M1328" t="s">
        <v>44</v>
      </c>
      <c r="N1328" t="s">
        <v>45</v>
      </c>
    </row>
    <row r="1329" spans="1:14" x14ac:dyDescent="0.25">
      <c r="A1329">
        <v>9328</v>
      </c>
      <c r="B1329" s="6">
        <v>45980</v>
      </c>
      <c r="C1329">
        <v>0.39305555555555549</v>
      </c>
      <c r="D1329">
        <v>2</v>
      </c>
      <c r="E1329" t="s">
        <v>28</v>
      </c>
      <c r="F1329" t="s">
        <v>29</v>
      </c>
      <c r="G1329" t="s">
        <v>30</v>
      </c>
      <c r="H1329" t="s">
        <v>31</v>
      </c>
      <c r="I1329" t="s">
        <v>43</v>
      </c>
      <c r="J1329">
        <v>75</v>
      </c>
      <c r="K1329">
        <v>45</v>
      </c>
      <c r="L1329" t="s">
        <v>33</v>
      </c>
      <c r="M1329" t="s">
        <v>44</v>
      </c>
      <c r="N1329" t="s">
        <v>45</v>
      </c>
    </row>
    <row r="1330" spans="1:14" x14ac:dyDescent="0.25">
      <c r="A1330">
        <v>9329</v>
      </c>
      <c r="B1330" s="6">
        <v>45606</v>
      </c>
      <c r="C1330">
        <v>0.88194444444444442</v>
      </c>
      <c r="D1330">
        <v>2</v>
      </c>
      <c r="E1330" t="s">
        <v>28</v>
      </c>
      <c r="F1330" t="s">
        <v>29</v>
      </c>
      <c r="G1330" t="s">
        <v>30</v>
      </c>
      <c r="H1330" t="s">
        <v>31</v>
      </c>
      <c r="I1330" t="s">
        <v>40</v>
      </c>
      <c r="J1330">
        <v>50</v>
      </c>
      <c r="K1330">
        <v>30</v>
      </c>
      <c r="L1330" t="s">
        <v>19</v>
      </c>
      <c r="M1330" t="s">
        <v>41</v>
      </c>
      <c r="N1330" t="s">
        <v>42</v>
      </c>
    </row>
    <row r="1331" spans="1:14" x14ac:dyDescent="0.25">
      <c r="A1331">
        <v>9330</v>
      </c>
      <c r="B1331" s="6">
        <v>44770</v>
      </c>
      <c r="C1331">
        <v>0.61250000000000004</v>
      </c>
      <c r="D1331">
        <v>1</v>
      </c>
      <c r="E1331" t="s">
        <v>14</v>
      </c>
      <c r="F1331" t="s">
        <v>15</v>
      </c>
      <c r="G1331" t="s">
        <v>16</v>
      </c>
      <c r="H1331" t="s">
        <v>17</v>
      </c>
      <c r="I1331" t="s">
        <v>26</v>
      </c>
      <c r="J1331">
        <v>40</v>
      </c>
      <c r="K1331">
        <v>22</v>
      </c>
      <c r="L1331" t="s">
        <v>19</v>
      </c>
      <c r="M1331" t="s">
        <v>20</v>
      </c>
      <c r="N1331" t="s">
        <v>27</v>
      </c>
    </row>
    <row r="1332" spans="1:14" x14ac:dyDescent="0.25">
      <c r="A1332">
        <v>9331</v>
      </c>
      <c r="B1332" s="6">
        <v>45662</v>
      </c>
      <c r="C1332">
        <v>0.85347222222222219</v>
      </c>
      <c r="D1332">
        <v>4</v>
      </c>
      <c r="E1332" t="s">
        <v>28</v>
      </c>
      <c r="F1332" t="s">
        <v>29</v>
      </c>
      <c r="G1332" t="s">
        <v>30</v>
      </c>
      <c r="H1332" t="s">
        <v>31</v>
      </c>
      <c r="I1332" t="s">
        <v>18</v>
      </c>
      <c r="J1332">
        <v>45</v>
      </c>
      <c r="K1332">
        <v>25</v>
      </c>
      <c r="L1332" t="s">
        <v>19</v>
      </c>
      <c r="M1332" t="s">
        <v>20</v>
      </c>
      <c r="N1332" t="s">
        <v>21</v>
      </c>
    </row>
    <row r="1333" spans="1:14" x14ac:dyDescent="0.25">
      <c r="A1333">
        <v>9332</v>
      </c>
      <c r="B1333" s="6">
        <v>44918</v>
      </c>
      <c r="C1333">
        <v>0.4284722222222222</v>
      </c>
      <c r="D1333">
        <v>1</v>
      </c>
      <c r="E1333" t="s">
        <v>36</v>
      </c>
      <c r="F1333" t="s">
        <v>37</v>
      </c>
      <c r="G1333" t="s">
        <v>38</v>
      </c>
      <c r="H1333" t="s">
        <v>39</v>
      </c>
      <c r="I1333" t="s">
        <v>48</v>
      </c>
      <c r="J1333">
        <v>80</v>
      </c>
      <c r="K1333">
        <v>48</v>
      </c>
      <c r="L1333" t="s">
        <v>33</v>
      </c>
      <c r="M1333" t="s">
        <v>44</v>
      </c>
      <c r="N1333" t="s">
        <v>49</v>
      </c>
    </row>
    <row r="1334" spans="1:14" x14ac:dyDescent="0.25">
      <c r="A1334">
        <v>9333</v>
      </c>
      <c r="B1334" s="6">
        <v>45681</v>
      </c>
      <c r="C1334">
        <v>0.66666666666666663</v>
      </c>
      <c r="D1334">
        <v>4</v>
      </c>
      <c r="E1334" t="s">
        <v>14</v>
      </c>
      <c r="F1334" t="s">
        <v>15</v>
      </c>
      <c r="G1334" t="s">
        <v>16</v>
      </c>
      <c r="H1334" t="s">
        <v>17</v>
      </c>
      <c r="I1334" t="s">
        <v>43</v>
      </c>
      <c r="J1334">
        <v>75</v>
      </c>
      <c r="K1334">
        <v>45</v>
      </c>
      <c r="L1334" t="s">
        <v>33</v>
      </c>
      <c r="M1334" t="s">
        <v>44</v>
      </c>
      <c r="N1334" t="s">
        <v>45</v>
      </c>
    </row>
    <row r="1335" spans="1:14" x14ac:dyDescent="0.25">
      <c r="A1335">
        <v>9334</v>
      </c>
      <c r="B1335" s="6">
        <v>45973</v>
      </c>
      <c r="C1335">
        <v>0.3611111111111111</v>
      </c>
      <c r="D1335">
        <v>1</v>
      </c>
      <c r="E1335" t="s">
        <v>28</v>
      </c>
      <c r="F1335" t="s">
        <v>29</v>
      </c>
      <c r="G1335" t="s">
        <v>30</v>
      </c>
      <c r="H1335" t="s">
        <v>31</v>
      </c>
      <c r="I1335" t="s">
        <v>32</v>
      </c>
      <c r="J1335">
        <v>85</v>
      </c>
      <c r="K1335">
        <v>50</v>
      </c>
      <c r="L1335" t="s">
        <v>33</v>
      </c>
      <c r="M1335" t="s">
        <v>34</v>
      </c>
      <c r="N1335" t="s">
        <v>35</v>
      </c>
    </row>
    <row r="1336" spans="1:14" x14ac:dyDescent="0.25">
      <c r="A1336">
        <v>9335</v>
      </c>
      <c r="B1336" s="6">
        <v>45479</v>
      </c>
      <c r="C1336">
        <v>0.83958333333333335</v>
      </c>
      <c r="D1336">
        <v>2</v>
      </c>
      <c r="E1336" t="s">
        <v>22</v>
      </c>
      <c r="F1336" t="s">
        <v>23</v>
      </c>
      <c r="G1336" t="s">
        <v>24</v>
      </c>
      <c r="H1336" t="s">
        <v>25</v>
      </c>
      <c r="I1336" t="s">
        <v>32</v>
      </c>
      <c r="J1336">
        <v>85</v>
      </c>
      <c r="K1336">
        <v>50</v>
      </c>
      <c r="L1336" t="s">
        <v>33</v>
      </c>
      <c r="M1336" t="s">
        <v>34</v>
      </c>
      <c r="N1336" t="s">
        <v>35</v>
      </c>
    </row>
    <row r="1337" spans="1:14" x14ac:dyDescent="0.25">
      <c r="A1337">
        <v>9336</v>
      </c>
      <c r="B1337" s="6">
        <v>45947</v>
      </c>
      <c r="C1337">
        <v>0.45069444444444451</v>
      </c>
      <c r="D1337">
        <v>1</v>
      </c>
      <c r="E1337" t="s">
        <v>14</v>
      </c>
      <c r="F1337" t="s">
        <v>15</v>
      </c>
      <c r="G1337" t="s">
        <v>16</v>
      </c>
      <c r="H1337" t="s">
        <v>17</v>
      </c>
      <c r="I1337" t="s">
        <v>40</v>
      </c>
      <c r="J1337">
        <v>50</v>
      </c>
      <c r="K1337">
        <v>30</v>
      </c>
      <c r="L1337" t="s">
        <v>19</v>
      </c>
      <c r="M1337" t="s">
        <v>41</v>
      </c>
      <c r="N1337" t="s">
        <v>42</v>
      </c>
    </row>
    <row r="1338" spans="1:14" x14ac:dyDescent="0.25">
      <c r="A1338">
        <v>9337</v>
      </c>
      <c r="B1338" s="6">
        <v>44814</v>
      </c>
      <c r="C1338">
        <v>0.31388888888888888</v>
      </c>
      <c r="D1338">
        <v>4</v>
      </c>
      <c r="E1338" t="s">
        <v>14</v>
      </c>
      <c r="F1338" t="s">
        <v>15</v>
      </c>
      <c r="G1338" t="s">
        <v>16</v>
      </c>
      <c r="H1338" t="s">
        <v>17</v>
      </c>
      <c r="I1338" t="s">
        <v>26</v>
      </c>
      <c r="J1338">
        <v>40</v>
      </c>
      <c r="K1338">
        <v>22</v>
      </c>
      <c r="L1338" t="s">
        <v>19</v>
      </c>
      <c r="M1338" t="s">
        <v>20</v>
      </c>
      <c r="N1338" t="s">
        <v>27</v>
      </c>
    </row>
    <row r="1339" spans="1:14" x14ac:dyDescent="0.25">
      <c r="A1339">
        <v>9338</v>
      </c>
      <c r="B1339" s="6">
        <v>44582</v>
      </c>
      <c r="C1339">
        <v>0.72013888888888888</v>
      </c>
      <c r="D1339">
        <v>1</v>
      </c>
      <c r="E1339" t="s">
        <v>14</v>
      </c>
      <c r="F1339" t="s">
        <v>15</v>
      </c>
      <c r="G1339" t="s">
        <v>16</v>
      </c>
      <c r="H1339" t="s">
        <v>17</v>
      </c>
      <c r="I1339" t="s">
        <v>40</v>
      </c>
      <c r="J1339">
        <v>50</v>
      </c>
      <c r="K1339">
        <v>30</v>
      </c>
      <c r="L1339" t="s">
        <v>19</v>
      </c>
      <c r="M1339" t="s">
        <v>41</v>
      </c>
      <c r="N1339" t="s">
        <v>42</v>
      </c>
    </row>
    <row r="1340" spans="1:14" x14ac:dyDescent="0.25">
      <c r="A1340">
        <v>9339</v>
      </c>
      <c r="B1340" s="6">
        <v>45318</v>
      </c>
      <c r="C1340">
        <v>0.55138888888888893</v>
      </c>
      <c r="D1340">
        <v>1</v>
      </c>
      <c r="E1340" t="s">
        <v>28</v>
      </c>
      <c r="F1340" t="s">
        <v>29</v>
      </c>
      <c r="G1340" t="s">
        <v>30</v>
      </c>
      <c r="H1340" t="s">
        <v>31</v>
      </c>
      <c r="I1340" t="s">
        <v>50</v>
      </c>
      <c r="J1340">
        <v>70</v>
      </c>
      <c r="K1340">
        <v>40</v>
      </c>
      <c r="L1340" t="s">
        <v>33</v>
      </c>
      <c r="M1340" t="s">
        <v>44</v>
      </c>
      <c r="N1340" t="s">
        <v>51</v>
      </c>
    </row>
    <row r="1341" spans="1:14" x14ac:dyDescent="0.25">
      <c r="A1341">
        <v>9340</v>
      </c>
      <c r="B1341" s="6">
        <v>45733</v>
      </c>
      <c r="C1341">
        <v>0.61736111111111114</v>
      </c>
      <c r="D1341">
        <v>2</v>
      </c>
      <c r="E1341" t="s">
        <v>28</v>
      </c>
      <c r="F1341" t="s">
        <v>29</v>
      </c>
      <c r="G1341" t="s">
        <v>30</v>
      </c>
      <c r="H1341" t="s">
        <v>31</v>
      </c>
      <c r="I1341" t="s">
        <v>48</v>
      </c>
      <c r="J1341">
        <v>80</v>
      </c>
      <c r="K1341">
        <v>48</v>
      </c>
      <c r="L1341" t="s">
        <v>33</v>
      </c>
      <c r="M1341" t="s">
        <v>44</v>
      </c>
      <c r="N1341" t="s">
        <v>49</v>
      </c>
    </row>
    <row r="1342" spans="1:14" x14ac:dyDescent="0.25">
      <c r="A1342">
        <v>9341</v>
      </c>
      <c r="B1342" s="6">
        <v>45081</v>
      </c>
      <c r="C1342">
        <v>0.76597222222222228</v>
      </c>
      <c r="D1342">
        <v>3</v>
      </c>
      <c r="E1342" t="s">
        <v>22</v>
      </c>
      <c r="F1342" t="s">
        <v>23</v>
      </c>
      <c r="G1342" t="s">
        <v>24</v>
      </c>
      <c r="H1342" t="s">
        <v>25</v>
      </c>
      <c r="I1342" t="s">
        <v>43</v>
      </c>
      <c r="J1342">
        <v>75</v>
      </c>
      <c r="K1342">
        <v>45</v>
      </c>
      <c r="L1342" t="s">
        <v>33</v>
      </c>
      <c r="M1342" t="s">
        <v>44</v>
      </c>
      <c r="N1342" t="s">
        <v>45</v>
      </c>
    </row>
    <row r="1343" spans="1:14" x14ac:dyDescent="0.25">
      <c r="A1343">
        <v>9342</v>
      </c>
      <c r="B1343" s="6">
        <v>44760</v>
      </c>
      <c r="C1343">
        <v>0.70694444444444449</v>
      </c>
      <c r="D1343">
        <v>3</v>
      </c>
      <c r="E1343" t="s">
        <v>22</v>
      </c>
      <c r="F1343" t="s">
        <v>23</v>
      </c>
      <c r="G1343" t="s">
        <v>24</v>
      </c>
      <c r="H1343" t="s">
        <v>25</v>
      </c>
      <c r="I1343" t="s">
        <v>40</v>
      </c>
      <c r="J1343">
        <v>50</v>
      </c>
      <c r="K1343">
        <v>30</v>
      </c>
      <c r="L1343" t="s">
        <v>19</v>
      </c>
      <c r="M1343" t="s">
        <v>41</v>
      </c>
      <c r="N1343" t="s">
        <v>42</v>
      </c>
    </row>
    <row r="1344" spans="1:14" x14ac:dyDescent="0.25">
      <c r="A1344">
        <v>9343</v>
      </c>
      <c r="B1344" s="6">
        <v>45851</v>
      </c>
      <c r="C1344">
        <v>0.37777777777777782</v>
      </c>
      <c r="D1344">
        <v>3</v>
      </c>
      <c r="E1344" t="s">
        <v>14</v>
      </c>
      <c r="F1344" t="s">
        <v>15</v>
      </c>
      <c r="G1344" t="s">
        <v>16</v>
      </c>
      <c r="H1344" t="s">
        <v>17</v>
      </c>
      <c r="I1344" t="s">
        <v>18</v>
      </c>
      <c r="J1344">
        <v>45</v>
      </c>
      <c r="K1344">
        <v>25</v>
      </c>
      <c r="L1344" t="s">
        <v>19</v>
      </c>
      <c r="M1344" t="s">
        <v>20</v>
      </c>
      <c r="N1344" t="s">
        <v>21</v>
      </c>
    </row>
    <row r="1345" spans="1:14" x14ac:dyDescent="0.25">
      <c r="A1345">
        <v>9344</v>
      </c>
      <c r="B1345" s="6">
        <v>44713</v>
      </c>
      <c r="C1345">
        <v>0.74652777777777779</v>
      </c>
      <c r="D1345">
        <v>4</v>
      </c>
      <c r="E1345" t="s">
        <v>14</v>
      </c>
      <c r="F1345" t="s">
        <v>15</v>
      </c>
      <c r="G1345" t="s">
        <v>16</v>
      </c>
      <c r="H1345" t="s">
        <v>17</v>
      </c>
      <c r="I1345" t="s">
        <v>18</v>
      </c>
      <c r="J1345">
        <v>45</v>
      </c>
      <c r="K1345">
        <v>25</v>
      </c>
      <c r="L1345" t="s">
        <v>19</v>
      </c>
      <c r="M1345" t="s">
        <v>20</v>
      </c>
      <c r="N1345" t="s">
        <v>21</v>
      </c>
    </row>
    <row r="1346" spans="1:14" x14ac:dyDescent="0.25">
      <c r="A1346">
        <v>9345</v>
      </c>
      <c r="B1346" s="6">
        <v>44671</v>
      </c>
      <c r="C1346">
        <v>0.51458333333333328</v>
      </c>
      <c r="D1346">
        <v>2</v>
      </c>
      <c r="E1346" t="s">
        <v>28</v>
      </c>
      <c r="F1346" t="s">
        <v>29</v>
      </c>
      <c r="G1346" t="s">
        <v>30</v>
      </c>
      <c r="H1346" t="s">
        <v>31</v>
      </c>
      <c r="I1346" t="s">
        <v>40</v>
      </c>
      <c r="J1346">
        <v>50</v>
      </c>
      <c r="K1346">
        <v>30</v>
      </c>
      <c r="L1346" t="s">
        <v>19</v>
      </c>
      <c r="M1346" t="s">
        <v>41</v>
      </c>
      <c r="N1346" t="s">
        <v>42</v>
      </c>
    </row>
    <row r="1347" spans="1:14" x14ac:dyDescent="0.25">
      <c r="A1347">
        <v>9346</v>
      </c>
      <c r="B1347" s="6">
        <v>44780</v>
      </c>
      <c r="C1347">
        <v>0.7631944444444444</v>
      </c>
      <c r="D1347">
        <v>3</v>
      </c>
      <c r="E1347" t="s">
        <v>22</v>
      </c>
      <c r="F1347" t="s">
        <v>23</v>
      </c>
      <c r="G1347" t="s">
        <v>24</v>
      </c>
      <c r="H1347" t="s">
        <v>25</v>
      </c>
      <c r="I1347" t="s">
        <v>43</v>
      </c>
      <c r="J1347">
        <v>75</v>
      </c>
      <c r="K1347">
        <v>45</v>
      </c>
      <c r="L1347" t="s">
        <v>33</v>
      </c>
      <c r="M1347" t="s">
        <v>44</v>
      </c>
      <c r="N1347" t="s">
        <v>45</v>
      </c>
    </row>
    <row r="1348" spans="1:14" x14ac:dyDescent="0.25">
      <c r="A1348">
        <v>9347</v>
      </c>
      <c r="B1348" s="6">
        <v>44666</v>
      </c>
      <c r="C1348">
        <v>0.2951388888888889</v>
      </c>
      <c r="D1348">
        <v>3</v>
      </c>
      <c r="E1348" t="s">
        <v>14</v>
      </c>
      <c r="F1348" t="s">
        <v>15</v>
      </c>
      <c r="G1348" t="s">
        <v>16</v>
      </c>
      <c r="H1348" t="s">
        <v>17</v>
      </c>
      <c r="I1348" t="s">
        <v>46</v>
      </c>
      <c r="J1348">
        <v>90</v>
      </c>
      <c r="K1348">
        <v>55</v>
      </c>
      <c r="L1348" t="s">
        <v>33</v>
      </c>
      <c r="M1348" t="s">
        <v>34</v>
      </c>
      <c r="N1348" t="s">
        <v>47</v>
      </c>
    </row>
    <row r="1349" spans="1:14" x14ac:dyDescent="0.25">
      <c r="A1349">
        <v>9348</v>
      </c>
      <c r="B1349" s="6">
        <v>45806</v>
      </c>
      <c r="C1349">
        <v>0.72152777777777777</v>
      </c>
      <c r="D1349">
        <v>4</v>
      </c>
      <c r="E1349" t="s">
        <v>14</v>
      </c>
      <c r="F1349" t="s">
        <v>15</v>
      </c>
      <c r="G1349" t="s">
        <v>16</v>
      </c>
      <c r="H1349" t="s">
        <v>17</v>
      </c>
      <c r="I1349" t="s">
        <v>43</v>
      </c>
      <c r="J1349">
        <v>75</v>
      </c>
      <c r="K1349">
        <v>45</v>
      </c>
      <c r="L1349" t="s">
        <v>33</v>
      </c>
      <c r="M1349" t="s">
        <v>44</v>
      </c>
      <c r="N1349" t="s">
        <v>45</v>
      </c>
    </row>
    <row r="1350" spans="1:14" x14ac:dyDescent="0.25">
      <c r="A1350">
        <v>9349</v>
      </c>
      <c r="B1350" s="6">
        <v>45990</v>
      </c>
      <c r="C1350">
        <v>0.51944444444444449</v>
      </c>
      <c r="D1350">
        <v>3</v>
      </c>
      <c r="E1350" t="s">
        <v>36</v>
      </c>
      <c r="F1350" t="s">
        <v>37</v>
      </c>
      <c r="G1350" t="s">
        <v>38</v>
      </c>
      <c r="H1350" t="s">
        <v>39</v>
      </c>
      <c r="I1350" t="s">
        <v>48</v>
      </c>
      <c r="J1350">
        <v>80</v>
      </c>
      <c r="K1350">
        <v>48</v>
      </c>
      <c r="L1350" t="s">
        <v>33</v>
      </c>
      <c r="M1350" t="s">
        <v>44</v>
      </c>
      <c r="N1350" t="s">
        <v>49</v>
      </c>
    </row>
    <row r="1351" spans="1:14" x14ac:dyDescent="0.25">
      <c r="A1351">
        <v>9350</v>
      </c>
      <c r="B1351" s="6">
        <v>45848</v>
      </c>
      <c r="C1351">
        <v>0.45347222222222222</v>
      </c>
      <c r="D1351">
        <v>4</v>
      </c>
      <c r="E1351" t="s">
        <v>36</v>
      </c>
      <c r="F1351" t="s">
        <v>37</v>
      </c>
      <c r="G1351" t="s">
        <v>38</v>
      </c>
      <c r="H1351" t="s">
        <v>39</v>
      </c>
      <c r="I1351" t="s">
        <v>26</v>
      </c>
      <c r="J1351">
        <v>40</v>
      </c>
      <c r="K1351">
        <v>22</v>
      </c>
      <c r="L1351" t="s">
        <v>19</v>
      </c>
      <c r="M1351" t="s">
        <v>20</v>
      </c>
      <c r="N1351" t="s">
        <v>27</v>
      </c>
    </row>
    <row r="1352" spans="1:14" x14ac:dyDescent="0.25">
      <c r="A1352">
        <v>9351</v>
      </c>
      <c r="B1352" s="6">
        <v>44580</v>
      </c>
      <c r="C1352">
        <v>0.76111111111111107</v>
      </c>
      <c r="D1352">
        <v>1</v>
      </c>
      <c r="E1352" t="s">
        <v>14</v>
      </c>
      <c r="F1352" t="s">
        <v>15</v>
      </c>
      <c r="G1352" t="s">
        <v>16</v>
      </c>
      <c r="H1352" t="s">
        <v>17</v>
      </c>
      <c r="I1352" t="s">
        <v>18</v>
      </c>
      <c r="J1352">
        <v>45</v>
      </c>
      <c r="K1352">
        <v>25</v>
      </c>
      <c r="L1352" t="s">
        <v>19</v>
      </c>
      <c r="M1352" t="s">
        <v>20</v>
      </c>
      <c r="N1352" t="s">
        <v>21</v>
      </c>
    </row>
    <row r="1353" spans="1:14" x14ac:dyDescent="0.25">
      <c r="A1353">
        <v>9352</v>
      </c>
      <c r="B1353" s="6">
        <v>45920</v>
      </c>
      <c r="C1353">
        <v>0.46875</v>
      </c>
      <c r="D1353">
        <v>3</v>
      </c>
      <c r="E1353" t="s">
        <v>36</v>
      </c>
      <c r="F1353" t="s">
        <v>37</v>
      </c>
      <c r="G1353" t="s">
        <v>38</v>
      </c>
      <c r="H1353" t="s">
        <v>39</v>
      </c>
      <c r="I1353" t="s">
        <v>40</v>
      </c>
      <c r="J1353">
        <v>50</v>
      </c>
      <c r="K1353">
        <v>30</v>
      </c>
      <c r="L1353" t="s">
        <v>19</v>
      </c>
      <c r="M1353" t="s">
        <v>41</v>
      </c>
      <c r="N1353" t="s">
        <v>42</v>
      </c>
    </row>
    <row r="1354" spans="1:14" x14ac:dyDescent="0.25">
      <c r="A1354">
        <v>9353</v>
      </c>
      <c r="B1354" s="6">
        <v>44589</v>
      </c>
      <c r="C1354">
        <v>0.43402777777777779</v>
      </c>
      <c r="D1354">
        <v>2</v>
      </c>
      <c r="E1354" t="s">
        <v>22</v>
      </c>
      <c r="F1354" t="s">
        <v>23</v>
      </c>
      <c r="G1354" t="s">
        <v>24</v>
      </c>
      <c r="H1354" t="s">
        <v>25</v>
      </c>
      <c r="I1354" t="s">
        <v>43</v>
      </c>
      <c r="J1354">
        <v>75</v>
      </c>
      <c r="K1354">
        <v>45</v>
      </c>
      <c r="L1354" t="s">
        <v>33</v>
      </c>
      <c r="M1354" t="s">
        <v>44</v>
      </c>
      <c r="N1354" t="s">
        <v>45</v>
      </c>
    </row>
    <row r="1355" spans="1:14" x14ac:dyDescent="0.25">
      <c r="A1355">
        <v>9354</v>
      </c>
      <c r="B1355" s="6">
        <v>45222</v>
      </c>
      <c r="C1355">
        <v>0.72361111111111109</v>
      </c>
      <c r="D1355">
        <v>4</v>
      </c>
      <c r="E1355" t="s">
        <v>22</v>
      </c>
      <c r="F1355" t="s">
        <v>23</v>
      </c>
      <c r="G1355" t="s">
        <v>24</v>
      </c>
      <c r="H1355" t="s">
        <v>25</v>
      </c>
      <c r="I1355" t="s">
        <v>18</v>
      </c>
      <c r="J1355">
        <v>45</v>
      </c>
      <c r="K1355">
        <v>25</v>
      </c>
      <c r="L1355" t="s">
        <v>19</v>
      </c>
      <c r="M1355" t="s">
        <v>20</v>
      </c>
      <c r="N1355" t="s">
        <v>21</v>
      </c>
    </row>
    <row r="1356" spans="1:14" x14ac:dyDescent="0.25">
      <c r="A1356">
        <v>9355</v>
      </c>
      <c r="B1356" s="6">
        <v>45148</v>
      </c>
      <c r="C1356">
        <v>0.58888888888888891</v>
      </c>
      <c r="D1356">
        <v>4</v>
      </c>
      <c r="E1356" t="s">
        <v>28</v>
      </c>
      <c r="F1356" t="s">
        <v>29</v>
      </c>
      <c r="G1356" t="s">
        <v>30</v>
      </c>
      <c r="H1356" t="s">
        <v>31</v>
      </c>
      <c r="I1356" t="s">
        <v>50</v>
      </c>
      <c r="J1356">
        <v>70</v>
      </c>
      <c r="K1356">
        <v>40</v>
      </c>
      <c r="L1356" t="s">
        <v>33</v>
      </c>
      <c r="M1356" t="s">
        <v>44</v>
      </c>
      <c r="N1356" t="s">
        <v>51</v>
      </c>
    </row>
    <row r="1357" spans="1:14" x14ac:dyDescent="0.25">
      <c r="A1357">
        <v>9356</v>
      </c>
      <c r="B1357" s="6">
        <v>44832</v>
      </c>
      <c r="C1357">
        <v>0.5083333333333333</v>
      </c>
      <c r="D1357">
        <v>2</v>
      </c>
      <c r="E1357" t="s">
        <v>36</v>
      </c>
      <c r="F1357" t="s">
        <v>37</v>
      </c>
      <c r="G1357" t="s">
        <v>38</v>
      </c>
      <c r="H1357" t="s">
        <v>39</v>
      </c>
      <c r="I1357" t="s">
        <v>48</v>
      </c>
      <c r="J1357">
        <v>80</v>
      </c>
      <c r="K1357">
        <v>48</v>
      </c>
      <c r="L1357" t="s">
        <v>33</v>
      </c>
      <c r="M1357" t="s">
        <v>44</v>
      </c>
      <c r="N1357" t="s">
        <v>49</v>
      </c>
    </row>
    <row r="1358" spans="1:14" x14ac:dyDescent="0.25">
      <c r="A1358">
        <v>9357</v>
      </c>
      <c r="B1358" s="6">
        <v>45116</v>
      </c>
      <c r="C1358">
        <v>0.57013888888888886</v>
      </c>
      <c r="D1358">
        <v>2</v>
      </c>
      <c r="E1358" t="s">
        <v>14</v>
      </c>
      <c r="F1358" t="s">
        <v>15</v>
      </c>
      <c r="G1358" t="s">
        <v>16</v>
      </c>
      <c r="H1358" t="s">
        <v>17</v>
      </c>
      <c r="I1358" t="s">
        <v>40</v>
      </c>
      <c r="J1358">
        <v>50</v>
      </c>
      <c r="K1358">
        <v>30</v>
      </c>
      <c r="L1358" t="s">
        <v>19</v>
      </c>
      <c r="M1358" t="s">
        <v>41</v>
      </c>
      <c r="N1358" t="s">
        <v>42</v>
      </c>
    </row>
    <row r="1359" spans="1:14" x14ac:dyDescent="0.25">
      <c r="A1359">
        <v>9358</v>
      </c>
      <c r="B1359" s="6">
        <v>45686</v>
      </c>
      <c r="C1359">
        <v>0.53680555555555554</v>
      </c>
      <c r="D1359">
        <v>4</v>
      </c>
      <c r="E1359" t="s">
        <v>28</v>
      </c>
      <c r="F1359" t="s">
        <v>29</v>
      </c>
      <c r="G1359" t="s">
        <v>30</v>
      </c>
      <c r="H1359" t="s">
        <v>31</v>
      </c>
      <c r="I1359" t="s">
        <v>32</v>
      </c>
      <c r="J1359">
        <v>85</v>
      </c>
      <c r="K1359">
        <v>50</v>
      </c>
      <c r="L1359" t="s">
        <v>33</v>
      </c>
      <c r="M1359" t="s">
        <v>34</v>
      </c>
      <c r="N1359" t="s">
        <v>35</v>
      </c>
    </row>
    <row r="1360" spans="1:14" x14ac:dyDescent="0.25">
      <c r="A1360">
        <v>9359</v>
      </c>
      <c r="B1360" s="6">
        <v>44572</v>
      </c>
      <c r="C1360">
        <v>0.88124999999999998</v>
      </c>
      <c r="D1360">
        <v>2</v>
      </c>
      <c r="E1360" t="s">
        <v>14</v>
      </c>
      <c r="F1360" t="s">
        <v>15</v>
      </c>
      <c r="G1360" t="s">
        <v>16</v>
      </c>
      <c r="H1360" t="s">
        <v>17</v>
      </c>
      <c r="I1360" t="s">
        <v>40</v>
      </c>
      <c r="J1360">
        <v>50</v>
      </c>
      <c r="K1360">
        <v>30</v>
      </c>
      <c r="L1360" t="s">
        <v>19</v>
      </c>
      <c r="M1360" t="s">
        <v>41</v>
      </c>
      <c r="N1360" t="s">
        <v>42</v>
      </c>
    </row>
    <row r="1361" spans="1:14" x14ac:dyDescent="0.25">
      <c r="A1361">
        <v>9360</v>
      </c>
      <c r="B1361" s="6">
        <v>45643</v>
      </c>
      <c r="C1361">
        <v>0.38055555555555548</v>
      </c>
      <c r="D1361">
        <v>2</v>
      </c>
      <c r="E1361" t="s">
        <v>14</v>
      </c>
      <c r="F1361" t="s">
        <v>15</v>
      </c>
      <c r="G1361" t="s">
        <v>16</v>
      </c>
      <c r="H1361" t="s">
        <v>17</v>
      </c>
      <c r="I1361" t="s">
        <v>43</v>
      </c>
      <c r="J1361">
        <v>75</v>
      </c>
      <c r="K1361">
        <v>45</v>
      </c>
      <c r="L1361" t="s">
        <v>33</v>
      </c>
      <c r="M1361" t="s">
        <v>44</v>
      </c>
      <c r="N1361" t="s">
        <v>45</v>
      </c>
    </row>
    <row r="1362" spans="1:14" x14ac:dyDescent="0.25">
      <c r="A1362">
        <v>9361</v>
      </c>
      <c r="B1362" s="6">
        <v>45988</v>
      </c>
      <c r="C1362">
        <v>0.5854166666666667</v>
      </c>
      <c r="D1362">
        <v>1</v>
      </c>
      <c r="E1362" t="s">
        <v>14</v>
      </c>
      <c r="F1362" t="s">
        <v>15</v>
      </c>
      <c r="G1362" t="s">
        <v>16</v>
      </c>
      <c r="H1362" t="s">
        <v>17</v>
      </c>
      <c r="I1362" t="s">
        <v>18</v>
      </c>
      <c r="J1362">
        <v>45</v>
      </c>
      <c r="K1362">
        <v>25</v>
      </c>
      <c r="L1362" t="s">
        <v>19</v>
      </c>
      <c r="M1362" t="s">
        <v>20</v>
      </c>
      <c r="N1362" t="s">
        <v>21</v>
      </c>
    </row>
    <row r="1363" spans="1:14" x14ac:dyDescent="0.25">
      <c r="A1363">
        <v>9362</v>
      </c>
      <c r="B1363" s="6">
        <v>45036</v>
      </c>
      <c r="C1363">
        <v>0.39652777777777781</v>
      </c>
      <c r="D1363">
        <v>4</v>
      </c>
      <c r="E1363" t="s">
        <v>14</v>
      </c>
      <c r="F1363" t="s">
        <v>15</v>
      </c>
      <c r="G1363" t="s">
        <v>16</v>
      </c>
      <c r="H1363" t="s">
        <v>17</v>
      </c>
      <c r="I1363" t="s">
        <v>50</v>
      </c>
      <c r="J1363">
        <v>70</v>
      </c>
      <c r="K1363">
        <v>40</v>
      </c>
      <c r="L1363" t="s">
        <v>33</v>
      </c>
      <c r="M1363" t="s">
        <v>44</v>
      </c>
      <c r="N1363" t="s">
        <v>51</v>
      </c>
    </row>
    <row r="1364" spans="1:14" x14ac:dyDescent="0.25">
      <c r="A1364">
        <v>9363</v>
      </c>
      <c r="B1364" s="6">
        <v>44851</v>
      </c>
      <c r="C1364">
        <v>0.47916666666666669</v>
      </c>
      <c r="D1364">
        <v>4</v>
      </c>
      <c r="E1364" t="s">
        <v>14</v>
      </c>
      <c r="F1364" t="s">
        <v>15</v>
      </c>
      <c r="G1364" t="s">
        <v>16</v>
      </c>
      <c r="H1364" t="s">
        <v>17</v>
      </c>
      <c r="I1364" t="s">
        <v>43</v>
      </c>
      <c r="J1364">
        <v>75</v>
      </c>
      <c r="K1364">
        <v>45</v>
      </c>
      <c r="L1364" t="s">
        <v>33</v>
      </c>
      <c r="M1364" t="s">
        <v>44</v>
      </c>
      <c r="N1364" t="s">
        <v>45</v>
      </c>
    </row>
    <row r="1365" spans="1:14" x14ac:dyDescent="0.25">
      <c r="A1365">
        <v>9364</v>
      </c>
      <c r="B1365" s="6">
        <v>45234</v>
      </c>
      <c r="C1365">
        <v>0.36736111111111108</v>
      </c>
      <c r="D1365">
        <v>2</v>
      </c>
      <c r="E1365" t="s">
        <v>36</v>
      </c>
      <c r="F1365" t="s">
        <v>37</v>
      </c>
      <c r="G1365" t="s">
        <v>38</v>
      </c>
      <c r="H1365" t="s">
        <v>39</v>
      </c>
      <c r="I1365" t="s">
        <v>50</v>
      </c>
      <c r="J1365">
        <v>70</v>
      </c>
      <c r="K1365">
        <v>40</v>
      </c>
      <c r="L1365" t="s">
        <v>33</v>
      </c>
      <c r="M1365" t="s">
        <v>44</v>
      </c>
      <c r="N1365" t="s">
        <v>51</v>
      </c>
    </row>
    <row r="1366" spans="1:14" x14ac:dyDescent="0.25">
      <c r="A1366">
        <v>9365</v>
      </c>
      <c r="B1366" s="6">
        <v>45828</v>
      </c>
      <c r="C1366">
        <v>0.72430555555555554</v>
      </c>
      <c r="D1366">
        <v>4</v>
      </c>
      <c r="E1366" t="s">
        <v>22</v>
      </c>
      <c r="F1366" t="s">
        <v>23</v>
      </c>
      <c r="G1366" t="s">
        <v>24</v>
      </c>
      <c r="H1366" t="s">
        <v>25</v>
      </c>
      <c r="I1366" t="s">
        <v>48</v>
      </c>
      <c r="J1366">
        <v>80</v>
      </c>
      <c r="K1366">
        <v>48</v>
      </c>
      <c r="L1366" t="s">
        <v>33</v>
      </c>
      <c r="M1366" t="s">
        <v>44</v>
      </c>
      <c r="N1366" t="s">
        <v>49</v>
      </c>
    </row>
    <row r="1367" spans="1:14" x14ac:dyDescent="0.25">
      <c r="A1367">
        <v>9366</v>
      </c>
      <c r="B1367" s="6">
        <v>45045</v>
      </c>
      <c r="C1367">
        <v>0.46250000000000002</v>
      </c>
      <c r="D1367">
        <v>2</v>
      </c>
      <c r="E1367" t="s">
        <v>28</v>
      </c>
      <c r="F1367" t="s">
        <v>29</v>
      </c>
      <c r="G1367" t="s">
        <v>30</v>
      </c>
      <c r="H1367" t="s">
        <v>31</v>
      </c>
      <c r="I1367" t="s">
        <v>32</v>
      </c>
      <c r="J1367">
        <v>85</v>
      </c>
      <c r="K1367">
        <v>50</v>
      </c>
      <c r="L1367" t="s">
        <v>33</v>
      </c>
      <c r="M1367" t="s">
        <v>34</v>
      </c>
      <c r="N1367" t="s">
        <v>35</v>
      </c>
    </row>
    <row r="1368" spans="1:14" x14ac:dyDescent="0.25">
      <c r="A1368">
        <v>9367</v>
      </c>
      <c r="B1368" s="6">
        <v>44663</v>
      </c>
      <c r="C1368">
        <v>0.3972222222222222</v>
      </c>
      <c r="D1368">
        <v>4</v>
      </c>
      <c r="E1368" t="s">
        <v>36</v>
      </c>
      <c r="F1368" t="s">
        <v>37</v>
      </c>
      <c r="G1368" t="s">
        <v>38</v>
      </c>
      <c r="H1368" t="s">
        <v>39</v>
      </c>
      <c r="I1368" t="s">
        <v>32</v>
      </c>
      <c r="J1368">
        <v>85</v>
      </c>
      <c r="K1368">
        <v>50</v>
      </c>
      <c r="L1368" t="s">
        <v>33</v>
      </c>
      <c r="M1368" t="s">
        <v>34</v>
      </c>
      <c r="N1368" t="s">
        <v>35</v>
      </c>
    </row>
    <row r="1369" spans="1:14" x14ac:dyDescent="0.25">
      <c r="A1369">
        <v>9368</v>
      </c>
      <c r="B1369" s="6">
        <v>45432</v>
      </c>
      <c r="C1369">
        <v>0.8881944444444444</v>
      </c>
      <c r="D1369">
        <v>3</v>
      </c>
      <c r="E1369" t="s">
        <v>14</v>
      </c>
      <c r="F1369" t="s">
        <v>15</v>
      </c>
      <c r="G1369" t="s">
        <v>16</v>
      </c>
      <c r="H1369" t="s">
        <v>17</v>
      </c>
      <c r="I1369" t="s">
        <v>26</v>
      </c>
      <c r="J1369">
        <v>40</v>
      </c>
      <c r="K1369">
        <v>22</v>
      </c>
      <c r="L1369" t="s">
        <v>19</v>
      </c>
      <c r="M1369" t="s">
        <v>20</v>
      </c>
      <c r="N1369" t="s">
        <v>27</v>
      </c>
    </row>
    <row r="1370" spans="1:14" x14ac:dyDescent="0.25">
      <c r="A1370">
        <v>9369</v>
      </c>
      <c r="B1370" s="6">
        <v>45337</v>
      </c>
      <c r="C1370">
        <v>0.35902777777777778</v>
      </c>
      <c r="D1370">
        <v>1</v>
      </c>
      <c r="E1370" t="s">
        <v>28</v>
      </c>
      <c r="F1370" t="s">
        <v>29</v>
      </c>
      <c r="G1370" t="s">
        <v>30</v>
      </c>
      <c r="H1370" t="s">
        <v>31</v>
      </c>
      <c r="I1370" t="s">
        <v>32</v>
      </c>
      <c r="J1370">
        <v>85</v>
      </c>
      <c r="K1370">
        <v>50</v>
      </c>
      <c r="L1370" t="s">
        <v>33</v>
      </c>
      <c r="M1370" t="s">
        <v>34</v>
      </c>
      <c r="N1370" t="s">
        <v>35</v>
      </c>
    </row>
    <row r="1371" spans="1:14" x14ac:dyDescent="0.25">
      <c r="A1371">
        <v>9370</v>
      </c>
      <c r="B1371" s="6">
        <v>45780</v>
      </c>
      <c r="C1371">
        <v>0.69652777777777775</v>
      </c>
      <c r="D1371">
        <v>2</v>
      </c>
      <c r="E1371" t="s">
        <v>22</v>
      </c>
      <c r="F1371" t="s">
        <v>23</v>
      </c>
      <c r="G1371" t="s">
        <v>24</v>
      </c>
      <c r="H1371" t="s">
        <v>25</v>
      </c>
      <c r="I1371" t="s">
        <v>18</v>
      </c>
      <c r="J1371">
        <v>45</v>
      </c>
      <c r="K1371">
        <v>25</v>
      </c>
      <c r="L1371" t="s">
        <v>19</v>
      </c>
      <c r="M1371" t="s">
        <v>20</v>
      </c>
      <c r="N1371" t="s">
        <v>21</v>
      </c>
    </row>
    <row r="1372" spans="1:14" x14ac:dyDescent="0.25">
      <c r="A1372">
        <v>9371</v>
      </c>
      <c r="B1372" s="6">
        <v>44991</v>
      </c>
      <c r="C1372">
        <v>0.33819444444444452</v>
      </c>
      <c r="D1372">
        <v>1</v>
      </c>
      <c r="E1372" t="s">
        <v>22</v>
      </c>
      <c r="F1372" t="s">
        <v>23</v>
      </c>
      <c r="G1372" t="s">
        <v>24</v>
      </c>
      <c r="H1372" t="s">
        <v>25</v>
      </c>
      <c r="I1372" t="s">
        <v>26</v>
      </c>
      <c r="J1372">
        <v>40</v>
      </c>
      <c r="K1372">
        <v>22</v>
      </c>
      <c r="L1372" t="s">
        <v>19</v>
      </c>
      <c r="M1372" t="s">
        <v>20</v>
      </c>
      <c r="N1372" t="s">
        <v>27</v>
      </c>
    </row>
    <row r="1373" spans="1:14" x14ac:dyDescent="0.25">
      <c r="A1373">
        <v>9372</v>
      </c>
      <c r="B1373" s="6">
        <v>45719</v>
      </c>
      <c r="C1373">
        <v>0.41458333333333341</v>
      </c>
      <c r="D1373">
        <v>1</v>
      </c>
      <c r="E1373" t="s">
        <v>22</v>
      </c>
      <c r="F1373" t="s">
        <v>23</v>
      </c>
      <c r="G1373" t="s">
        <v>24</v>
      </c>
      <c r="H1373" t="s">
        <v>25</v>
      </c>
      <c r="I1373" t="s">
        <v>32</v>
      </c>
      <c r="J1373">
        <v>85</v>
      </c>
      <c r="K1373">
        <v>50</v>
      </c>
      <c r="L1373" t="s">
        <v>33</v>
      </c>
      <c r="M1373" t="s">
        <v>34</v>
      </c>
      <c r="N1373" t="s">
        <v>35</v>
      </c>
    </row>
    <row r="1374" spans="1:14" x14ac:dyDescent="0.25">
      <c r="A1374">
        <v>9373</v>
      </c>
      <c r="B1374" s="6">
        <v>45382</v>
      </c>
      <c r="C1374">
        <v>0.7416666666666667</v>
      </c>
      <c r="D1374">
        <v>1</v>
      </c>
      <c r="E1374" t="s">
        <v>14</v>
      </c>
      <c r="F1374" t="s">
        <v>15</v>
      </c>
      <c r="G1374" t="s">
        <v>16</v>
      </c>
      <c r="H1374" t="s">
        <v>17</v>
      </c>
      <c r="I1374" t="s">
        <v>46</v>
      </c>
      <c r="J1374">
        <v>90</v>
      </c>
      <c r="K1374">
        <v>55</v>
      </c>
      <c r="L1374" t="s">
        <v>33</v>
      </c>
      <c r="M1374" t="s">
        <v>34</v>
      </c>
      <c r="N1374" t="s">
        <v>47</v>
      </c>
    </row>
    <row r="1375" spans="1:14" x14ac:dyDescent="0.25">
      <c r="A1375">
        <v>9374</v>
      </c>
      <c r="B1375" s="6">
        <v>45407</v>
      </c>
      <c r="C1375">
        <v>0.61388888888888893</v>
      </c>
      <c r="D1375">
        <v>1</v>
      </c>
      <c r="E1375" t="s">
        <v>28</v>
      </c>
      <c r="F1375" t="s">
        <v>29</v>
      </c>
      <c r="G1375" t="s">
        <v>30</v>
      </c>
      <c r="H1375" t="s">
        <v>31</v>
      </c>
      <c r="I1375" t="s">
        <v>32</v>
      </c>
      <c r="J1375">
        <v>85</v>
      </c>
      <c r="K1375">
        <v>50</v>
      </c>
      <c r="L1375" t="s">
        <v>33</v>
      </c>
      <c r="M1375" t="s">
        <v>34</v>
      </c>
      <c r="N1375" t="s">
        <v>35</v>
      </c>
    </row>
    <row r="1376" spans="1:14" x14ac:dyDescent="0.25">
      <c r="A1376">
        <v>9375</v>
      </c>
      <c r="B1376" s="6">
        <v>45184</v>
      </c>
      <c r="C1376">
        <v>0.57291666666666663</v>
      </c>
      <c r="D1376">
        <v>3</v>
      </c>
      <c r="E1376" t="s">
        <v>14</v>
      </c>
      <c r="F1376" t="s">
        <v>15</v>
      </c>
      <c r="G1376" t="s">
        <v>16</v>
      </c>
      <c r="H1376" t="s">
        <v>17</v>
      </c>
      <c r="I1376" t="s">
        <v>43</v>
      </c>
      <c r="J1376">
        <v>75</v>
      </c>
      <c r="K1376">
        <v>45</v>
      </c>
      <c r="L1376" t="s">
        <v>33</v>
      </c>
      <c r="M1376" t="s">
        <v>44</v>
      </c>
      <c r="N1376" t="s">
        <v>45</v>
      </c>
    </row>
    <row r="1377" spans="1:14" x14ac:dyDescent="0.25">
      <c r="A1377">
        <v>9376</v>
      </c>
      <c r="B1377" s="6">
        <v>45623</v>
      </c>
      <c r="C1377">
        <v>0.50624999999999998</v>
      </c>
      <c r="D1377">
        <v>3</v>
      </c>
      <c r="E1377" t="s">
        <v>36</v>
      </c>
      <c r="F1377" t="s">
        <v>37</v>
      </c>
      <c r="G1377" t="s">
        <v>38</v>
      </c>
      <c r="H1377" t="s">
        <v>39</v>
      </c>
      <c r="I1377" t="s">
        <v>50</v>
      </c>
      <c r="J1377">
        <v>70</v>
      </c>
      <c r="K1377">
        <v>40</v>
      </c>
      <c r="L1377" t="s">
        <v>33</v>
      </c>
      <c r="M1377" t="s">
        <v>44</v>
      </c>
      <c r="N1377" t="s">
        <v>51</v>
      </c>
    </row>
    <row r="1378" spans="1:14" x14ac:dyDescent="0.25">
      <c r="A1378">
        <v>9377</v>
      </c>
      <c r="B1378" s="6">
        <v>45414</v>
      </c>
      <c r="C1378">
        <v>0.54305555555555551</v>
      </c>
      <c r="D1378">
        <v>1</v>
      </c>
      <c r="E1378" t="s">
        <v>36</v>
      </c>
      <c r="F1378" t="s">
        <v>37</v>
      </c>
      <c r="G1378" t="s">
        <v>38</v>
      </c>
      <c r="H1378" t="s">
        <v>39</v>
      </c>
      <c r="I1378" t="s">
        <v>32</v>
      </c>
      <c r="J1378">
        <v>85</v>
      </c>
      <c r="K1378">
        <v>50</v>
      </c>
      <c r="L1378" t="s">
        <v>33</v>
      </c>
      <c r="M1378" t="s">
        <v>34</v>
      </c>
      <c r="N1378" t="s">
        <v>35</v>
      </c>
    </row>
    <row r="1379" spans="1:14" x14ac:dyDescent="0.25">
      <c r="A1379">
        <v>9378</v>
      </c>
      <c r="B1379" s="6">
        <v>44963</v>
      </c>
      <c r="C1379">
        <v>0.56458333333333333</v>
      </c>
      <c r="D1379">
        <v>3</v>
      </c>
      <c r="E1379" t="s">
        <v>36</v>
      </c>
      <c r="F1379" t="s">
        <v>37</v>
      </c>
      <c r="G1379" t="s">
        <v>38</v>
      </c>
      <c r="H1379" t="s">
        <v>39</v>
      </c>
      <c r="I1379" t="s">
        <v>32</v>
      </c>
      <c r="J1379">
        <v>85</v>
      </c>
      <c r="K1379">
        <v>50</v>
      </c>
      <c r="L1379" t="s">
        <v>33</v>
      </c>
      <c r="M1379" t="s">
        <v>34</v>
      </c>
      <c r="N1379" t="s">
        <v>35</v>
      </c>
    </row>
    <row r="1380" spans="1:14" x14ac:dyDescent="0.25">
      <c r="A1380">
        <v>9379</v>
      </c>
      <c r="B1380" s="6">
        <v>45825</v>
      </c>
      <c r="C1380">
        <v>0.85486111111111107</v>
      </c>
      <c r="D1380">
        <v>1</v>
      </c>
      <c r="E1380" t="s">
        <v>28</v>
      </c>
      <c r="F1380" t="s">
        <v>29</v>
      </c>
      <c r="G1380" t="s">
        <v>30</v>
      </c>
      <c r="H1380" t="s">
        <v>31</v>
      </c>
      <c r="I1380" t="s">
        <v>26</v>
      </c>
      <c r="J1380">
        <v>40</v>
      </c>
      <c r="K1380">
        <v>22</v>
      </c>
      <c r="L1380" t="s">
        <v>19</v>
      </c>
      <c r="M1380" t="s">
        <v>20</v>
      </c>
      <c r="N1380" t="s">
        <v>27</v>
      </c>
    </row>
    <row r="1381" spans="1:14" x14ac:dyDescent="0.25">
      <c r="A1381">
        <v>9380</v>
      </c>
      <c r="B1381" s="6">
        <v>45576</v>
      </c>
      <c r="C1381">
        <v>0.71875</v>
      </c>
      <c r="D1381">
        <v>1</v>
      </c>
      <c r="E1381" t="s">
        <v>28</v>
      </c>
      <c r="F1381" t="s">
        <v>29</v>
      </c>
      <c r="G1381" t="s">
        <v>30</v>
      </c>
      <c r="H1381" t="s">
        <v>31</v>
      </c>
      <c r="I1381" t="s">
        <v>50</v>
      </c>
      <c r="J1381">
        <v>70</v>
      </c>
      <c r="K1381">
        <v>40</v>
      </c>
      <c r="L1381" t="s">
        <v>33</v>
      </c>
      <c r="M1381" t="s">
        <v>44</v>
      </c>
      <c r="N1381" t="s">
        <v>51</v>
      </c>
    </row>
    <row r="1382" spans="1:14" x14ac:dyDescent="0.25">
      <c r="A1382">
        <v>9381</v>
      </c>
      <c r="B1382" s="6">
        <v>45969</v>
      </c>
      <c r="C1382">
        <v>0.54374999999999996</v>
      </c>
      <c r="D1382">
        <v>4</v>
      </c>
      <c r="E1382" t="s">
        <v>28</v>
      </c>
      <c r="F1382" t="s">
        <v>29</v>
      </c>
      <c r="G1382" t="s">
        <v>30</v>
      </c>
      <c r="H1382" t="s">
        <v>31</v>
      </c>
      <c r="I1382" t="s">
        <v>26</v>
      </c>
      <c r="J1382">
        <v>40</v>
      </c>
      <c r="K1382">
        <v>22</v>
      </c>
      <c r="L1382" t="s">
        <v>19</v>
      </c>
      <c r="M1382" t="s">
        <v>20</v>
      </c>
      <c r="N1382" t="s">
        <v>27</v>
      </c>
    </row>
    <row r="1383" spans="1:14" x14ac:dyDescent="0.25">
      <c r="A1383">
        <v>9382</v>
      </c>
      <c r="B1383" s="6">
        <v>45597</v>
      </c>
      <c r="C1383">
        <v>0.8125</v>
      </c>
      <c r="D1383">
        <v>3</v>
      </c>
      <c r="E1383" t="s">
        <v>28</v>
      </c>
      <c r="F1383" t="s">
        <v>29</v>
      </c>
      <c r="G1383" t="s">
        <v>30</v>
      </c>
      <c r="H1383" t="s">
        <v>31</v>
      </c>
      <c r="I1383" t="s">
        <v>32</v>
      </c>
      <c r="J1383">
        <v>85</v>
      </c>
      <c r="K1383">
        <v>50</v>
      </c>
      <c r="L1383" t="s">
        <v>33</v>
      </c>
      <c r="M1383" t="s">
        <v>34</v>
      </c>
      <c r="N1383" t="s">
        <v>35</v>
      </c>
    </row>
    <row r="1384" spans="1:14" x14ac:dyDescent="0.25">
      <c r="A1384">
        <v>9383</v>
      </c>
      <c r="B1384" s="6">
        <v>45426</v>
      </c>
      <c r="C1384">
        <v>0.54722222222222228</v>
      </c>
      <c r="D1384">
        <v>1</v>
      </c>
      <c r="E1384" t="s">
        <v>28</v>
      </c>
      <c r="F1384" t="s">
        <v>29</v>
      </c>
      <c r="G1384" t="s">
        <v>30</v>
      </c>
      <c r="H1384" t="s">
        <v>31</v>
      </c>
      <c r="I1384" t="s">
        <v>48</v>
      </c>
      <c r="J1384">
        <v>80</v>
      </c>
      <c r="K1384">
        <v>48</v>
      </c>
      <c r="L1384" t="s">
        <v>33</v>
      </c>
      <c r="M1384" t="s">
        <v>44</v>
      </c>
      <c r="N1384" t="s">
        <v>49</v>
      </c>
    </row>
    <row r="1385" spans="1:14" x14ac:dyDescent="0.25">
      <c r="A1385">
        <v>9384</v>
      </c>
      <c r="B1385" s="6">
        <v>45277</v>
      </c>
      <c r="C1385">
        <v>0.84930555555555554</v>
      </c>
      <c r="D1385">
        <v>4</v>
      </c>
      <c r="E1385" t="s">
        <v>22</v>
      </c>
      <c r="F1385" t="s">
        <v>23</v>
      </c>
      <c r="G1385" t="s">
        <v>24</v>
      </c>
      <c r="H1385" t="s">
        <v>25</v>
      </c>
      <c r="I1385" t="s">
        <v>32</v>
      </c>
      <c r="J1385">
        <v>85</v>
      </c>
      <c r="K1385">
        <v>50</v>
      </c>
      <c r="L1385" t="s">
        <v>33</v>
      </c>
      <c r="M1385" t="s">
        <v>34</v>
      </c>
      <c r="N1385" t="s">
        <v>35</v>
      </c>
    </row>
    <row r="1386" spans="1:14" x14ac:dyDescent="0.25">
      <c r="A1386">
        <v>9385</v>
      </c>
      <c r="B1386" s="6">
        <v>45996</v>
      </c>
      <c r="C1386">
        <v>0.62430555555555556</v>
      </c>
      <c r="D1386">
        <v>2</v>
      </c>
      <c r="E1386" t="s">
        <v>28</v>
      </c>
      <c r="F1386" t="s">
        <v>29</v>
      </c>
      <c r="G1386" t="s">
        <v>30</v>
      </c>
      <c r="H1386" t="s">
        <v>31</v>
      </c>
      <c r="I1386" t="s">
        <v>18</v>
      </c>
      <c r="J1386">
        <v>45</v>
      </c>
      <c r="K1386">
        <v>25</v>
      </c>
      <c r="L1386" t="s">
        <v>19</v>
      </c>
      <c r="M1386" t="s">
        <v>20</v>
      </c>
      <c r="N1386" t="s">
        <v>21</v>
      </c>
    </row>
    <row r="1387" spans="1:14" x14ac:dyDescent="0.25">
      <c r="A1387">
        <v>9386</v>
      </c>
      <c r="B1387" s="6">
        <v>45702</v>
      </c>
      <c r="C1387">
        <v>0.60069444444444442</v>
      </c>
      <c r="D1387">
        <v>3</v>
      </c>
      <c r="E1387" t="s">
        <v>28</v>
      </c>
      <c r="F1387" t="s">
        <v>29</v>
      </c>
      <c r="G1387" t="s">
        <v>30</v>
      </c>
      <c r="H1387" t="s">
        <v>31</v>
      </c>
      <c r="I1387" t="s">
        <v>50</v>
      </c>
      <c r="J1387">
        <v>70</v>
      </c>
      <c r="K1387">
        <v>40</v>
      </c>
      <c r="L1387" t="s">
        <v>33</v>
      </c>
      <c r="M1387" t="s">
        <v>44</v>
      </c>
      <c r="N1387" t="s">
        <v>51</v>
      </c>
    </row>
    <row r="1388" spans="1:14" x14ac:dyDescent="0.25">
      <c r="A1388">
        <v>9387</v>
      </c>
      <c r="B1388" s="6">
        <v>44871</v>
      </c>
      <c r="C1388">
        <v>0.88472222222222219</v>
      </c>
      <c r="D1388">
        <v>1</v>
      </c>
      <c r="E1388" t="s">
        <v>36</v>
      </c>
      <c r="F1388" t="s">
        <v>37</v>
      </c>
      <c r="G1388" t="s">
        <v>38</v>
      </c>
      <c r="H1388" t="s">
        <v>39</v>
      </c>
      <c r="I1388" t="s">
        <v>18</v>
      </c>
      <c r="J1388">
        <v>45</v>
      </c>
      <c r="K1388">
        <v>25</v>
      </c>
      <c r="L1388" t="s">
        <v>19</v>
      </c>
      <c r="M1388" t="s">
        <v>20</v>
      </c>
      <c r="N1388" t="s">
        <v>21</v>
      </c>
    </row>
    <row r="1389" spans="1:14" x14ac:dyDescent="0.25">
      <c r="A1389">
        <v>9388</v>
      </c>
      <c r="B1389" s="6">
        <v>45130</v>
      </c>
      <c r="C1389">
        <v>0.51249999999999996</v>
      </c>
      <c r="D1389">
        <v>3</v>
      </c>
      <c r="E1389" t="s">
        <v>22</v>
      </c>
      <c r="F1389" t="s">
        <v>23</v>
      </c>
      <c r="G1389" t="s">
        <v>24</v>
      </c>
      <c r="H1389" t="s">
        <v>25</v>
      </c>
      <c r="I1389" t="s">
        <v>46</v>
      </c>
      <c r="J1389">
        <v>90</v>
      </c>
      <c r="K1389">
        <v>55</v>
      </c>
      <c r="L1389" t="s">
        <v>33</v>
      </c>
      <c r="M1389" t="s">
        <v>34</v>
      </c>
      <c r="N1389" t="s">
        <v>47</v>
      </c>
    </row>
    <row r="1390" spans="1:14" x14ac:dyDescent="0.25">
      <c r="A1390">
        <v>9389</v>
      </c>
      <c r="B1390" s="6">
        <v>44890</v>
      </c>
      <c r="C1390">
        <v>0.51875000000000004</v>
      </c>
      <c r="D1390">
        <v>1</v>
      </c>
      <c r="E1390" t="s">
        <v>28</v>
      </c>
      <c r="F1390" t="s">
        <v>29</v>
      </c>
      <c r="G1390" t="s">
        <v>30</v>
      </c>
      <c r="H1390" t="s">
        <v>31</v>
      </c>
      <c r="I1390" t="s">
        <v>32</v>
      </c>
      <c r="J1390">
        <v>85</v>
      </c>
      <c r="K1390">
        <v>50</v>
      </c>
      <c r="L1390" t="s">
        <v>33</v>
      </c>
      <c r="M1390" t="s">
        <v>34</v>
      </c>
      <c r="N1390" t="s">
        <v>35</v>
      </c>
    </row>
    <row r="1391" spans="1:14" x14ac:dyDescent="0.25">
      <c r="A1391">
        <v>9390</v>
      </c>
      <c r="B1391" s="6">
        <v>45290</v>
      </c>
      <c r="C1391">
        <v>0.72361111111111109</v>
      </c>
      <c r="D1391">
        <v>2</v>
      </c>
      <c r="E1391" t="s">
        <v>28</v>
      </c>
      <c r="F1391" t="s">
        <v>29</v>
      </c>
      <c r="G1391" t="s">
        <v>30</v>
      </c>
      <c r="H1391" t="s">
        <v>31</v>
      </c>
      <c r="I1391" t="s">
        <v>48</v>
      </c>
      <c r="J1391">
        <v>80</v>
      </c>
      <c r="K1391">
        <v>48</v>
      </c>
      <c r="L1391" t="s">
        <v>33</v>
      </c>
      <c r="M1391" t="s">
        <v>44</v>
      </c>
      <c r="N1391" t="s">
        <v>49</v>
      </c>
    </row>
    <row r="1392" spans="1:14" x14ac:dyDescent="0.25">
      <c r="A1392">
        <v>9391</v>
      </c>
      <c r="B1392" s="6">
        <v>44590</v>
      </c>
      <c r="C1392">
        <v>0.89861111111111114</v>
      </c>
      <c r="D1392">
        <v>4</v>
      </c>
      <c r="E1392" t="s">
        <v>14</v>
      </c>
      <c r="F1392" t="s">
        <v>15</v>
      </c>
      <c r="G1392" t="s">
        <v>16</v>
      </c>
      <c r="H1392" t="s">
        <v>17</v>
      </c>
      <c r="I1392" t="s">
        <v>46</v>
      </c>
      <c r="J1392">
        <v>90</v>
      </c>
      <c r="K1392">
        <v>55</v>
      </c>
      <c r="L1392" t="s">
        <v>33</v>
      </c>
      <c r="M1392" t="s">
        <v>34</v>
      </c>
      <c r="N1392" t="s">
        <v>47</v>
      </c>
    </row>
    <row r="1393" spans="1:14" x14ac:dyDescent="0.25">
      <c r="A1393">
        <v>9392</v>
      </c>
      <c r="B1393" s="6">
        <v>45164</v>
      </c>
      <c r="C1393">
        <v>0.6118055555555556</v>
      </c>
      <c r="D1393">
        <v>3</v>
      </c>
      <c r="E1393" t="s">
        <v>22</v>
      </c>
      <c r="F1393" t="s">
        <v>23</v>
      </c>
      <c r="G1393" t="s">
        <v>24</v>
      </c>
      <c r="H1393" t="s">
        <v>25</v>
      </c>
      <c r="I1393" t="s">
        <v>46</v>
      </c>
      <c r="J1393">
        <v>90</v>
      </c>
      <c r="K1393">
        <v>55</v>
      </c>
      <c r="L1393" t="s">
        <v>33</v>
      </c>
      <c r="M1393" t="s">
        <v>34</v>
      </c>
      <c r="N1393" t="s">
        <v>47</v>
      </c>
    </row>
    <row r="1394" spans="1:14" x14ac:dyDescent="0.25">
      <c r="A1394">
        <v>9393</v>
      </c>
      <c r="B1394" s="6">
        <v>45357</v>
      </c>
      <c r="C1394">
        <v>0.30555555555555558</v>
      </c>
      <c r="D1394">
        <v>2</v>
      </c>
      <c r="E1394" t="s">
        <v>22</v>
      </c>
      <c r="F1394" t="s">
        <v>23</v>
      </c>
      <c r="G1394" t="s">
        <v>24</v>
      </c>
      <c r="H1394" t="s">
        <v>25</v>
      </c>
      <c r="I1394" t="s">
        <v>46</v>
      </c>
      <c r="J1394">
        <v>90</v>
      </c>
      <c r="K1394">
        <v>55</v>
      </c>
      <c r="L1394" t="s">
        <v>33</v>
      </c>
      <c r="M1394" t="s">
        <v>34</v>
      </c>
      <c r="N1394" t="s">
        <v>47</v>
      </c>
    </row>
    <row r="1395" spans="1:14" x14ac:dyDescent="0.25">
      <c r="A1395">
        <v>9394</v>
      </c>
      <c r="B1395" s="6">
        <v>45090</v>
      </c>
      <c r="C1395">
        <v>0.71180555555555558</v>
      </c>
      <c r="D1395">
        <v>4</v>
      </c>
      <c r="E1395" t="s">
        <v>36</v>
      </c>
      <c r="F1395" t="s">
        <v>37</v>
      </c>
      <c r="G1395" t="s">
        <v>38</v>
      </c>
      <c r="H1395" t="s">
        <v>39</v>
      </c>
      <c r="I1395" t="s">
        <v>46</v>
      </c>
      <c r="J1395">
        <v>90</v>
      </c>
      <c r="K1395">
        <v>55</v>
      </c>
      <c r="L1395" t="s">
        <v>33</v>
      </c>
      <c r="M1395" t="s">
        <v>34</v>
      </c>
      <c r="N1395" t="s">
        <v>47</v>
      </c>
    </row>
    <row r="1396" spans="1:14" x14ac:dyDescent="0.25">
      <c r="A1396">
        <v>9395</v>
      </c>
      <c r="B1396" s="6">
        <v>45427</v>
      </c>
      <c r="C1396">
        <v>0.49722222222222218</v>
      </c>
      <c r="D1396">
        <v>2</v>
      </c>
      <c r="E1396" t="s">
        <v>22</v>
      </c>
      <c r="F1396" t="s">
        <v>23</v>
      </c>
      <c r="G1396" t="s">
        <v>24</v>
      </c>
      <c r="H1396" t="s">
        <v>25</v>
      </c>
      <c r="I1396" t="s">
        <v>32</v>
      </c>
      <c r="J1396">
        <v>85</v>
      </c>
      <c r="K1396">
        <v>50</v>
      </c>
      <c r="L1396" t="s">
        <v>33</v>
      </c>
      <c r="M1396" t="s">
        <v>34</v>
      </c>
      <c r="N1396" t="s">
        <v>35</v>
      </c>
    </row>
    <row r="1397" spans="1:14" x14ac:dyDescent="0.25">
      <c r="A1397">
        <v>9396</v>
      </c>
      <c r="B1397" s="6">
        <v>44612</v>
      </c>
      <c r="C1397">
        <v>0.6069444444444444</v>
      </c>
      <c r="D1397">
        <v>1</v>
      </c>
      <c r="E1397" t="s">
        <v>36</v>
      </c>
      <c r="F1397" t="s">
        <v>37</v>
      </c>
      <c r="G1397" t="s">
        <v>38</v>
      </c>
      <c r="H1397" t="s">
        <v>39</v>
      </c>
      <c r="I1397" t="s">
        <v>48</v>
      </c>
      <c r="J1397">
        <v>80</v>
      </c>
      <c r="K1397">
        <v>48</v>
      </c>
      <c r="L1397" t="s">
        <v>33</v>
      </c>
      <c r="M1397" t="s">
        <v>44</v>
      </c>
      <c r="N1397" t="s">
        <v>49</v>
      </c>
    </row>
    <row r="1398" spans="1:14" x14ac:dyDescent="0.25">
      <c r="A1398">
        <v>9397</v>
      </c>
      <c r="B1398" s="6">
        <v>45860</v>
      </c>
      <c r="C1398">
        <v>0.83888888888888891</v>
      </c>
      <c r="D1398">
        <v>1</v>
      </c>
      <c r="E1398" t="s">
        <v>14</v>
      </c>
      <c r="F1398" t="s">
        <v>15</v>
      </c>
      <c r="G1398" t="s">
        <v>16</v>
      </c>
      <c r="H1398" t="s">
        <v>17</v>
      </c>
      <c r="I1398" t="s">
        <v>43</v>
      </c>
      <c r="J1398">
        <v>75</v>
      </c>
      <c r="K1398">
        <v>45</v>
      </c>
      <c r="L1398" t="s">
        <v>33</v>
      </c>
      <c r="M1398" t="s">
        <v>44</v>
      </c>
      <c r="N1398" t="s">
        <v>45</v>
      </c>
    </row>
    <row r="1399" spans="1:14" x14ac:dyDescent="0.25">
      <c r="A1399">
        <v>9398</v>
      </c>
      <c r="B1399" s="6">
        <v>45810</v>
      </c>
      <c r="C1399">
        <v>0.44861111111111113</v>
      </c>
      <c r="D1399">
        <v>1</v>
      </c>
      <c r="E1399" t="s">
        <v>14</v>
      </c>
      <c r="F1399" t="s">
        <v>15</v>
      </c>
      <c r="G1399" t="s">
        <v>16</v>
      </c>
      <c r="H1399" t="s">
        <v>17</v>
      </c>
      <c r="I1399" t="s">
        <v>43</v>
      </c>
      <c r="J1399">
        <v>75</v>
      </c>
      <c r="K1399">
        <v>45</v>
      </c>
      <c r="L1399" t="s">
        <v>33</v>
      </c>
      <c r="M1399" t="s">
        <v>44</v>
      </c>
      <c r="N1399" t="s">
        <v>45</v>
      </c>
    </row>
    <row r="1400" spans="1:14" x14ac:dyDescent="0.25">
      <c r="A1400">
        <v>9399</v>
      </c>
      <c r="B1400" s="6">
        <v>44715</v>
      </c>
      <c r="C1400">
        <v>0.44236111111111109</v>
      </c>
      <c r="D1400">
        <v>1</v>
      </c>
      <c r="E1400" t="s">
        <v>22</v>
      </c>
      <c r="F1400" t="s">
        <v>23</v>
      </c>
      <c r="G1400" t="s">
        <v>24</v>
      </c>
      <c r="H1400" t="s">
        <v>25</v>
      </c>
      <c r="I1400" t="s">
        <v>18</v>
      </c>
      <c r="J1400">
        <v>45</v>
      </c>
      <c r="K1400">
        <v>25</v>
      </c>
      <c r="L1400" t="s">
        <v>19</v>
      </c>
      <c r="M1400" t="s">
        <v>20</v>
      </c>
      <c r="N1400" t="s">
        <v>21</v>
      </c>
    </row>
    <row r="1401" spans="1:14" x14ac:dyDescent="0.25">
      <c r="A1401">
        <v>9400</v>
      </c>
      <c r="B1401" s="6">
        <v>45454</v>
      </c>
      <c r="C1401">
        <v>0.43472222222222218</v>
      </c>
      <c r="D1401">
        <v>4</v>
      </c>
      <c r="E1401" t="s">
        <v>22</v>
      </c>
      <c r="F1401" t="s">
        <v>23</v>
      </c>
      <c r="G1401" t="s">
        <v>24</v>
      </c>
      <c r="H1401" t="s">
        <v>25</v>
      </c>
      <c r="I1401" t="s">
        <v>50</v>
      </c>
      <c r="J1401">
        <v>70</v>
      </c>
      <c r="K1401">
        <v>40</v>
      </c>
      <c r="L1401" t="s">
        <v>33</v>
      </c>
      <c r="M1401" t="s">
        <v>44</v>
      </c>
      <c r="N1401" t="s">
        <v>51</v>
      </c>
    </row>
    <row r="1402" spans="1:14" x14ac:dyDescent="0.25">
      <c r="A1402">
        <v>9401</v>
      </c>
      <c r="B1402" s="6">
        <v>45594</v>
      </c>
      <c r="C1402">
        <v>0.44583333333333341</v>
      </c>
      <c r="D1402">
        <v>4</v>
      </c>
      <c r="E1402" t="s">
        <v>14</v>
      </c>
      <c r="F1402" t="s">
        <v>15</v>
      </c>
      <c r="G1402" t="s">
        <v>16</v>
      </c>
      <c r="H1402" t="s">
        <v>17</v>
      </c>
      <c r="I1402" t="s">
        <v>18</v>
      </c>
      <c r="J1402">
        <v>45</v>
      </c>
      <c r="K1402">
        <v>25</v>
      </c>
      <c r="L1402" t="s">
        <v>19</v>
      </c>
      <c r="M1402" t="s">
        <v>20</v>
      </c>
      <c r="N1402" t="s">
        <v>21</v>
      </c>
    </row>
    <row r="1403" spans="1:14" x14ac:dyDescent="0.25">
      <c r="A1403">
        <v>9402</v>
      </c>
      <c r="B1403" s="6">
        <v>44721</v>
      </c>
      <c r="C1403">
        <v>0.79861111111111116</v>
      </c>
      <c r="D1403">
        <v>2</v>
      </c>
      <c r="E1403" t="s">
        <v>22</v>
      </c>
      <c r="F1403" t="s">
        <v>23</v>
      </c>
      <c r="G1403" t="s">
        <v>24</v>
      </c>
      <c r="H1403" t="s">
        <v>25</v>
      </c>
      <c r="I1403" t="s">
        <v>46</v>
      </c>
      <c r="J1403">
        <v>90</v>
      </c>
      <c r="K1403">
        <v>55</v>
      </c>
      <c r="L1403" t="s">
        <v>33</v>
      </c>
      <c r="M1403" t="s">
        <v>34</v>
      </c>
      <c r="N1403" t="s">
        <v>47</v>
      </c>
    </row>
    <row r="1404" spans="1:14" x14ac:dyDescent="0.25">
      <c r="A1404">
        <v>9403</v>
      </c>
      <c r="B1404" s="6">
        <v>44804</v>
      </c>
      <c r="C1404">
        <v>0.62152777777777779</v>
      </c>
      <c r="D1404">
        <v>3</v>
      </c>
      <c r="E1404" t="s">
        <v>28</v>
      </c>
      <c r="F1404" t="s">
        <v>29</v>
      </c>
      <c r="G1404" t="s">
        <v>30</v>
      </c>
      <c r="H1404" t="s">
        <v>31</v>
      </c>
      <c r="I1404" t="s">
        <v>48</v>
      </c>
      <c r="J1404">
        <v>80</v>
      </c>
      <c r="K1404">
        <v>48</v>
      </c>
      <c r="L1404" t="s">
        <v>33</v>
      </c>
      <c r="M1404" t="s">
        <v>44</v>
      </c>
      <c r="N1404" t="s">
        <v>49</v>
      </c>
    </row>
    <row r="1405" spans="1:14" x14ac:dyDescent="0.25">
      <c r="A1405">
        <v>9404</v>
      </c>
      <c r="B1405" s="6">
        <v>45869</v>
      </c>
      <c r="C1405">
        <v>0.4465277777777778</v>
      </c>
      <c r="D1405">
        <v>1</v>
      </c>
      <c r="E1405" t="s">
        <v>36</v>
      </c>
      <c r="F1405" t="s">
        <v>37</v>
      </c>
      <c r="G1405" t="s">
        <v>38</v>
      </c>
      <c r="H1405" t="s">
        <v>39</v>
      </c>
      <c r="I1405" t="s">
        <v>48</v>
      </c>
      <c r="J1405">
        <v>80</v>
      </c>
      <c r="K1405">
        <v>48</v>
      </c>
      <c r="L1405" t="s">
        <v>33</v>
      </c>
      <c r="M1405" t="s">
        <v>44</v>
      </c>
      <c r="N1405" t="s">
        <v>49</v>
      </c>
    </row>
    <row r="1406" spans="1:14" x14ac:dyDescent="0.25">
      <c r="A1406">
        <v>9405</v>
      </c>
      <c r="B1406" s="6">
        <v>45814</v>
      </c>
      <c r="C1406">
        <v>0.90902777777777777</v>
      </c>
      <c r="D1406">
        <v>3</v>
      </c>
      <c r="E1406" t="s">
        <v>22</v>
      </c>
      <c r="F1406" t="s">
        <v>23</v>
      </c>
      <c r="G1406" t="s">
        <v>24</v>
      </c>
      <c r="H1406" t="s">
        <v>25</v>
      </c>
      <c r="I1406" t="s">
        <v>26</v>
      </c>
      <c r="J1406">
        <v>40</v>
      </c>
      <c r="K1406">
        <v>22</v>
      </c>
      <c r="L1406" t="s">
        <v>19</v>
      </c>
      <c r="M1406" t="s">
        <v>20</v>
      </c>
      <c r="N1406" t="s">
        <v>27</v>
      </c>
    </row>
    <row r="1407" spans="1:14" x14ac:dyDescent="0.25">
      <c r="A1407">
        <v>9406</v>
      </c>
      <c r="B1407" s="6">
        <v>45325</v>
      </c>
      <c r="C1407">
        <v>0.83958333333333335</v>
      </c>
      <c r="D1407">
        <v>4</v>
      </c>
      <c r="E1407" t="s">
        <v>14</v>
      </c>
      <c r="F1407" t="s">
        <v>15</v>
      </c>
      <c r="G1407" t="s">
        <v>16</v>
      </c>
      <c r="H1407" t="s">
        <v>17</v>
      </c>
      <c r="I1407" t="s">
        <v>50</v>
      </c>
      <c r="J1407">
        <v>70</v>
      </c>
      <c r="K1407">
        <v>40</v>
      </c>
      <c r="L1407" t="s">
        <v>33</v>
      </c>
      <c r="M1407" t="s">
        <v>44</v>
      </c>
      <c r="N1407" t="s">
        <v>51</v>
      </c>
    </row>
    <row r="1408" spans="1:14" x14ac:dyDescent="0.25">
      <c r="A1408">
        <v>9407</v>
      </c>
      <c r="B1408" s="6">
        <v>45004</v>
      </c>
      <c r="C1408">
        <v>0.47916666666666669</v>
      </c>
      <c r="D1408">
        <v>3</v>
      </c>
      <c r="E1408" t="s">
        <v>28</v>
      </c>
      <c r="F1408" t="s">
        <v>29</v>
      </c>
      <c r="G1408" t="s">
        <v>30</v>
      </c>
      <c r="H1408" t="s">
        <v>31</v>
      </c>
      <c r="I1408" t="s">
        <v>40</v>
      </c>
      <c r="J1408">
        <v>50</v>
      </c>
      <c r="K1408">
        <v>30</v>
      </c>
      <c r="L1408" t="s">
        <v>19</v>
      </c>
      <c r="M1408" t="s">
        <v>41</v>
      </c>
      <c r="N1408" t="s">
        <v>42</v>
      </c>
    </row>
    <row r="1409" spans="1:14" x14ac:dyDescent="0.25">
      <c r="A1409">
        <v>9408</v>
      </c>
      <c r="B1409" s="6">
        <v>45206</v>
      </c>
      <c r="C1409">
        <v>0.44236111111111109</v>
      </c>
      <c r="D1409">
        <v>3</v>
      </c>
      <c r="E1409" t="s">
        <v>36</v>
      </c>
      <c r="F1409" t="s">
        <v>37</v>
      </c>
      <c r="G1409" t="s">
        <v>38</v>
      </c>
      <c r="H1409" t="s">
        <v>39</v>
      </c>
      <c r="I1409" t="s">
        <v>46</v>
      </c>
      <c r="J1409">
        <v>90</v>
      </c>
      <c r="K1409">
        <v>55</v>
      </c>
      <c r="L1409" t="s">
        <v>33</v>
      </c>
      <c r="M1409" t="s">
        <v>34</v>
      </c>
      <c r="N1409" t="s">
        <v>47</v>
      </c>
    </row>
    <row r="1410" spans="1:14" x14ac:dyDescent="0.25">
      <c r="A1410">
        <v>9409</v>
      </c>
      <c r="B1410" s="6">
        <v>45751</v>
      </c>
      <c r="C1410">
        <v>0.33611111111111108</v>
      </c>
      <c r="D1410">
        <v>3</v>
      </c>
      <c r="E1410" t="s">
        <v>28</v>
      </c>
      <c r="F1410" t="s">
        <v>29</v>
      </c>
      <c r="G1410" t="s">
        <v>30</v>
      </c>
      <c r="H1410" t="s">
        <v>31</v>
      </c>
      <c r="I1410" t="s">
        <v>26</v>
      </c>
      <c r="J1410">
        <v>40</v>
      </c>
      <c r="K1410">
        <v>22</v>
      </c>
      <c r="L1410" t="s">
        <v>19</v>
      </c>
      <c r="M1410" t="s">
        <v>20</v>
      </c>
      <c r="N1410" t="s">
        <v>27</v>
      </c>
    </row>
    <row r="1411" spans="1:14" x14ac:dyDescent="0.25">
      <c r="A1411">
        <v>9410</v>
      </c>
      <c r="B1411" s="6">
        <v>45718</v>
      </c>
      <c r="C1411">
        <v>0.44513888888888892</v>
      </c>
      <c r="D1411">
        <v>4</v>
      </c>
      <c r="E1411" t="s">
        <v>28</v>
      </c>
      <c r="F1411" t="s">
        <v>29</v>
      </c>
      <c r="G1411" t="s">
        <v>30</v>
      </c>
      <c r="H1411" t="s">
        <v>31</v>
      </c>
      <c r="I1411" t="s">
        <v>43</v>
      </c>
      <c r="J1411">
        <v>75</v>
      </c>
      <c r="K1411">
        <v>45</v>
      </c>
      <c r="L1411" t="s">
        <v>33</v>
      </c>
      <c r="M1411" t="s">
        <v>44</v>
      </c>
      <c r="N1411" t="s">
        <v>45</v>
      </c>
    </row>
    <row r="1412" spans="1:14" x14ac:dyDescent="0.25">
      <c r="A1412">
        <v>9411</v>
      </c>
      <c r="B1412" s="6">
        <v>45511</v>
      </c>
      <c r="C1412">
        <v>0.41736111111111113</v>
      </c>
      <c r="D1412">
        <v>4</v>
      </c>
      <c r="E1412" t="s">
        <v>36</v>
      </c>
      <c r="F1412" t="s">
        <v>37</v>
      </c>
      <c r="G1412" t="s">
        <v>38</v>
      </c>
      <c r="H1412" t="s">
        <v>39</v>
      </c>
      <c r="I1412" t="s">
        <v>40</v>
      </c>
      <c r="J1412">
        <v>50</v>
      </c>
      <c r="K1412">
        <v>30</v>
      </c>
      <c r="L1412" t="s">
        <v>19</v>
      </c>
      <c r="M1412" t="s">
        <v>41</v>
      </c>
      <c r="N1412" t="s">
        <v>42</v>
      </c>
    </row>
    <row r="1413" spans="1:14" x14ac:dyDescent="0.25">
      <c r="A1413">
        <v>9412</v>
      </c>
      <c r="B1413" s="6">
        <v>45344</v>
      </c>
      <c r="C1413">
        <v>0.61944444444444446</v>
      </c>
      <c r="D1413">
        <v>3</v>
      </c>
      <c r="E1413" t="s">
        <v>22</v>
      </c>
      <c r="F1413" t="s">
        <v>23</v>
      </c>
      <c r="G1413" t="s">
        <v>24</v>
      </c>
      <c r="H1413" t="s">
        <v>25</v>
      </c>
      <c r="I1413" t="s">
        <v>40</v>
      </c>
      <c r="J1413">
        <v>50</v>
      </c>
      <c r="K1413">
        <v>30</v>
      </c>
      <c r="L1413" t="s">
        <v>19</v>
      </c>
      <c r="M1413" t="s">
        <v>41</v>
      </c>
      <c r="N1413" t="s">
        <v>42</v>
      </c>
    </row>
    <row r="1414" spans="1:14" x14ac:dyDescent="0.25">
      <c r="A1414">
        <v>9413</v>
      </c>
      <c r="B1414" s="6">
        <v>44860</v>
      </c>
      <c r="C1414">
        <v>0.56736111111111109</v>
      </c>
      <c r="D1414">
        <v>3</v>
      </c>
      <c r="E1414" t="s">
        <v>22</v>
      </c>
      <c r="F1414" t="s">
        <v>23</v>
      </c>
      <c r="G1414" t="s">
        <v>24</v>
      </c>
      <c r="H1414" t="s">
        <v>25</v>
      </c>
      <c r="I1414" t="s">
        <v>18</v>
      </c>
      <c r="J1414">
        <v>45</v>
      </c>
      <c r="K1414">
        <v>25</v>
      </c>
      <c r="L1414" t="s">
        <v>19</v>
      </c>
      <c r="M1414" t="s">
        <v>20</v>
      </c>
      <c r="N1414" t="s">
        <v>21</v>
      </c>
    </row>
    <row r="1415" spans="1:14" x14ac:dyDescent="0.25">
      <c r="A1415">
        <v>9414</v>
      </c>
      <c r="B1415" s="6">
        <v>45855</v>
      </c>
      <c r="C1415">
        <v>0.74375000000000002</v>
      </c>
      <c r="D1415">
        <v>2</v>
      </c>
      <c r="E1415" t="s">
        <v>22</v>
      </c>
      <c r="F1415" t="s">
        <v>23</v>
      </c>
      <c r="G1415" t="s">
        <v>24</v>
      </c>
      <c r="H1415" t="s">
        <v>25</v>
      </c>
      <c r="I1415" t="s">
        <v>43</v>
      </c>
      <c r="J1415">
        <v>75</v>
      </c>
      <c r="K1415">
        <v>45</v>
      </c>
      <c r="L1415" t="s">
        <v>33</v>
      </c>
      <c r="M1415" t="s">
        <v>44</v>
      </c>
      <c r="N1415" t="s">
        <v>45</v>
      </c>
    </row>
    <row r="1416" spans="1:14" x14ac:dyDescent="0.25">
      <c r="A1416">
        <v>9415</v>
      </c>
      <c r="B1416" s="6">
        <v>44714</v>
      </c>
      <c r="C1416">
        <v>0.38124999999999998</v>
      </c>
      <c r="D1416">
        <v>4</v>
      </c>
      <c r="E1416" t="s">
        <v>22</v>
      </c>
      <c r="F1416" t="s">
        <v>23</v>
      </c>
      <c r="G1416" t="s">
        <v>24</v>
      </c>
      <c r="H1416" t="s">
        <v>25</v>
      </c>
      <c r="I1416" t="s">
        <v>18</v>
      </c>
      <c r="J1416">
        <v>45</v>
      </c>
      <c r="K1416">
        <v>25</v>
      </c>
      <c r="L1416" t="s">
        <v>19</v>
      </c>
      <c r="M1416" t="s">
        <v>20</v>
      </c>
      <c r="N1416" t="s">
        <v>21</v>
      </c>
    </row>
    <row r="1417" spans="1:14" x14ac:dyDescent="0.25">
      <c r="A1417">
        <v>9416</v>
      </c>
      <c r="B1417" s="6">
        <v>45983</v>
      </c>
      <c r="C1417">
        <v>0.43472222222222218</v>
      </c>
      <c r="D1417">
        <v>3</v>
      </c>
      <c r="E1417" t="s">
        <v>36</v>
      </c>
      <c r="F1417" t="s">
        <v>37</v>
      </c>
      <c r="G1417" t="s">
        <v>38</v>
      </c>
      <c r="H1417" t="s">
        <v>39</v>
      </c>
      <c r="I1417" t="s">
        <v>43</v>
      </c>
      <c r="J1417">
        <v>75</v>
      </c>
      <c r="K1417">
        <v>45</v>
      </c>
      <c r="L1417" t="s">
        <v>33</v>
      </c>
      <c r="M1417" t="s">
        <v>44</v>
      </c>
      <c r="N1417" t="s">
        <v>45</v>
      </c>
    </row>
    <row r="1418" spans="1:14" x14ac:dyDescent="0.25">
      <c r="A1418">
        <v>9417</v>
      </c>
      <c r="B1418" s="6">
        <v>44609</v>
      </c>
      <c r="C1418">
        <v>0.61250000000000004</v>
      </c>
      <c r="D1418">
        <v>3</v>
      </c>
      <c r="E1418" t="s">
        <v>28</v>
      </c>
      <c r="F1418" t="s">
        <v>29</v>
      </c>
      <c r="G1418" t="s">
        <v>30</v>
      </c>
      <c r="H1418" t="s">
        <v>31</v>
      </c>
      <c r="I1418" t="s">
        <v>32</v>
      </c>
      <c r="J1418">
        <v>85</v>
      </c>
      <c r="K1418">
        <v>50</v>
      </c>
      <c r="L1418" t="s">
        <v>33</v>
      </c>
      <c r="M1418" t="s">
        <v>34</v>
      </c>
      <c r="N1418" t="s">
        <v>35</v>
      </c>
    </row>
    <row r="1419" spans="1:14" x14ac:dyDescent="0.25">
      <c r="A1419">
        <v>9418</v>
      </c>
      <c r="B1419" s="6">
        <v>45114</v>
      </c>
      <c r="C1419">
        <v>0.66874999999999996</v>
      </c>
      <c r="D1419">
        <v>3</v>
      </c>
      <c r="E1419" t="s">
        <v>22</v>
      </c>
      <c r="F1419" t="s">
        <v>23</v>
      </c>
      <c r="G1419" t="s">
        <v>24</v>
      </c>
      <c r="H1419" t="s">
        <v>25</v>
      </c>
      <c r="I1419" t="s">
        <v>46</v>
      </c>
      <c r="J1419">
        <v>90</v>
      </c>
      <c r="K1419">
        <v>55</v>
      </c>
      <c r="L1419" t="s">
        <v>33</v>
      </c>
      <c r="M1419" t="s">
        <v>34</v>
      </c>
      <c r="N1419" t="s">
        <v>47</v>
      </c>
    </row>
    <row r="1420" spans="1:14" x14ac:dyDescent="0.25">
      <c r="A1420">
        <v>9419</v>
      </c>
      <c r="B1420" s="6">
        <v>44609</v>
      </c>
      <c r="C1420">
        <v>0.77430555555555558</v>
      </c>
      <c r="D1420">
        <v>2</v>
      </c>
      <c r="E1420" t="s">
        <v>22</v>
      </c>
      <c r="F1420" t="s">
        <v>23</v>
      </c>
      <c r="G1420" t="s">
        <v>24</v>
      </c>
      <c r="H1420" t="s">
        <v>25</v>
      </c>
      <c r="I1420" t="s">
        <v>18</v>
      </c>
      <c r="J1420">
        <v>45</v>
      </c>
      <c r="K1420">
        <v>25</v>
      </c>
      <c r="L1420" t="s">
        <v>19</v>
      </c>
      <c r="M1420" t="s">
        <v>20</v>
      </c>
      <c r="N1420" t="s">
        <v>21</v>
      </c>
    </row>
    <row r="1421" spans="1:14" x14ac:dyDescent="0.25">
      <c r="A1421">
        <v>9420</v>
      </c>
      <c r="B1421" s="6">
        <v>44904</v>
      </c>
      <c r="C1421">
        <v>0.81944444444444442</v>
      </c>
      <c r="D1421">
        <v>3</v>
      </c>
      <c r="E1421" t="s">
        <v>36</v>
      </c>
      <c r="F1421" t="s">
        <v>37</v>
      </c>
      <c r="G1421" t="s">
        <v>38</v>
      </c>
      <c r="H1421" t="s">
        <v>39</v>
      </c>
      <c r="I1421" t="s">
        <v>26</v>
      </c>
      <c r="J1421">
        <v>40</v>
      </c>
      <c r="K1421">
        <v>22</v>
      </c>
      <c r="L1421" t="s">
        <v>19</v>
      </c>
      <c r="M1421" t="s">
        <v>20</v>
      </c>
      <c r="N1421" t="s">
        <v>27</v>
      </c>
    </row>
    <row r="1422" spans="1:14" x14ac:dyDescent="0.25">
      <c r="A1422">
        <v>9421</v>
      </c>
      <c r="B1422" s="6">
        <v>44973</v>
      </c>
      <c r="C1422">
        <v>0.30694444444444452</v>
      </c>
      <c r="D1422">
        <v>1</v>
      </c>
      <c r="E1422" t="s">
        <v>36</v>
      </c>
      <c r="F1422" t="s">
        <v>37</v>
      </c>
      <c r="G1422" t="s">
        <v>38</v>
      </c>
      <c r="H1422" t="s">
        <v>39</v>
      </c>
      <c r="I1422" t="s">
        <v>50</v>
      </c>
      <c r="J1422">
        <v>70</v>
      </c>
      <c r="K1422">
        <v>40</v>
      </c>
      <c r="L1422" t="s">
        <v>33</v>
      </c>
      <c r="M1422" t="s">
        <v>44</v>
      </c>
      <c r="N1422" t="s">
        <v>51</v>
      </c>
    </row>
    <row r="1423" spans="1:14" x14ac:dyDescent="0.25">
      <c r="A1423">
        <v>9422</v>
      </c>
      <c r="B1423" s="6">
        <v>44564</v>
      </c>
      <c r="C1423">
        <v>0.36180555555555549</v>
      </c>
      <c r="D1423">
        <v>2</v>
      </c>
      <c r="E1423" t="s">
        <v>36</v>
      </c>
      <c r="F1423" t="s">
        <v>37</v>
      </c>
      <c r="G1423" t="s">
        <v>38</v>
      </c>
      <c r="H1423" t="s">
        <v>39</v>
      </c>
      <c r="I1423" t="s">
        <v>40</v>
      </c>
      <c r="J1423">
        <v>50</v>
      </c>
      <c r="K1423">
        <v>30</v>
      </c>
      <c r="L1423" t="s">
        <v>19</v>
      </c>
      <c r="M1423" t="s">
        <v>41</v>
      </c>
      <c r="N1423" t="s">
        <v>42</v>
      </c>
    </row>
    <row r="1424" spans="1:14" x14ac:dyDescent="0.25">
      <c r="A1424">
        <v>9423</v>
      </c>
      <c r="B1424" s="6">
        <v>45020</v>
      </c>
      <c r="C1424">
        <v>0.63402777777777775</v>
      </c>
      <c r="D1424">
        <v>4</v>
      </c>
      <c r="E1424" t="s">
        <v>36</v>
      </c>
      <c r="F1424" t="s">
        <v>37</v>
      </c>
      <c r="G1424" t="s">
        <v>38</v>
      </c>
      <c r="H1424" t="s">
        <v>39</v>
      </c>
      <c r="I1424" t="s">
        <v>43</v>
      </c>
      <c r="J1424">
        <v>75</v>
      </c>
      <c r="K1424">
        <v>45</v>
      </c>
      <c r="L1424" t="s">
        <v>33</v>
      </c>
      <c r="M1424" t="s">
        <v>44</v>
      </c>
      <c r="N1424" t="s">
        <v>45</v>
      </c>
    </row>
    <row r="1425" spans="1:14" x14ac:dyDescent="0.25">
      <c r="A1425">
        <v>9424</v>
      </c>
      <c r="B1425" s="6">
        <v>45715</v>
      </c>
      <c r="C1425">
        <v>0.44444444444444442</v>
      </c>
      <c r="D1425">
        <v>1</v>
      </c>
      <c r="E1425" t="s">
        <v>22</v>
      </c>
      <c r="F1425" t="s">
        <v>23</v>
      </c>
      <c r="G1425" t="s">
        <v>24</v>
      </c>
      <c r="H1425" t="s">
        <v>25</v>
      </c>
      <c r="I1425" t="s">
        <v>43</v>
      </c>
      <c r="J1425">
        <v>75</v>
      </c>
      <c r="K1425">
        <v>45</v>
      </c>
      <c r="L1425" t="s">
        <v>33</v>
      </c>
      <c r="M1425" t="s">
        <v>44</v>
      </c>
      <c r="N1425" t="s">
        <v>45</v>
      </c>
    </row>
    <row r="1426" spans="1:14" x14ac:dyDescent="0.25">
      <c r="A1426">
        <v>9425</v>
      </c>
      <c r="B1426" s="6">
        <v>45896</v>
      </c>
      <c r="C1426">
        <v>0.46041666666666659</v>
      </c>
      <c r="D1426">
        <v>2</v>
      </c>
      <c r="E1426" t="s">
        <v>22</v>
      </c>
      <c r="F1426" t="s">
        <v>23</v>
      </c>
      <c r="G1426" t="s">
        <v>24</v>
      </c>
      <c r="H1426" t="s">
        <v>25</v>
      </c>
      <c r="I1426" t="s">
        <v>50</v>
      </c>
      <c r="J1426">
        <v>70</v>
      </c>
      <c r="K1426">
        <v>40</v>
      </c>
      <c r="L1426" t="s">
        <v>33</v>
      </c>
      <c r="M1426" t="s">
        <v>44</v>
      </c>
      <c r="N1426" t="s">
        <v>51</v>
      </c>
    </row>
    <row r="1427" spans="1:14" x14ac:dyDescent="0.25">
      <c r="A1427">
        <v>9426</v>
      </c>
      <c r="B1427" s="6">
        <v>45730</v>
      </c>
      <c r="C1427">
        <v>0.55069444444444449</v>
      </c>
      <c r="D1427">
        <v>1</v>
      </c>
      <c r="E1427" t="s">
        <v>14</v>
      </c>
      <c r="F1427" t="s">
        <v>15</v>
      </c>
      <c r="G1427" t="s">
        <v>16</v>
      </c>
      <c r="H1427" t="s">
        <v>17</v>
      </c>
      <c r="I1427" t="s">
        <v>18</v>
      </c>
      <c r="J1427">
        <v>45</v>
      </c>
      <c r="K1427">
        <v>25</v>
      </c>
      <c r="L1427" t="s">
        <v>19</v>
      </c>
      <c r="M1427" t="s">
        <v>20</v>
      </c>
      <c r="N1427" t="s">
        <v>21</v>
      </c>
    </row>
    <row r="1428" spans="1:14" x14ac:dyDescent="0.25">
      <c r="A1428">
        <v>9427</v>
      </c>
      <c r="B1428" s="6">
        <v>46017</v>
      </c>
      <c r="C1428">
        <v>0.55972222222222223</v>
      </c>
      <c r="D1428">
        <v>1</v>
      </c>
      <c r="E1428" t="s">
        <v>36</v>
      </c>
      <c r="F1428" t="s">
        <v>37</v>
      </c>
      <c r="G1428" t="s">
        <v>38</v>
      </c>
      <c r="H1428" t="s">
        <v>39</v>
      </c>
      <c r="I1428" t="s">
        <v>46</v>
      </c>
      <c r="J1428">
        <v>90</v>
      </c>
      <c r="K1428">
        <v>55</v>
      </c>
      <c r="L1428" t="s">
        <v>33</v>
      </c>
      <c r="M1428" t="s">
        <v>34</v>
      </c>
      <c r="N1428" t="s">
        <v>47</v>
      </c>
    </row>
    <row r="1429" spans="1:14" x14ac:dyDescent="0.25">
      <c r="A1429">
        <v>9428</v>
      </c>
      <c r="B1429" s="6">
        <v>44622</v>
      </c>
      <c r="C1429">
        <v>0.69027777777777777</v>
      </c>
      <c r="D1429">
        <v>4</v>
      </c>
      <c r="E1429" t="s">
        <v>22</v>
      </c>
      <c r="F1429" t="s">
        <v>23</v>
      </c>
      <c r="G1429" t="s">
        <v>24</v>
      </c>
      <c r="H1429" t="s">
        <v>25</v>
      </c>
      <c r="I1429" t="s">
        <v>50</v>
      </c>
      <c r="J1429">
        <v>70</v>
      </c>
      <c r="K1429">
        <v>40</v>
      </c>
      <c r="L1429" t="s">
        <v>33</v>
      </c>
      <c r="M1429" t="s">
        <v>44</v>
      </c>
      <c r="N1429" t="s">
        <v>51</v>
      </c>
    </row>
    <row r="1430" spans="1:14" x14ac:dyDescent="0.25">
      <c r="A1430">
        <v>9429</v>
      </c>
      <c r="B1430" s="6">
        <v>45596</v>
      </c>
      <c r="C1430">
        <v>0.55625000000000002</v>
      </c>
      <c r="D1430">
        <v>2</v>
      </c>
      <c r="E1430" t="s">
        <v>28</v>
      </c>
      <c r="F1430" t="s">
        <v>29</v>
      </c>
      <c r="G1430" t="s">
        <v>30</v>
      </c>
      <c r="H1430" t="s">
        <v>31</v>
      </c>
      <c r="I1430" t="s">
        <v>50</v>
      </c>
      <c r="J1430">
        <v>70</v>
      </c>
      <c r="K1430">
        <v>40</v>
      </c>
      <c r="L1430" t="s">
        <v>33</v>
      </c>
      <c r="M1430" t="s">
        <v>44</v>
      </c>
      <c r="N1430" t="s">
        <v>51</v>
      </c>
    </row>
    <row r="1431" spans="1:14" x14ac:dyDescent="0.25">
      <c r="A1431">
        <v>9430</v>
      </c>
      <c r="B1431" s="6">
        <v>44858</v>
      </c>
      <c r="C1431">
        <v>0.52708333333333335</v>
      </c>
      <c r="D1431">
        <v>2</v>
      </c>
      <c r="E1431" t="s">
        <v>14</v>
      </c>
      <c r="F1431" t="s">
        <v>15</v>
      </c>
      <c r="G1431" t="s">
        <v>16</v>
      </c>
      <c r="H1431" t="s">
        <v>17</v>
      </c>
      <c r="I1431" t="s">
        <v>46</v>
      </c>
      <c r="J1431">
        <v>90</v>
      </c>
      <c r="K1431">
        <v>55</v>
      </c>
      <c r="L1431" t="s">
        <v>33</v>
      </c>
      <c r="M1431" t="s">
        <v>34</v>
      </c>
      <c r="N1431" t="s">
        <v>47</v>
      </c>
    </row>
    <row r="1432" spans="1:14" x14ac:dyDescent="0.25">
      <c r="A1432">
        <v>9431</v>
      </c>
      <c r="B1432" s="6">
        <v>45661</v>
      </c>
      <c r="C1432">
        <v>0.34097222222222218</v>
      </c>
      <c r="D1432">
        <v>2</v>
      </c>
      <c r="E1432" t="s">
        <v>28</v>
      </c>
      <c r="F1432" t="s">
        <v>29</v>
      </c>
      <c r="G1432" t="s">
        <v>30</v>
      </c>
      <c r="H1432" t="s">
        <v>31</v>
      </c>
      <c r="I1432" t="s">
        <v>26</v>
      </c>
      <c r="J1432">
        <v>40</v>
      </c>
      <c r="K1432">
        <v>22</v>
      </c>
      <c r="L1432" t="s">
        <v>19</v>
      </c>
      <c r="M1432" t="s">
        <v>20</v>
      </c>
      <c r="N1432" t="s">
        <v>27</v>
      </c>
    </row>
    <row r="1433" spans="1:14" x14ac:dyDescent="0.25">
      <c r="A1433">
        <v>9432</v>
      </c>
      <c r="B1433" s="6">
        <v>45040</v>
      </c>
      <c r="C1433">
        <v>0.61319444444444449</v>
      </c>
      <c r="D1433">
        <v>1</v>
      </c>
      <c r="E1433" t="s">
        <v>14</v>
      </c>
      <c r="F1433" t="s">
        <v>15</v>
      </c>
      <c r="G1433" t="s">
        <v>16</v>
      </c>
      <c r="H1433" t="s">
        <v>17</v>
      </c>
      <c r="I1433" t="s">
        <v>18</v>
      </c>
      <c r="J1433">
        <v>45</v>
      </c>
      <c r="K1433">
        <v>25</v>
      </c>
      <c r="L1433" t="s">
        <v>19</v>
      </c>
      <c r="M1433" t="s">
        <v>20</v>
      </c>
      <c r="N1433" t="s">
        <v>21</v>
      </c>
    </row>
    <row r="1434" spans="1:14" x14ac:dyDescent="0.25">
      <c r="A1434">
        <v>9433</v>
      </c>
      <c r="B1434" s="6">
        <v>45350</v>
      </c>
      <c r="C1434">
        <v>0.64861111111111114</v>
      </c>
      <c r="D1434">
        <v>2</v>
      </c>
      <c r="E1434" t="s">
        <v>22</v>
      </c>
      <c r="F1434" t="s">
        <v>23</v>
      </c>
      <c r="G1434" t="s">
        <v>24</v>
      </c>
      <c r="H1434" t="s">
        <v>25</v>
      </c>
      <c r="I1434" t="s">
        <v>43</v>
      </c>
      <c r="J1434">
        <v>75</v>
      </c>
      <c r="K1434">
        <v>45</v>
      </c>
      <c r="L1434" t="s">
        <v>33</v>
      </c>
      <c r="M1434" t="s">
        <v>44</v>
      </c>
      <c r="N1434" t="s">
        <v>45</v>
      </c>
    </row>
    <row r="1435" spans="1:14" x14ac:dyDescent="0.25">
      <c r="A1435">
        <v>9434</v>
      </c>
      <c r="B1435" s="6">
        <v>45365</v>
      </c>
      <c r="C1435">
        <v>0.85902777777777772</v>
      </c>
      <c r="D1435">
        <v>2</v>
      </c>
      <c r="E1435" t="s">
        <v>36</v>
      </c>
      <c r="F1435" t="s">
        <v>37</v>
      </c>
      <c r="G1435" t="s">
        <v>38</v>
      </c>
      <c r="H1435" t="s">
        <v>39</v>
      </c>
      <c r="I1435" t="s">
        <v>32</v>
      </c>
      <c r="J1435">
        <v>85</v>
      </c>
      <c r="K1435">
        <v>50</v>
      </c>
      <c r="L1435" t="s">
        <v>33</v>
      </c>
      <c r="M1435" t="s">
        <v>34</v>
      </c>
      <c r="N1435" t="s">
        <v>35</v>
      </c>
    </row>
    <row r="1436" spans="1:14" x14ac:dyDescent="0.25">
      <c r="A1436">
        <v>9435</v>
      </c>
      <c r="B1436" s="6">
        <v>45839</v>
      </c>
      <c r="C1436">
        <v>0.52847222222222223</v>
      </c>
      <c r="D1436">
        <v>4</v>
      </c>
      <c r="E1436" t="s">
        <v>22</v>
      </c>
      <c r="F1436" t="s">
        <v>23</v>
      </c>
      <c r="G1436" t="s">
        <v>24</v>
      </c>
      <c r="H1436" t="s">
        <v>25</v>
      </c>
      <c r="I1436" t="s">
        <v>48</v>
      </c>
      <c r="J1436">
        <v>80</v>
      </c>
      <c r="K1436">
        <v>48</v>
      </c>
      <c r="L1436" t="s">
        <v>33</v>
      </c>
      <c r="M1436" t="s">
        <v>44</v>
      </c>
      <c r="N1436" t="s">
        <v>49</v>
      </c>
    </row>
    <row r="1437" spans="1:14" x14ac:dyDescent="0.25">
      <c r="A1437">
        <v>9436</v>
      </c>
      <c r="B1437" s="6">
        <v>45988</v>
      </c>
      <c r="C1437">
        <v>0.5854166666666667</v>
      </c>
      <c r="D1437">
        <v>3</v>
      </c>
      <c r="E1437" t="s">
        <v>28</v>
      </c>
      <c r="F1437" t="s">
        <v>29</v>
      </c>
      <c r="G1437" t="s">
        <v>30</v>
      </c>
      <c r="H1437" t="s">
        <v>31</v>
      </c>
      <c r="I1437" t="s">
        <v>48</v>
      </c>
      <c r="J1437">
        <v>80</v>
      </c>
      <c r="K1437">
        <v>48</v>
      </c>
      <c r="L1437" t="s">
        <v>33</v>
      </c>
      <c r="M1437" t="s">
        <v>44</v>
      </c>
      <c r="N1437" t="s">
        <v>49</v>
      </c>
    </row>
    <row r="1438" spans="1:14" x14ac:dyDescent="0.25">
      <c r="A1438">
        <v>9437</v>
      </c>
      <c r="B1438" s="6">
        <v>44700</v>
      </c>
      <c r="C1438">
        <v>0.85972222222222228</v>
      </c>
      <c r="D1438">
        <v>3</v>
      </c>
      <c r="E1438" t="s">
        <v>22</v>
      </c>
      <c r="F1438" t="s">
        <v>23</v>
      </c>
      <c r="G1438" t="s">
        <v>24</v>
      </c>
      <c r="H1438" t="s">
        <v>25</v>
      </c>
      <c r="I1438" t="s">
        <v>32</v>
      </c>
      <c r="J1438">
        <v>85</v>
      </c>
      <c r="K1438">
        <v>50</v>
      </c>
      <c r="L1438" t="s">
        <v>33</v>
      </c>
      <c r="M1438" t="s">
        <v>34</v>
      </c>
      <c r="N1438" t="s">
        <v>35</v>
      </c>
    </row>
    <row r="1439" spans="1:14" x14ac:dyDescent="0.25">
      <c r="A1439">
        <v>9438</v>
      </c>
      <c r="B1439" s="6">
        <v>44737</v>
      </c>
      <c r="C1439">
        <v>0.85555555555555551</v>
      </c>
      <c r="D1439">
        <v>3</v>
      </c>
      <c r="E1439" t="s">
        <v>22</v>
      </c>
      <c r="F1439" t="s">
        <v>23</v>
      </c>
      <c r="G1439" t="s">
        <v>24</v>
      </c>
      <c r="H1439" t="s">
        <v>25</v>
      </c>
      <c r="I1439" t="s">
        <v>26</v>
      </c>
      <c r="J1439">
        <v>40</v>
      </c>
      <c r="K1439">
        <v>22</v>
      </c>
      <c r="L1439" t="s">
        <v>19</v>
      </c>
      <c r="M1439" t="s">
        <v>20</v>
      </c>
      <c r="N1439" t="s">
        <v>27</v>
      </c>
    </row>
    <row r="1440" spans="1:14" x14ac:dyDescent="0.25">
      <c r="A1440">
        <v>9439</v>
      </c>
      <c r="B1440" s="6">
        <v>45152</v>
      </c>
      <c r="C1440">
        <v>0.34236111111111112</v>
      </c>
      <c r="D1440">
        <v>3</v>
      </c>
      <c r="E1440" t="s">
        <v>22</v>
      </c>
      <c r="F1440" t="s">
        <v>23</v>
      </c>
      <c r="G1440" t="s">
        <v>24</v>
      </c>
      <c r="H1440" t="s">
        <v>25</v>
      </c>
      <c r="I1440" t="s">
        <v>18</v>
      </c>
      <c r="J1440">
        <v>45</v>
      </c>
      <c r="K1440">
        <v>25</v>
      </c>
      <c r="L1440" t="s">
        <v>19</v>
      </c>
      <c r="M1440" t="s">
        <v>20</v>
      </c>
      <c r="N1440" t="s">
        <v>21</v>
      </c>
    </row>
    <row r="1441" spans="1:14" x14ac:dyDescent="0.25">
      <c r="A1441">
        <v>9440</v>
      </c>
      <c r="B1441" s="6">
        <v>45362</v>
      </c>
      <c r="C1441">
        <v>0.32361111111111113</v>
      </c>
      <c r="D1441">
        <v>4</v>
      </c>
      <c r="E1441" t="s">
        <v>14</v>
      </c>
      <c r="F1441" t="s">
        <v>15</v>
      </c>
      <c r="G1441" t="s">
        <v>16</v>
      </c>
      <c r="H1441" t="s">
        <v>17</v>
      </c>
      <c r="I1441" t="s">
        <v>18</v>
      </c>
      <c r="J1441">
        <v>45</v>
      </c>
      <c r="K1441">
        <v>25</v>
      </c>
      <c r="L1441" t="s">
        <v>19</v>
      </c>
      <c r="M1441" t="s">
        <v>20</v>
      </c>
      <c r="N1441" t="s">
        <v>21</v>
      </c>
    </row>
    <row r="1442" spans="1:14" x14ac:dyDescent="0.25">
      <c r="A1442">
        <v>9441</v>
      </c>
      <c r="B1442" s="6">
        <v>45155</v>
      </c>
      <c r="C1442">
        <v>0.80277777777777781</v>
      </c>
      <c r="D1442">
        <v>2</v>
      </c>
      <c r="E1442" t="s">
        <v>14</v>
      </c>
      <c r="F1442" t="s">
        <v>15</v>
      </c>
      <c r="G1442" t="s">
        <v>16</v>
      </c>
      <c r="H1442" t="s">
        <v>17</v>
      </c>
      <c r="I1442" t="s">
        <v>26</v>
      </c>
      <c r="J1442">
        <v>40</v>
      </c>
      <c r="K1442">
        <v>22</v>
      </c>
      <c r="L1442" t="s">
        <v>19</v>
      </c>
      <c r="M1442" t="s">
        <v>20</v>
      </c>
      <c r="N1442" t="s">
        <v>27</v>
      </c>
    </row>
    <row r="1443" spans="1:14" x14ac:dyDescent="0.25">
      <c r="A1443">
        <v>9442</v>
      </c>
      <c r="B1443" s="6">
        <v>44970</v>
      </c>
      <c r="C1443">
        <v>0.65138888888888891</v>
      </c>
      <c r="D1443">
        <v>4</v>
      </c>
      <c r="E1443" t="s">
        <v>14</v>
      </c>
      <c r="F1443" t="s">
        <v>15</v>
      </c>
      <c r="G1443" t="s">
        <v>16</v>
      </c>
      <c r="H1443" t="s">
        <v>17</v>
      </c>
      <c r="I1443" t="s">
        <v>43</v>
      </c>
      <c r="J1443">
        <v>75</v>
      </c>
      <c r="K1443">
        <v>45</v>
      </c>
      <c r="L1443" t="s">
        <v>33</v>
      </c>
      <c r="M1443" t="s">
        <v>44</v>
      </c>
      <c r="N1443" t="s">
        <v>45</v>
      </c>
    </row>
    <row r="1444" spans="1:14" x14ac:dyDescent="0.25">
      <c r="A1444">
        <v>9443</v>
      </c>
      <c r="B1444" s="6">
        <v>44708</v>
      </c>
      <c r="C1444">
        <v>0.7583333333333333</v>
      </c>
      <c r="D1444">
        <v>4</v>
      </c>
      <c r="E1444" t="s">
        <v>28</v>
      </c>
      <c r="F1444" t="s">
        <v>29</v>
      </c>
      <c r="G1444" t="s">
        <v>30</v>
      </c>
      <c r="H1444" t="s">
        <v>31</v>
      </c>
      <c r="I1444" t="s">
        <v>48</v>
      </c>
      <c r="J1444">
        <v>80</v>
      </c>
      <c r="K1444">
        <v>48</v>
      </c>
      <c r="L1444" t="s">
        <v>33</v>
      </c>
      <c r="M1444" t="s">
        <v>44</v>
      </c>
      <c r="N1444" t="s">
        <v>49</v>
      </c>
    </row>
    <row r="1445" spans="1:14" x14ac:dyDescent="0.25">
      <c r="A1445">
        <v>9444</v>
      </c>
      <c r="B1445" s="6">
        <v>44979</v>
      </c>
      <c r="C1445">
        <v>0.48749999999999999</v>
      </c>
      <c r="D1445">
        <v>4</v>
      </c>
      <c r="E1445" t="s">
        <v>36</v>
      </c>
      <c r="F1445" t="s">
        <v>37</v>
      </c>
      <c r="G1445" t="s">
        <v>38</v>
      </c>
      <c r="H1445" t="s">
        <v>39</v>
      </c>
      <c r="I1445" t="s">
        <v>18</v>
      </c>
      <c r="J1445">
        <v>45</v>
      </c>
      <c r="K1445">
        <v>25</v>
      </c>
      <c r="L1445" t="s">
        <v>19</v>
      </c>
      <c r="M1445" t="s">
        <v>20</v>
      </c>
      <c r="N1445" t="s">
        <v>21</v>
      </c>
    </row>
    <row r="1446" spans="1:14" x14ac:dyDescent="0.25">
      <c r="A1446">
        <v>9445</v>
      </c>
      <c r="B1446" s="6">
        <v>45609</v>
      </c>
      <c r="C1446">
        <v>0.73888888888888893</v>
      </c>
      <c r="D1446">
        <v>4</v>
      </c>
      <c r="E1446" t="s">
        <v>28</v>
      </c>
      <c r="F1446" t="s">
        <v>29</v>
      </c>
      <c r="G1446" t="s">
        <v>30</v>
      </c>
      <c r="H1446" t="s">
        <v>31</v>
      </c>
      <c r="I1446" t="s">
        <v>40</v>
      </c>
      <c r="J1446">
        <v>50</v>
      </c>
      <c r="K1446">
        <v>30</v>
      </c>
      <c r="L1446" t="s">
        <v>19</v>
      </c>
      <c r="M1446" t="s">
        <v>41</v>
      </c>
      <c r="N1446" t="s">
        <v>42</v>
      </c>
    </row>
    <row r="1447" spans="1:14" x14ac:dyDescent="0.25">
      <c r="A1447">
        <v>9446</v>
      </c>
      <c r="B1447" s="6">
        <v>45558</v>
      </c>
      <c r="C1447">
        <v>0.53819444444444442</v>
      </c>
      <c r="D1447">
        <v>4</v>
      </c>
      <c r="E1447" t="s">
        <v>14</v>
      </c>
      <c r="F1447" t="s">
        <v>15</v>
      </c>
      <c r="G1447" t="s">
        <v>16</v>
      </c>
      <c r="H1447" t="s">
        <v>17</v>
      </c>
      <c r="I1447" t="s">
        <v>43</v>
      </c>
      <c r="J1447">
        <v>75</v>
      </c>
      <c r="K1447">
        <v>45</v>
      </c>
      <c r="L1447" t="s">
        <v>33</v>
      </c>
      <c r="M1447" t="s">
        <v>44</v>
      </c>
      <c r="N1447" t="s">
        <v>45</v>
      </c>
    </row>
    <row r="1448" spans="1:14" x14ac:dyDescent="0.25">
      <c r="A1448">
        <v>9447</v>
      </c>
      <c r="B1448" s="6">
        <v>45657</v>
      </c>
      <c r="C1448">
        <v>0.44513888888888892</v>
      </c>
      <c r="D1448">
        <v>2</v>
      </c>
      <c r="E1448" t="s">
        <v>14</v>
      </c>
      <c r="F1448" t="s">
        <v>15</v>
      </c>
      <c r="G1448" t="s">
        <v>16</v>
      </c>
      <c r="H1448" t="s">
        <v>17</v>
      </c>
      <c r="I1448" t="s">
        <v>26</v>
      </c>
      <c r="J1448">
        <v>40</v>
      </c>
      <c r="K1448">
        <v>22</v>
      </c>
      <c r="L1448" t="s">
        <v>19</v>
      </c>
      <c r="M1448" t="s">
        <v>20</v>
      </c>
      <c r="N1448" t="s">
        <v>27</v>
      </c>
    </row>
    <row r="1449" spans="1:14" x14ac:dyDescent="0.25">
      <c r="A1449">
        <v>9448</v>
      </c>
      <c r="B1449" s="6">
        <v>45184</v>
      </c>
      <c r="C1449">
        <v>0.43194444444444452</v>
      </c>
      <c r="D1449">
        <v>2</v>
      </c>
      <c r="E1449" t="s">
        <v>28</v>
      </c>
      <c r="F1449" t="s">
        <v>29</v>
      </c>
      <c r="G1449" t="s">
        <v>30</v>
      </c>
      <c r="H1449" t="s">
        <v>31</v>
      </c>
      <c r="I1449" t="s">
        <v>46</v>
      </c>
      <c r="J1449">
        <v>90</v>
      </c>
      <c r="K1449">
        <v>55</v>
      </c>
      <c r="L1449" t="s">
        <v>33</v>
      </c>
      <c r="M1449" t="s">
        <v>34</v>
      </c>
      <c r="N1449" t="s">
        <v>47</v>
      </c>
    </row>
    <row r="1450" spans="1:14" x14ac:dyDescent="0.25">
      <c r="A1450">
        <v>9449</v>
      </c>
      <c r="B1450" s="6">
        <v>44946</v>
      </c>
      <c r="C1450">
        <v>0.83680555555555558</v>
      </c>
      <c r="D1450">
        <v>2</v>
      </c>
      <c r="E1450" t="s">
        <v>36</v>
      </c>
      <c r="F1450" t="s">
        <v>37</v>
      </c>
      <c r="G1450" t="s">
        <v>38</v>
      </c>
      <c r="H1450" t="s">
        <v>39</v>
      </c>
      <c r="I1450" t="s">
        <v>50</v>
      </c>
      <c r="J1450">
        <v>70</v>
      </c>
      <c r="K1450">
        <v>40</v>
      </c>
      <c r="L1450" t="s">
        <v>33</v>
      </c>
      <c r="M1450" t="s">
        <v>44</v>
      </c>
      <c r="N1450" t="s">
        <v>51</v>
      </c>
    </row>
    <row r="1451" spans="1:14" x14ac:dyDescent="0.25">
      <c r="A1451">
        <v>9450</v>
      </c>
      <c r="B1451" s="6">
        <v>45954</v>
      </c>
      <c r="C1451">
        <v>0.42777777777777781</v>
      </c>
      <c r="D1451">
        <v>2</v>
      </c>
      <c r="E1451" t="s">
        <v>22</v>
      </c>
      <c r="F1451" t="s">
        <v>23</v>
      </c>
      <c r="G1451" t="s">
        <v>24</v>
      </c>
      <c r="H1451" t="s">
        <v>25</v>
      </c>
      <c r="I1451" t="s">
        <v>43</v>
      </c>
      <c r="J1451">
        <v>75</v>
      </c>
      <c r="K1451">
        <v>45</v>
      </c>
      <c r="L1451" t="s">
        <v>33</v>
      </c>
      <c r="M1451" t="s">
        <v>44</v>
      </c>
      <c r="N1451" t="s">
        <v>45</v>
      </c>
    </row>
    <row r="1452" spans="1:14" x14ac:dyDescent="0.25">
      <c r="A1452">
        <v>9451</v>
      </c>
      <c r="B1452" s="6">
        <v>45421</v>
      </c>
      <c r="C1452">
        <v>0.8520833333333333</v>
      </c>
      <c r="D1452">
        <v>4</v>
      </c>
      <c r="E1452" t="s">
        <v>28</v>
      </c>
      <c r="F1452" t="s">
        <v>29</v>
      </c>
      <c r="G1452" t="s">
        <v>30</v>
      </c>
      <c r="H1452" t="s">
        <v>31</v>
      </c>
      <c r="I1452" t="s">
        <v>18</v>
      </c>
      <c r="J1452">
        <v>45</v>
      </c>
      <c r="K1452">
        <v>25</v>
      </c>
      <c r="L1452" t="s">
        <v>19</v>
      </c>
      <c r="M1452" t="s">
        <v>20</v>
      </c>
      <c r="N1452" t="s">
        <v>21</v>
      </c>
    </row>
    <row r="1453" spans="1:14" x14ac:dyDescent="0.25">
      <c r="A1453">
        <v>9452</v>
      </c>
      <c r="B1453" s="6">
        <v>45988</v>
      </c>
      <c r="C1453">
        <v>0.80277777777777781</v>
      </c>
      <c r="D1453">
        <v>2</v>
      </c>
      <c r="E1453" t="s">
        <v>28</v>
      </c>
      <c r="F1453" t="s">
        <v>29</v>
      </c>
      <c r="G1453" t="s">
        <v>30</v>
      </c>
      <c r="H1453" t="s">
        <v>31</v>
      </c>
      <c r="I1453" t="s">
        <v>26</v>
      </c>
      <c r="J1453">
        <v>40</v>
      </c>
      <c r="K1453">
        <v>22</v>
      </c>
      <c r="L1453" t="s">
        <v>19</v>
      </c>
      <c r="M1453" t="s">
        <v>20</v>
      </c>
      <c r="N1453" t="s">
        <v>27</v>
      </c>
    </row>
    <row r="1454" spans="1:14" x14ac:dyDescent="0.25">
      <c r="A1454">
        <v>9453</v>
      </c>
      <c r="B1454" s="6">
        <v>45718</v>
      </c>
      <c r="C1454">
        <v>0.8041666666666667</v>
      </c>
      <c r="D1454">
        <v>3</v>
      </c>
      <c r="E1454" t="s">
        <v>14</v>
      </c>
      <c r="F1454" t="s">
        <v>15</v>
      </c>
      <c r="G1454" t="s">
        <v>16</v>
      </c>
      <c r="H1454" t="s">
        <v>17</v>
      </c>
      <c r="I1454" t="s">
        <v>46</v>
      </c>
      <c r="J1454">
        <v>90</v>
      </c>
      <c r="K1454">
        <v>55</v>
      </c>
      <c r="L1454" t="s">
        <v>33</v>
      </c>
      <c r="M1454" t="s">
        <v>34</v>
      </c>
      <c r="N1454" t="s">
        <v>47</v>
      </c>
    </row>
    <row r="1455" spans="1:14" x14ac:dyDescent="0.25">
      <c r="A1455">
        <v>9454</v>
      </c>
      <c r="B1455" s="6">
        <v>45770</v>
      </c>
      <c r="C1455">
        <v>0.55555555555555558</v>
      </c>
      <c r="D1455">
        <v>1</v>
      </c>
      <c r="E1455" t="s">
        <v>36</v>
      </c>
      <c r="F1455" t="s">
        <v>37</v>
      </c>
      <c r="G1455" t="s">
        <v>38</v>
      </c>
      <c r="H1455" t="s">
        <v>39</v>
      </c>
      <c r="I1455" t="s">
        <v>48</v>
      </c>
      <c r="J1455">
        <v>80</v>
      </c>
      <c r="K1455">
        <v>48</v>
      </c>
      <c r="L1455" t="s">
        <v>33</v>
      </c>
      <c r="M1455" t="s">
        <v>44</v>
      </c>
      <c r="N1455" t="s">
        <v>49</v>
      </c>
    </row>
    <row r="1456" spans="1:14" x14ac:dyDescent="0.25">
      <c r="A1456">
        <v>9455</v>
      </c>
      <c r="B1456" s="6">
        <v>45620</v>
      </c>
      <c r="C1456">
        <v>0.91111111111111109</v>
      </c>
      <c r="D1456">
        <v>1</v>
      </c>
      <c r="E1456" t="s">
        <v>14</v>
      </c>
      <c r="F1456" t="s">
        <v>15</v>
      </c>
      <c r="G1456" t="s">
        <v>16</v>
      </c>
      <c r="H1456" t="s">
        <v>17</v>
      </c>
      <c r="I1456" t="s">
        <v>43</v>
      </c>
      <c r="J1456">
        <v>75</v>
      </c>
      <c r="K1456">
        <v>45</v>
      </c>
      <c r="L1456" t="s">
        <v>33</v>
      </c>
      <c r="M1456" t="s">
        <v>44</v>
      </c>
      <c r="N1456" t="s">
        <v>45</v>
      </c>
    </row>
    <row r="1457" spans="1:14" x14ac:dyDescent="0.25">
      <c r="A1457">
        <v>9456</v>
      </c>
      <c r="B1457" s="6">
        <v>45499</v>
      </c>
      <c r="C1457">
        <v>0.64236111111111116</v>
      </c>
      <c r="D1457">
        <v>2</v>
      </c>
      <c r="E1457" t="s">
        <v>14</v>
      </c>
      <c r="F1457" t="s">
        <v>15</v>
      </c>
      <c r="G1457" t="s">
        <v>16</v>
      </c>
      <c r="H1457" t="s">
        <v>17</v>
      </c>
      <c r="I1457" t="s">
        <v>18</v>
      </c>
      <c r="J1457">
        <v>45</v>
      </c>
      <c r="K1457">
        <v>25</v>
      </c>
      <c r="L1457" t="s">
        <v>19</v>
      </c>
      <c r="M1457" t="s">
        <v>20</v>
      </c>
      <c r="N1457" t="s">
        <v>21</v>
      </c>
    </row>
    <row r="1458" spans="1:14" x14ac:dyDescent="0.25">
      <c r="A1458">
        <v>9457</v>
      </c>
      <c r="B1458" s="6">
        <v>45548</v>
      </c>
      <c r="C1458">
        <v>0.32430555555555562</v>
      </c>
      <c r="D1458">
        <v>2</v>
      </c>
      <c r="E1458" t="s">
        <v>14</v>
      </c>
      <c r="F1458" t="s">
        <v>15</v>
      </c>
      <c r="G1458" t="s">
        <v>16</v>
      </c>
      <c r="H1458" t="s">
        <v>17</v>
      </c>
      <c r="I1458" t="s">
        <v>43</v>
      </c>
      <c r="J1458">
        <v>75</v>
      </c>
      <c r="K1458">
        <v>45</v>
      </c>
      <c r="L1458" t="s">
        <v>33</v>
      </c>
      <c r="M1458" t="s">
        <v>44</v>
      </c>
      <c r="N1458" t="s">
        <v>45</v>
      </c>
    </row>
    <row r="1459" spans="1:14" x14ac:dyDescent="0.25">
      <c r="A1459">
        <v>9458</v>
      </c>
      <c r="B1459" s="6">
        <v>44714</v>
      </c>
      <c r="C1459">
        <v>0.80763888888888891</v>
      </c>
      <c r="D1459">
        <v>2</v>
      </c>
      <c r="E1459" t="s">
        <v>14</v>
      </c>
      <c r="F1459" t="s">
        <v>15</v>
      </c>
      <c r="G1459" t="s">
        <v>16</v>
      </c>
      <c r="H1459" t="s">
        <v>17</v>
      </c>
      <c r="I1459" t="s">
        <v>48</v>
      </c>
      <c r="J1459">
        <v>80</v>
      </c>
      <c r="K1459">
        <v>48</v>
      </c>
      <c r="L1459" t="s">
        <v>33</v>
      </c>
      <c r="M1459" t="s">
        <v>44</v>
      </c>
      <c r="N1459" t="s">
        <v>49</v>
      </c>
    </row>
    <row r="1460" spans="1:14" x14ac:dyDescent="0.25">
      <c r="A1460">
        <v>9459</v>
      </c>
      <c r="B1460" s="6">
        <v>44850</v>
      </c>
      <c r="C1460">
        <v>0.34027777777777779</v>
      </c>
      <c r="D1460">
        <v>3</v>
      </c>
      <c r="E1460" t="s">
        <v>36</v>
      </c>
      <c r="F1460" t="s">
        <v>37</v>
      </c>
      <c r="G1460" t="s">
        <v>38</v>
      </c>
      <c r="H1460" t="s">
        <v>39</v>
      </c>
      <c r="I1460" t="s">
        <v>43</v>
      </c>
      <c r="J1460">
        <v>75</v>
      </c>
      <c r="K1460">
        <v>45</v>
      </c>
      <c r="L1460" t="s">
        <v>33</v>
      </c>
      <c r="M1460" t="s">
        <v>44</v>
      </c>
      <c r="N1460" t="s">
        <v>45</v>
      </c>
    </row>
    <row r="1461" spans="1:14" x14ac:dyDescent="0.25">
      <c r="A1461">
        <v>9460</v>
      </c>
      <c r="B1461" s="6">
        <v>45910</v>
      </c>
      <c r="C1461">
        <v>0.81180555555555556</v>
      </c>
      <c r="D1461">
        <v>4</v>
      </c>
      <c r="E1461" t="s">
        <v>22</v>
      </c>
      <c r="F1461" t="s">
        <v>23</v>
      </c>
      <c r="G1461" t="s">
        <v>24</v>
      </c>
      <c r="H1461" t="s">
        <v>25</v>
      </c>
      <c r="I1461" t="s">
        <v>32</v>
      </c>
      <c r="J1461">
        <v>85</v>
      </c>
      <c r="K1461">
        <v>50</v>
      </c>
      <c r="L1461" t="s">
        <v>33</v>
      </c>
      <c r="M1461" t="s">
        <v>34</v>
      </c>
      <c r="N1461" t="s">
        <v>35</v>
      </c>
    </row>
    <row r="1462" spans="1:14" x14ac:dyDescent="0.25">
      <c r="A1462">
        <v>9461</v>
      </c>
      <c r="B1462" s="6">
        <v>45217</v>
      </c>
      <c r="C1462">
        <v>0.87777777777777777</v>
      </c>
      <c r="D1462">
        <v>1</v>
      </c>
      <c r="E1462" t="s">
        <v>28</v>
      </c>
      <c r="F1462" t="s">
        <v>29</v>
      </c>
      <c r="G1462" t="s">
        <v>30</v>
      </c>
      <c r="H1462" t="s">
        <v>31</v>
      </c>
      <c r="I1462" t="s">
        <v>18</v>
      </c>
      <c r="J1462">
        <v>45</v>
      </c>
      <c r="K1462">
        <v>25</v>
      </c>
      <c r="L1462" t="s">
        <v>19</v>
      </c>
      <c r="M1462" t="s">
        <v>20</v>
      </c>
      <c r="N1462" t="s">
        <v>21</v>
      </c>
    </row>
    <row r="1463" spans="1:14" x14ac:dyDescent="0.25">
      <c r="A1463">
        <v>9462</v>
      </c>
      <c r="B1463" s="6">
        <v>44697</v>
      </c>
      <c r="C1463">
        <v>0.7680555555555556</v>
      </c>
      <c r="D1463">
        <v>2</v>
      </c>
      <c r="E1463" t="s">
        <v>14</v>
      </c>
      <c r="F1463" t="s">
        <v>15</v>
      </c>
      <c r="G1463" t="s">
        <v>16</v>
      </c>
      <c r="H1463" t="s">
        <v>17</v>
      </c>
      <c r="I1463" t="s">
        <v>43</v>
      </c>
      <c r="J1463">
        <v>75</v>
      </c>
      <c r="K1463">
        <v>45</v>
      </c>
      <c r="L1463" t="s">
        <v>33</v>
      </c>
      <c r="M1463" t="s">
        <v>44</v>
      </c>
      <c r="N1463" t="s">
        <v>45</v>
      </c>
    </row>
    <row r="1464" spans="1:14" x14ac:dyDescent="0.25">
      <c r="A1464">
        <v>9463</v>
      </c>
      <c r="B1464" s="6">
        <v>45403</v>
      </c>
      <c r="C1464">
        <v>0.83958333333333335</v>
      </c>
      <c r="D1464">
        <v>3</v>
      </c>
      <c r="E1464" t="s">
        <v>14</v>
      </c>
      <c r="F1464" t="s">
        <v>15</v>
      </c>
      <c r="G1464" t="s">
        <v>16</v>
      </c>
      <c r="H1464" t="s">
        <v>17</v>
      </c>
      <c r="I1464" t="s">
        <v>50</v>
      </c>
      <c r="J1464">
        <v>70</v>
      </c>
      <c r="K1464">
        <v>40</v>
      </c>
      <c r="L1464" t="s">
        <v>33</v>
      </c>
      <c r="M1464" t="s">
        <v>44</v>
      </c>
      <c r="N1464" t="s">
        <v>51</v>
      </c>
    </row>
    <row r="1465" spans="1:14" x14ac:dyDescent="0.25">
      <c r="A1465">
        <v>9464</v>
      </c>
      <c r="B1465" s="6">
        <v>44692</v>
      </c>
      <c r="C1465">
        <v>0.68263888888888891</v>
      </c>
      <c r="D1465">
        <v>3</v>
      </c>
      <c r="E1465" t="s">
        <v>36</v>
      </c>
      <c r="F1465" t="s">
        <v>37</v>
      </c>
      <c r="G1465" t="s">
        <v>38</v>
      </c>
      <c r="H1465" t="s">
        <v>39</v>
      </c>
      <c r="I1465" t="s">
        <v>26</v>
      </c>
      <c r="J1465">
        <v>40</v>
      </c>
      <c r="K1465">
        <v>22</v>
      </c>
      <c r="L1465" t="s">
        <v>19</v>
      </c>
      <c r="M1465" t="s">
        <v>20</v>
      </c>
      <c r="N1465" t="s">
        <v>27</v>
      </c>
    </row>
    <row r="1466" spans="1:14" x14ac:dyDescent="0.25">
      <c r="A1466">
        <v>9465</v>
      </c>
      <c r="B1466" s="6">
        <v>45017</v>
      </c>
      <c r="C1466">
        <v>0.63194444444444442</v>
      </c>
      <c r="D1466">
        <v>3</v>
      </c>
      <c r="E1466" t="s">
        <v>28</v>
      </c>
      <c r="F1466" t="s">
        <v>29</v>
      </c>
      <c r="G1466" t="s">
        <v>30</v>
      </c>
      <c r="H1466" t="s">
        <v>31</v>
      </c>
      <c r="I1466" t="s">
        <v>32</v>
      </c>
      <c r="J1466">
        <v>85</v>
      </c>
      <c r="K1466">
        <v>50</v>
      </c>
      <c r="L1466" t="s">
        <v>33</v>
      </c>
      <c r="M1466" t="s">
        <v>34</v>
      </c>
      <c r="N1466" t="s">
        <v>35</v>
      </c>
    </row>
    <row r="1467" spans="1:14" x14ac:dyDescent="0.25">
      <c r="A1467">
        <v>9466</v>
      </c>
      <c r="B1467" s="6">
        <v>45924</v>
      </c>
      <c r="C1467">
        <v>0.3840277777777778</v>
      </c>
      <c r="D1467">
        <v>4</v>
      </c>
      <c r="E1467" t="s">
        <v>28</v>
      </c>
      <c r="F1467" t="s">
        <v>29</v>
      </c>
      <c r="G1467" t="s">
        <v>30</v>
      </c>
      <c r="H1467" t="s">
        <v>31</v>
      </c>
      <c r="I1467" t="s">
        <v>50</v>
      </c>
      <c r="J1467">
        <v>70</v>
      </c>
      <c r="K1467">
        <v>40</v>
      </c>
      <c r="L1467" t="s">
        <v>33</v>
      </c>
      <c r="M1467" t="s">
        <v>44</v>
      </c>
      <c r="N1467" t="s">
        <v>51</v>
      </c>
    </row>
    <row r="1468" spans="1:14" x14ac:dyDescent="0.25">
      <c r="A1468">
        <v>9467</v>
      </c>
      <c r="B1468" s="6">
        <v>44701</v>
      </c>
      <c r="C1468">
        <v>0.91597222222222219</v>
      </c>
      <c r="D1468">
        <v>1</v>
      </c>
      <c r="E1468" t="s">
        <v>22</v>
      </c>
      <c r="F1468" t="s">
        <v>23</v>
      </c>
      <c r="G1468" t="s">
        <v>24</v>
      </c>
      <c r="H1468" t="s">
        <v>25</v>
      </c>
      <c r="I1468" t="s">
        <v>26</v>
      </c>
      <c r="J1468">
        <v>40</v>
      </c>
      <c r="K1468">
        <v>22</v>
      </c>
      <c r="L1468" t="s">
        <v>19</v>
      </c>
      <c r="M1468" t="s">
        <v>20</v>
      </c>
      <c r="N1468" t="s">
        <v>27</v>
      </c>
    </row>
    <row r="1469" spans="1:14" x14ac:dyDescent="0.25">
      <c r="A1469">
        <v>9468</v>
      </c>
      <c r="B1469" s="6">
        <v>45412</v>
      </c>
      <c r="C1469">
        <v>0.88680555555555551</v>
      </c>
      <c r="D1469">
        <v>1</v>
      </c>
      <c r="E1469" t="s">
        <v>14</v>
      </c>
      <c r="F1469" t="s">
        <v>15</v>
      </c>
      <c r="G1469" t="s">
        <v>16</v>
      </c>
      <c r="H1469" t="s">
        <v>17</v>
      </c>
      <c r="I1469" t="s">
        <v>50</v>
      </c>
      <c r="J1469">
        <v>70</v>
      </c>
      <c r="K1469">
        <v>40</v>
      </c>
      <c r="L1469" t="s">
        <v>33</v>
      </c>
      <c r="M1469" t="s">
        <v>44</v>
      </c>
      <c r="N1469" t="s">
        <v>51</v>
      </c>
    </row>
    <row r="1470" spans="1:14" x14ac:dyDescent="0.25">
      <c r="A1470">
        <v>9469</v>
      </c>
      <c r="B1470" s="6">
        <v>45531</v>
      </c>
      <c r="C1470">
        <v>0.83125000000000004</v>
      </c>
      <c r="D1470">
        <v>3</v>
      </c>
      <c r="E1470" t="s">
        <v>22</v>
      </c>
      <c r="F1470" t="s">
        <v>23</v>
      </c>
      <c r="G1470" t="s">
        <v>24</v>
      </c>
      <c r="H1470" t="s">
        <v>25</v>
      </c>
      <c r="I1470" t="s">
        <v>26</v>
      </c>
      <c r="J1470">
        <v>40</v>
      </c>
      <c r="K1470">
        <v>22</v>
      </c>
      <c r="L1470" t="s">
        <v>19</v>
      </c>
      <c r="M1470" t="s">
        <v>20</v>
      </c>
      <c r="N1470" t="s">
        <v>27</v>
      </c>
    </row>
    <row r="1471" spans="1:14" x14ac:dyDescent="0.25">
      <c r="A1471">
        <v>9470</v>
      </c>
      <c r="B1471" s="6">
        <v>44990</v>
      </c>
      <c r="C1471">
        <v>0.46250000000000002</v>
      </c>
      <c r="D1471">
        <v>4</v>
      </c>
      <c r="E1471" t="s">
        <v>22</v>
      </c>
      <c r="F1471" t="s">
        <v>23</v>
      </c>
      <c r="G1471" t="s">
        <v>24</v>
      </c>
      <c r="H1471" t="s">
        <v>25</v>
      </c>
      <c r="I1471" t="s">
        <v>48</v>
      </c>
      <c r="J1471">
        <v>80</v>
      </c>
      <c r="K1471">
        <v>48</v>
      </c>
      <c r="L1471" t="s">
        <v>33</v>
      </c>
      <c r="M1471" t="s">
        <v>44</v>
      </c>
      <c r="N1471" t="s">
        <v>49</v>
      </c>
    </row>
    <row r="1472" spans="1:14" x14ac:dyDescent="0.25">
      <c r="A1472">
        <v>9471</v>
      </c>
      <c r="B1472" s="6">
        <v>45590</v>
      </c>
      <c r="C1472">
        <v>0.55555555555555558</v>
      </c>
      <c r="D1472">
        <v>2</v>
      </c>
      <c r="E1472" t="s">
        <v>14</v>
      </c>
      <c r="F1472" t="s">
        <v>15</v>
      </c>
      <c r="G1472" t="s">
        <v>16</v>
      </c>
      <c r="H1472" t="s">
        <v>17</v>
      </c>
      <c r="I1472" t="s">
        <v>18</v>
      </c>
      <c r="J1472">
        <v>45</v>
      </c>
      <c r="K1472">
        <v>25</v>
      </c>
      <c r="L1472" t="s">
        <v>19</v>
      </c>
      <c r="M1472" t="s">
        <v>20</v>
      </c>
      <c r="N1472" t="s">
        <v>21</v>
      </c>
    </row>
    <row r="1473" spans="1:14" x14ac:dyDescent="0.25">
      <c r="A1473">
        <v>9472</v>
      </c>
      <c r="B1473" s="6">
        <v>44996</v>
      </c>
      <c r="C1473">
        <v>0.68958333333333333</v>
      </c>
      <c r="D1473">
        <v>4</v>
      </c>
      <c r="E1473" t="s">
        <v>28</v>
      </c>
      <c r="F1473" t="s">
        <v>29</v>
      </c>
      <c r="G1473" t="s">
        <v>30</v>
      </c>
      <c r="H1473" t="s">
        <v>31</v>
      </c>
      <c r="I1473" t="s">
        <v>46</v>
      </c>
      <c r="J1473">
        <v>90</v>
      </c>
      <c r="K1473">
        <v>55</v>
      </c>
      <c r="L1473" t="s">
        <v>33</v>
      </c>
      <c r="M1473" t="s">
        <v>34</v>
      </c>
      <c r="N1473" t="s">
        <v>47</v>
      </c>
    </row>
    <row r="1474" spans="1:14" x14ac:dyDescent="0.25">
      <c r="A1474">
        <v>9473</v>
      </c>
      <c r="B1474" s="6">
        <v>44562</v>
      </c>
      <c r="C1474">
        <v>0.70416666666666672</v>
      </c>
      <c r="D1474">
        <v>2</v>
      </c>
      <c r="E1474" t="s">
        <v>28</v>
      </c>
      <c r="F1474" t="s">
        <v>29</v>
      </c>
      <c r="G1474" t="s">
        <v>30</v>
      </c>
      <c r="H1474" t="s">
        <v>31</v>
      </c>
      <c r="I1474" t="s">
        <v>32</v>
      </c>
      <c r="J1474">
        <v>85</v>
      </c>
      <c r="K1474">
        <v>50</v>
      </c>
      <c r="L1474" t="s">
        <v>33</v>
      </c>
      <c r="M1474" t="s">
        <v>34</v>
      </c>
      <c r="N1474" t="s">
        <v>35</v>
      </c>
    </row>
    <row r="1475" spans="1:14" x14ac:dyDescent="0.25">
      <c r="A1475">
        <v>9474</v>
      </c>
      <c r="B1475" s="6">
        <v>45754</v>
      </c>
      <c r="C1475">
        <v>0.33819444444444452</v>
      </c>
      <c r="D1475">
        <v>1</v>
      </c>
      <c r="E1475" t="s">
        <v>28</v>
      </c>
      <c r="F1475" t="s">
        <v>29</v>
      </c>
      <c r="G1475" t="s">
        <v>30</v>
      </c>
      <c r="H1475" t="s">
        <v>31</v>
      </c>
      <c r="I1475" t="s">
        <v>40</v>
      </c>
      <c r="J1475">
        <v>50</v>
      </c>
      <c r="K1475">
        <v>30</v>
      </c>
      <c r="L1475" t="s">
        <v>19</v>
      </c>
      <c r="M1475" t="s">
        <v>41</v>
      </c>
      <c r="N1475" t="s">
        <v>42</v>
      </c>
    </row>
    <row r="1476" spans="1:14" x14ac:dyDescent="0.25">
      <c r="A1476">
        <v>9475</v>
      </c>
      <c r="B1476" s="6">
        <v>45735</v>
      </c>
      <c r="C1476">
        <v>0.76249999999999996</v>
      </c>
      <c r="D1476">
        <v>2</v>
      </c>
      <c r="E1476" t="s">
        <v>14</v>
      </c>
      <c r="F1476" t="s">
        <v>15</v>
      </c>
      <c r="G1476" t="s">
        <v>16</v>
      </c>
      <c r="H1476" t="s">
        <v>17</v>
      </c>
      <c r="I1476" t="s">
        <v>43</v>
      </c>
      <c r="J1476">
        <v>75</v>
      </c>
      <c r="K1476">
        <v>45</v>
      </c>
      <c r="L1476" t="s">
        <v>33</v>
      </c>
      <c r="M1476" t="s">
        <v>44</v>
      </c>
      <c r="N1476" t="s">
        <v>45</v>
      </c>
    </row>
    <row r="1477" spans="1:14" x14ac:dyDescent="0.25">
      <c r="A1477">
        <v>9476</v>
      </c>
      <c r="B1477" s="6">
        <v>44578</v>
      </c>
      <c r="C1477">
        <v>0.81111111111111112</v>
      </c>
      <c r="D1477">
        <v>2</v>
      </c>
      <c r="E1477" t="s">
        <v>28</v>
      </c>
      <c r="F1477" t="s">
        <v>29</v>
      </c>
      <c r="G1477" t="s">
        <v>30</v>
      </c>
      <c r="H1477" t="s">
        <v>31</v>
      </c>
      <c r="I1477" t="s">
        <v>50</v>
      </c>
      <c r="J1477">
        <v>70</v>
      </c>
      <c r="K1477">
        <v>40</v>
      </c>
      <c r="L1477" t="s">
        <v>33</v>
      </c>
      <c r="M1477" t="s">
        <v>44</v>
      </c>
      <c r="N1477" t="s">
        <v>51</v>
      </c>
    </row>
    <row r="1478" spans="1:14" x14ac:dyDescent="0.25">
      <c r="A1478">
        <v>9477</v>
      </c>
      <c r="B1478" s="6">
        <v>45805</v>
      </c>
      <c r="C1478">
        <v>0.3888888888888889</v>
      </c>
      <c r="D1478">
        <v>1</v>
      </c>
      <c r="E1478" t="s">
        <v>36</v>
      </c>
      <c r="F1478" t="s">
        <v>37</v>
      </c>
      <c r="G1478" t="s">
        <v>38</v>
      </c>
      <c r="H1478" t="s">
        <v>39</v>
      </c>
      <c r="I1478" t="s">
        <v>32</v>
      </c>
      <c r="J1478">
        <v>85</v>
      </c>
      <c r="K1478">
        <v>50</v>
      </c>
      <c r="L1478" t="s">
        <v>33</v>
      </c>
      <c r="M1478" t="s">
        <v>34</v>
      </c>
      <c r="N1478" t="s">
        <v>35</v>
      </c>
    </row>
    <row r="1479" spans="1:14" x14ac:dyDescent="0.25">
      <c r="A1479">
        <v>9478</v>
      </c>
      <c r="B1479" s="6">
        <v>45122</v>
      </c>
      <c r="C1479">
        <v>0.58819444444444446</v>
      </c>
      <c r="D1479">
        <v>1</v>
      </c>
      <c r="E1479" t="s">
        <v>22</v>
      </c>
      <c r="F1479" t="s">
        <v>23</v>
      </c>
      <c r="G1479" t="s">
        <v>24</v>
      </c>
      <c r="H1479" t="s">
        <v>25</v>
      </c>
      <c r="I1479" t="s">
        <v>18</v>
      </c>
      <c r="J1479">
        <v>45</v>
      </c>
      <c r="K1479">
        <v>25</v>
      </c>
      <c r="L1479" t="s">
        <v>19</v>
      </c>
      <c r="M1479" t="s">
        <v>20</v>
      </c>
      <c r="N1479" t="s">
        <v>21</v>
      </c>
    </row>
    <row r="1480" spans="1:14" x14ac:dyDescent="0.25">
      <c r="A1480">
        <v>9479</v>
      </c>
      <c r="B1480" s="6">
        <v>44774</v>
      </c>
      <c r="C1480">
        <v>0.34930555555555548</v>
      </c>
      <c r="D1480">
        <v>2</v>
      </c>
      <c r="E1480" t="s">
        <v>22</v>
      </c>
      <c r="F1480" t="s">
        <v>23</v>
      </c>
      <c r="G1480" t="s">
        <v>24</v>
      </c>
      <c r="H1480" t="s">
        <v>25</v>
      </c>
      <c r="I1480" t="s">
        <v>26</v>
      </c>
      <c r="J1480">
        <v>40</v>
      </c>
      <c r="K1480">
        <v>22</v>
      </c>
      <c r="L1480" t="s">
        <v>19</v>
      </c>
      <c r="M1480" t="s">
        <v>20</v>
      </c>
      <c r="N1480" t="s">
        <v>27</v>
      </c>
    </row>
    <row r="1481" spans="1:14" x14ac:dyDescent="0.25">
      <c r="A1481">
        <v>9480</v>
      </c>
      <c r="B1481" s="6">
        <v>45211</v>
      </c>
      <c r="C1481">
        <v>0.6743055555555556</v>
      </c>
      <c r="D1481">
        <v>4</v>
      </c>
      <c r="E1481" t="s">
        <v>14</v>
      </c>
      <c r="F1481" t="s">
        <v>15</v>
      </c>
      <c r="G1481" t="s">
        <v>16</v>
      </c>
      <c r="H1481" t="s">
        <v>17</v>
      </c>
      <c r="I1481" t="s">
        <v>40</v>
      </c>
      <c r="J1481">
        <v>50</v>
      </c>
      <c r="K1481">
        <v>30</v>
      </c>
      <c r="L1481" t="s">
        <v>19</v>
      </c>
      <c r="M1481" t="s">
        <v>41</v>
      </c>
      <c r="N1481" t="s">
        <v>42</v>
      </c>
    </row>
    <row r="1482" spans="1:14" x14ac:dyDescent="0.25">
      <c r="A1482">
        <v>9481</v>
      </c>
      <c r="B1482" s="6">
        <v>45648</v>
      </c>
      <c r="C1482">
        <v>0.59236111111111112</v>
      </c>
      <c r="D1482">
        <v>1</v>
      </c>
      <c r="E1482" t="s">
        <v>28</v>
      </c>
      <c r="F1482" t="s">
        <v>29</v>
      </c>
      <c r="G1482" t="s">
        <v>30</v>
      </c>
      <c r="H1482" t="s">
        <v>31</v>
      </c>
      <c r="I1482" t="s">
        <v>50</v>
      </c>
      <c r="J1482">
        <v>70</v>
      </c>
      <c r="K1482">
        <v>40</v>
      </c>
      <c r="L1482" t="s">
        <v>33</v>
      </c>
      <c r="M1482" t="s">
        <v>44</v>
      </c>
      <c r="N1482" t="s">
        <v>51</v>
      </c>
    </row>
    <row r="1483" spans="1:14" x14ac:dyDescent="0.25">
      <c r="A1483">
        <v>9482</v>
      </c>
      <c r="B1483" s="6">
        <v>45307</v>
      </c>
      <c r="C1483">
        <v>0.55833333333333335</v>
      </c>
      <c r="D1483">
        <v>1</v>
      </c>
      <c r="E1483" t="s">
        <v>28</v>
      </c>
      <c r="F1483" t="s">
        <v>29</v>
      </c>
      <c r="G1483" t="s">
        <v>30</v>
      </c>
      <c r="H1483" t="s">
        <v>31</v>
      </c>
      <c r="I1483" t="s">
        <v>18</v>
      </c>
      <c r="J1483">
        <v>45</v>
      </c>
      <c r="K1483">
        <v>25</v>
      </c>
      <c r="L1483" t="s">
        <v>19</v>
      </c>
      <c r="M1483" t="s">
        <v>20</v>
      </c>
      <c r="N1483" t="s">
        <v>21</v>
      </c>
    </row>
    <row r="1484" spans="1:14" x14ac:dyDescent="0.25">
      <c r="A1484">
        <v>9483</v>
      </c>
      <c r="B1484" s="6">
        <v>45632</v>
      </c>
      <c r="C1484">
        <v>0.4826388888888889</v>
      </c>
      <c r="D1484">
        <v>3</v>
      </c>
      <c r="E1484" t="s">
        <v>36</v>
      </c>
      <c r="F1484" t="s">
        <v>37</v>
      </c>
      <c r="G1484" t="s">
        <v>38</v>
      </c>
      <c r="H1484" t="s">
        <v>39</v>
      </c>
      <c r="I1484" t="s">
        <v>43</v>
      </c>
      <c r="J1484">
        <v>75</v>
      </c>
      <c r="K1484">
        <v>45</v>
      </c>
      <c r="L1484" t="s">
        <v>33</v>
      </c>
      <c r="M1484" t="s">
        <v>44</v>
      </c>
      <c r="N1484" t="s">
        <v>45</v>
      </c>
    </row>
    <row r="1485" spans="1:14" x14ac:dyDescent="0.25">
      <c r="A1485">
        <v>9484</v>
      </c>
      <c r="B1485" s="6">
        <v>44651</v>
      </c>
      <c r="C1485">
        <v>0.43333333333333329</v>
      </c>
      <c r="D1485">
        <v>2</v>
      </c>
      <c r="E1485" t="s">
        <v>14</v>
      </c>
      <c r="F1485" t="s">
        <v>15</v>
      </c>
      <c r="G1485" t="s">
        <v>16</v>
      </c>
      <c r="H1485" t="s">
        <v>17</v>
      </c>
      <c r="I1485" t="s">
        <v>46</v>
      </c>
      <c r="J1485">
        <v>90</v>
      </c>
      <c r="K1485">
        <v>55</v>
      </c>
      <c r="L1485" t="s">
        <v>33</v>
      </c>
      <c r="M1485" t="s">
        <v>34</v>
      </c>
      <c r="N1485" t="s">
        <v>47</v>
      </c>
    </row>
    <row r="1486" spans="1:14" x14ac:dyDescent="0.25">
      <c r="A1486">
        <v>9485</v>
      </c>
      <c r="B1486" s="6">
        <v>45838</v>
      </c>
      <c r="C1486">
        <v>0.51041666666666663</v>
      </c>
      <c r="D1486">
        <v>2</v>
      </c>
      <c r="E1486" t="s">
        <v>14</v>
      </c>
      <c r="F1486" t="s">
        <v>15</v>
      </c>
      <c r="G1486" t="s">
        <v>16</v>
      </c>
      <c r="H1486" t="s">
        <v>17</v>
      </c>
      <c r="I1486" t="s">
        <v>26</v>
      </c>
      <c r="J1486">
        <v>40</v>
      </c>
      <c r="K1486">
        <v>22</v>
      </c>
      <c r="L1486" t="s">
        <v>19</v>
      </c>
      <c r="M1486" t="s">
        <v>20</v>
      </c>
      <c r="N1486" t="s">
        <v>27</v>
      </c>
    </row>
    <row r="1487" spans="1:14" x14ac:dyDescent="0.25">
      <c r="A1487">
        <v>9486</v>
      </c>
      <c r="B1487" s="6">
        <v>45908</v>
      </c>
      <c r="C1487">
        <v>0.63263888888888886</v>
      </c>
      <c r="D1487">
        <v>4</v>
      </c>
      <c r="E1487" t="s">
        <v>36</v>
      </c>
      <c r="F1487" t="s">
        <v>37</v>
      </c>
      <c r="G1487" t="s">
        <v>38</v>
      </c>
      <c r="H1487" t="s">
        <v>39</v>
      </c>
      <c r="I1487" t="s">
        <v>43</v>
      </c>
      <c r="J1487">
        <v>75</v>
      </c>
      <c r="K1487">
        <v>45</v>
      </c>
      <c r="L1487" t="s">
        <v>33</v>
      </c>
      <c r="M1487" t="s">
        <v>44</v>
      </c>
      <c r="N1487" t="s">
        <v>45</v>
      </c>
    </row>
    <row r="1488" spans="1:14" x14ac:dyDescent="0.25">
      <c r="A1488">
        <v>9487</v>
      </c>
      <c r="B1488" s="6">
        <v>44954</v>
      </c>
      <c r="C1488">
        <v>0.33958333333333329</v>
      </c>
      <c r="D1488">
        <v>4</v>
      </c>
      <c r="E1488" t="s">
        <v>36</v>
      </c>
      <c r="F1488" t="s">
        <v>37</v>
      </c>
      <c r="G1488" t="s">
        <v>38</v>
      </c>
      <c r="H1488" t="s">
        <v>39</v>
      </c>
      <c r="I1488" t="s">
        <v>46</v>
      </c>
      <c r="J1488">
        <v>90</v>
      </c>
      <c r="K1488">
        <v>55</v>
      </c>
      <c r="L1488" t="s">
        <v>33</v>
      </c>
      <c r="M1488" t="s">
        <v>34</v>
      </c>
      <c r="N1488" t="s">
        <v>47</v>
      </c>
    </row>
    <row r="1489" spans="1:14" x14ac:dyDescent="0.25">
      <c r="A1489">
        <v>9488</v>
      </c>
      <c r="B1489" s="6">
        <v>45710</v>
      </c>
      <c r="C1489">
        <v>0.44097222222222221</v>
      </c>
      <c r="D1489">
        <v>2</v>
      </c>
      <c r="E1489" t="s">
        <v>22</v>
      </c>
      <c r="F1489" t="s">
        <v>23</v>
      </c>
      <c r="G1489" t="s">
        <v>24</v>
      </c>
      <c r="H1489" t="s">
        <v>25</v>
      </c>
      <c r="I1489" t="s">
        <v>32</v>
      </c>
      <c r="J1489">
        <v>85</v>
      </c>
      <c r="K1489">
        <v>50</v>
      </c>
      <c r="L1489" t="s">
        <v>33</v>
      </c>
      <c r="M1489" t="s">
        <v>34</v>
      </c>
      <c r="N1489" t="s">
        <v>35</v>
      </c>
    </row>
    <row r="1490" spans="1:14" x14ac:dyDescent="0.25">
      <c r="A1490">
        <v>9489</v>
      </c>
      <c r="B1490" s="6">
        <v>44907</v>
      </c>
      <c r="C1490">
        <v>0.63263888888888886</v>
      </c>
      <c r="D1490">
        <v>1</v>
      </c>
      <c r="E1490" t="s">
        <v>36</v>
      </c>
      <c r="F1490" t="s">
        <v>37</v>
      </c>
      <c r="G1490" t="s">
        <v>38</v>
      </c>
      <c r="H1490" t="s">
        <v>39</v>
      </c>
      <c r="I1490" t="s">
        <v>26</v>
      </c>
      <c r="J1490">
        <v>40</v>
      </c>
      <c r="K1490">
        <v>22</v>
      </c>
      <c r="L1490" t="s">
        <v>19</v>
      </c>
      <c r="M1490" t="s">
        <v>20</v>
      </c>
      <c r="N1490" t="s">
        <v>27</v>
      </c>
    </row>
    <row r="1491" spans="1:14" x14ac:dyDescent="0.25">
      <c r="A1491">
        <v>9490</v>
      </c>
      <c r="B1491" s="6">
        <v>45795</v>
      </c>
      <c r="C1491">
        <v>0.62222222222222223</v>
      </c>
      <c r="D1491">
        <v>4</v>
      </c>
      <c r="E1491" t="s">
        <v>14</v>
      </c>
      <c r="F1491" t="s">
        <v>15</v>
      </c>
      <c r="G1491" t="s">
        <v>16</v>
      </c>
      <c r="H1491" t="s">
        <v>17</v>
      </c>
      <c r="I1491" t="s">
        <v>32</v>
      </c>
      <c r="J1491">
        <v>85</v>
      </c>
      <c r="K1491">
        <v>50</v>
      </c>
      <c r="L1491" t="s">
        <v>33</v>
      </c>
      <c r="M1491" t="s">
        <v>34</v>
      </c>
      <c r="N1491" t="s">
        <v>35</v>
      </c>
    </row>
    <row r="1492" spans="1:14" x14ac:dyDescent="0.25">
      <c r="A1492">
        <v>9491</v>
      </c>
      <c r="B1492" s="6">
        <v>45249</v>
      </c>
      <c r="C1492">
        <v>0.77152777777777781</v>
      </c>
      <c r="D1492">
        <v>3</v>
      </c>
      <c r="E1492" t="s">
        <v>36</v>
      </c>
      <c r="F1492" t="s">
        <v>37</v>
      </c>
      <c r="G1492" t="s">
        <v>38</v>
      </c>
      <c r="H1492" t="s">
        <v>39</v>
      </c>
      <c r="I1492" t="s">
        <v>43</v>
      </c>
      <c r="J1492">
        <v>75</v>
      </c>
      <c r="K1492">
        <v>45</v>
      </c>
      <c r="L1492" t="s">
        <v>33</v>
      </c>
      <c r="M1492" t="s">
        <v>44</v>
      </c>
      <c r="N1492" t="s">
        <v>45</v>
      </c>
    </row>
    <row r="1493" spans="1:14" x14ac:dyDescent="0.25">
      <c r="A1493">
        <v>9492</v>
      </c>
      <c r="B1493" s="6">
        <v>45652</v>
      </c>
      <c r="C1493">
        <v>0.72847222222222219</v>
      </c>
      <c r="D1493">
        <v>2</v>
      </c>
      <c r="E1493" t="s">
        <v>28</v>
      </c>
      <c r="F1493" t="s">
        <v>29</v>
      </c>
      <c r="G1493" t="s">
        <v>30</v>
      </c>
      <c r="H1493" t="s">
        <v>31</v>
      </c>
      <c r="I1493" t="s">
        <v>46</v>
      </c>
      <c r="J1493">
        <v>90</v>
      </c>
      <c r="K1493">
        <v>55</v>
      </c>
      <c r="L1493" t="s">
        <v>33</v>
      </c>
      <c r="M1493" t="s">
        <v>34</v>
      </c>
      <c r="N1493" t="s">
        <v>47</v>
      </c>
    </row>
    <row r="1494" spans="1:14" x14ac:dyDescent="0.25">
      <c r="A1494">
        <v>9493</v>
      </c>
      <c r="B1494" s="6">
        <v>45620</v>
      </c>
      <c r="C1494">
        <v>0.50208333333333333</v>
      </c>
      <c r="D1494">
        <v>2</v>
      </c>
      <c r="E1494" t="s">
        <v>14</v>
      </c>
      <c r="F1494" t="s">
        <v>15</v>
      </c>
      <c r="G1494" t="s">
        <v>16</v>
      </c>
      <c r="H1494" t="s">
        <v>17</v>
      </c>
      <c r="I1494" t="s">
        <v>43</v>
      </c>
      <c r="J1494">
        <v>75</v>
      </c>
      <c r="K1494">
        <v>45</v>
      </c>
      <c r="L1494" t="s">
        <v>33</v>
      </c>
      <c r="M1494" t="s">
        <v>44</v>
      </c>
      <c r="N1494" t="s">
        <v>45</v>
      </c>
    </row>
    <row r="1495" spans="1:14" x14ac:dyDescent="0.25">
      <c r="A1495">
        <v>9494</v>
      </c>
      <c r="B1495" s="6">
        <v>45762</v>
      </c>
      <c r="C1495">
        <v>0.34583333333333333</v>
      </c>
      <c r="D1495">
        <v>2</v>
      </c>
      <c r="E1495" t="s">
        <v>28</v>
      </c>
      <c r="F1495" t="s">
        <v>29</v>
      </c>
      <c r="G1495" t="s">
        <v>30</v>
      </c>
      <c r="H1495" t="s">
        <v>31</v>
      </c>
      <c r="I1495" t="s">
        <v>32</v>
      </c>
      <c r="J1495">
        <v>85</v>
      </c>
      <c r="K1495">
        <v>50</v>
      </c>
      <c r="L1495" t="s">
        <v>33</v>
      </c>
      <c r="M1495" t="s">
        <v>34</v>
      </c>
      <c r="N1495" t="s">
        <v>35</v>
      </c>
    </row>
    <row r="1496" spans="1:14" x14ac:dyDescent="0.25">
      <c r="A1496">
        <v>9495</v>
      </c>
      <c r="B1496" s="6">
        <v>45648</v>
      </c>
      <c r="C1496">
        <v>0.89861111111111114</v>
      </c>
      <c r="D1496">
        <v>3</v>
      </c>
      <c r="E1496" t="s">
        <v>14</v>
      </c>
      <c r="F1496" t="s">
        <v>15</v>
      </c>
      <c r="G1496" t="s">
        <v>16</v>
      </c>
      <c r="H1496" t="s">
        <v>17</v>
      </c>
      <c r="I1496" t="s">
        <v>43</v>
      </c>
      <c r="J1496">
        <v>75</v>
      </c>
      <c r="K1496">
        <v>45</v>
      </c>
      <c r="L1496" t="s">
        <v>33</v>
      </c>
      <c r="M1496" t="s">
        <v>44</v>
      </c>
      <c r="N1496" t="s">
        <v>45</v>
      </c>
    </row>
    <row r="1497" spans="1:14" x14ac:dyDescent="0.25">
      <c r="A1497">
        <v>9496</v>
      </c>
      <c r="B1497" s="6">
        <v>45834</v>
      </c>
      <c r="C1497">
        <v>0.54236111111111107</v>
      </c>
      <c r="D1497">
        <v>3</v>
      </c>
      <c r="E1497" t="s">
        <v>22</v>
      </c>
      <c r="F1497" t="s">
        <v>23</v>
      </c>
      <c r="G1497" t="s">
        <v>24</v>
      </c>
      <c r="H1497" t="s">
        <v>25</v>
      </c>
      <c r="I1497" t="s">
        <v>18</v>
      </c>
      <c r="J1497">
        <v>45</v>
      </c>
      <c r="K1497">
        <v>25</v>
      </c>
      <c r="L1497" t="s">
        <v>19</v>
      </c>
      <c r="M1497" t="s">
        <v>20</v>
      </c>
      <c r="N1497" t="s">
        <v>21</v>
      </c>
    </row>
    <row r="1498" spans="1:14" x14ac:dyDescent="0.25">
      <c r="A1498">
        <v>9497</v>
      </c>
      <c r="B1498" s="6">
        <v>45224</v>
      </c>
      <c r="C1498">
        <v>0.68055555555555558</v>
      </c>
      <c r="D1498">
        <v>4</v>
      </c>
      <c r="E1498" t="s">
        <v>28</v>
      </c>
      <c r="F1498" t="s">
        <v>29</v>
      </c>
      <c r="G1498" t="s">
        <v>30</v>
      </c>
      <c r="H1498" t="s">
        <v>31</v>
      </c>
      <c r="I1498" t="s">
        <v>32</v>
      </c>
      <c r="J1498">
        <v>85</v>
      </c>
      <c r="K1498">
        <v>50</v>
      </c>
      <c r="L1498" t="s">
        <v>33</v>
      </c>
      <c r="M1498" t="s">
        <v>34</v>
      </c>
      <c r="N1498" t="s">
        <v>35</v>
      </c>
    </row>
    <row r="1499" spans="1:14" x14ac:dyDescent="0.25">
      <c r="A1499">
        <v>9498</v>
      </c>
      <c r="B1499" s="6">
        <v>45951</v>
      </c>
      <c r="C1499">
        <v>0.33819444444444452</v>
      </c>
      <c r="D1499">
        <v>1</v>
      </c>
      <c r="E1499" t="s">
        <v>36</v>
      </c>
      <c r="F1499" t="s">
        <v>37</v>
      </c>
      <c r="G1499" t="s">
        <v>38</v>
      </c>
      <c r="H1499" t="s">
        <v>39</v>
      </c>
      <c r="I1499" t="s">
        <v>48</v>
      </c>
      <c r="J1499">
        <v>80</v>
      </c>
      <c r="K1499">
        <v>48</v>
      </c>
      <c r="L1499" t="s">
        <v>33</v>
      </c>
      <c r="M1499" t="s">
        <v>44</v>
      </c>
      <c r="N1499" t="s">
        <v>49</v>
      </c>
    </row>
    <row r="1500" spans="1:14" x14ac:dyDescent="0.25">
      <c r="A1500">
        <v>9499</v>
      </c>
      <c r="B1500" s="6">
        <v>45776</v>
      </c>
      <c r="C1500">
        <v>0.83888888888888891</v>
      </c>
      <c r="D1500">
        <v>4</v>
      </c>
      <c r="E1500" t="s">
        <v>36</v>
      </c>
      <c r="F1500" t="s">
        <v>37</v>
      </c>
      <c r="G1500" t="s">
        <v>38</v>
      </c>
      <c r="H1500" t="s">
        <v>39</v>
      </c>
      <c r="I1500" t="s">
        <v>46</v>
      </c>
      <c r="J1500">
        <v>90</v>
      </c>
      <c r="K1500">
        <v>55</v>
      </c>
      <c r="L1500" t="s">
        <v>33</v>
      </c>
      <c r="M1500" t="s">
        <v>34</v>
      </c>
      <c r="N1500" t="s">
        <v>47</v>
      </c>
    </row>
    <row r="1501" spans="1:14" x14ac:dyDescent="0.25">
      <c r="A1501">
        <v>9500</v>
      </c>
      <c r="B1501" s="6">
        <v>44990</v>
      </c>
      <c r="C1501">
        <v>0.78749999999999998</v>
      </c>
      <c r="D1501">
        <v>3</v>
      </c>
      <c r="E1501" t="s">
        <v>28</v>
      </c>
      <c r="F1501" t="s">
        <v>29</v>
      </c>
      <c r="G1501" t="s">
        <v>30</v>
      </c>
      <c r="H1501" t="s">
        <v>31</v>
      </c>
      <c r="I1501" t="s">
        <v>46</v>
      </c>
      <c r="J1501">
        <v>90</v>
      </c>
      <c r="K1501">
        <v>55</v>
      </c>
      <c r="L1501" t="s">
        <v>33</v>
      </c>
      <c r="M1501" t="s">
        <v>34</v>
      </c>
      <c r="N1501" t="s">
        <v>47</v>
      </c>
    </row>
    <row r="1502" spans="1:14" x14ac:dyDescent="0.25">
      <c r="A1502">
        <v>9501</v>
      </c>
      <c r="B1502" s="6">
        <v>45707</v>
      </c>
      <c r="C1502">
        <v>0.78819444444444442</v>
      </c>
      <c r="D1502">
        <v>2</v>
      </c>
      <c r="E1502" t="s">
        <v>22</v>
      </c>
      <c r="F1502" t="s">
        <v>23</v>
      </c>
      <c r="G1502" t="s">
        <v>24</v>
      </c>
      <c r="H1502" t="s">
        <v>25</v>
      </c>
      <c r="I1502" t="s">
        <v>18</v>
      </c>
      <c r="J1502">
        <v>45</v>
      </c>
      <c r="K1502">
        <v>25</v>
      </c>
      <c r="L1502" t="s">
        <v>19</v>
      </c>
      <c r="M1502" t="s">
        <v>20</v>
      </c>
      <c r="N1502" t="s">
        <v>21</v>
      </c>
    </row>
    <row r="1503" spans="1:14" x14ac:dyDescent="0.25">
      <c r="A1503">
        <v>9502</v>
      </c>
      <c r="B1503" s="6">
        <v>44711</v>
      </c>
      <c r="C1503">
        <v>0.7583333333333333</v>
      </c>
      <c r="D1503">
        <v>1</v>
      </c>
      <c r="E1503" t="s">
        <v>22</v>
      </c>
      <c r="F1503" t="s">
        <v>23</v>
      </c>
      <c r="G1503" t="s">
        <v>24</v>
      </c>
      <c r="H1503" t="s">
        <v>25</v>
      </c>
      <c r="I1503" t="s">
        <v>40</v>
      </c>
      <c r="J1503">
        <v>50</v>
      </c>
      <c r="K1503">
        <v>30</v>
      </c>
      <c r="L1503" t="s">
        <v>19</v>
      </c>
      <c r="M1503" t="s">
        <v>41</v>
      </c>
      <c r="N1503" t="s">
        <v>42</v>
      </c>
    </row>
    <row r="1504" spans="1:14" x14ac:dyDescent="0.25">
      <c r="A1504">
        <v>9503</v>
      </c>
      <c r="B1504" s="6">
        <v>45056</v>
      </c>
      <c r="C1504">
        <v>0.6645833333333333</v>
      </c>
      <c r="D1504">
        <v>4</v>
      </c>
      <c r="E1504" t="s">
        <v>14</v>
      </c>
      <c r="F1504" t="s">
        <v>15</v>
      </c>
      <c r="G1504" t="s">
        <v>16</v>
      </c>
      <c r="H1504" t="s">
        <v>17</v>
      </c>
      <c r="I1504" t="s">
        <v>40</v>
      </c>
      <c r="J1504">
        <v>50</v>
      </c>
      <c r="K1504">
        <v>30</v>
      </c>
      <c r="L1504" t="s">
        <v>19</v>
      </c>
      <c r="M1504" t="s">
        <v>41</v>
      </c>
      <c r="N1504" t="s">
        <v>42</v>
      </c>
    </row>
    <row r="1505" spans="1:14" x14ac:dyDescent="0.25">
      <c r="A1505">
        <v>9504</v>
      </c>
      <c r="B1505" s="6">
        <v>45276</v>
      </c>
      <c r="C1505">
        <v>0.71875</v>
      </c>
      <c r="D1505">
        <v>4</v>
      </c>
      <c r="E1505" t="s">
        <v>28</v>
      </c>
      <c r="F1505" t="s">
        <v>29</v>
      </c>
      <c r="G1505" t="s">
        <v>30</v>
      </c>
      <c r="H1505" t="s">
        <v>31</v>
      </c>
      <c r="I1505" t="s">
        <v>46</v>
      </c>
      <c r="J1505">
        <v>90</v>
      </c>
      <c r="K1505">
        <v>55</v>
      </c>
      <c r="L1505" t="s">
        <v>33</v>
      </c>
      <c r="M1505" t="s">
        <v>34</v>
      </c>
      <c r="N1505" t="s">
        <v>47</v>
      </c>
    </row>
    <row r="1506" spans="1:14" x14ac:dyDescent="0.25">
      <c r="A1506">
        <v>9505</v>
      </c>
      <c r="B1506" s="6">
        <v>46021</v>
      </c>
      <c r="C1506">
        <v>0.56388888888888888</v>
      </c>
      <c r="D1506">
        <v>3</v>
      </c>
      <c r="E1506" t="s">
        <v>36</v>
      </c>
      <c r="F1506" t="s">
        <v>37</v>
      </c>
      <c r="G1506" t="s">
        <v>38</v>
      </c>
      <c r="H1506" t="s">
        <v>39</v>
      </c>
      <c r="I1506" t="s">
        <v>32</v>
      </c>
      <c r="J1506">
        <v>85</v>
      </c>
      <c r="K1506">
        <v>50</v>
      </c>
      <c r="L1506" t="s">
        <v>33</v>
      </c>
      <c r="M1506" t="s">
        <v>34</v>
      </c>
      <c r="N1506" t="s">
        <v>35</v>
      </c>
    </row>
    <row r="1507" spans="1:14" x14ac:dyDescent="0.25">
      <c r="A1507">
        <v>9506</v>
      </c>
      <c r="B1507" s="6">
        <v>45897</v>
      </c>
      <c r="C1507">
        <v>0.40277777777777779</v>
      </c>
      <c r="D1507">
        <v>4</v>
      </c>
      <c r="E1507" t="s">
        <v>28</v>
      </c>
      <c r="F1507" t="s">
        <v>29</v>
      </c>
      <c r="G1507" t="s">
        <v>30</v>
      </c>
      <c r="H1507" t="s">
        <v>31</v>
      </c>
      <c r="I1507" t="s">
        <v>32</v>
      </c>
      <c r="J1507">
        <v>85</v>
      </c>
      <c r="K1507">
        <v>50</v>
      </c>
      <c r="L1507" t="s">
        <v>33</v>
      </c>
      <c r="M1507" t="s">
        <v>34</v>
      </c>
      <c r="N1507" t="s">
        <v>35</v>
      </c>
    </row>
    <row r="1508" spans="1:14" x14ac:dyDescent="0.25">
      <c r="A1508">
        <v>9507</v>
      </c>
      <c r="B1508" s="6">
        <v>45435</v>
      </c>
      <c r="C1508">
        <v>0.6333333333333333</v>
      </c>
      <c r="D1508">
        <v>2</v>
      </c>
      <c r="E1508" t="s">
        <v>28</v>
      </c>
      <c r="F1508" t="s">
        <v>29</v>
      </c>
      <c r="G1508" t="s">
        <v>30</v>
      </c>
      <c r="H1508" t="s">
        <v>31</v>
      </c>
      <c r="I1508" t="s">
        <v>40</v>
      </c>
      <c r="J1508">
        <v>50</v>
      </c>
      <c r="K1508">
        <v>30</v>
      </c>
      <c r="L1508" t="s">
        <v>19</v>
      </c>
      <c r="M1508" t="s">
        <v>41</v>
      </c>
      <c r="N1508" t="s">
        <v>42</v>
      </c>
    </row>
    <row r="1509" spans="1:14" x14ac:dyDescent="0.25">
      <c r="A1509">
        <v>9508</v>
      </c>
      <c r="B1509" s="6">
        <v>45796</v>
      </c>
      <c r="C1509">
        <v>0.63749999999999996</v>
      </c>
      <c r="D1509">
        <v>2</v>
      </c>
      <c r="E1509" t="s">
        <v>28</v>
      </c>
      <c r="F1509" t="s">
        <v>29</v>
      </c>
      <c r="G1509" t="s">
        <v>30</v>
      </c>
      <c r="H1509" t="s">
        <v>31</v>
      </c>
      <c r="I1509" t="s">
        <v>32</v>
      </c>
      <c r="J1509">
        <v>85</v>
      </c>
      <c r="K1509">
        <v>50</v>
      </c>
      <c r="L1509" t="s">
        <v>33</v>
      </c>
      <c r="M1509" t="s">
        <v>34</v>
      </c>
      <c r="N1509" t="s">
        <v>35</v>
      </c>
    </row>
    <row r="1510" spans="1:14" x14ac:dyDescent="0.25">
      <c r="A1510">
        <v>9509</v>
      </c>
      <c r="B1510" s="6">
        <v>44594</v>
      </c>
      <c r="C1510">
        <v>0.49583333333333329</v>
      </c>
      <c r="D1510">
        <v>3</v>
      </c>
      <c r="E1510" t="s">
        <v>22</v>
      </c>
      <c r="F1510" t="s">
        <v>23</v>
      </c>
      <c r="G1510" t="s">
        <v>24</v>
      </c>
      <c r="H1510" t="s">
        <v>25</v>
      </c>
      <c r="I1510" t="s">
        <v>26</v>
      </c>
      <c r="J1510">
        <v>40</v>
      </c>
      <c r="K1510">
        <v>22</v>
      </c>
      <c r="L1510" t="s">
        <v>19</v>
      </c>
      <c r="M1510" t="s">
        <v>20</v>
      </c>
      <c r="N1510" t="s">
        <v>27</v>
      </c>
    </row>
    <row r="1511" spans="1:14" x14ac:dyDescent="0.25">
      <c r="A1511">
        <v>9510</v>
      </c>
      <c r="B1511" s="6">
        <v>45650</v>
      </c>
      <c r="C1511">
        <v>0.75</v>
      </c>
      <c r="D1511">
        <v>4</v>
      </c>
      <c r="E1511" t="s">
        <v>28</v>
      </c>
      <c r="F1511" t="s">
        <v>29</v>
      </c>
      <c r="G1511" t="s">
        <v>30</v>
      </c>
      <c r="H1511" t="s">
        <v>31</v>
      </c>
      <c r="I1511" t="s">
        <v>26</v>
      </c>
      <c r="J1511">
        <v>40</v>
      </c>
      <c r="K1511">
        <v>22</v>
      </c>
      <c r="L1511" t="s">
        <v>19</v>
      </c>
      <c r="M1511" t="s">
        <v>20</v>
      </c>
      <c r="N1511" t="s">
        <v>27</v>
      </c>
    </row>
    <row r="1512" spans="1:14" x14ac:dyDescent="0.25">
      <c r="A1512">
        <v>9511</v>
      </c>
      <c r="B1512" s="6">
        <v>45041</v>
      </c>
      <c r="C1512">
        <v>0.2986111111111111</v>
      </c>
      <c r="D1512">
        <v>3</v>
      </c>
      <c r="E1512" t="s">
        <v>36</v>
      </c>
      <c r="F1512" t="s">
        <v>37</v>
      </c>
      <c r="G1512" t="s">
        <v>38</v>
      </c>
      <c r="H1512" t="s">
        <v>39</v>
      </c>
      <c r="I1512" t="s">
        <v>43</v>
      </c>
      <c r="J1512">
        <v>75</v>
      </c>
      <c r="K1512">
        <v>45</v>
      </c>
      <c r="L1512" t="s">
        <v>33</v>
      </c>
      <c r="M1512" t="s">
        <v>44</v>
      </c>
      <c r="N1512" t="s">
        <v>45</v>
      </c>
    </row>
    <row r="1513" spans="1:14" x14ac:dyDescent="0.25">
      <c r="A1513">
        <v>9512</v>
      </c>
      <c r="B1513" s="6">
        <v>45562</v>
      </c>
      <c r="C1513">
        <v>0.29236111111111113</v>
      </c>
      <c r="D1513">
        <v>2</v>
      </c>
      <c r="E1513" t="s">
        <v>28</v>
      </c>
      <c r="F1513" t="s">
        <v>29</v>
      </c>
      <c r="G1513" t="s">
        <v>30</v>
      </c>
      <c r="H1513" t="s">
        <v>31</v>
      </c>
      <c r="I1513" t="s">
        <v>40</v>
      </c>
      <c r="J1513">
        <v>50</v>
      </c>
      <c r="K1513">
        <v>30</v>
      </c>
      <c r="L1513" t="s">
        <v>19</v>
      </c>
      <c r="M1513" t="s">
        <v>41</v>
      </c>
      <c r="N1513" t="s">
        <v>42</v>
      </c>
    </row>
    <row r="1514" spans="1:14" x14ac:dyDescent="0.25">
      <c r="A1514">
        <v>9513</v>
      </c>
      <c r="B1514" s="6">
        <v>45329</v>
      </c>
      <c r="C1514">
        <v>0.81458333333333333</v>
      </c>
      <c r="D1514">
        <v>3</v>
      </c>
      <c r="E1514" t="s">
        <v>14</v>
      </c>
      <c r="F1514" t="s">
        <v>15</v>
      </c>
      <c r="G1514" t="s">
        <v>16</v>
      </c>
      <c r="H1514" t="s">
        <v>17</v>
      </c>
      <c r="I1514" t="s">
        <v>32</v>
      </c>
      <c r="J1514">
        <v>85</v>
      </c>
      <c r="K1514">
        <v>50</v>
      </c>
      <c r="L1514" t="s">
        <v>33</v>
      </c>
      <c r="M1514" t="s">
        <v>34</v>
      </c>
      <c r="N1514" t="s">
        <v>35</v>
      </c>
    </row>
    <row r="1515" spans="1:14" x14ac:dyDescent="0.25">
      <c r="A1515">
        <v>9514</v>
      </c>
      <c r="B1515" s="6">
        <v>45190</v>
      </c>
      <c r="C1515">
        <v>0.83263888888888893</v>
      </c>
      <c r="D1515">
        <v>2</v>
      </c>
      <c r="E1515" t="s">
        <v>28</v>
      </c>
      <c r="F1515" t="s">
        <v>29</v>
      </c>
      <c r="G1515" t="s">
        <v>30</v>
      </c>
      <c r="H1515" t="s">
        <v>31</v>
      </c>
      <c r="I1515" t="s">
        <v>48</v>
      </c>
      <c r="J1515">
        <v>80</v>
      </c>
      <c r="K1515">
        <v>48</v>
      </c>
      <c r="L1515" t="s">
        <v>33</v>
      </c>
      <c r="M1515" t="s">
        <v>44</v>
      </c>
      <c r="N1515" t="s">
        <v>49</v>
      </c>
    </row>
    <row r="1516" spans="1:14" x14ac:dyDescent="0.25">
      <c r="A1516">
        <v>9515</v>
      </c>
      <c r="B1516" s="6">
        <v>45837</v>
      </c>
      <c r="C1516">
        <v>0.90347222222222223</v>
      </c>
      <c r="D1516">
        <v>1</v>
      </c>
      <c r="E1516" t="s">
        <v>36</v>
      </c>
      <c r="F1516" t="s">
        <v>37</v>
      </c>
      <c r="G1516" t="s">
        <v>38</v>
      </c>
      <c r="H1516" t="s">
        <v>39</v>
      </c>
      <c r="I1516" t="s">
        <v>26</v>
      </c>
      <c r="J1516">
        <v>40</v>
      </c>
      <c r="K1516">
        <v>22</v>
      </c>
      <c r="L1516" t="s">
        <v>19</v>
      </c>
      <c r="M1516" t="s">
        <v>20</v>
      </c>
      <c r="N1516" t="s">
        <v>27</v>
      </c>
    </row>
    <row r="1517" spans="1:14" x14ac:dyDescent="0.25">
      <c r="A1517">
        <v>9516</v>
      </c>
      <c r="B1517" s="6">
        <v>45799</v>
      </c>
      <c r="C1517">
        <v>0.64236111111111116</v>
      </c>
      <c r="D1517">
        <v>4</v>
      </c>
      <c r="E1517" t="s">
        <v>14</v>
      </c>
      <c r="F1517" t="s">
        <v>15</v>
      </c>
      <c r="G1517" t="s">
        <v>16</v>
      </c>
      <c r="H1517" t="s">
        <v>17</v>
      </c>
      <c r="I1517" t="s">
        <v>50</v>
      </c>
      <c r="J1517">
        <v>70</v>
      </c>
      <c r="K1517">
        <v>40</v>
      </c>
      <c r="L1517" t="s">
        <v>33</v>
      </c>
      <c r="M1517" t="s">
        <v>44</v>
      </c>
      <c r="N1517" t="s">
        <v>51</v>
      </c>
    </row>
    <row r="1518" spans="1:14" x14ac:dyDescent="0.25">
      <c r="A1518">
        <v>9517</v>
      </c>
      <c r="B1518" s="6">
        <v>44701</v>
      </c>
      <c r="C1518">
        <v>0.88472222222222219</v>
      </c>
      <c r="D1518">
        <v>3</v>
      </c>
      <c r="E1518" t="s">
        <v>14</v>
      </c>
      <c r="F1518" t="s">
        <v>15</v>
      </c>
      <c r="G1518" t="s">
        <v>16</v>
      </c>
      <c r="H1518" t="s">
        <v>17</v>
      </c>
      <c r="I1518" t="s">
        <v>40</v>
      </c>
      <c r="J1518">
        <v>50</v>
      </c>
      <c r="K1518">
        <v>30</v>
      </c>
      <c r="L1518" t="s">
        <v>19</v>
      </c>
      <c r="M1518" t="s">
        <v>41</v>
      </c>
      <c r="N1518" t="s">
        <v>42</v>
      </c>
    </row>
    <row r="1519" spans="1:14" x14ac:dyDescent="0.25">
      <c r="A1519">
        <v>9518</v>
      </c>
      <c r="B1519" s="6">
        <v>46005</v>
      </c>
      <c r="C1519">
        <v>0.63055555555555554</v>
      </c>
      <c r="D1519">
        <v>1</v>
      </c>
      <c r="E1519" t="s">
        <v>28</v>
      </c>
      <c r="F1519" t="s">
        <v>29</v>
      </c>
      <c r="G1519" t="s">
        <v>30</v>
      </c>
      <c r="H1519" t="s">
        <v>31</v>
      </c>
      <c r="I1519" t="s">
        <v>48</v>
      </c>
      <c r="J1519">
        <v>80</v>
      </c>
      <c r="K1519">
        <v>48</v>
      </c>
      <c r="L1519" t="s">
        <v>33</v>
      </c>
      <c r="M1519" t="s">
        <v>44</v>
      </c>
      <c r="N1519" t="s">
        <v>49</v>
      </c>
    </row>
    <row r="1520" spans="1:14" x14ac:dyDescent="0.25">
      <c r="A1520">
        <v>9519</v>
      </c>
      <c r="B1520" s="6">
        <v>44715</v>
      </c>
      <c r="C1520">
        <v>0.4375</v>
      </c>
      <c r="D1520">
        <v>3</v>
      </c>
      <c r="E1520" t="s">
        <v>22</v>
      </c>
      <c r="F1520" t="s">
        <v>23</v>
      </c>
      <c r="G1520" t="s">
        <v>24</v>
      </c>
      <c r="H1520" t="s">
        <v>25</v>
      </c>
      <c r="I1520" t="s">
        <v>50</v>
      </c>
      <c r="J1520">
        <v>70</v>
      </c>
      <c r="K1520">
        <v>40</v>
      </c>
      <c r="L1520" t="s">
        <v>33</v>
      </c>
      <c r="M1520" t="s">
        <v>44</v>
      </c>
      <c r="N1520" t="s">
        <v>51</v>
      </c>
    </row>
    <row r="1521" spans="1:14" x14ac:dyDescent="0.25">
      <c r="A1521">
        <v>9520</v>
      </c>
      <c r="B1521" s="6">
        <v>45894</v>
      </c>
      <c r="C1521">
        <v>0.62777777777777777</v>
      </c>
      <c r="D1521">
        <v>4</v>
      </c>
      <c r="E1521" t="s">
        <v>36</v>
      </c>
      <c r="F1521" t="s">
        <v>37</v>
      </c>
      <c r="G1521" t="s">
        <v>38</v>
      </c>
      <c r="H1521" t="s">
        <v>39</v>
      </c>
      <c r="I1521" t="s">
        <v>48</v>
      </c>
      <c r="J1521">
        <v>80</v>
      </c>
      <c r="K1521">
        <v>48</v>
      </c>
      <c r="L1521" t="s">
        <v>33</v>
      </c>
      <c r="M1521" t="s">
        <v>44</v>
      </c>
      <c r="N1521" t="s">
        <v>49</v>
      </c>
    </row>
    <row r="1522" spans="1:14" x14ac:dyDescent="0.25">
      <c r="A1522">
        <v>9521</v>
      </c>
      <c r="B1522" s="6">
        <v>45181</v>
      </c>
      <c r="C1522">
        <v>0.52430555555555558</v>
      </c>
      <c r="D1522">
        <v>3</v>
      </c>
      <c r="E1522" t="s">
        <v>28</v>
      </c>
      <c r="F1522" t="s">
        <v>29</v>
      </c>
      <c r="G1522" t="s">
        <v>30</v>
      </c>
      <c r="H1522" t="s">
        <v>31</v>
      </c>
      <c r="I1522" t="s">
        <v>43</v>
      </c>
      <c r="J1522">
        <v>75</v>
      </c>
      <c r="K1522">
        <v>45</v>
      </c>
      <c r="L1522" t="s">
        <v>33</v>
      </c>
      <c r="M1522" t="s">
        <v>44</v>
      </c>
      <c r="N1522" t="s">
        <v>45</v>
      </c>
    </row>
    <row r="1523" spans="1:14" x14ac:dyDescent="0.25">
      <c r="A1523">
        <v>9522</v>
      </c>
      <c r="B1523" s="6">
        <v>45974</v>
      </c>
      <c r="C1523">
        <v>0.5625</v>
      </c>
      <c r="D1523">
        <v>1</v>
      </c>
      <c r="E1523" t="s">
        <v>22</v>
      </c>
      <c r="F1523" t="s">
        <v>23</v>
      </c>
      <c r="G1523" t="s">
        <v>24</v>
      </c>
      <c r="H1523" t="s">
        <v>25</v>
      </c>
      <c r="I1523" t="s">
        <v>40</v>
      </c>
      <c r="J1523">
        <v>50</v>
      </c>
      <c r="K1523">
        <v>30</v>
      </c>
      <c r="L1523" t="s">
        <v>19</v>
      </c>
      <c r="M1523" t="s">
        <v>41</v>
      </c>
      <c r="N1523" t="s">
        <v>42</v>
      </c>
    </row>
    <row r="1524" spans="1:14" x14ac:dyDescent="0.25">
      <c r="A1524">
        <v>9523</v>
      </c>
      <c r="B1524" s="6">
        <v>44896</v>
      </c>
      <c r="C1524">
        <v>0.55138888888888893</v>
      </c>
      <c r="D1524">
        <v>1</v>
      </c>
      <c r="E1524" t="s">
        <v>14</v>
      </c>
      <c r="F1524" t="s">
        <v>15</v>
      </c>
      <c r="G1524" t="s">
        <v>16</v>
      </c>
      <c r="H1524" t="s">
        <v>17</v>
      </c>
      <c r="I1524" t="s">
        <v>26</v>
      </c>
      <c r="J1524">
        <v>40</v>
      </c>
      <c r="K1524">
        <v>22</v>
      </c>
      <c r="L1524" t="s">
        <v>19</v>
      </c>
      <c r="M1524" t="s">
        <v>20</v>
      </c>
      <c r="N1524" t="s">
        <v>27</v>
      </c>
    </row>
    <row r="1525" spans="1:14" x14ac:dyDescent="0.25">
      <c r="A1525">
        <v>9524</v>
      </c>
      <c r="B1525" s="6">
        <v>44819</v>
      </c>
      <c r="C1525">
        <v>0.61944444444444446</v>
      </c>
      <c r="D1525">
        <v>3</v>
      </c>
      <c r="E1525" t="s">
        <v>22</v>
      </c>
      <c r="F1525" t="s">
        <v>23</v>
      </c>
      <c r="G1525" t="s">
        <v>24</v>
      </c>
      <c r="H1525" t="s">
        <v>25</v>
      </c>
      <c r="I1525" t="s">
        <v>40</v>
      </c>
      <c r="J1525">
        <v>50</v>
      </c>
      <c r="K1525">
        <v>30</v>
      </c>
      <c r="L1525" t="s">
        <v>19</v>
      </c>
      <c r="M1525" t="s">
        <v>41</v>
      </c>
      <c r="N1525" t="s">
        <v>42</v>
      </c>
    </row>
    <row r="1526" spans="1:14" x14ac:dyDescent="0.25">
      <c r="A1526">
        <v>9525</v>
      </c>
      <c r="B1526" s="6">
        <v>45810</v>
      </c>
      <c r="C1526">
        <v>0.73819444444444449</v>
      </c>
      <c r="D1526">
        <v>3</v>
      </c>
      <c r="E1526" t="s">
        <v>28</v>
      </c>
      <c r="F1526" t="s">
        <v>29</v>
      </c>
      <c r="G1526" t="s">
        <v>30</v>
      </c>
      <c r="H1526" t="s">
        <v>31</v>
      </c>
      <c r="I1526" t="s">
        <v>32</v>
      </c>
      <c r="J1526">
        <v>85</v>
      </c>
      <c r="K1526">
        <v>50</v>
      </c>
      <c r="L1526" t="s">
        <v>33</v>
      </c>
      <c r="M1526" t="s">
        <v>34</v>
      </c>
      <c r="N1526" t="s">
        <v>35</v>
      </c>
    </row>
    <row r="1527" spans="1:14" x14ac:dyDescent="0.25">
      <c r="A1527">
        <v>9526</v>
      </c>
      <c r="B1527" s="6">
        <v>44959</v>
      </c>
      <c r="C1527">
        <v>0.61736111111111114</v>
      </c>
      <c r="D1527">
        <v>2</v>
      </c>
      <c r="E1527" t="s">
        <v>36</v>
      </c>
      <c r="F1527" t="s">
        <v>37</v>
      </c>
      <c r="G1527" t="s">
        <v>38</v>
      </c>
      <c r="H1527" t="s">
        <v>39</v>
      </c>
      <c r="I1527" t="s">
        <v>43</v>
      </c>
      <c r="J1527">
        <v>75</v>
      </c>
      <c r="K1527">
        <v>45</v>
      </c>
      <c r="L1527" t="s">
        <v>33</v>
      </c>
      <c r="M1527" t="s">
        <v>44</v>
      </c>
      <c r="N1527" t="s">
        <v>45</v>
      </c>
    </row>
    <row r="1528" spans="1:14" x14ac:dyDescent="0.25">
      <c r="A1528">
        <v>9527</v>
      </c>
      <c r="B1528" s="6">
        <v>45349</v>
      </c>
      <c r="C1528">
        <v>0.56041666666666667</v>
      </c>
      <c r="D1528">
        <v>1</v>
      </c>
      <c r="E1528" t="s">
        <v>36</v>
      </c>
      <c r="F1528" t="s">
        <v>37</v>
      </c>
      <c r="G1528" t="s">
        <v>38</v>
      </c>
      <c r="H1528" t="s">
        <v>39</v>
      </c>
      <c r="I1528" t="s">
        <v>48</v>
      </c>
      <c r="J1528">
        <v>80</v>
      </c>
      <c r="K1528">
        <v>48</v>
      </c>
      <c r="L1528" t="s">
        <v>33</v>
      </c>
      <c r="M1528" t="s">
        <v>44</v>
      </c>
      <c r="N1528" t="s">
        <v>49</v>
      </c>
    </row>
    <row r="1529" spans="1:14" x14ac:dyDescent="0.25">
      <c r="A1529">
        <v>9528</v>
      </c>
      <c r="B1529" s="6">
        <v>45202</v>
      </c>
      <c r="C1529">
        <v>0.40138888888888891</v>
      </c>
      <c r="D1529">
        <v>3</v>
      </c>
      <c r="E1529" t="s">
        <v>22</v>
      </c>
      <c r="F1529" t="s">
        <v>23</v>
      </c>
      <c r="G1529" t="s">
        <v>24</v>
      </c>
      <c r="H1529" t="s">
        <v>25</v>
      </c>
      <c r="I1529" t="s">
        <v>18</v>
      </c>
      <c r="J1529">
        <v>45</v>
      </c>
      <c r="K1529">
        <v>25</v>
      </c>
      <c r="L1529" t="s">
        <v>19</v>
      </c>
      <c r="M1529" t="s">
        <v>20</v>
      </c>
      <c r="N1529" t="s">
        <v>21</v>
      </c>
    </row>
    <row r="1530" spans="1:14" x14ac:dyDescent="0.25">
      <c r="A1530">
        <v>9529</v>
      </c>
      <c r="B1530" s="6">
        <v>45288</v>
      </c>
      <c r="C1530">
        <v>0.30763888888888891</v>
      </c>
      <c r="D1530">
        <v>1</v>
      </c>
      <c r="E1530" t="s">
        <v>22</v>
      </c>
      <c r="F1530" t="s">
        <v>23</v>
      </c>
      <c r="G1530" t="s">
        <v>24</v>
      </c>
      <c r="H1530" t="s">
        <v>25</v>
      </c>
      <c r="I1530" t="s">
        <v>48</v>
      </c>
      <c r="J1530">
        <v>80</v>
      </c>
      <c r="K1530">
        <v>48</v>
      </c>
      <c r="L1530" t="s">
        <v>33</v>
      </c>
      <c r="M1530" t="s">
        <v>44</v>
      </c>
      <c r="N1530" t="s">
        <v>49</v>
      </c>
    </row>
    <row r="1531" spans="1:14" x14ac:dyDescent="0.25">
      <c r="A1531">
        <v>9530</v>
      </c>
      <c r="B1531" s="6">
        <v>45889</v>
      </c>
      <c r="C1531">
        <v>0.43333333333333329</v>
      </c>
      <c r="D1531">
        <v>4</v>
      </c>
      <c r="E1531" t="s">
        <v>22</v>
      </c>
      <c r="F1531" t="s">
        <v>23</v>
      </c>
      <c r="G1531" t="s">
        <v>24</v>
      </c>
      <c r="H1531" t="s">
        <v>25</v>
      </c>
      <c r="I1531" t="s">
        <v>40</v>
      </c>
      <c r="J1531">
        <v>50</v>
      </c>
      <c r="K1531">
        <v>30</v>
      </c>
      <c r="L1531" t="s">
        <v>19</v>
      </c>
      <c r="M1531" t="s">
        <v>41</v>
      </c>
      <c r="N1531" t="s">
        <v>42</v>
      </c>
    </row>
    <row r="1532" spans="1:14" x14ac:dyDescent="0.25">
      <c r="A1532">
        <v>9531</v>
      </c>
      <c r="B1532" s="6">
        <v>45150</v>
      </c>
      <c r="C1532">
        <v>0.54583333333333328</v>
      </c>
      <c r="D1532">
        <v>2</v>
      </c>
      <c r="E1532" t="s">
        <v>22</v>
      </c>
      <c r="F1532" t="s">
        <v>23</v>
      </c>
      <c r="G1532" t="s">
        <v>24</v>
      </c>
      <c r="H1532" t="s">
        <v>25</v>
      </c>
      <c r="I1532" t="s">
        <v>26</v>
      </c>
      <c r="J1532">
        <v>40</v>
      </c>
      <c r="K1532">
        <v>22</v>
      </c>
      <c r="L1532" t="s">
        <v>19</v>
      </c>
      <c r="M1532" t="s">
        <v>20</v>
      </c>
      <c r="N1532" t="s">
        <v>27</v>
      </c>
    </row>
    <row r="1533" spans="1:14" x14ac:dyDescent="0.25">
      <c r="A1533">
        <v>9532</v>
      </c>
      <c r="B1533" s="6">
        <v>45553</v>
      </c>
      <c r="C1533">
        <v>0.69722222222222219</v>
      </c>
      <c r="D1533">
        <v>2</v>
      </c>
      <c r="E1533" t="s">
        <v>22</v>
      </c>
      <c r="F1533" t="s">
        <v>23</v>
      </c>
      <c r="G1533" t="s">
        <v>24</v>
      </c>
      <c r="H1533" t="s">
        <v>25</v>
      </c>
      <c r="I1533" t="s">
        <v>32</v>
      </c>
      <c r="J1533">
        <v>85</v>
      </c>
      <c r="K1533">
        <v>50</v>
      </c>
      <c r="L1533" t="s">
        <v>33</v>
      </c>
      <c r="M1533" t="s">
        <v>34</v>
      </c>
      <c r="N1533" t="s">
        <v>35</v>
      </c>
    </row>
    <row r="1534" spans="1:14" x14ac:dyDescent="0.25">
      <c r="A1534">
        <v>9533</v>
      </c>
      <c r="B1534" s="6">
        <v>44678</v>
      </c>
      <c r="C1534">
        <v>0.53333333333333333</v>
      </c>
      <c r="D1534">
        <v>3</v>
      </c>
      <c r="E1534" t="s">
        <v>28</v>
      </c>
      <c r="F1534" t="s">
        <v>29</v>
      </c>
      <c r="G1534" t="s">
        <v>30</v>
      </c>
      <c r="H1534" t="s">
        <v>31</v>
      </c>
      <c r="I1534" t="s">
        <v>26</v>
      </c>
      <c r="J1534">
        <v>40</v>
      </c>
      <c r="K1534">
        <v>22</v>
      </c>
      <c r="L1534" t="s">
        <v>19</v>
      </c>
      <c r="M1534" t="s">
        <v>20</v>
      </c>
      <c r="N1534" t="s">
        <v>27</v>
      </c>
    </row>
    <row r="1535" spans="1:14" x14ac:dyDescent="0.25">
      <c r="A1535">
        <v>9534</v>
      </c>
      <c r="B1535" s="6">
        <v>45675</v>
      </c>
      <c r="C1535">
        <v>0.73402777777777772</v>
      </c>
      <c r="D1535">
        <v>2</v>
      </c>
      <c r="E1535" t="s">
        <v>28</v>
      </c>
      <c r="F1535" t="s">
        <v>29</v>
      </c>
      <c r="G1535" t="s">
        <v>30</v>
      </c>
      <c r="H1535" t="s">
        <v>31</v>
      </c>
      <c r="I1535" t="s">
        <v>18</v>
      </c>
      <c r="J1535">
        <v>45</v>
      </c>
      <c r="K1535">
        <v>25</v>
      </c>
      <c r="L1535" t="s">
        <v>19</v>
      </c>
      <c r="M1535" t="s">
        <v>20</v>
      </c>
      <c r="N1535" t="s">
        <v>21</v>
      </c>
    </row>
    <row r="1536" spans="1:14" x14ac:dyDescent="0.25">
      <c r="A1536">
        <v>9535</v>
      </c>
      <c r="B1536" s="6">
        <v>44758</v>
      </c>
      <c r="C1536">
        <v>0.44583333333333341</v>
      </c>
      <c r="D1536">
        <v>4</v>
      </c>
      <c r="E1536" t="s">
        <v>14</v>
      </c>
      <c r="F1536" t="s">
        <v>15</v>
      </c>
      <c r="G1536" t="s">
        <v>16</v>
      </c>
      <c r="H1536" t="s">
        <v>17</v>
      </c>
      <c r="I1536" t="s">
        <v>26</v>
      </c>
      <c r="J1536">
        <v>40</v>
      </c>
      <c r="K1536">
        <v>22</v>
      </c>
      <c r="L1536" t="s">
        <v>19</v>
      </c>
      <c r="M1536" t="s">
        <v>20</v>
      </c>
      <c r="N1536" t="s">
        <v>27</v>
      </c>
    </row>
    <row r="1537" spans="1:14" x14ac:dyDescent="0.25">
      <c r="A1537">
        <v>9536</v>
      </c>
      <c r="B1537" s="6">
        <v>45782</v>
      </c>
      <c r="C1537">
        <v>0.85138888888888886</v>
      </c>
      <c r="D1537">
        <v>2</v>
      </c>
      <c r="E1537" t="s">
        <v>36</v>
      </c>
      <c r="F1537" t="s">
        <v>37</v>
      </c>
      <c r="G1537" t="s">
        <v>38</v>
      </c>
      <c r="H1537" t="s">
        <v>39</v>
      </c>
      <c r="I1537" t="s">
        <v>48</v>
      </c>
      <c r="J1537">
        <v>80</v>
      </c>
      <c r="K1537">
        <v>48</v>
      </c>
      <c r="L1537" t="s">
        <v>33</v>
      </c>
      <c r="M1537" t="s">
        <v>44</v>
      </c>
      <c r="N1537" t="s">
        <v>49</v>
      </c>
    </row>
    <row r="1538" spans="1:14" x14ac:dyDescent="0.25">
      <c r="A1538">
        <v>9537</v>
      </c>
      <c r="B1538" s="6">
        <v>44565</v>
      </c>
      <c r="C1538">
        <v>0.35486111111111113</v>
      </c>
      <c r="D1538">
        <v>4</v>
      </c>
      <c r="E1538" t="s">
        <v>14</v>
      </c>
      <c r="F1538" t="s">
        <v>15</v>
      </c>
      <c r="G1538" t="s">
        <v>16</v>
      </c>
      <c r="H1538" t="s">
        <v>17</v>
      </c>
      <c r="I1538" t="s">
        <v>50</v>
      </c>
      <c r="J1538">
        <v>70</v>
      </c>
      <c r="K1538">
        <v>40</v>
      </c>
      <c r="L1538" t="s">
        <v>33</v>
      </c>
      <c r="M1538" t="s">
        <v>44</v>
      </c>
      <c r="N1538" t="s">
        <v>51</v>
      </c>
    </row>
    <row r="1539" spans="1:14" x14ac:dyDescent="0.25">
      <c r="A1539">
        <v>9538</v>
      </c>
      <c r="B1539" s="6">
        <v>45824</v>
      </c>
      <c r="C1539">
        <v>0.42569444444444438</v>
      </c>
      <c r="D1539">
        <v>4</v>
      </c>
      <c r="E1539" t="s">
        <v>36</v>
      </c>
      <c r="F1539" t="s">
        <v>37</v>
      </c>
      <c r="G1539" t="s">
        <v>38</v>
      </c>
      <c r="H1539" t="s">
        <v>39</v>
      </c>
      <c r="I1539" t="s">
        <v>48</v>
      </c>
      <c r="J1539">
        <v>80</v>
      </c>
      <c r="K1539">
        <v>48</v>
      </c>
      <c r="L1539" t="s">
        <v>33</v>
      </c>
      <c r="M1539" t="s">
        <v>44</v>
      </c>
      <c r="N1539" t="s">
        <v>49</v>
      </c>
    </row>
    <row r="1540" spans="1:14" x14ac:dyDescent="0.25">
      <c r="A1540">
        <v>9539</v>
      </c>
      <c r="B1540" s="6">
        <v>45196</v>
      </c>
      <c r="C1540">
        <v>0.43541666666666667</v>
      </c>
      <c r="D1540">
        <v>3</v>
      </c>
      <c r="E1540" t="s">
        <v>14</v>
      </c>
      <c r="F1540" t="s">
        <v>15</v>
      </c>
      <c r="G1540" t="s">
        <v>16</v>
      </c>
      <c r="H1540" t="s">
        <v>17</v>
      </c>
      <c r="I1540" t="s">
        <v>40</v>
      </c>
      <c r="J1540">
        <v>50</v>
      </c>
      <c r="K1540">
        <v>30</v>
      </c>
      <c r="L1540" t="s">
        <v>19</v>
      </c>
      <c r="M1540" t="s">
        <v>41</v>
      </c>
      <c r="N1540" t="s">
        <v>42</v>
      </c>
    </row>
    <row r="1541" spans="1:14" x14ac:dyDescent="0.25">
      <c r="A1541">
        <v>9540</v>
      </c>
      <c r="B1541" s="6">
        <v>45009</v>
      </c>
      <c r="C1541">
        <v>0.6166666666666667</v>
      </c>
      <c r="D1541">
        <v>3</v>
      </c>
      <c r="E1541" t="s">
        <v>14</v>
      </c>
      <c r="F1541" t="s">
        <v>15</v>
      </c>
      <c r="G1541" t="s">
        <v>16</v>
      </c>
      <c r="H1541" t="s">
        <v>17</v>
      </c>
      <c r="I1541" t="s">
        <v>40</v>
      </c>
      <c r="J1541">
        <v>50</v>
      </c>
      <c r="K1541">
        <v>30</v>
      </c>
      <c r="L1541" t="s">
        <v>19</v>
      </c>
      <c r="M1541" t="s">
        <v>41</v>
      </c>
      <c r="N1541" t="s">
        <v>42</v>
      </c>
    </row>
    <row r="1542" spans="1:14" x14ac:dyDescent="0.25">
      <c r="A1542">
        <v>9541</v>
      </c>
      <c r="B1542" s="6">
        <v>45259</v>
      </c>
      <c r="C1542">
        <v>0.31666666666666671</v>
      </c>
      <c r="D1542">
        <v>3</v>
      </c>
      <c r="E1542" t="s">
        <v>36</v>
      </c>
      <c r="F1542" t="s">
        <v>37</v>
      </c>
      <c r="G1542" t="s">
        <v>38</v>
      </c>
      <c r="H1542" t="s">
        <v>39</v>
      </c>
      <c r="I1542" t="s">
        <v>43</v>
      </c>
      <c r="J1542">
        <v>75</v>
      </c>
      <c r="K1542">
        <v>45</v>
      </c>
      <c r="L1542" t="s">
        <v>33</v>
      </c>
      <c r="M1542" t="s">
        <v>44</v>
      </c>
      <c r="N1542" t="s">
        <v>45</v>
      </c>
    </row>
    <row r="1543" spans="1:14" x14ac:dyDescent="0.25">
      <c r="A1543">
        <v>9542</v>
      </c>
      <c r="B1543" s="6">
        <v>45662</v>
      </c>
      <c r="C1543">
        <v>0.74305555555555558</v>
      </c>
      <c r="D1543">
        <v>3</v>
      </c>
      <c r="E1543" t="s">
        <v>22</v>
      </c>
      <c r="F1543" t="s">
        <v>23</v>
      </c>
      <c r="G1543" t="s">
        <v>24</v>
      </c>
      <c r="H1543" t="s">
        <v>25</v>
      </c>
      <c r="I1543" t="s">
        <v>50</v>
      </c>
      <c r="J1543">
        <v>70</v>
      </c>
      <c r="K1543">
        <v>40</v>
      </c>
      <c r="L1543" t="s">
        <v>33</v>
      </c>
      <c r="M1543" t="s">
        <v>44</v>
      </c>
      <c r="N1543" t="s">
        <v>51</v>
      </c>
    </row>
    <row r="1544" spans="1:14" x14ac:dyDescent="0.25">
      <c r="A1544">
        <v>9543</v>
      </c>
      <c r="B1544" s="6">
        <v>45744</v>
      </c>
      <c r="C1544">
        <v>0.51180555555555551</v>
      </c>
      <c r="D1544">
        <v>1</v>
      </c>
      <c r="E1544" t="s">
        <v>14</v>
      </c>
      <c r="F1544" t="s">
        <v>15</v>
      </c>
      <c r="G1544" t="s">
        <v>16</v>
      </c>
      <c r="H1544" t="s">
        <v>17</v>
      </c>
      <c r="I1544" t="s">
        <v>26</v>
      </c>
      <c r="J1544">
        <v>40</v>
      </c>
      <c r="K1544">
        <v>22</v>
      </c>
      <c r="L1544" t="s">
        <v>19</v>
      </c>
      <c r="M1544" t="s">
        <v>20</v>
      </c>
      <c r="N1544" t="s">
        <v>27</v>
      </c>
    </row>
    <row r="1545" spans="1:14" x14ac:dyDescent="0.25">
      <c r="A1545">
        <v>9544</v>
      </c>
      <c r="B1545" s="6">
        <v>46003</v>
      </c>
      <c r="C1545">
        <v>0.86111111111111116</v>
      </c>
      <c r="D1545">
        <v>4</v>
      </c>
      <c r="E1545" t="s">
        <v>36</v>
      </c>
      <c r="F1545" t="s">
        <v>37</v>
      </c>
      <c r="G1545" t="s">
        <v>38</v>
      </c>
      <c r="H1545" t="s">
        <v>39</v>
      </c>
      <c r="I1545" t="s">
        <v>50</v>
      </c>
      <c r="J1545">
        <v>70</v>
      </c>
      <c r="K1545">
        <v>40</v>
      </c>
      <c r="L1545" t="s">
        <v>33</v>
      </c>
      <c r="M1545" t="s">
        <v>44</v>
      </c>
      <c r="N1545" t="s">
        <v>51</v>
      </c>
    </row>
    <row r="1546" spans="1:14" x14ac:dyDescent="0.25">
      <c r="A1546">
        <v>9545</v>
      </c>
      <c r="B1546" s="6">
        <v>45552</v>
      </c>
      <c r="C1546">
        <v>0.89652777777777781</v>
      </c>
      <c r="D1546">
        <v>2</v>
      </c>
      <c r="E1546" t="s">
        <v>22</v>
      </c>
      <c r="F1546" t="s">
        <v>23</v>
      </c>
      <c r="G1546" t="s">
        <v>24</v>
      </c>
      <c r="H1546" t="s">
        <v>25</v>
      </c>
      <c r="I1546" t="s">
        <v>26</v>
      </c>
      <c r="J1546">
        <v>40</v>
      </c>
      <c r="K1546">
        <v>22</v>
      </c>
      <c r="L1546" t="s">
        <v>19</v>
      </c>
      <c r="M1546" t="s">
        <v>20</v>
      </c>
      <c r="N1546" t="s">
        <v>27</v>
      </c>
    </row>
    <row r="1547" spans="1:14" x14ac:dyDescent="0.25">
      <c r="A1547">
        <v>9546</v>
      </c>
      <c r="B1547" s="6">
        <v>44649</v>
      </c>
      <c r="C1547">
        <v>0.7895833333333333</v>
      </c>
      <c r="D1547">
        <v>2</v>
      </c>
      <c r="E1547" t="s">
        <v>36</v>
      </c>
      <c r="F1547" t="s">
        <v>37</v>
      </c>
      <c r="G1547" t="s">
        <v>38</v>
      </c>
      <c r="H1547" t="s">
        <v>39</v>
      </c>
      <c r="I1547" t="s">
        <v>43</v>
      </c>
      <c r="J1547">
        <v>75</v>
      </c>
      <c r="K1547">
        <v>45</v>
      </c>
      <c r="L1547" t="s">
        <v>33</v>
      </c>
      <c r="M1547" t="s">
        <v>44</v>
      </c>
      <c r="N1547" t="s">
        <v>45</v>
      </c>
    </row>
    <row r="1548" spans="1:14" x14ac:dyDescent="0.25">
      <c r="A1548">
        <v>9547</v>
      </c>
      <c r="B1548" s="6">
        <v>45763</v>
      </c>
      <c r="C1548">
        <v>0.74513888888888891</v>
      </c>
      <c r="D1548">
        <v>4</v>
      </c>
      <c r="E1548" t="s">
        <v>14</v>
      </c>
      <c r="F1548" t="s">
        <v>15</v>
      </c>
      <c r="G1548" t="s">
        <v>16</v>
      </c>
      <c r="H1548" t="s">
        <v>17</v>
      </c>
      <c r="I1548" t="s">
        <v>40</v>
      </c>
      <c r="J1548">
        <v>50</v>
      </c>
      <c r="K1548">
        <v>30</v>
      </c>
      <c r="L1548" t="s">
        <v>19</v>
      </c>
      <c r="M1548" t="s">
        <v>41</v>
      </c>
      <c r="N1548" t="s">
        <v>42</v>
      </c>
    </row>
    <row r="1549" spans="1:14" x14ac:dyDescent="0.25">
      <c r="A1549">
        <v>9548</v>
      </c>
      <c r="B1549" s="6">
        <v>45457</v>
      </c>
      <c r="C1549">
        <v>0.55763888888888891</v>
      </c>
      <c r="D1549">
        <v>3</v>
      </c>
      <c r="E1549" t="s">
        <v>14</v>
      </c>
      <c r="F1549" t="s">
        <v>15</v>
      </c>
      <c r="G1549" t="s">
        <v>16</v>
      </c>
      <c r="H1549" t="s">
        <v>17</v>
      </c>
      <c r="I1549" t="s">
        <v>26</v>
      </c>
      <c r="J1549">
        <v>40</v>
      </c>
      <c r="K1549">
        <v>22</v>
      </c>
      <c r="L1549" t="s">
        <v>19</v>
      </c>
      <c r="M1549" t="s">
        <v>20</v>
      </c>
      <c r="N1549" t="s">
        <v>27</v>
      </c>
    </row>
    <row r="1550" spans="1:14" x14ac:dyDescent="0.25">
      <c r="A1550">
        <v>9549</v>
      </c>
      <c r="B1550" s="6">
        <v>44965</v>
      </c>
      <c r="C1550">
        <v>0.75486111111111109</v>
      </c>
      <c r="D1550">
        <v>4</v>
      </c>
      <c r="E1550" t="s">
        <v>36</v>
      </c>
      <c r="F1550" t="s">
        <v>37</v>
      </c>
      <c r="G1550" t="s">
        <v>38</v>
      </c>
      <c r="H1550" t="s">
        <v>39</v>
      </c>
      <c r="I1550" t="s">
        <v>40</v>
      </c>
      <c r="J1550">
        <v>50</v>
      </c>
      <c r="K1550">
        <v>30</v>
      </c>
      <c r="L1550" t="s">
        <v>19</v>
      </c>
      <c r="M1550" t="s">
        <v>41</v>
      </c>
      <c r="N1550" t="s">
        <v>42</v>
      </c>
    </row>
    <row r="1551" spans="1:14" x14ac:dyDescent="0.25">
      <c r="A1551">
        <v>9550</v>
      </c>
      <c r="B1551" s="6">
        <v>45521</v>
      </c>
      <c r="C1551">
        <v>0.63749999999999996</v>
      </c>
      <c r="D1551">
        <v>3</v>
      </c>
      <c r="E1551" t="s">
        <v>28</v>
      </c>
      <c r="F1551" t="s">
        <v>29</v>
      </c>
      <c r="G1551" t="s">
        <v>30</v>
      </c>
      <c r="H1551" t="s">
        <v>31</v>
      </c>
      <c r="I1551" t="s">
        <v>50</v>
      </c>
      <c r="J1551">
        <v>70</v>
      </c>
      <c r="K1551">
        <v>40</v>
      </c>
      <c r="L1551" t="s">
        <v>33</v>
      </c>
      <c r="M1551" t="s">
        <v>44</v>
      </c>
      <c r="N1551" t="s">
        <v>51</v>
      </c>
    </row>
    <row r="1552" spans="1:14" x14ac:dyDescent="0.25">
      <c r="A1552">
        <v>9551</v>
      </c>
      <c r="B1552" s="6">
        <v>44593</v>
      </c>
      <c r="C1552">
        <v>0.55347222222222225</v>
      </c>
      <c r="D1552">
        <v>3</v>
      </c>
      <c r="E1552" t="s">
        <v>14</v>
      </c>
      <c r="F1552" t="s">
        <v>15</v>
      </c>
      <c r="G1552" t="s">
        <v>16</v>
      </c>
      <c r="H1552" t="s">
        <v>17</v>
      </c>
      <c r="I1552" t="s">
        <v>46</v>
      </c>
      <c r="J1552">
        <v>90</v>
      </c>
      <c r="K1552">
        <v>55</v>
      </c>
      <c r="L1552" t="s">
        <v>33</v>
      </c>
      <c r="M1552" t="s">
        <v>34</v>
      </c>
      <c r="N1552" t="s">
        <v>47</v>
      </c>
    </row>
    <row r="1553" spans="1:14" x14ac:dyDescent="0.25">
      <c r="A1553">
        <v>9552</v>
      </c>
      <c r="B1553" s="6">
        <v>44838</v>
      </c>
      <c r="C1553">
        <v>0.53263888888888888</v>
      </c>
      <c r="D1553">
        <v>4</v>
      </c>
      <c r="E1553" t="s">
        <v>14</v>
      </c>
      <c r="F1553" t="s">
        <v>15</v>
      </c>
      <c r="G1553" t="s">
        <v>16</v>
      </c>
      <c r="H1553" t="s">
        <v>17</v>
      </c>
      <c r="I1553" t="s">
        <v>48</v>
      </c>
      <c r="J1553">
        <v>80</v>
      </c>
      <c r="K1553">
        <v>48</v>
      </c>
      <c r="L1553" t="s">
        <v>33</v>
      </c>
      <c r="M1553" t="s">
        <v>44</v>
      </c>
      <c r="N1553" t="s">
        <v>49</v>
      </c>
    </row>
    <row r="1554" spans="1:14" x14ac:dyDescent="0.25">
      <c r="A1554">
        <v>9553</v>
      </c>
      <c r="B1554" s="6">
        <v>45231</v>
      </c>
      <c r="C1554">
        <v>0.85416666666666663</v>
      </c>
      <c r="D1554">
        <v>2</v>
      </c>
      <c r="E1554" t="s">
        <v>14</v>
      </c>
      <c r="F1554" t="s">
        <v>15</v>
      </c>
      <c r="G1554" t="s">
        <v>16</v>
      </c>
      <c r="H1554" t="s">
        <v>17</v>
      </c>
      <c r="I1554" t="s">
        <v>50</v>
      </c>
      <c r="J1554">
        <v>70</v>
      </c>
      <c r="K1554">
        <v>40</v>
      </c>
      <c r="L1554" t="s">
        <v>33</v>
      </c>
      <c r="M1554" t="s">
        <v>44</v>
      </c>
      <c r="N1554" t="s">
        <v>51</v>
      </c>
    </row>
    <row r="1555" spans="1:14" x14ac:dyDescent="0.25">
      <c r="A1555">
        <v>9554</v>
      </c>
      <c r="B1555" s="6">
        <v>45420</v>
      </c>
      <c r="C1555">
        <v>0.30625000000000002</v>
      </c>
      <c r="D1555">
        <v>2</v>
      </c>
      <c r="E1555" t="s">
        <v>36</v>
      </c>
      <c r="F1555" t="s">
        <v>37</v>
      </c>
      <c r="G1555" t="s">
        <v>38</v>
      </c>
      <c r="H1555" t="s">
        <v>39</v>
      </c>
      <c r="I1555" t="s">
        <v>26</v>
      </c>
      <c r="J1555">
        <v>40</v>
      </c>
      <c r="K1555">
        <v>22</v>
      </c>
      <c r="L1555" t="s">
        <v>19</v>
      </c>
      <c r="M1555" t="s">
        <v>20</v>
      </c>
      <c r="N1555" t="s">
        <v>27</v>
      </c>
    </row>
    <row r="1556" spans="1:14" x14ac:dyDescent="0.25">
      <c r="A1556">
        <v>9555</v>
      </c>
      <c r="B1556" s="6">
        <v>44723</v>
      </c>
      <c r="C1556">
        <v>0.30902777777777779</v>
      </c>
      <c r="D1556">
        <v>3</v>
      </c>
      <c r="E1556" t="s">
        <v>14</v>
      </c>
      <c r="F1556" t="s">
        <v>15</v>
      </c>
      <c r="G1556" t="s">
        <v>16</v>
      </c>
      <c r="H1556" t="s">
        <v>17</v>
      </c>
      <c r="I1556" t="s">
        <v>32</v>
      </c>
      <c r="J1556">
        <v>85</v>
      </c>
      <c r="K1556">
        <v>50</v>
      </c>
      <c r="L1556" t="s">
        <v>33</v>
      </c>
      <c r="M1556" t="s">
        <v>34</v>
      </c>
      <c r="N1556" t="s">
        <v>35</v>
      </c>
    </row>
    <row r="1557" spans="1:14" x14ac:dyDescent="0.25">
      <c r="A1557">
        <v>9556</v>
      </c>
      <c r="B1557" s="6">
        <v>45817</v>
      </c>
      <c r="C1557">
        <v>0.5131944444444444</v>
      </c>
      <c r="D1557">
        <v>2</v>
      </c>
      <c r="E1557" t="s">
        <v>14</v>
      </c>
      <c r="F1557" t="s">
        <v>15</v>
      </c>
      <c r="G1557" t="s">
        <v>16</v>
      </c>
      <c r="H1557" t="s">
        <v>17</v>
      </c>
      <c r="I1557" t="s">
        <v>46</v>
      </c>
      <c r="J1557">
        <v>90</v>
      </c>
      <c r="K1557">
        <v>55</v>
      </c>
      <c r="L1557" t="s">
        <v>33</v>
      </c>
      <c r="M1557" t="s">
        <v>34</v>
      </c>
      <c r="N1557" t="s">
        <v>47</v>
      </c>
    </row>
    <row r="1558" spans="1:14" x14ac:dyDescent="0.25">
      <c r="A1558">
        <v>9557</v>
      </c>
      <c r="B1558" s="6">
        <v>45550</v>
      </c>
      <c r="C1558">
        <v>0.71875</v>
      </c>
      <c r="D1558">
        <v>2</v>
      </c>
      <c r="E1558" t="s">
        <v>14</v>
      </c>
      <c r="F1558" t="s">
        <v>15</v>
      </c>
      <c r="G1558" t="s">
        <v>16</v>
      </c>
      <c r="H1558" t="s">
        <v>17</v>
      </c>
      <c r="I1558" t="s">
        <v>26</v>
      </c>
      <c r="J1558">
        <v>40</v>
      </c>
      <c r="K1558">
        <v>22</v>
      </c>
      <c r="L1558" t="s">
        <v>19</v>
      </c>
      <c r="M1558" t="s">
        <v>20</v>
      </c>
      <c r="N1558" t="s">
        <v>27</v>
      </c>
    </row>
    <row r="1559" spans="1:14" x14ac:dyDescent="0.25">
      <c r="A1559">
        <v>9558</v>
      </c>
      <c r="B1559" s="6">
        <v>45274</v>
      </c>
      <c r="C1559">
        <v>0.34444444444444439</v>
      </c>
      <c r="D1559">
        <v>1</v>
      </c>
      <c r="E1559" t="s">
        <v>22</v>
      </c>
      <c r="F1559" t="s">
        <v>23</v>
      </c>
      <c r="G1559" t="s">
        <v>24</v>
      </c>
      <c r="H1559" t="s">
        <v>25</v>
      </c>
      <c r="I1559" t="s">
        <v>50</v>
      </c>
      <c r="J1559">
        <v>70</v>
      </c>
      <c r="K1559">
        <v>40</v>
      </c>
      <c r="L1559" t="s">
        <v>33</v>
      </c>
      <c r="M1559" t="s">
        <v>44</v>
      </c>
      <c r="N1559" t="s">
        <v>51</v>
      </c>
    </row>
    <row r="1560" spans="1:14" x14ac:dyDescent="0.25">
      <c r="A1560">
        <v>9559</v>
      </c>
      <c r="B1560" s="6">
        <v>44845</v>
      </c>
      <c r="C1560">
        <v>0.52500000000000002</v>
      </c>
      <c r="D1560">
        <v>4</v>
      </c>
      <c r="E1560" t="s">
        <v>28</v>
      </c>
      <c r="F1560" t="s">
        <v>29</v>
      </c>
      <c r="G1560" t="s">
        <v>30</v>
      </c>
      <c r="H1560" t="s">
        <v>31</v>
      </c>
      <c r="I1560" t="s">
        <v>50</v>
      </c>
      <c r="J1560">
        <v>70</v>
      </c>
      <c r="K1560">
        <v>40</v>
      </c>
      <c r="L1560" t="s">
        <v>33</v>
      </c>
      <c r="M1560" t="s">
        <v>44</v>
      </c>
      <c r="N1560" t="s">
        <v>51</v>
      </c>
    </row>
    <row r="1561" spans="1:14" x14ac:dyDescent="0.25">
      <c r="A1561">
        <v>9560</v>
      </c>
      <c r="B1561" s="6">
        <v>44687</v>
      </c>
      <c r="C1561">
        <v>0.53749999999999998</v>
      </c>
      <c r="D1561">
        <v>2</v>
      </c>
      <c r="E1561" t="s">
        <v>28</v>
      </c>
      <c r="F1561" t="s">
        <v>29</v>
      </c>
      <c r="G1561" t="s">
        <v>30</v>
      </c>
      <c r="H1561" t="s">
        <v>31</v>
      </c>
      <c r="I1561" t="s">
        <v>40</v>
      </c>
      <c r="J1561">
        <v>50</v>
      </c>
      <c r="K1561">
        <v>30</v>
      </c>
      <c r="L1561" t="s">
        <v>19</v>
      </c>
      <c r="M1561" t="s">
        <v>41</v>
      </c>
      <c r="N1561" t="s">
        <v>42</v>
      </c>
    </row>
    <row r="1562" spans="1:14" x14ac:dyDescent="0.25">
      <c r="A1562">
        <v>9561</v>
      </c>
      <c r="B1562" s="6">
        <v>45847</v>
      </c>
      <c r="C1562">
        <v>0.32083333333333341</v>
      </c>
      <c r="D1562">
        <v>4</v>
      </c>
      <c r="E1562" t="s">
        <v>14</v>
      </c>
      <c r="F1562" t="s">
        <v>15</v>
      </c>
      <c r="G1562" t="s">
        <v>16</v>
      </c>
      <c r="H1562" t="s">
        <v>17</v>
      </c>
      <c r="I1562" t="s">
        <v>40</v>
      </c>
      <c r="J1562">
        <v>50</v>
      </c>
      <c r="K1562">
        <v>30</v>
      </c>
      <c r="L1562" t="s">
        <v>19</v>
      </c>
      <c r="M1562" t="s">
        <v>41</v>
      </c>
      <c r="N1562" t="s">
        <v>42</v>
      </c>
    </row>
    <row r="1563" spans="1:14" x14ac:dyDescent="0.25">
      <c r="A1563">
        <v>9562</v>
      </c>
      <c r="B1563" s="6">
        <v>45969</v>
      </c>
      <c r="C1563">
        <v>0.64930555555555558</v>
      </c>
      <c r="D1563">
        <v>4</v>
      </c>
      <c r="E1563" t="s">
        <v>28</v>
      </c>
      <c r="F1563" t="s">
        <v>29</v>
      </c>
      <c r="G1563" t="s">
        <v>30</v>
      </c>
      <c r="H1563" t="s">
        <v>31</v>
      </c>
      <c r="I1563" t="s">
        <v>50</v>
      </c>
      <c r="J1563">
        <v>70</v>
      </c>
      <c r="K1563">
        <v>40</v>
      </c>
      <c r="L1563" t="s">
        <v>33</v>
      </c>
      <c r="M1563" t="s">
        <v>44</v>
      </c>
      <c r="N1563" t="s">
        <v>51</v>
      </c>
    </row>
    <row r="1564" spans="1:14" x14ac:dyDescent="0.25">
      <c r="A1564">
        <v>9563</v>
      </c>
      <c r="B1564" s="6">
        <v>45505</v>
      </c>
      <c r="C1564">
        <v>0.86458333333333337</v>
      </c>
      <c r="D1564">
        <v>4</v>
      </c>
      <c r="E1564" t="s">
        <v>14</v>
      </c>
      <c r="F1564" t="s">
        <v>15</v>
      </c>
      <c r="G1564" t="s">
        <v>16</v>
      </c>
      <c r="H1564" t="s">
        <v>17</v>
      </c>
      <c r="I1564" t="s">
        <v>18</v>
      </c>
      <c r="J1564">
        <v>45</v>
      </c>
      <c r="K1564">
        <v>25</v>
      </c>
      <c r="L1564" t="s">
        <v>19</v>
      </c>
      <c r="M1564" t="s">
        <v>20</v>
      </c>
      <c r="N1564" t="s">
        <v>21</v>
      </c>
    </row>
    <row r="1565" spans="1:14" x14ac:dyDescent="0.25">
      <c r="A1565">
        <v>9564</v>
      </c>
      <c r="B1565" s="6">
        <v>45710</v>
      </c>
      <c r="C1565">
        <v>0.4284722222222222</v>
      </c>
      <c r="D1565">
        <v>3</v>
      </c>
      <c r="E1565" t="s">
        <v>28</v>
      </c>
      <c r="F1565" t="s">
        <v>29</v>
      </c>
      <c r="G1565" t="s">
        <v>30</v>
      </c>
      <c r="H1565" t="s">
        <v>31</v>
      </c>
      <c r="I1565" t="s">
        <v>43</v>
      </c>
      <c r="J1565">
        <v>75</v>
      </c>
      <c r="K1565">
        <v>45</v>
      </c>
      <c r="L1565" t="s">
        <v>33</v>
      </c>
      <c r="M1565" t="s">
        <v>44</v>
      </c>
      <c r="N1565" t="s">
        <v>45</v>
      </c>
    </row>
    <row r="1566" spans="1:14" x14ac:dyDescent="0.25">
      <c r="A1566">
        <v>9565</v>
      </c>
      <c r="B1566" s="6">
        <v>45826</v>
      </c>
      <c r="C1566">
        <v>0.3972222222222222</v>
      </c>
      <c r="D1566">
        <v>3</v>
      </c>
      <c r="E1566" t="s">
        <v>22</v>
      </c>
      <c r="F1566" t="s">
        <v>23</v>
      </c>
      <c r="G1566" t="s">
        <v>24</v>
      </c>
      <c r="H1566" t="s">
        <v>25</v>
      </c>
      <c r="I1566" t="s">
        <v>18</v>
      </c>
      <c r="J1566">
        <v>45</v>
      </c>
      <c r="K1566">
        <v>25</v>
      </c>
      <c r="L1566" t="s">
        <v>19</v>
      </c>
      <c r="M1566" t="s">
        <v>20</v>
      </c>
      <c r="N1566" t="s">
        <v>21</v>
      </c>
    </row>
    <row r="1567" spans="1:14" x14ac:dyDescent="0.25">
      <c r="A1567">
        <v>9566</v>
      </c>
      <c r="B1567" s="6">
        <v>45963</v>
      </c>
      <c r="C1567">
        <v>0.57222222222222219</v>
      </c>
      <c r="D1567">
        <v>2</v>
      </c>
      <c r="E1567" t="s">
        <v>28</v>
      </c>
      <c r="F1567" t="s">
        <v>29</v>
      </c>
      <c r="G1567" t="s">
        <v>30</v>
      </c>
      <c r="H1567" t="s">
        <v>31</v>
      </c>
      <c r="I1567" t="s">
        <v>48</v>
      </c>
      <c r="J1567">
        <v>80</v>
      </c>
      <c r="K1567">
        <v>48</v>
      </c>
      <c r="L1567" t="s">
        <v>33</v>
      </c>
      <c r="M1567" t="s">
        <v>44</v>
      </c>
      <c r="N1567" t="s">
        <v>49</v>
      </c>
    </row>
    <row r="1568" spans="1:14" x14ac:dyDescent="0.25">
      <c r="A1568">
        <v>9567</v>
      </c>
      <c r="B1568" s="6">
        <v>44744</v>
      </c>
      <c r="C1568">
        <v>0.74513888888888891</v>
      </c>
      <c r="D1568">
        <v>1</v>
      </c>
      <c r="E1568" t="s">
        <v>22</v>
      </c>
      <c r="F1568" t="s">
        <v>23</v>
      </c>
      <c r="G1568" t="s">
        <v>24</v>
      </c>
      <c r="H1568" t="s">
        <v>25</v>
      </c>
      <c r="I1568" t="s">
        <v>50</v>
      </c>
      <c r="J1568">
        <v>70</v>
      </c>
      <c r="K1568">
        <v>40</v>
      </c>
      <c r="L1568" t="s">
        <v>33</v>
      </c>
      <c r="M1568" t="s">
        <v>44</v>
      </c>
      <c r="N1568" t="s">
        <v>51</v>
      </c>
    </row>
    <row r="1569" spans="1:14" x14ac:dyDescent="0.25">
      <c r="A1569">
        <v>9568</v>
      </c>
      <c r="B1569" s="6">
        <v>45754</v>
      </c>
      <c r="C1569">
        <v>0.80833333333333335</v>
      </c>
      <c r="D1569">
        <v>2</v>
      </c>
      <c r="E1569" t="s">
        <v>14</v>
      </c>
      <c r="F1569" t="s">
        <v>15</v>
      </c>
      <c r="G1569" t="s">
        <v>16</v>
      </c>
      <c r="H1569" t="s">
        <v>17</v>
      </c>
      <c r="I1569" t="s">
        <v>43</v>
      </c>
      <c r="J1569">
        <v>75</v>
      </c>
      <c r="K1569">
        <v>45</v>
      </c>
      <c r="L1569" t="s">
        <v>33</v>
      </c>
      <c r="M1569" t="s">
        <v>44</v>
      </c>
      <c r="N1569" t="s">
        <v>45</v>
      </c>
    </row>
    <row r="1570" spans="1:14" x14ac:dyDescent="0.25">
      <c r="A1570">
        <v>9569</v>
      </c>
      <c r="B1570" s="6">
        <v>45914</v>
      </c>
      <c r="C1570">
        <v>0.33124999999999999</v>
      </c>
      <c r="D1570">
        <v>2</v>
      </c>
      <c r="E1570" t="s">
        <v>36</v>
      </c>
      <c r="F1570" t="s">
        <v>37</v>
      </c>
      <c r="G1570" t="s">
        <v>38</v>
      </c>
      <c r="H1570" t="s">
        <v>39</v>
      </c>
      <c r="I1570" t="s">
        <v>26</v>
      </c>
      <c r="J1570">
        <v>40</v>
      </c>
      <c r="K1570">
        <v>22</v>
      </c>
      <c r="L1570" t="s">
        <v>19</v>
      </c>
      <c r="M1570" t="s">
        <v>20</v>
      </c>
      <c r="N1570" t="s">
        <v>27</v>
      </c>
    </row>
    <row r="1571" spans="1:14" x14ac:dyDescent="0.25">
      <c r="A1571">
        <v>9570</v>
      </c>
      <c r="B1571" s="6">
        <v>45951</v>
      </c>
      <c r="C1571">
        <v>0.8125</v>
      </c>
      <c r="D1571">
        <v>1</v>
      </c>
      <c r="E1571" t="s">
        <v>22</v>
      </c>
      <c r="F1571" t="s">
        <v>23</v>
      </c>
      <c r="G1571" t="s">
        <v>24</v>
      </c>
      <c r="H1571" t="s">
        <v>25</v>
      </c>
      <c r="I1571" t="s">
        <v>46</v>
      </c>
      <c r="J1571">
        <v>90</v>
      </c>
      <c r="K1571">
        <v>55</v>
      </c>
      <c r="L1571" t="s">
        <v>33</v>
      </c>
      <c r="M1571" t="s">
        <v>34</v>
      </c>
      <c r="N1571" t="s">
        <v>47</v>
      </c>
    </row>
    <row r="1572" spans="1:14" x14ac:dyDescent="0.25">
      <c r="A1572">
        <v>9571</v>
      </c>
      <c r="B1572" s="6">
        <v>45980</v>
      </c>
      <c r="C1572">
        <v>0.60624999999999996</v>
      </c>
      <c r="D1572">
        <v>4</v>
      </c>
      <c r="E1572" t="s">
        <v>36</v>
      </c>
      <c r="F1572" t="s">
        <v>37</v>
      </c>
      <c r="G1572" t="s">
        <v>38</v>
      </c>
      <c r="H1572" t="s">
        <v>39</v>
      </c>
      <c r="I1572" t="s">
        <v>46</v>
      </c>
      <c r="J1572">
        <v>90</v>
      </c>
      <c r="K1572">
        <v>55</v>
      </c>
      <c r="L1572" t="s">
        <v>33</v>
      </c>
      <c r="M1572" t="s">
        <v>34</v>
      </c>
      <c r="N1572" t="s">
        <v>47</v>
      </c>
    </row>
    <row r="1573" spans="1:14" x14ac:dyDescent="0.25">
      <c r="A1573">
        <v>9572</v>
      </c>
      <c r="B1573" s="6">
        <v>45624</v>
      </c>
      <c r="C1573">
        <v>0.69652777777777775</v>
      </c>
      <c r="D1573">
        <v>3</v>
      </c>
      <c r="E1573" t="s">
        <v>28</v>
      </c>
      <c r="F1573" t="s">
        <v>29</v>
      </c>
      <c r="G1573" t="s">
        <v>30</v>
      </c>
      <c r="H1573" t="s">
        <v>31</v>
      </c>
      <c r="I1573" t="s">
        <v>40</v>
      </c>
      <c r="J1573">
        <v>50</v>
      </c>
      <c r="K1573">
        <v>30</v>
      </c>
      <c r="L1573" t="s">
        <v>19</v>
      </c>
      <c r="M1573" t="s">
        <v>41</v>
      </c>
      <c r="N1573" t="s">
        <v>42</v>
      </c>
    </row>
    <row r="1574" spans="1:14" x14ac:dyDescent="0.25">
      <c r="A1574">
        <v>9573</v>
      </c>
      <c r="B1574" s="6">
        <v>45370</v>
      </c>
      <c r="C1574">
        <v>0.57708333333333328</v>
      </c>
      <c r="D1574">
        <v>3</v>
      </c>
      <c r="E1574" t="s">
        <v>28</v>
      </c>
      <c r="F1574" t="s">
        <v>29</v>
      </c>
      <c r="G1574" t="s">
        <v>30</v>
      </c>
      <c r="H1574" t="s">
        <v>31</v>
      </c>
      <c r="I1574" t="s">
        <v>43</v>
      </c>
      <c r="J1574">
        <v>75</v>
      </c>
      <c r="K1574">
        <v>45</v>
      </c>
      <c r="L1574" t="s">
        <v>33</v>
      </c>
      <c r="M1574" t="s">
        <v>44</v>
      </c>
      <c r="N1574" t="s">
        <v>45</v>
      </c>
    </row>
    <row r="1575" spans="1:14" x14ac:dyDescent="0.25">
      <c r="A1575">
        <v>9574</v>
      </c>
      <c r="B1575" s="6">
        <v>44759</v>
      </c>
      <c r="C1575">
        <v>0.52638888888888891</v>
      </c>
      <c r="D1575">
        <v>2</v>
      </c>
      <c r="E1575" t="s">
        <v>36</v>
      </c>
      <c r="F1575" t="s">
        <v>37</v>
      </c>
      <c r="G1575" t="s">
        <v>38</v>
      </c>
      <c r="H1575" t="s">
        <v>39</v>
      </c>
      <c r="I1575" t="s">
        <v>50</v>
      </c>
      <c r="J1575">
        <v>70</v>
      </c>
      <c r="K1575">
        <v>40</v>
      </c>
      <c r="L1575" t="s">
        <v>33</v>
      </c>
      <c r="M1575" t="s">
        <v>44</v>
      </c>
      <c r="N1575" t="s">
        <v>51</v>
      </c>
    </row>
    <row r="1576" spans="1:14" x14ac:dyDescent="0.25">
      <c r="A1576">
        <v>9575</v>
      </c>
      <c r="B1576" s="6">
        <v>45995</v>
      </c>
      <c r="C1576">
        <v>0.60277777777777775</v>
      </c>
      <c r="D1576">
        <v>3</v>
      </c>
      <c r="E1576" t="s">
        <v>22</v>
      </c>
      <c r="F1576" t="s">
        <v>23</v>
      </c>
      <c r="G1576" t="s">
        <v>24</v>
      </c>
      <c r="H1576" t="s">
        <v>25</v>
      </c>
      <c r="I1576" t="s">
        <v>46</v>
      </c>
      <c r="J1576">
        <v>90</v>
      </c>
      <c r="K1576">
        <v>55</v>
      </c>
      <c r="L1576" t="s">
        <v>33</v>
      </c>
      <c r="M1576" t="s">
        <v>34</v>
      </c>
      <c r="N1576" t="s">
        <v>47</v>
      </c>
    </row>
    <row r="1577" spans="1:14" x14ac:dyDescent="0.25">
      <c r="A1577">
        <v>9576</v>
      </c>
      <c r="B1577" s="6">
        <v>45305</v>
      </c>
      <c r="C1577">
        <v>0.47430555555555548</v>
      </c>
      <c r="D1577">
        <v>2</v>
      </c>
      <c r="E1577" t="s">
        <v>22</v>
      </c>
      <c r="F1577" t="s">
        <v>23</v>
      </c>
      <c r="G1577" t="s">
        <v>24</v>
      </c>
      <c r="H1577" t="s">
        <v>25</v>
      </c>
      <c r="I1577" t="s">
        <v>40</v>
      </c>
      <c r="J1577">
        <v>50</v>
      </c>
      <c r="K1577">
        <v>30</v>
      </c>
      <c r="L1577" t="s">
        <v>19</v>
      </c>
      <c r="M1577" t="s">
        <v>41</v>
      </c>
      <c r="N1577" t="s">
        <v>42</v>
      </c>
    </row>
    <row r="1578" spans="1:14" x14ac:dyDescent="0.25">
      <c r="A1578">
        <v>9577</v>
      </c>
      <c r="B1578" s="6">
        <v>46001</v>
      </c>
      <c r="C1578">
        <v>0.73611111111111116</v>
      </c>
      <c r="D1578">
        <v>3</v>
      </c>
      <c r="E1578" t="s">
        <v>36</v>
      </c>
      <c r="F1578" t="s">
        <v>37</v>
      </c>
      <c r="G1578" t="s">
        <v>38</v>
      </c>
      <c r="H1578" t="s">
        <v>39</v>
      </c>
      <c r="I1578" t="s">
        <v>50</v>
      </c>
      <c r="J1578">
        <v>70</v>
      </c>
      <c r="K1578">
        <v>40</v>
      </c>
      <c r="L1578" t="s">
        <v>33</v>
      </c>
      <c r="M1578" t="s">
        <v>44</v>
      </c>
      <c r="N1578" t="s">
        <v>51</v>
      </c>
    </row>
    <row r="1579" spans="1:14" x14ac:dyDescent="0.25">
      <c r="A1579">
        <v>9578</v>
      </c>
      <c r="B1579" s="6">
        <v>45184</v>
      </c>
      <c r="C1579">
        <v>0.37222222222222218</v>
      </c>
      <c r="D1579">
        <v>4</v>
      </c>
      <c r="E1579" t="s">
        <v>14</v>
      </c>
      <c r="F1579" t="s">
        <v>15</v>
      </c>
      <c r="G1579" t="s">
        <v>16</v>
      </c>
      <c r="H1579" t="s">
        <v>17</v>
      </c>
      <c r="I1579" t="s">
        <v>50</v>
      </c>
      <c r="J1579">
        <v>70</v>
      </c>
      <c r="K1579">
        <v>40</v>
      </c>
      <c r="L1579" t="s">
        <v>33</v>
      </c>
      <c r="M1579" t="s">
        <v>44</v>
      </c>
      <c r="N1579" t="s">
        <v>51</v>
      </c>
    </row>
    <row r="1580" spans="1:14" x14ac:dyDescent="0.25">
      <c r="A1580">
        <v>9579</v>
      </c>
      <c r="B1580" s="6">
        <v>44620</v>
      </c>
      <c r="C1580">
        <v>0.82430555555555551</v>
      </c>
      <c r="D1580">
        <v>1</v>
      </c>
      <c r="E1580" t="s">
        <v>14</v>
      </c>
      <c r="F1580" t="s">
        <v>15</v>
      </c>
      <c r="G1580" t="s">
        <v>16</v>
      </c>
      <c r="H1580" t="s">
        <v>17</v>
      </c>
      <c r="I1580" t="s">
        <v>40</v>
      </c>
      <c r="J1580">
        <v>50</v>
      </c>
      <c r="K1580">
        <v>30</v>
      </c>
      <c r="L1580" t="s">
        <v>19</v>
      </c>
      <c r="M1580" t="s">
        <v>41</v>
      </c>
      <c r="N1580" t="s">
        <v>42</v>
      </c>
    </row>
    <row r="1581" spans="1:14" x14ac:dyDescent="0.25">
      <c r="A1581">
        <v>9580</v>
      </c>
      <c r="B1581" s="6">
        <v>45747</v>
      </c>
      <c r="C1581">
        <v>0.36944444444444452</v>
      </c>
      <c r="D1581">
        <v>1</v>
      </c>
      <c r="E1581" t="s">
        <v>22</v>
      </c>
      <c r="F1581" t="s">
        <v>23</v>
      </c>
      <c r="G1581" t="s">
        <v>24</v>
      </c>
      <c r="H1581" t="s">
        <v>25</v>
      </c>
      <c r="I1581" t="s">
        <v>32</v>
      </c>
      <c r="J1581">
        <v>85</v>
      </c>
      <c r="K1581">
        <v>50</v>
      </c>
      <c r="L1581" t="s">
        <v>33</v>
      </c>
      <c r="M1581" t="s">
        <v>34</v>
      </c>
      <c r="N1581" t="s">
        <v>35</v>
      </c>
    </row>
    <row r="1582" spans="1:14" x14ac:dyDescent="0.25">
      <c r="A1582">
        <v>9581</v>
      </c>
      <c r="B1582" s="6">
        <v>44578</v>
      </c>
      <c r="C1582">
        <v>0.30763888888888891</v>
      </c>
      <c r="D1582">
        <v>4</v>
      </c>
      <c r="E1582" t="s">
        <v>36</v>
      </c>
      <c r="F1582" t="s">
        <v>37</v>
      </c>
      <c r="G1582" t="s">
        <v>38</v>
      </c>
      <c r="H1582" t="s">
        <v>39</v>
      </c>
      <c r="I1582" t="s">
        <v>26</v>
      </c>
      <c r="J1582">
        <v>40</v>
      </c>
      <c r="K1582">
        <v>22</v>
      </c>
      <c r="L1582" t="s">
        <v>19</v>
      </c>
      <c r="M1582" t="s">
        <v>20</v>
      </c>
      <c r="N1582" t="s">
        <v>27</v>
      </c>
    </row>
    <row r="1583" spans="1:14" x14ac:dyDescent="0.25">
      <c r="A1583">
        <v>9582</v>
      </c>
      <c r="B1583" s="6">
        <v>45845</v>
      </c>
      <c r="C1583">
        <v>0.74722222222222223</v>
      </c>
      <c r="D1583">
        <v>4</v>
      </c>
      <c r="E1583" t="s">
        <v>28</v>
      </c>
      <c r="F1583" t="s">
        <v>29</v>
      </c>
      <c r="G1583" t="s">
        <v>30</v>
      </c>
      <c r="H1583" t="s">
        <v>31</v>
      </c>
      <c r="I1583" t="s">
        <v>48</v>
      </c>
      <c r="J1583">
        <v>80</v>
      </c>
      <c r="K1583">
        <v>48</v>
      </c>
      <c r="L1583" t="s">
        <v>33</v>
      </c>
      <c r="M1583" t="s">
        <v>44</v>
      </c>
      <c r="N1583" t="s">
        <v>49</v>
      </c>
    </row>
    <row r="1584" spans="1:14" x14ac:dyDescent="0.25">
      <c r="A1584">
        <v>9583</v>
      </c>
      <c r="B1584" s="6">
        <v>45922</v>
      </c>
      <c r="C1584">
        <v>0.74375000000000002</v>
      </c>
      <c r="D1584">
        <v>3</v>
      </c>
      <c r="E1584" t="s">
        <v>14</v>
      </c>
      <c r="F1584" t="s">
        <v>15</v>
      </c>
      <c r="G1584" t="s">
        <v>16</v>
      </c>
      <c r="H1584" t="s">
        <v>17</v>
      </c>
      <c r="I1584" t="s">
        <v>43</v>
      </c>
      <c r="J1584">
        <v>75</v>
      </c>
      <c r="K1584">
        <v>45</v>
      </c>
      <c r="L1584" t="s">
        <v>33</v>
      </c>
      <c r="M1584" t="s">
        <v>44</v>
      </c>
      <c r="N1584" t="s">
        <v>45</v>
      </c>
    </row>
    <row r="1585" spans="1:14" x14ac:dyDescent="0.25">
      <c r="A1585">
        <v>9584</v>
      </c>
      <c r="B1585" s="6">
        <v>45312</v>
      </c>
      <c r="C1585">
        <v>0.3215277777777778</v>
      </c>
      <c r="D1585">
        <v>4</v>
      </c>
      <c r="E1585" t="s">
        <v>36</v>
      </c>
      <c r="F1585" t="s">
        <v>37</v>
      </c>
      <c r="G1585" t="s">
        <v>38</v>
      </c>
      <c r="H1585" t="s">
        <v>39</v>
      </c>
      <c r="I1585" t="s">
        <v>48</v>
      </c>
      <c r="J1585">
        <v>80</v>
      </c>
      <c r="K1585">
        <v>48</v>
      </c>
      <c r="L1585" t="s">
        <v>33</v>
      </c>
      <c r="M1585" t="s">
        <v>44</v>
      </c>
      <c r="N1585" t="s">
        <v>49</v>
      </c>
    </row>
    <row r="1586" spans="1:14" x14ac:dyDescent="0.25">
      <c r="A1586">
        <v>9585</v>
      </c>
      <c r="B1586" s="6">
        <v>44750</v>
      </c>
      <c r="C1586">
        <v>0.62708333333333333</v>
      </c>
      <c r="D1586">
        <v>3</v>
      </c>
      <c r="E1586" t="s">
        <v>22</v>
      </c>
      <c r="F1586" t="s">
        <v>23</v>
      </c>
      <c r="G1586" t="s">
        <v>24</v>
      </c>
      <c r="H1586" t="s">
        <v>25</v>
      </c>
      <c r="I1586" t="s">
        <v>18</v>
      </c>
      <c r="J1586">
        <v>45</v>
      </c>
      <c r="K1586">
        <v>25</v>
      </c>
      <c r="L1586" t="s">
        <v>19</v>
      </c>
      <c r="M1586" t="s">
        <v>20</v>
      </c>
      <c r="N1586" t="s">
        <v>21</v>
      </c>
    </row>
    <row r="1587" spans="1:14" x14ac:dyDescent="0.25">
      <c r="A1587">
        <v>9586</v>
      </c>
      <c r="B1587" s="6">
        <v>45419</v>
      </c>
      <c r="C1587">
        <v>0.39374999999999999</v>
      </c>
      <c r="D1587">
        <v>2</v>
      </c>
      <c r="E1587" t="s">
        <v>22</v>
      </c>
      <c r="F1587" t="s">
        <v>23</v>
      </c>
      <c r="G1587" t="s">
        <v>24</v>
      </c>
      <c r="H1587" t="s">
        <v>25</v>
      </c>
      <c r="I1587" t="s">
        <v>18</v>
      </c>
      <c r="J1587">
        <v>45</v>
      </c>
      <c r="K1587">
        <v>25</v>
      </c>
      <c r="L1587" t="s">
        <v>19</v>
      </c>
      <c r="M1587" t="s">
        <v>20</v>
      </c>
      <c r="N1587" t="s">
        <v>21</v>
      </c>
    </row>
    <row r="1588" spans="1:14" x14ac:dyDescent="0.25">
      <c r="A1588">
        <v>9587</v>
      </c>
      <c r="B1588" s="6">
        <v>45643</v>
      </c>
      <c r="C1588">
        <v>0.91249999999999998</v>
      </c>
      <c r="D1588">
        <v>4</v>
      </c>
      <c r="E1588" t="s">
        <v>36</v>
      </c>
      <c r="F1588" t="s">
        <v>37</v>
      </c>
      <c r="G1588" t="s">
        <v>38</v>
      </c>
      <c r="H1588" t="s">
        <v>39</v>
      </c>
      <c r="I1588" t="s">
        <v>32</v>
      </c>
      <c r="J1588">
        <v>85</v>
      </c>
      <c r="K1588">
        <v>50</v>
      </c>
      <c r="L1588" t="s">
        <v>33</v>
      </c>
      <c r="M1588" t="s">
        <v>34</v>
      </c>
      <c r="N1588" t="s">
        <v>35</v>
      </c>
    </row>
    <row r="1589" spans="1:14" x14ac:dyDescent="0.25">
      <c r="A1589">
        <v>9588</v>
      </c>
      <c r="B1589" s="6">
        <v>45845</v>
      </c>
      <c r="C1589">
        <v>0.75763888888888886</v>
      </c>
      <c r="D1589">
        <v>4</v>
      </c>
      <c r="E1589" t="s">
        <v>36</v>
      </c>
      <c r="F1589" t="s">
        <v>37</v>
      </c>
      <c r="G1589" t="s">
        <v>38</v>
      </c>
      <c r="H1589" t="s">
        <v>39</v>
      </c>
      <c r="I1589" t="s">
        <v>26</v>
      </c>
      <c r="J1589">
        <v>40</v>
      </c>
      <c r="K1589">
        <v>22</v>
      </c>
      <c r="L1589" t="s">
        <v>19</v>
      </c>
      <c r="M1589" t="s">
        <v>20</v>
      </c>
      <c r="N1589" t="s">
        <v>27</v>
      </c>
    </row>
    <row r="1590" spans="1:14" x14ac:dyDescent="0.25">
      <c r="A1590">
        <v>9589</v>
      </c>
      <c r="B1590" s="6">
        <v>45741</v>
      </c>
      <c r="C1590">
        <v>0.77708333333333335</v>
      </c>
      <c r="D1590">
        <v>2</v>
      </c>
      <c r="E1590" t="s">
        <v>28</v>
      </c>
      <c r="F1590" t="s">
        <v>29</v>
      </c>
      <c r="G1590" t="s">
        <v>30</v>
      </c>
      <c r="H1590" t="s">
        <v>31</v>
      </c>
      <c r="I1590" t="s">
        <v>32</v>
      </c>
      <c r="J1590">
        <v>85</v>
      </c>
      <c r="K1590">
        <v>50</v>
      </c>
      <c r="L1590" t="s">
        <v>33</v>
      </c>
      <c r="M1590" t="s">
        <v>34</v>
      </c>
      <c r="N1590" t="s">
        <v>35</v>
      </c>
    </row>
    <row r="1591" spans="1:14" x14ac:dyDescent="0.25">
      <c r="A1591">
        <v>9590</v>
      </c>
      <c r="B1591" s="6">
        <v>44563</v>
      </c>
      <c r="C1591">
        <v>0.59166666666666667</v>
      </c>
      <c r="D1591">
        <v>3</v>
      </c>
      <c r="E1591" t="s">
        <v>22</v>
      </c>
      <c r="F1591" t="s">
        <v>23</v>
      </c>
      <c r="G1591" t="s">
        <v>24</v>
      </c>
      <c r="H1591" t="s">
        <v>25</v>
      </c>
      <c r="I1591" t="s">
        <v>50</v>
      </c>
      <c r="J1591">
        <v>70</v>
      </c>
      <c r="K1591">
        <v>40</v>
      </c>
      <c r="L1591" t="s">
        <v>33</v>
      </c>
      <c r="M1591" t="s">
        <v>44</v>
      </c>
      <c r="N1591" t="s">
        <v>51</v>
      </c>
    </row>
    <row r="1592" spans="1:14" x14ac:dyDescent="0.25">
      <c r="A1592">
        <v>9591</v>
      </c>
      <c r="B1592" s="6">
        <v>45529</v>
      </c>
      <c r="C1592">
        <v>0.8354166666666667</v>
      </c>
      <c r="D1592">
        <v>4</v>
      </c>
      <c r="E1592" t="s">
        <v>36</v>
      </c>
      <c r="F1592" t="s">
        <v>37</v>
      </c>
      <c r="G1592" t="s">
        <v>38</v>
      </c>
      <c r="H1592" t="s">
        <v>39</v>
      </c>
      <c r="I1592" t="s">
        <v>50</v>
      </c>
      <c r="J1592">
        <v>70</v>
      </c>
      <c r="K1592">
        <v>40</v>
      </c>
      <c r="L1592" t="s">
        <v>33</v>
      </c>
      <c r="M1592" t="s">
        <v>44</v>
      </c>
      <c r="N1592" t="s">
        <v>51</v>
      </c>
    </row>
    <row r="1593" spans="1:14" x14ac:dyDescent="0.25">
      <c r="A1593">
        <v>9592</v>
      </c>
      <c r="B1593" s="6">
        <v>45983</v>
      </c>
      <c r="C1593">
        <v>0.61875000000000002</v>
      </c>
      <c r="D1593">
        <v>1</v>
      </c>
      <c r="E1593" t="s">
        <v>22</v>
      </c>
      <c r="F1593" t="s">
        <v>23</v>
      </c>
      <c r="G1593" t="s">
        <v>24</v>
      </c>
      <c r="H1593" t="s">
        <v>25</v>
      </c>
      <c r="I1593" t="s">
        <v>32</v>
      </c>
      <c r="J1593">
        <v>85</v>
      </c>
      <c r="K1593">
        <v>50</v>
      </c>
      <c r="L1593" t="s">
        <v>33</v>
      </c>
      <c r="M1593" t="s">
        <v>34</v>
      </c>
      <c r="N1593" t="s">
        <v>35</v>
      </c>
    </row>
    <row r="1594" spans="1:14" x14ac:dyDescent="0.25">
      <c r="A1594">
        <v>9593</v>
      </c>
      <c r="B1594" s="6">
        <v>45962</v>
      </c>
      <c r="C1594">
        <v>0.46597222222222218</v>
      </c>
      <c r="D1594">
        <v>1</v>
      </c>
      <c r="E1594" t="s">
        <v>14</v>
      </c>
      <c r="F1594" t="s">
        <v>15</v>
      </c>
      <c r="G1594" t="s">
        <v>16</v>
      </c>
      <c r="H1594" t="s">
        <v>17</v>
      </c>
      <c r="I1594" t="s">
        <v>46</v>
      </c>
      <c r="J1594">
        <v>90</v>
      </c>
      <c r="K1594">
        <v>55</v>
      </c>
      <c r="L1594" t="s">
        <v>33</v>
      </c>
      <c r="M1594" t="s">
        <v>34</v>
      </c>
      <c r="N1594" t="s">
        <v>47</v>
      </c>
    </row>
    <row r="1595" spans="1:14" x14ac:dyDescent="0.25">
      <c r="A1595">
        <v>9594</v>
      </c>
      <c r="B1595" s="6">
        <v>45562</v>
      </c>
      <c r="C1595">
        <v>0.58958333333333335</v>
      </c>
      <c r="D1595">
        <v>3</v>
      </c>
      <c r="E1595" t="s">
        <v>28</v>
      </c>
      <c r="F1595" t="s">
        <v>29</v>
      </c>
      <c r="G1595" t="s">
        <v>30</v>
      </c>
      <c r="H1595" t="s">
        <v>31</v>
      </c>
      <c r="I1595" t="s">
        <v>50</v>
      </c>
      <c r="J1595">
        <v>70</v>
      </c>
      <c r="K1595">
        <v>40</v>
      </c>
      <c r="L1595" t="s">
        <v>33</v>
      </c>
      <c r="M1595" t="s">
        <v>44</v>
      </c>
      <c r="N1595" t="s">
        <v>51</v>
      </c>
    </row>
    <row r="1596" spans="1:14" x14ac:dyDescent="0.25">
      <c r="A1596">
        <v>9595</v>
      </c>
      <c r="B1596" s="6">
        <v>45146</v>
      </c>
      <c r="C1596">
        <v>0.45624999999999999</v>
      </c>
      <c r="D1596">
        <v>3</v>
      </c>
      <c r="E1596" t="s">
        <v>28</v>
      </c>
      <c r="F1596" t="s">
        <v>29</v>
      </c>
      <c r="G1596" t="s">
        <v>30</v>
      </c>
      <c r="H1596" t="s">
        <v>31</v>
      </c>
      <c r="I1596" t="s">
        <v>46</v>
      </c>
      <c r="J1596">
        <v>90</v>
      </c>
      <c r="K1596">
        <v>55</v>
      </c>
      <c r="L1596" t="s">
        <v>33</v>
      </c>
      <c r="M1596" t="s">
        <v>34</v>
      </c>
      <c r="N1596" t="s">
        <v>47</v>
      </c>
    </row>
    <row r="1597" spans="1:14" x14ac:dyDescent="0.25">
      <c r="A1597">
        <v>9596</v>
      </c>
      <c r="B1597" s="6">
        <v>45430</v>
      </c>
      <c r="C1597">
        <v>0.55972222222222223</v>
      </c>
      <c r="D1597">
        <v>1</v>
      </c>
      <c r="E1597" t="s">
        <v>36</v>
      </c>
      <c r="F1597" t="s">
        <v>37</v>
      </c>
      <c r="G1597" t="s">
        <v>38</v>
      </c>
      <c r="H1597" t="s">
        <v>39</v>
      </c>
      <c r="I1597" t="s">
        <v>32</v>
      </c>
      <c r="J1597">
        <v>85</v>
      </c>
      <c r="K1597">
        <v>50</v>
      </c>
      <c r="L1597" t="s">
        <v>33</v>
      </c>
      <c r="M1597" t="s">
        <v>34</v>
      </c>
      <c r="N1597" t="s">
        <v>35</v>
      </c>
    </row>
    <row r="1598" spans="1:14" x14ac:dyDescent="0.25">
      <c r="A1598">
        <v>9597</v>
      </c>
      <c r="B1598" s="6">
        <v>45313</v>
      </c>
      <c r="C1598">
        <v>0.61388888888888893</v>
      </c>
      <c r="D1598">
        <v>4</v>
      </c>
      <c r="E1598" t="s">
        <v>14</v>
      </c>
      <c r="F1598" t="s">
        <v>15</v>
      </c>
      <c r="G1598" t="s">
        <v>16</v>
      </c>
      <c r="H1598" t="s">
        <v>17</v>
      </c>
      <c r="I1598" t="s">
        <v>32</v>
      </c>
      <c r="J1598">
        <v>85</v>
      </c>
      <c r="K1598">
        <v>50</v>
      </c>
      <c r="L1598" t="s">
        <v>33</v>
      </c>
      <c r="M1598" t="s">
        <v>34</v>
      </c>
      <c r="N1598" t="s">
        <v>35</v>
      </c>
    </row>
    <row r="1599" spans="1:14" x14ac:dyDescent="0.25">
      <c r="A1599">
        <v>9598</v>
      </c>
      <c r="B1599" s="6">
        <v>45654</v>
      </c>
      <c r="C1599">
        <v>0.6743055555555556</v>
      </c>
      <c r="D1599">
        <v>3</v>
      </c>
      <c r="E1599" t="s">
        <v>36</v>
      </c>
      <c r="F1599" t="s">
        <v>37</v>
      </c>
      <c r="G1599" t="s">
        <v>38</v>
      </c>
      <c r="H1599" t="s">
        <v>39</v>
      </c>
      <c r="I1599" t="s">
        <v>32</v>
      </c>
      <c r="J1599">
        <v>85</v>
      </c>
      <c r="K1599">
        <v>50</v>
      </c>
      <c r="L1599" t="s">
        <v>33</v>
      </c>
      <c r="M1599" t="s">
        <v>34</v>
      </c>
      <c r="N1599" t="s">
        <v>35</v>
      </c>
    </row>
    <row r="1600" spans="1:14" x14ac:dyDescent="0.25">
      <c r="A1600">
        <v>9599</v>
      </c>
      <c r="B1600" s="6">
        <v>44983</v>
      </c>
      <c r="C1600">
        <v>0.43194444444444452</v>
      </c>
      <c r="D1600">
        <v>2</v>
      </c>
      <c r="E1600" t="s">
        <v>22</v>
      </c>
      <c r="F1600" t="s">
        <v>23</v>
      </c>
      <c r="G1600" t="s">
        <v>24</v>
      </c>
      <c r="H1600" t="s">
        <v>25</v>
      </c>
      <c r="I1600" t="s">
        <v>50</v>
      </c>
      <c r="J1600">
        <v>70</v>
      </c>
      <c r="K1600">
        <v>40</v>
      </c>
      <c r="L1600" t="s">
        <v>33</v>
      </c>
      <c r="M1600" t="s">
        <v>44</v>
      </c>
      <c r="N1600" t="s">
        <v>51</v>
      </c>
    </row>
    <row r="1601" spans="1:14" x14ac:dyDescent="0.25">
      <c r="A1601">
        <v>9600</v>
      </c>
      <c r="B1601" s="6">
        <v>44676</v>
      </c>
      <c r="C1601">
        <v>0.83958333333333335</v>
      </c>
      <c r="D1601">
        <v>2</v>
      </c>
      <c r="E1601" t="s">
        <v>22</v>
      </c>
      <c r="F1601" t="s">
        <v>23</v>
      </c>
      <c r="G1601" t="s">
        <v>24</v>
      </c>
      <c r="H1601" t="s">
        <v>25</v>
      </c>
      <c r="I1601" t="s">
        <v>40</v>
      </c>
      <c r="J1601">
        <v>50</v>
      </c>
      <c r="K1601">
        <v>30</v>
      </c>
      <c r="L1601" t="s">
        <v>19</v>
      </c>
      <c r="M1601" t="s">
        <v>41</v>
      </c>
      <c r="N1601" t="s">
        <v>42</v>
      </c>
    </row>
    <row r="1602" spans="1:14" x14ac:dyDescent="0.25">
      <c r="A1602">
        <v>9601</v>
      </c>
      <c r="B1602" s="6">
        <v>44904</v>
      </c>
      <c r="C1602">
        <v>0.74861111111111112</v>
      </c>
      <c r="D1602">
        <v>4</v>
      </c>
      <c r="E1602" t="s">
        <v>28</v>
      </c>
      <c r="F1602" t="s">
        <v>29</v>
      </c>
      <c r="G1602" t="s">
        <v>30</v>
      </c>
      <c r="H1602" t="s">
        <v>31</v>
      </c>
      <c r="I1602" t="s">
        <v>50</v>
      </c>
      <c r="J1602">
        <v>70</v>
      </c>
      <c r="K1602">
        <v>40</v>
      </c>
      <c r="L1602" t="s">
        <v>33</v>
      </c>
      <c r="M1602" t="s">
        <v>44</v>
      </c>
      <c r="N1602" t="s">
        <v>51</v>
      </c>
    </row>
    <row r="1603" spans="1:14" x14ac:dyDescent="0.25">
      <c r="A1603">
        <v>9602</v>
      </c>
      <c r="B1603" s="6">
        <v>44997</v>
      </c>
      <c r="C1603">
        <v>0.81527777777777777</v>
      </c>
      <c r="D1603">
        <v>1</v>
      </c>
      <c r="E1603" t="s">
        <v>36</v>
      </c>
      <c r="F1603" t="s">
        <v>37</v>
      </c>
      <c r="G1603" t="s">
        <v>38</v>
      </c>
      <c r="H1603" t="s">
        <v>39</v>
      </c>
      <c r="I1603" t="s">
        <v>50</v>
      </c>
      <c r="J1603">
        <v>70</v>
      </c>
      <c r="K1603">
        <v>40</v>
      </c>
      <c r="L1603" t="s">
        <v>33</v>
      </c>
      <c r="M1603" t="s">
        <v>44</v>
      </c>
      <c r="N1603" t="s">
        <v>51</v>
      </c>
    </row>
    <row r="1604" spans="1:14" x14ac:dyDescent="0.25">
      <c r="A1604">
        <v>9603</v>
      </c>
      <c r="B1604" s="6">
        <v>45276</v>
      </c>
      <c r="C1604">
        <v>0.80486111111111114</v>
      </c>
      <c r="D1604">
        <v>1</v>
      </c>
      <c r="E1604" t="s">
        <v>36</v>
      </c>
      <c r="F1604" t="s">
        <v>37</v>
      </c>
      <c r="G1604" t="s">
        <v>38</v>
      </c>
      <c r="H1604" t="s">
        <v>39</v>
      </c>
      <c r="I1604" t="s">
        <v>26</v>
      </c>
      <c r="J1604">
        <v>40</v>
      </c>
      <c r="K1604">
        <v>22</v>
      </c>
      <c r="L1604" t="s">
        <v>19</v>
      </c>
      <c r="M1604" t="s">
        <v>20</v>
      </c>
      <c r="N1604" t="s">
        <v>27</v>
      </c>
    </row>
    <row r="1605" spans="1:14" x14ac:dyDescent="0.25">
      <c r="A1605">
        <v>9604</v>
      </c>
      <c r="B1605" s="6">
        <v>45580</v>
      </c>
      <c r="C1605">
        <v>0.52569444444444446</v>
      </c>
      <c r="D1605">
        <v>3</v>
      </c>
      <c r="E1605" t="s">
        <v>36</v>
      </c>
      <c r="F1605" t="s">
        <v>37</v>
      </c>
      <c r="G1605" t="s">
        <v>38</v>
      </c>
      <c r="H1605" t="s">
        <v>39</v>
      </c>
      <c r="I1605" t="s">
        <v>46</v>
      </c>
      <c r="J1605">
        <v>90</v>
      </c>
      <c r="K1605">
        <v>55</v>
      </c>
      <c r="L1605" t="s">
        <v>33</v>
      </c>
      <c r="M1605" t="s">
        <v>34</v>
      </c>
      <c r="N1605" t="s">
        <v>47</v>
      </c>
    </row>
    <row r="1606" spans="1:14" x14ac:dyDescent="0.25">
      <c r="A1606">
        <v>9605</v>
      </c>
      <c r="B1606" s="6">
        <v>45097</v>
      </c>
      <c r="C1606">
        <v>0.61736111111111114</v>
      </c>
      <c r="D1606">
        <v>1</v>
      </c>
      <c r="E1606" t="s">
        <v>14</v>
      </c>
      <c r="F1606" t="s">
        <v>15</v>
      </c>
      <c r="G1606" t="s">
        <v>16</v>
      </c>
      <c r="H1606" t="s">
        <v>17</v>
      </c>
      <c r="I1606" t="s">
        <v>32</v>
      </c>
      <c r="J1606">
        <v>85</v>
      </c>
      <c r="K1606">
        <v>50</v>
      </c>
      <c r="L1606" t="s">
        <v>33</v>
      </c>
      <c r="M1606" t="s">
        <v>34</v>
      </c>
      <c r="N1606" t="s">
        <v>35</v>
      </c>
    </row>
    <row r="1607" spans="1:14" x14ac:dyDescent="0.25">
      <c r="A1607">
        <v>9606</v>
      </c>
      <c r="B1607" s="6">
        <v>45941</v>
      </c>
      <c r="C1607">
        <v>0.29375000000000001</v>
      </c>
      <c r="D1607">
        <v>2</v>
      </c>
      <c r="E1607" t="s">
        <v>22</v>
      </c>
      <c r="F1607" t="s">
        <v>23</v>
      </c>
      <c r="G1607" t="s">
        <v>24</v>
      </c>
      <c r="H1607" t="s">
        <v>25</v>
      </c>
      <c r="I1607" t="s">
        <v>32</v>
      </c>
      <c r="J1607">
        <v>85</v>
      </c>
      <c r="K1607">
        <v>50</v>
      </c>
      <c r="L1607" t="s">
        <v>33</v>
      </c>
      <c r="M1607" t="s">
        <v>34</v>
      </c>
      <c r="N1607" t="s">
        <v>35</v>
      </c>
    </row>
    <row r="1608" spans="1:14" x14ac:dyDescent="0.25">
      <c r="A1608">
        <v>9607</v>
      </c>
      <c r="B1608" s="6">
        <v>45519</v>
      </c>
      <c r="C1608">
        <v>0.4909722222222222</v>
      </c>
      <c r="D1608">
        <v>1</v>
      </c>
      <c r="E1608" t="s">
        <v>22</v>
      </c>
      <c r="F1608" t="s">
        <v>23</v>
      </c>
      <c r="G1608" t="s">
        <v>24</v>
      </c>
      <c r="H1608" t="s">
        <v>25</v>
      </c>
      <c r="I1608" t="s">
        <v>48</v>
      </c>
      <c r="J1608">
        <v>80</v>
      </c>
      <c r="K1608">
        <v>48</v>
      </c>
      <c r="L1608" t="s">
        <v>33</v>
      </c>
      <c r="M1608" t="s">
        <v>44</v>
      </c>
      <c r="N1608" t="s">
        <v>49</v>
      </c>
    </row>
    <row r="1609" spans="1:14" x14ac:dyDescent="0.25">
      <c r="A1609">
        <v>9608</v>
      </c>
      <c r="B1609" s="6">
        <v>45715</v>
      </c>
      <c r="C1609">
        <v>0.49305555555555558</v>
      </c>
      <c r="D1609">
        <v>3</v>
      </c>
      <c r="E1609" t="s">
        <v>28</v>
      </c>
      <c r="F1609" t="s">
        <v>29</v>
      </c>
      <c r="G1609" t="s">
        <v>30</v>
      </c>
      <c r="H1609" t="s">
        <v>31</v>
      </c>
      <c r="I1609" t="s">
        <v>40</v>
      </c>
      <c r="J1609">
        <v>50</v>
      </c>
      <c r="K1609">
        <v>30</v>
      </c>
      <c r="L1609" t="s">
        <v>19</v>
      </c>
      <c r="M1609" t="s">
        <v>41</v>
      </c>
      <c r="N1609" t="s">
        <v>42</v>
      </c>
    </row>
    <row r="1610" spans="1:14" x14ac:dyDescent="0.25">
      <c r="A1610">
        <v>9609</v>
      </c>
      <c r="B1610" s="6">
        <v>45169</v>
      </c>
      <c r="C1610">
        <v>0.57291666666666663</v>
      </c>
      <c r="D1610">
        <v>1</v>
      </c>
      <c r="E1610" t="s">
        <v>22</v>
      </c>
      <c r="F1610" t="s">
        <v>23</v>
      </c>
      <c r="G1610" t="s">
        <v>24</v>
      </c>
      <c r="H1610" t="s">
        <v>25</v>
      </c>
      <c r="I1610" t="s">
        <v>40</v>
      </c>
      <c r="J1610">
        <v>50</v>
      </c>
      <c r="K1610">
        <v>30</v>
      </c>
      <c r="L1610" t="s">
        <v>19</v>
      </c>
      <c r="M1610" t="s">
        <v>41</v>
      </c>
      <c r="N1610" t="s">
        <v>42</v>
      </c>
    </row>
    <row r="1611" spans="1:14" x14ac:dyDescent="0.25">
      <c r="A1611">
        <v>9610</v>
      </c>
      <c r="B1611" s="6">
        <v>45976</v>
      </c>
      <c r="C1611">
        <v>0.84305555555555556</v>
      </c>
      <c r="D1611">
        <v>4</v>
      </c>
      <c r="E1611" t="s">
        <v>36</v>
      </c>
      <c r="F1611" t="s">
        <v>37</v>
      </c>
      <c r="G1611" t="s">
        <v>38</v>
      </c>
      <c r="H1611" t="s">
        <v>39</v>
      </c>
      <c r="I1611" t="s">
        <v>32</v>
      </c>
      <c r="J1611">
        <v>85</v>
      </c>
      <c r="K1611">
        <v>50</v>
      </c>
      <c r="L1611" t="s">
        <v>33</v>
      </c>
      <c r="M1611" t="s">
        <v>34</v>
      </c>
      <c r="N1611" t="s">
        <v>35</v>
      </c>
    </row>
    <row r="1612" spans="1:14" x14ac:dyDescent="0.25">
      <c r="A1612">
        <v>9611</v>
      </c>
      <c r="B1612" s="6">
        <v>45551</v>
      </c>
      <c r="C1612">
        <v>0.9145833333333333</v>
      </c>
      <c r="D1612">
        <v>1</v>
      </c>
      <c r="E1612" t="s">
        <v>22</v>
      </c>
      <c r="F1612" t="s">
        <v>23</v>
      </c>
      <c r="G1612" t="s">
        <v>24</v>
      </c>
      <c r="H1612" t="s">
        <v>25</v>
      </c>
      <c r="I1612" t="s">
        <v>50</v>
      </c>
      <c r="J1612">
        <v>70</v>
      </c>
      <c r="K1612">
        <v>40</v>
      </c>
      <c r="L1612" t="s">
        <v>33</v>
      </c>
      <c r="M1612" t="s">
        <v>44</v>
      </c>
      <c r="N1612" t="s">
        <v>51</v>
      </c>
    </row>
    <row r="1613" spans="1:14" x14ac:dyDescent="0.25">
      <c r="A1613">
        <v>9612</v>
      </c>
      <c r="B1613" s="6">
        <v>45555</v>
      </c>
      <c r="C1613">
        <v>0.37361111111111112</v>
      </c>
      <c r="D1613">
        <v>3</v>
      </c>
      <c r="E1613" t="s">
        <v>22</v>
      </c>
      <c r="F1613" t="s">
        <v>23</v>
      </c>
      <c r="G1613" t="s">
        <v>24</v>
      </c>
      <c r="H1613" t="s">
        <v>25</v>
      </c>
      <c r="I1613" t="s">
        <v>46</v>
      </c>
      <c r="J1613">
        <v>90</v>
      </c>
      <c r="K1613">
        <v>55</v>
      </c>
      <c r="L1613" t="s">
        <v>33</v>
      </c>
      <c r="M1613" t="s">
        <v>34</v>
      </c>
      <c r="N1613" t="s">
        <v>47</v>
      </c>
    </row>
    <row r="1614" spans="1:14" x14ac:dyDescent="0.25">
      <c r="A1614">
        <v>9613</v>
      </c>
      <c r="B1614" s="6">
        <v>44618</v>
      </c>
      <c r="C1614">
        <v>0.5180555555555556</v>
      </c>
      <c r="D1614">
        <v>3</v>
      </c>
      <c r="E1614" t="s">
        <v>22</v>
      </c>
      <c r="F1614" t="s">
        <v>23</v>
      </c>
      <c r="G1614" t="s">
        <v>24</v>
      </c>
      <c r="H1614" t="s">
        <v>25</v>
      </c>
      <c r="I1614" t="s">
        <v>26</v>
      </c>
      <c r="J1614">
        <v>40</v>
      </c>
      <c r="K1614">
        <v>22</v>
      </c>
      <c r="L1614" t="s">
        <v>19</v>
      </c>
      <c r="M1614" t="s">
        <v>20</v>
      </c>
      <c r="N1614" t="s">
        <v>27</v>
      </c>
    </row>
    <row r="1615" spans="1:14" x14ac:dyDescent="0.25">
      <c r="A1615">
        <v>9614</v>
      </c>
      <c r="B1615" s="6">
        <v>44755</v>
      </c>
      <c r="C1615">
        <v>0.29444444444444451</v>
      </c>
      <c r="D1615">
        <v>1</v>
      </c>
      <c r="E1615" t="s">
        <v>14</v>
      </c>
      <c r="F1615" t="s">
        <v>15</v>
      </c>
      <c r="G1615" t="s">
        <v>16</v>
      </c>
      <c r="H1615" t="s">
        <v>17</v>
      </c>
      <c r="I1615" t="s">
        <v>18</v>
      </c>
      <c r="J1615">
        <v>45</v>
      </c>
      <c r="K1615">
        <v>25</v>
      </c>
      <c r="L1615" t="s">
        <v>19</v>
      </c>
      <c r="M1615" t="s">
        <v>20</v>
      </c>
      <c r="N1615" t="s">
        <v>21</v>
      </c>
    </row>
    <row r="1616" spans="1:14" x14ac:dyDescent="0.25">
      <c r="A1616">
        <v>9615</v>
      </c>
      <c r="B1616" s="6">
        <v>44637</v>
      </c>
      <c r="C1616">
        <v>0.67777777777777781</v>
      </c>
      <c r="D1616">
        <v>2</v>
      </c>
      <c r="E1616" t="s">
        <v>28</v>
      </c>
      <c r="F1616" t="s">
        <v>29</v>
      </c>
      <c r="G1616" t="s">
        <v>30</v>
      </c>
      <c r="H1616" t="s">
        <v>31</v>
      </c>
      <c r="I1616" t="s">
        <v>18</v>
      </c>
      <c r="J1616">
        <v>45</v>
      </c>
      <c r="K1616">
        <v>25</v>
      </c>
      <c r="L1616" t="s">
        <v>19</v>
      </c>
      <c r="M1616" t="s">
        <v>20</v>
      </c>
      <c r="N1616" t="s">
        <v>21</v>
      </c>
    </row>
    <row r="1617" spans="1:14" x14ac:dyDescent="0.25">
      <c r="A1617">
        <v>9616</v>
      </c>
      <c r="B1617" s="6">
        <v>45452</v>
      </c>
      <c r="C1617">
        <v>0.89097222222222228</v>
      </c>
      <c r="D1617">
        <v>2</v>
      </c>
      <c r="E1617" t="s">
        <v>14</v>
      </c>
      <c r="F1617" t="s">
        <v>15</v>
      </c>
      <c r="G1617" t="s">
        <v>16</v>
      </c>
      <c r="H1617" t="s">
        <v>17</v>
      </c>
      <c r="I1617" t="s">
        <v>43</v>
      </c>
      <c r="J1617">
        <v>75</v>
      </c>
      <c r="K1617">
        <v>45</v>
      </c>
      <c r="L1617" t="s">
        <v>33</v>
      </c>
      <c r="M1617" t="s">
        <v>44</v>
      </c>
      <c r="N1617" t="s">
        <v>45</v>
      </c>
    </row>
    <row r="1618" spans="1:14" x14ac:dyDescent="0.25">
      <c r="A1618">
        <v>9617</v>
      </c>
      <c r="B1618" s="6">
        <v>44797</v>
      </c>
      <c r="C1618">
        <v>0.67291666666666672</v>
      </c>
      <c r="D1618">
        <v>3</v>
      </c>
      <c r="E1618" t="s">
        <v>36</v>
      </c>
      <c r="F1618" t="s">
        <v>37</v>
      </c>
      <c r="G1618" t="s">
        <v>38</v>
      </c>
      <c r="H1618" t="s">
        <v>39</v>
      </c>
      <c r="I1618" t="s">
        <v>48</v>
      </c>
      <c r="J1618">
        <v>80</v>
      </c>
      <c r="K1618">
        <v>48</v>
      </c>
      <c r="L1618" t="s">
        <v>33</v>
      </c>
      <c r="M1618" t="s">
        <v>44</v>
      </c>
      <c r="N1618" t="s">
        <v>49</v>
      </c>
    </row>
    <row r="1619" spans="1:14" x14ac:dyDescent="0.25">
      <c r="A1619">
        <v>9618</v>
      </c>
      <c r="B1619" s="6">
        <v>45418</v>
      </c>
      <c r="C1619">
        <v>0.52500000000000002</v>
      </c>
      <c r="D1619">
        <v>3</v>
      </c>
      <c r="E1619" t="s">
        <v>22</v>
      </c>
      <c r="F1619" t="s">
        <v>23</v>
      </c>
      <c r="G1619" t="s">
        <v>24</v>
      </c>
      <c r="H1619" t="s">
        <v>25</v>
      </c>
      <c r="I1619" t="s">
        <v>40</v>
      </c>
      <c r="J1619">
        <v>50</v>
      </c>
      <c r="K1619">
        <v>30</v>
      </c>
      <c r="L1619" t="s">
        <v>19</v>
      </c>
      <c r="M1619" t="s">
        <v>41</v>
      </c>
      <c r="N1619" t="s">
        <v>42</v>
      </c>
    </row>
    <row r="1620" spans="1:14" x14ac:dyDescent="0.25">
      <c r="A1620">
        <v>9619</v>
      </c>
      <c r="B1620" s="6">
        <v>44788</v>
      </c>
      <c r="C1620">
        <v>0.38263888888888892</v>
      </c>
      <c r="D1620">
        <v>2</v>
      </c>
      <c r="E1620" t="s">
        <v>36</v>
      </c>
      <c r="F1620" t="s">
        <v>37</v>
      </c>
      <c r="G1620" t="s">
        <v>38</v>
      </c>
      <c r="H1620" t="s">
        <v>39</v>
      </c>
      <c r="I1620" t="s">
        <v>46</v>
      </c>
      <c r="J1620">
        <v>90</v>
      </c>
      <c r="K1620">
        <v>55</v>
      </c>
      <c r="L1620" t="s">
        <v>33</v>
      </c>
      <c r="M1620" t="s">
        <v>34</v>
      </c>
      <c r="N1620" t="s">
        <v>47</v>
      </c>
    </row>
    <row r="1621" spans="1:14" x14ac:dyDescent="0.25">
      <c r="A1621">
        <v>9620</v>
      </c>
      <c r="B1621" s="6">
        <v>45204</v>
      </c>
      <c r="C1621">
        <v>0.82222222222222219</v>
      </c>
      <c r="D1621">
        <v>4</v>
      </c>
      <c r="E1621" t="s">
        <v>22</v>
      </c>
      <c r="F1621" t="s">
        <v>23</v>
      </c>
      <c r="G1621" t="s">
        <v>24</v>
      </c>
      <c r="H1621" t="s">
        <v>25</v>
      </c>
      <c r="I1621" t="s">
        <v>40</v>
      </c>
      <c r="J1621">
        <v>50</v>
      </c>
      <c r="K1621">
        <v>30</v>
      </c>
      <c r="L1621" t="s">
        <v>19</v>
      </c>
      <c r="M1621" t="s">
        <v>41</v>
      </c>
      <c r="N1621" t="s">
        <v>42</v>
      </c>
    </row>
    <row r="1622" spans="1:14" x14ac:dyDescent="0.25">
      <c r="A1622">
        <v>9621</v>
      </c>
      <c r="B1622" s="6">
        <v>45164</v>
      </c>
      <c r="C1622">
        <v>0.85833333333333328</v>
      </c>
      <c r="D1622">
        <v>1</v>
      </c>
      <c r="E1622" t="s">
        <v>14</v>
      </c>
      <c r="F1622" t="s">
        <v>15</v>
      </c>
      <c r="G1622" t="s">
        <v>16</v>
      </c>
      <c r="H1622" t="s">
        <v>17</v>
      </c>
      <c r="I1622" t="s">
        <v>43</v>
      </c>
      <c r="J1622">
        <v>75</v>
      </c>
      <c r="K1622">
        <v>45</v>
      </c>
      <c r="L1622" t="s">
        <v>33</v>
      </c>
      <c r="M1622" t="s">
        <v>44</v>
      </c>
      <c r="N1622" t="s">
        <v>45</v>
      </c>
    </row>
    <row r="1623" spans="1:14" x14ac:dyDescent="0.25">
      <c r="A1623">
        <v>9622</v>
      </c>
      <c r="B1623" s="6">
        <v>44876</v>
      </c>
      <c r="C1623">
        <v>0.84097222222222223</v>
      </c>
      <c r="D1623">
        <v>2</v>
      </c>
      <c r="E1623" t="s">
        <v>14</v>
      </c>
      <c r="F1623" t="s">
        <v>15</v>
      </c>
      <c r="G1623" t="s">
        <v>16</v>
      </c>
      <c r="H1623" t="s">
        <v>17</v>
      </c>
      <c r="I1623" t="s">
        <v>26</v>
      </c>
      <c r="J1623">
        <v>40</v>
      </c>
      <c r="K1623">
        <v>22</v>
      </c>
      <c r="L1623" t="s">
        <v>19</v>
      </c>
      <c r="M1623" t="s">
        <v>20</v>
      </c>
      <c r="N1623" t="s">
        <v>27</v>
      </c>
    </row>
    <row r="1624" spans="1:14" x14ac:dyDescent="0.25">
      <c r="A1624">
        <v>9623</v>
      </c>
      <c r="B1624" s="6">
        <v>45983</v>
      </c>
      <c r="C1624">
        <v>0.76458333333333328</v>
      </c>
      <c r="D1624">
        <v>1</v>
      </c>
      <c r="E1624" t="s">
        <v>36</v>
      </c>
      <c r="F1624" t="s">
        <v>37</v>
      </c>
      <c r="G1624" t="s">
        <v>38</v>
      </c>
      <c r="H1624" t="s">
        <v>39</v>
      </c>
      <c r="I1624" t="s">
        <v>40</v>
      </c>
      <c r="J1624">
        <v>50</v>
      </c>
      <c r="K1624">
        <v>30</v>
      </c>
      <c r="L1624" t="s">
        <v>19</v>
      </c>
      <c r="M1624" t="s">
        <v>41</v>
      </c>
      <c r="N1624" t="s">
        <v>42</v>
      </c>
    </row>
    <row r="1625" spans="1:14" x14ac:dyDescent="0.25">
      <c r="A1625">
        <v>9624</v>
      </c>
      <c r="B1625" s="6">
        <v>44705</v>
      </c>
      <c r="C1625">
        <v>0.29236111111111113</v>
      </c>
      <c r="D1625">
        <v>2</v>
      </c>
      <c r="E1625" t="s">
        <v>22</v>
      </c>
      <c r="F1625" t="s">
        <v>23</v>
      </c>
      <c r="G1625" t="s">
        <v>24</v>
      </c>
      <c r="H1625" t="s">
        <v>25</v>
      </c>
      <c r="I1625" t="s">
        <v>50</v>
      </c>
      <c r="J1625">
        <v>70</v>
      </c>
      <c r="K1625">
        <v>40</v>
      </c>
      <c r="L1625" t="s">
        <v>33</v>
      </c>
      <c r="M1625" t="s">
        <v>44</v>
      </c>
      <c r="N1625" t="s">
        <v>51</v>
      </c>
    </row>
    <row r="1626" spans="1:14" x14ac:dyDescent="0.25">
      <c r="A1626">
        <v>9625</v>
      </c>
      <c r="B1626" s="6">
        <v>45574</v>
      </c>
      <c r="C1626">
        <v>0.85486111111111107</v>
      </c>
      <c r="D1626">
        <v>3</v>
      </c>
      <c r="E1626" t="s">
        <v>22</v>
      </c>
      <c r="F1626" t="s">
        <v>23</v>
      </c>
      <c r="G1626" t="s">
        <v>24</v>
      </c>
      <c r="H1626" t="s">
        <v>25</v>
      </c>
      <c r="I1626" t="s">
        <v>43</v>
      </c>
      <c r="J1626">
        <v>75</v>
      </c>
      <c r="K1626">
        <v>45</v>
      </c>
      <c r="L1626" t="s">
        <v>33</v>
      </c>
      <c r="M1626" t="s">
        <v>44</v>
      </c>
      <c r="N1626" t="s">
        <v>45</v>
      </c>
    </row>
    <row r="1627" spans="1:14" x14ac:dyDescent="0.25">
      <c r="A1627">
        <v>9626</v>
      </c>
      <c r="B1627" s="6">
        <v>45878</v>
      </c>
      <c r="C1627">
        <v>0.75555555555555554</v>
      </c>
      <c r="D1627">
        <v>3</v>
      </c>
      <c r="E1627" t="s">
        <v>36</v>
      </c>
      <c r="F1627" t="s">
        <v>37</v>
      </c>
      <c r="G1627" t="s">
        <v>38</v>
      </c>
      <c r="H1627" t="s">
        <v>39</v>
      </c>
      <c r="I1627" t="s">
        <v>48</v>
      </c>
      <c r="J1627">
        <v>80</v>
      </c>
      <c r="K1627">
        <v>48</v>
      </c>
      <c r="L1627" t="s">
        <v>33</v>
      </c>
      <c r="M1627" t="s">
        <v>44</v>
      </c>
      <c r="N1627" t="s">
        <v>49</v>
      </c>
    </row>
    <row r="1628" spans="1:14" x14ac:dyDescent="0.25">
      <c r="A1628">
        <v>9627</v>
      </c>
      <c r="B1628" s="6">
        <v>45151</v>
      </c>
      <c r="C1628">
        <v>0.69930555555555551</v>
      </c>
      <c r="D1628">
        <v>4</v>
      </c>
      <c r="E1628" t="s">
        <v>22</v>
      </c>
      <c r="F1628" t="s">
        <v>23</v>
      </c>
      <c r="G1628" t="s">
        <v>24</v>
      </c>
      <c r="H1628" t="s">
        <v>25</v>
      </c>
      <c r="I1628" t="s">
        <v>26</v>
      </c>
      <c r="J1628">
        <v>40</v>
      </c>
      <c r="K1628">
        <v>22</v>
      </c>
      <c r="L1628" t="s">
        <v>19</v>
      </c>
      <c r="M1628" t="s">
        <v>20</v>
      </c>
      <c r="N1628" t="s">
        <v>27</v>
      </c>
    </row>
    <row r="1629" spans="1:14" x14ac:dyDescent="0.25">
      <c r="A1629">
        <v>9628</v>
      </c>
      <c r="B1629" s="6">
        <v>45973</v>
      </c>
      <c r="C1629">
        <v>0.50208333333333333</v>
      </c>
      <c r="D1629">
        <v>2</v>
      </c>
      <c r="E1629" t="s">
        <v>36</v>
      </c>
      <c r="F1629" t="s">
        <v>37</v>
      </c>
      <c r="G1629" t="s">
        <v>38</v>
      </c>
      <c r="H1629" t="s">
        <v>39</v>
      </c>
      <c r="I1629" t="s">
        <v>26</v>
      </c>
      <c r="J1629">
        <v>40</v>
      </c>
      <c r="K1629">
        <v>22</v>
      </c>
      <c r="L1629" t="s">
        <v>19</v>
      </c>
      <c r="M1629" t="s">
        <v>20</v>
      </c>
      <c r="N1629" t="s">
        <v>27</v>
      </c>
    </row>
    <row r="1630" spans="1:14" x14ac:dyDescent="0.25">
      <c r="A1630">
        <v>9629</v>
      </c>
      <c r="B1630" s="6">
        <v>45912</v>
      </c>
      <c r="C1630">
        <v>0.72152777777777777</v>
      </c>
      <c r="D1630">
        <v>4</v>
      </c>
      <c r="E1630" t="s">
        <v>22</v>
      </c>
      <c r="F1630" t="s">
        <v>23</v>
      </c>
      <c r="G1630" t="s">
        <v>24</v>
      </c>
      <c r="H1630" t="s">
        <v>25</v>
      </c>
      <c r="I1630" t="s">
        <v>26</v>
      </c>
      <c r="J1630">
        <v>40</v>
      </c>
      <c r="K1630">
        <v>22</v>
      </c>
      <c r="L1630" t="s">
        <v>19</v>
      </c>
      <c r="M1630" t="s">
        <v>20</v>
      </c>
      <c r="N1630" t="s">
        <v>27</v>
      </c>
    </row>
    <row r="1631" spans="1:14" x14ac:dyDescent="0.25">
      <c r="A1631">
        <v>9630</v>
      </c>
      <c r="B1631" s="6">
        <v>45726</v>
      </c>
      <c r="C1631">
        <v>0.47638888888888892</v>
      </c>
      <c r="D1631">
        <v>3</v>
      </c>
      <c r="E1631" t="s">
        <v>28</v>
      </c>
      <c r="F1631" t="s">
        <v>29</v>
      </c>
      <c r="G1631" t="s">
        <v>30</v>
      </c>
      <c r="H1631" t="s">
        <v>31</v>
      </c>
      <c r="I1631" t="s">
        <v>26</v>
      </c>
      <c r="J1631">
        <v>40</v>
      </c>
      <c r="K1631">
        <v>22</v>
      </c>
      <c r="L1631" t="s">
        <v>19</v>
      </c>
      <c r="M1631" t="s">
        <v>20</v>
      </c>
      <c r="N1631" t="s">
        <v>27</v>
      </c>
    </row>
    <row r="1632" spans="1:14" x14ac:dyDescent="0.25">
      <c r="A1632">
        <v>9631</v>
      </c>
      <c r="B1632" s="6">
        <v>45725</v>
      </c>
      <c r="C1632">
        <v>0.56458333333333333</v>
      </c>
      <c r="D1632">
        <v>4</v>
      </c>
      <c r="E1632" t="s">
        <v>14</v>
      </c>
      <c r="F1632" t="s">
        <v>15</v>
      </c>
      <c r="G1632" t="s">
        <v>16</v>
      </c>
      <c r="H1632" t="s">
        <v>17</v>
      </c>
      <c r="I1632" t="s">
        <v>48</v>
      </c>
      <c r="J1632">
        <v>80</v>
      </c>
      <c r="K1632">
        <v>48</v>
      </c>
      <c r="L1632" t="s">
        <v>33</v>
      </c>
      <c r="M1632" t="s">
        <v>44</v>
      </c>
      <c r="N1632" t="s">
        <v>49</v>
      </c>
    </row>
    <row r="1633" spans="1:14" x14ac:dyDescent="0.25">
      <c r="A1633">
        <v>9632</v>
      </c>
      <c r="B1633" s="6">
        <v>45522</v>
      </c>
      <c r="C1633">
        <v>0.32083333333333341</v>
      </c>
      <c r="D1633">
        <v>2</v>
      </c>
      <c r="E1633" t="s">
        <v>14</v>
      </c>
      <c r="F1633" t="s">
        <v>15</v>
      </c>
      <c r="G1633" t="s">
        <v>16</v>
      </c>
      <c r="H1633" t="s">
        <v>17</v>
      </c>
      <c r="I1633" t="s">
        <v>40</v>
      </c>
      <c r="J1633">
        <v>50</v>
      </c>
      <c r="K1633">
        <v>30</v>
      </c>
      <c r="L1633" t="s">
        <v>19</v>
      </c>
      <c r="M1633" t="s">
        <v>41</v>
      </c>
      <c r="N1633" t="s">
        <v>42</v>
      </c>
    </row>
    <row r="1634" spans="1:14" x14ac:dyDescent="0.25">
      <c r="A1634">
        <v>9633</v>
      </c>
      <c r="B1634" s="6">
        <v>44797</v>
      </c>
      <c r="C1634">
        <v>0.70625000000000004</v>
      </c>
      <c r="D1634">
        <v>2</v>
      </c>
      <c r="E1634" t="s">
        <v>14</v>
      </c>
      <c r="F1634" t="s">
        <v>15</v>
      </c>
      <c r="G1634" t="s">
        <v>16</v>
      </c>
      <c r="H1634" t="s">
        <v>17</v>
      </c>
      <c r="I1634" t="s">
        <v>26</v>
      </c>
      <c r="J1634">
        <v>40</v>
      </c>
      <c r="K1634">
        <v>22</v>
      </c>
      <c r="L1634" t="s">
        <v>19</v>
      </c>
      <c r="M1634" t="s">
        <v>20</v>
      </c>
      <c r="N1634" t="s">
        <v>27</v>
      </c>
    </row>
    <row r="1635" spans="1:14" x14ac:dyDescent="0.25">
      <c r="A1635">
        <v>9634</v>
      </c>
      <c r="B1635" s="6">
        <v>45415</v>
      </c>
      <c r="C1635">
        <v>0.9</v>
      </c>
      <c r="D1635">
        <v>3</v>
      </c>
      <c r="E1635" t="s">
        <v>22</v>
      </c>
      <c r="F1635" t="s">
        <v>23</v>
      </c>
      <c r="G1635" t="s">
        <v>24</v>
      </c>
      <c r="H1635" t="s">
        <v>25</v>
      </c>
      <c r="I1635" t="s">
        <v>50</v>
      </c>
      <c r="J1635">
        <v>70</v>
      </c>
      <c r="K1635">
        <v>40</v>
      </c>
      <c r="L1635" t="s">
        <v>33</v>
      </c>
      <c r="M1635" t="s">
        <v>44</v>
      </c>
      <c r="N1635" t="s">
        <v>51</v>
      </c>
    </row>
    <row r="1636" spans="1:14" x14ac:dyDescent="0.25">
      <c r="A1636">
        <v>9635</v>
      </c>
      <c r="B1636" s="6">
        <v>45586</v>
      </c>
      <c r="C1636">
        <v>0.48958333333333331</v>
      </c>
      <c r="D1636">
        <v>2</v>
      </c>
      <c r="E1636" t="s">
        <v>14</v>
      </c>
      <c r="F1636" t="s">
        <v>15</v>
      </c>
      <c r="G1636" t="s">
        <v>16</v>
      </c>
      <c r="H1636" t="s">
        <v>17</v>
      </c>
      <c r="I1636" t="s">
        <v>26</v>
      </c>
      <c r="J1636">
        <v>40</v>
      </c>
      <c r="K1636">
        <v>22</v>
      </c>
      <c r="L1636" t="s">
        <v>19</v>
      </c>
      <c r="M1636" t="s">
        <v>20</v>
      </c>
      <c r="N1636" t="s">
        <v>27</v>
      </c>
    </row>
    <row r="1637" spans="1:14" x14ac:dyDescent="0.25">
      <c r="A1637">
        <v>9636</v>
      </c>
      <c r="B1637" s="6">
        <v>45178</v>
      </c>
      <c r="C1637">
        <v>0.52916666666666667</v>
      </c>
      <c r="D1637">
        <v>2</v>
      </c>
      <c r="E1637" t="s">
        <v>14</v>
      </c>
      <c r="F1637" t="s">
        <v>15</v>
      </c>
      <c r="G1637" t="s">
        <v>16</v>
      </c>
      <c r="H1637" t="s">
        <v>17</v>
      </c>
      <c r="I1637" t="s">
        <v>32</v>
      </c>
      <c r="J1637">
        <v>85</v>
      </c>
      <c r="K1637">
        <v>50</v>
      </c>
      <c r="L1637" t="s">
        <v>33</v>
      </c>
      <c r="M1637" t="s">
        <v>34</v>
      </c>
      <c r="N1637" t="s">
        <v>35</v>
      </c>
    </row>
    <row r="1638" spans="1:14" x14ac:dyDescent="0.25">
      <c r="A1638">
        <v>9637</v>
      </c>
      <c r="B1638" s="6">
        <v>44644</v>
      </c>
      <c r="C1638">
        <v>0.73541666666666672</v>
      </c>
      <c r="D1638">
        <v>3</v>
      </c>
      <c r="E1638" t="s">
        <v>36</v>
      </c>
      <c r="F1638" t="s">
        <v>37</v>
      </c>
      <c r="G1638" t="s">
        <v>38</v>
      </c>
      <c r="H1638" t="s">
        <v>39</v>
      </c>
      <c r="I1638" t="s">
        <v>18</v>
      </c>
      <c r="J1638">
        <v>45</v>
      </c>
      <c r="K1638">
        <v>25</v>
      </c>
      <c r="L1638" t="s">
        <v>19</v>
      </c>
      <c r="M1638" t="s">
        <v>20</v>
      </c>
      <c r="N1638" t="s">
        <v>21</v>
      </c>
    </row>
    <row r="1639" spans="1:14" x14ac:dyDescent="0.25">
      <c r="A1639">
        <v>9638</v>
      </c>
      <c r="B1639" s="6">
        <v>45402</v>
      </c>
      <c r="C1639">
        <v>0.90138888888888891</v>
      </c>
      <c r="D1639">
        <v>4</v>
      </c>
      <c r="E1639" t="s">
        <v>36</v>
      </c>
      <c r="F1639" t="s">
        <v>37</v>
      </c>
      <c r="G1639" t="s">
        <v>38</v>
      </c>
      <c r="H1639" t="s">
        <v>39</v>
      </c>
      <c r="I1639" t="s">
        <v>43</v>
      </c>
      <c r="J1639">
        <v>75</v>
      </c>
      <c r="K1639">
        <v>45</v>
      </c>
      <c r="L1639" t="s">
        <v>33</v>
      </c>
      <c r="M1639" t="s">
        <v>44</v>
      </c>
      <c r="N1639" t="s">
        <v>45</v>
      </c>
    </row>
    <row r="1640" spans="1:14" x14ac:dyDescent="0.25">
      <c r="A1640">
        <v>9639</v>
      </c>
      <c r="B1640" s="6">
        <v>45815</v>
      </c>
      <c r="C1640">
        <v>0.42291666666666672</v>
      </c>
      <c r="D1640">
        <v>4</v>
      </c>
      <c r="E1640" t="s">
        <v>36</v>
      </c>
      <c r="F1640" t="s">
        <v>37</v>
      </c>
      <c r="G1640" t="s">
        <v>38</v>
      </c>
      <c r="H1640" t="s">
        <v>39</v>
      </c>
      <c r="I1640" t="s">
        <v>50</v>
      </c>
      <c r="J1640">
        <v>70</v>
      </c>
      <c r="K1640">
        <v>40</v>
      </c>
      <c r="L1640" t="s">
        <v>33</v>
      </c>
      <c r="M1640" t="s">
        <v>44</v>
      </c>
      <c r="N1640" t="s">
        <v>51</v>
      </c>
    </row>
    <row r="1641" spans="1:14" x14ac:dyDescent="0.25">
      <c r="A1641">
        <v>9640</v>
      </c>
      <c r="B1641" s="6">
        <v>45068</v>
      </c>
      <c r="C1641">
        <v>0.54583333333333328</v>
      </c>
      <c r="D1641">
        <v>3</v>
      </c>
      <c r="E1641" t="s">
        <v>28</v>
      </c>
      <c r="F1641" t="s">
        <v>29</v>
      </c>
      <c r="G1641" t="s">
        <v>30</v>
      </c>
      <c r="H1641" t="s">
        <v>31</v>
      </c>
      <c r="I1641" t="s">
        <v>26</v>
      </c>
      <c r="J1641">
        <v>40</v>
      </c>
      <c r="K1641">
        <v>22</v>
      </c>
      <c r="L1641" t="s">
        <v>19</v>
      </c>
      <c r="M1641" t="s">
        <v>20</v>
      </c>
      <c r="N1641" t="s">
        <v>27</v>
      </c>
    </row>
    <row r="1642" spans="1:14" x14ac:dyDescent="0.25">
      <c r="A1642">
        <v>9641</v>
      </c>
      <c r="B1642" s="6">
        <v>45555</v>
      </c>
      <c r="C1642">
        <v>0.45277777777777778</v>
      </c>
      <c r="D1642">
        <v>1</v>
      </c>
      <c r="E1642" t="s">
        <v>14</v>
      </c>
      <c r="F1642" t="s">
        <v>15</v>
      </c>
      <c r="G1642" t="s">
        <v>16</v>
      </c>
      <c r="H1642" t="s">
        <v>17</v>
      </c>
      <c r="I1642" t="s">
        <v>32</v>
      </c>
      <c r="J1642">
        <v>85</v>
      </c>
      <c r="K1642">
        <v>50</v>
      </c>
      <c r="L1642" t="s">
        <v>33</v>
      </c>
      <c r="M1642" t="s">
        <v>34</v>
      </c>
      <c r="N1642" t="s">
        <v>35</v>
      </c>
    </row>
    <row r="1643" spans="1:14" x14ac:dyDescent="0.25">
      <c r="A1643">
        <v>9642</v>
      </c>
      <c r="B1643" s="6">
        <v>44696</v>
      </c>
      <c r="C1643">
        <v>0.47847222222222219</v>
      </c>
      <c r="D1643">
        <v>2</v>
      </c>
      <c r="E1643" t="s">
        <v>22</v>
      </c>
      <c r="F1643" t="s">
        <v>23</v>
      </c>
      <c r="G1643" t="s">
        <v>24</v>
      </c>
      <c r="H1643" t="s">
        <v>25</v>
      </c>
      <c r="I1643" t="s">
        <v>18</v>
      </c>
      <c r="J1643">
        <v>45</v>
      </c>
      <c r="K1643">
        <v>25</v>
      </c>
      <c r="L1643" t="s">
        <v>19</v>
      </c>
      <c r="M1643" t="s">
        <v>20</v>
      </c>
      <c r="N1643" t="s">
        <v>21</v>
      </c>
    </row>
    <row r="1644" spans="1:14" x14ac:dyDescent="0.25">
      <c r="A1644">
        <v>9643</v>
      </c>
      <c r="B1644" s="6">
        <v>44861</v>
      </c>
      <c r="C1644">
        <v>0.89375000000000004</v>
      </c>
      <c r="D1644">
        <v>3</v>
      </c>
      <c r="E1644" t="s">
        <v>14</v>
      </c>
      <c r="F1644" t="s">
        <v>15</v>
      </c>
      <c r="G1644" t="s">
        <v>16</v>
      </c>
      <c r="H1644" t="s">
        <v>17</v>
      </c>
      <c r="I1644" t="s">
        <v>32</v>
      </c>
      <c r="J1644">
        <v>85</v>
      </c>
      <c r="K1644">
        <v>50</v>
      </c>
      <c r="L1644" t="s">
        <v>33</v>
      </c>
      <c r="M1644" t="s">
        <v>34</v>
      </c>
      <c r="N1644" t="s">
        <v>35</v>
      </c>
    </row>
    <row r="1645" spans="1:14" x14ac:dyDescent="0.25">
      <c r="A1645">
        <v>9644</v>
      </c>
      <c r="B1645" s="6">
        <v>45577</v>
      </c>
      <c r="C1645">
        <v>0.71111111111111114</v>
      </c>
      <c r="D1645">
        <v>1</v>
      </c>
      <c r="E1645" t="s">
        <v>14</v>
      </c>
      <c r="F1645" t="s">
        <v>15</v>
      </c>
      <c r="G1645" t="s">
        <v>16</v>
      </c>
      <c r="H1645" t="s">
        <v>17</v>
      </c>
      <c r="I1645" t="s">
        <v>48</v>
      </c>
      <c r="J1645">
        <v>80</v>
      </c>
      <c r="K1645">
        <v>48</v>
      </c>
      <c r="L1645" t="s">
        <v>33</v>
      </c>
      <c r="M1645" t="s">
        <v>44</v>
      </c>
      <c r="N1645" t="s">
        <v>49</v>
      </c>
    </row>
    <row r="1646" spans="1:14" x14ac:dyDescent="0.25">
      <c r="A1646">
        <v>9645</v>
      </c>
      <c r="B1646" s="6">
        <v>45235</v>
      </c>
      <c r="C1646">
        <v>0.56458333333333333</v>
      </c>
      <c r="D1646">
        <v>4</v>
      </c>
      <c r="E1646" t="s">
        <v>28</v>
      </c>
      <c r="F1646" t="s">
        <v>29</v>
      </c>
      <c r="G1646" t="s">
        <v>30</v>
      </c>
      <c r="H1646" t="s">
        <v>31</v>
      </c>
      <c r="I1646" t="s">
        <v>46</v>
      </c>
      <c r="J1646">
        <v>90</v>
      </c>
      <c r="K1646">
        <v>55</v>
      </c>
      <c r="L1646" t="s">
        <v>33</v>
      </c>
      <c r="M1646" t="s">
        <v>34</v>
      </c>
      <c r="N1646" t="s">
        <v>47</v>
      </c>
    </row>
    <row r="1647" spans="1:14" x14ac:dyDescent="0.25">
      <c r="A1647">
        <v>9646</v>
      </c>
      <c r="B1647" s="6">
        <v>44829</v>
      </c>
      <c r="C1647">
        <v>0.38472222222222219</v>
      </c>
      <c r="D1647">
        <v>3</v>
      </c>
      <c r="E1647" t="s">
        <v>36</v>
      </c>
      <c r="F1647" t="s">
        <v>37</v>
      </c>
      <c r="G1647" t="s">
        <v>38</v>
      </c>
      <c r="H1647" t="s">
        <v>39</v>
      </c>
      <c r="I1647" t="s">
        <v>32</v>
      </c>
      <c r="J1647">
        <v>85</v>
      </c>
      <c r="K1647">
        <v>50</v>
      </c>
      <c r="L1647" t="s">
        <v>33</v>
      </c>
      <c r="M1647" t="s">
        <v>34</v>
      </c>
      <c r="N1647" t="s">
        <v>35</v>
      </c>
    </row>
    <row r="1648" spans="1:14" x14ac:dyDescent="0.25">
      <c r="A1648">
        <v>9647</v>
      </c>
      <c r="B1648" s="6">
        <v>45427</v>
      </c>
      <c r="C1648">
        <v>0.35555555555555562</v>
      </c>
      <c r="D1648">
        <v>4</v>
      </c>
      <c r="E1648" t="s">
        <v>22</v>
      </c>
      <c r="F1648" t="s">
        <v>23</v>
      </c>
      <c r="G1648" t="s">
        <v>24</v>
      </c>
      <c r="H1648" t="s">
        <v>25</v>
      </c>
      <c r="I1648" t="s">
        <v>32</v>
      </c>
      <c r="J1648">
        <v>85</v>
      </c>
      <c r="K1648">
        <v>50</v>
      </c>
      <c r="L1648" t="s">
        <v>33</v>
      </c>
      <c r="M1648" t="s">
        <v>34</v>
      </c>
      <c r="N1648" t="s">
        <v>35</v>
      </c>
    </row>
    <row r="1649" spans="1:14" x14ac:dyDescent="0.25">
      <c r="A1649">
        <v>9648</v>
      </c>
      <c r="B1649" s="6">
        <v>45378</v>
      </c>
      <c r="C1649">
        <v>0.63472222222222219</v>
      </c>
      <c r="D1649">
        <v>1</v>
      </c>
      <c r="E1649" t="s">
        <v>22</v>
      </c>
      <c r="F1649" t="s">
        <v>23</v>
      </c>
      <c r="G1649" t="s">
        <v>24</v>
      </c>
      <c r="H1649" t="s">
        <v>25</v>
      </c>
      <c r="I1649" t="s">
        <v>43</v>
      </c>
      <c r="J1649">
        <v>75</v>
      </c>
      <c r="K1649">
        <v>45</v>
      </c>
      <c r="L1649" t="s">
        <v>33</v>
      </c>
      <c r="M1649" t="s">
        <v>44</v>
      </c>
      <c r="N1649" t="s">
        <v>45</v>
      </c>
    </row>
    <row r="1650" spans="1:14" x14ac:dyDescent="0.25">
      <c r="A1650">
        <v>9649</v>
      </c>
      <c r="B1650" s="6">
        <v>45659</v>
      </c>
      <c r="C1650">
        <v>0.3034722222222222</v>
      </c>
      <c r="D1650">
        <v>3</v>
      </c>
      <c r="E1650" t="s">
        <v>22</v>
      </c>
      <c r="F1650" t="s">
        <v>23</v>
      </c>
      <c r="G1650" t="s">
        <v>24</v>
      </c>
      <c r="H1650" t="s">
        <v>25</v>
      </c>
      <c r="I1650" t="s">
        <v>43</v>
      </c>
      <c r="J1650">
        <v>75</v>
      </c>
      <c r="K1650">
        <v>45</v>
      </c>
      <c r="L1650" t="s">
        <v>33</v>
      </c>
      <c r="M1650" t="s">
        <v>44</v>
      </c>
      <c r="N1650" t="s">
        <v>45</v>
      </c>
    </row>
    <row r="1651" spans="1:14" x14ac:dyDescent="0.25">
      <c r="A1651">
        <v>9650</v>
      </c>
      <c r="B1651" s="6">
        <v>45224</v>
      </c>
      <c r="C1651">
        <v>0.46250000000000002</v>
      </c>
      <c r="D1651">
        <v>2</v>
      </c>
      <c r="E1651" t="s">
        <v>14</v>
      </c>
      <c r="F1651" t="s">
        <v>15</v>
      </c>
      <c r="G1651" t="s">
        <v>16</v>
      </c>
      <c r="H1651" t="s">
        <v>17</v>
      </c>
      <c r="I1651" t="s">
        <v>46</v>
      </c>
      <c r="J1651">
        <v>90</v>
      </c>
      <c r="K1651">
        <v>55</v>
      </c>
      <c r="L1651" t="s">
        <v>33</v>
      </c>
      <c r="M1651" t="s">
        <v>34</v>
      </c>
      <c r="N1651" t="s">
        <v>47</v>
      </c>
    </row>
    <row r="1652" spans="1:14" x14ac:dyDescent="0.25">
      <c r="A1652">
        <v>9651</v>
      </c>
      <c r="B1652" s="6">
        <v>44715</v>
      </c>
      <c r="C1652">
        <v>0.91319444444444442</v>
      </c>
      <c r="D1652">
        <v>3</v>
      </c>
      <c r="E1652" t="s">
        <v>14</v>
      </c>
      <c r="F1652" t="s">
        <v>15</v>
      </c>
      <c r="G1652" t="s">
        <v>16</v>
      </c>
      <c r="H1652" t="s">
        <v>17</v>
      </c>
      <c r="I1652" t="s">
        <v>18</v>
      </c>
      <c r="J1652">
        <v>45</v>
      </c>
      <c r="K1652">
        <v>25</v>
      </c>
      <c r="L1652" t="s">
        <v>19</v>
      </c>
      <c r="M1652" t="s">
        <v>20</v>
      </c>
      <c r="N1652" t="s">
        <v>21</v>
      </c>
    </row>
    <row r="1653" spans="1:14" x14ac:dyDescent="0.25">
      <c r="A1653">
        <v>9652</v>
      </c>
      <c r="B1653" s="6">
        <v>44688</v>
      </c>
      <c r="C1653">
        <v>0.63888888888888884</v>
      </c>
      <c r="D1653">
        <v>3</v>
      </c>
      <c r="E1653" t="s">
        <v>36</v>
      </c>
      <c r="F1653" t="s">
        <v>37</v>
      </c>
      <c r="G1653" t="s">
        <v>38</v>
      </c>
      <c r="H1653" t="s">
        <v>39</v>
      </c>
      <c r="I1653" t="s">
        <v>46</v>
      </c>
      <c r="J1653">
        <v>90</v>
      </c>
      <c r="K1653">
        <v>55</v>
      </c>
      <c r="L1653" t="s">
        <v>33</v>
      </c>
      <c r="M1653" t="s">
        <v>34</v>
      </c>
      <c r="N1653" t="s">
        <v>47</v>
      </c>
    </row>
    <row r="1654" spans="1:14" x14ac:dyDescent="0.25">
      <c r="A1654">
        <v>9653</v>
      </c>
      <c r="B1654" s="6">
        <v>45630</v>
      </c>
      <c r="C1654">
        <v>0.3840277777777778</v>
      </c>
      <c r="D1654">
        <v>2</v>
      </c>
      <c r="E1654" t="s">
        <v>36</v>
      </c>
      <c r="F1654" t="s">
        <v>37</v>
      </c>
      <c r="G1654" t="s">
        <v>38</v>
      </c>
      <c r="H1654" t="s">
        <v>39</v>
      </c>
      <c r="I1654" t="s">
        <v>26</v>
      </c>
      <c r="J1654">
        <v>40</v>
      </c>
      <c r="K1654">
        <v>22</v>
      </c>
      <c r="L1654" t="s">
        <v>19</v>
      </c>
      <c r="M1654" t="s">
        <v>20</v>
      </c>
      <c r="N1654" t="s">
        <v>27</v>
      </c>
    </row>
    <row r="1655" spans="1:14" x14ac:dyDescent="0.25">
      <c r="A1655">
        <v>9654</v>
      </c>
      <c r="B1655" s="6">
        <v>45214</v>
      </c>
      <c r="C1655">
        <v>0.56597222222222221</v>
      </c>
      <c r="D1655">
        <v>4</v>
      </c>
      <c r="E1655" t="s">
        <v>36</v>
      </c>
      <c r="F1655" t="s">
        <v>37</v>
      </c>
      <c r="G1655" t="s">
        <v>38</v>
      </c>
      <c r="H1655" t="s">
        <v>39</v>
      </c>
      <c r="I1655" t="s">
        <v>40</v>
      </c>
      <c r="J1655">
        <v>50</v>
      </c>
      <c r="K1655">
        <v>30</v>
      </c>
      <c r="L1655" t="s">
        <v>19</v>
      </c>
      <c r="M1655" t="s">
        <v>41</v>
      </c>
      <c r="N1655" t="s">
        <v>42</v>
      </c>
    </row>
    <row r="1656" spans="1:14" x14ac:dyDescent="0.25">
      <c r="A1656">
        <v>9655</v>
      </c>
      <c r="B1656" s="6">
        <v>45513</v>
      </c>
      <c r="C1656">
        <v>0.67777777777777781</v>
      </c>
      <c r="D1656">
        <v>3</v>
      </c>
      <c r="E1656" t="s">
        <v>36</v>
      </c>
      <c r="F1656" t="s">
        <v>37</v>
      </c>
      <c r="G1656" t="s">
        <v>38</v>
      </c>
      <c r="H1656" t="s">
        <v>39</v>
      </c>
      <c r="I1656" t="s">
        <v>40</v>
      </c>
      <c r="J1656">
        <v>50</v>
      </c>
      <c r="K1656">
        <v>30</v>
      </c>
      <c r="L1656" t="s">
        <v>19</v>
      </c>
      <c r="M1656" t="s">
        <v>41</v>
      </c>
      <c r="N1656" t="s">
        <v>42</v>
      </c>
    </row>
    <row r="1657" spans="1:14" x14ac:dyDescent="0.25">
      <c r="A1657">
        <v>9656</v>
      </c>
      <c r="B1657" s="6">
        <v>45439</v>
      </c>
      <c r="C1657">
        <v>0.52986111111111112</v>
      </c>
      <c r="D1657">
        <v>3</v>
      </c>
      <c r="E1657" t="s">
        <v>28</v>
      </c>
      <c r="F1657" t="s">
        <v>29</v>
      </c>
      <c r="G1657" t="s">
        <v>30</v>
      </c>
      <c r="H1657" t="s">
        <v>31</v>
      </c>
      <c r="I1657" t="s">
        <v>26</v>
      </c>
      <c r="J1657">
        <v>40</v>
      </c>
      <c r="K1657">
        <v>22</v>
      </c>
      <c r="L1657" t="s">
        <v>19</v>
      </c>
      <c r="M1657" t="s">
        <v>20</v>
      </c>
      <c r="N1657" t="s">
        <v>27</v>
      </c>
    </row>
    <row r="1658" spans="1:14" x14ac:dyDescent="0.25">
      <c r="A1658">
        <v>9657</v>
      </c>
      <c r="B1658" s="6">
        <v>45797</v>
      </c>
      <c r="C1658">
        <v>0.45833333333333331</v>
      </c>
      <c r="D1658">
        <v>1</v>
      </c>
      <c r="E1658" t="s">
        <v>22</v>
      </c>
      <c r="F1658" t="s">
        <v>23</v>
      </c>
      <c r="G1658" t="s">
        <v>24</v>
      </c>
      <c r="H1658" t="s">
        <v>25</v>
      </c>
      <c r="I1658" t="s">
        <v>48</v>
      </c>
      <c r="J1658">
        <v>80</v>
      </c>
      <c r="K1658">
        <v>48</v>
      </c>
      <c r="L1658" t="s">
        <v>33</v>
      </c>
      <c r="M1658" t="s">
        <v>44</v>
      </c>
      <c r="N1658" t="s">
        <v>49</v>
      </c>
    </row>
    <row r="1659" spans="1:14" x14ac:dyDescent="0.25">
      <c r="A1659">
        <v>9658</v>
      </c>
      <c r="B1659" s="6">
        <v>44731</v>
      </c>
      <c r="C1659">
        <v>0.8256944444444444</v>
      </c>
      <c r="D1659">
        <v>2</v>
      </c>
      <c r="E1659" t="s">
        <v>14</v>
      </c>
      <c r="F1659" t="s">
        <v>15</v>
      </c>
      <c r="G1659" t="s">
        <v>16</v>
      </c>
      <c r="H1659" t="s">
        <v>17</v>
      </c>
      <c r="I1659" t="s">
        <v>18</v>
      </c>
      <c r="J1659">
        <v>45</v>
      </c>
      <c r="K1659">
        <v>25</v>
      </c>
      <c r="L1659" t="s">
        <v>19</v>
      </c>
      <c r="M1659" t="s">
        <v>20</v>
      </c>
      <c r="N1659" t="s">
        <v>21</v>
      </c>
    </row>
    <row r="1660" spans="1:14" x14ac:dyDescent="0.25">
      <c r="A1660">
        <v>9659</v>
      </c>
      <c r="B1660" s="6">
        <v>45529</v>
      </c>
      <c r="C1660">
        <v>0.37152777777777779</v>
      </c>
      <c r="D1660">
        <v>3</v>
      </c>
      <c r="E1660" t="s">
        <v>22</v>
      </c>
      <c r="F1660" t="s">
        <v>23</v>
      </c>
      <c r="G1660" t="s">
        <v>24</v>
      </c>
      <c r="H1660" t="s">
        <v>25</v>
      </c>
      <c r="I1660" t="s">
        <v>32</v>
      </c>
      <c r="J1660">
        <v>85</v>
      </c>
      <c r="K1660">
        <v>50</v>
      </c>
      <c r="L1660" t="s">
        <v>33</v>
      </c>
      <c r="M1660" t="s">
        <v>34</v>
      </c>
      <c r="N1660" t="s">
        <v>35</v>
      </c>
    </row>
    <row r="1661" spans="1:14" x14ac:dyDescent="0.25">
      <c r="A1661">
        <v>9660</v>
      </c>
      <c r="B1661" s="6">
        <v>44832</v>
      </c>
      <c r="C1661">
        <v>0.47986111111111113</v>
      </c>
      <c r="D1661">
        <v>4</v>
      </c>
      <c r="E1661" t="s">
        <v>28</v>
      </c>
      <c r="F1661" t="s">
        <v>29</v>
      </c>
      <c r="G1661" t="s">
        <v>30</v>
      </c>
      <c r="H1661" t="s">
        <v>31</v>
      </c>
      <c r="I1661" t="s">
        <v>48</v>
      </c>
      <c r="J1661">
        <v>80</v>
      </c>
      <c r="K1661">
        <v>48</v>
      </c>
      <c r="L1661" t="s">
        <v>33</v>
      </c>
      <c r="M1661" t="s">
        <v>44</v>
      </c>
      <c r="N1661" t="s">
        <v>49</v>
      </c>
    </row>
    <row r="1662" spans="1:14" x14ac:dyDescent="0.25">
      <c r="A1662">
        <v>9661</v>
      </c>
      <c r="B1662" s="6">
        <v>44980</v>
      </c>
      <c r="C1662">
        <v>0.49513888888888891</v>
      </c>
      <c r="D1662">
        <v>4</v>
      </c>
      <c r="E1662" t="s">
        <v>22</v>
      </c>
      <c r="F1662" t="s">
        <v>23</v>
      </c>
      <c r="G1662" t="s">
        <v>24</v>
      </c>
      <c r="H1662" t="s">
        <v>25</v>
      </c>
      <c r="I1662" t="s">
        <v>26</v>
      </c>
      <c r="J1662">
        <v>40</v>
      </c>
      <c r="K1662">
        <v>22</v>
      </c>
      <c r="L1662" t="s">
        <v>19</v>
      </c>
      <c r="M1662" t="s">
        <v>20</v>
      </c>
      <c r="N1662" t="s">
        <v>27</v>
      </c>
    </row>
    <row r="1663" spans="1:14" x14ac:dyDescent="0.25">
      <c r="A1663">
        <v>9662</v>
      </c>
      <c r="B1663" s="6">
        <v>45277</v>
      </c>
      <c r="C1663">
        <v>0.43194444444444452</v>
      </c>
      <c r="D1663">
        <v>4</v>
      </c>
      <c r="E1663" t="s">
        <v>22</v>
      </c>
      <c r="F1663" t="s">
        <v>23</v>
      </c>
      <c r="G1663" t="s">
        <v>24</v>
      </c>
      <c r="H1663" t="s">
        <v>25</v>
      </c>
      <c r="I1663" t="s">
        <v>40</v>
      </c>
      <c r="J1663">
        <v>50</v>
      </c>
      <c r="K1663">
        <v>30</v>
      </c>
      <c r="L1663" t="s">
        <v>19</v>
      </c>
      <c r="M1663" t="s">
        <v>41</v>
      </c>
      <c r="N1663" t="s">
        <v>42</v>
      </c>
    </row>
    <row r="1664" spans="1:14" x14ac:dyDescent="0.25">
      <c r="A1664">
        <v>9663</v>
      </c>
      <c r="B1664" s="6">
        <v>45762</v>
      </c>
      <c r="C1664">
        <v>0.73263888888888884</v>
      </c>
      <c r="D1664">
        <v>4</v>
      </c>
      <c r="E1664" t="s">
        <v>22</v>
      </c>
      <c r="F1664" t="s">
        <v>23</v>
      </c>
      <c r="G1664" t="s">
        <v>24</v>
      </c>
      <c r="H1664" t="s">
        <v>25</v>
      </c>
      <c r="I1664" t="s">
        <v>46</v>
      </c>
      <c r="J1664">
        <v>90</v>
      </c>
      <c r="K1664">
        <v>55</v>
      </c>
      <c r="L1664" t="s">
        <v>33</v>
      </c>
      <c r="M1664" t="s">
        <v>34</v>
      </c>
      <c r="N1664" t="s">
        <v>47</v>
      </c>
    </row>
    <row r="1665" spans="1:14" x14ac:dyDescent="0.25">
      <c r="A1665">
        <v>9664</v>
      </c>
      <c r="B1665" s="6">
        <v>45594</v>
      </c>
      <c r="C1665">
        <v>0.37361111111111112</v>
      </c>
      <c r="D1665">
        <v>3</v>
      </c>
      <c r="E1665" t="s">
        <v>28</v>
      </c>
      <c r="F1665" t="s">
        <v>29</v>
      </c>
      <c r="G1665" t="s">
        <v>30</v>
      </c>
      <c r="H1665" t="s">
        <v>31</v>
      </c>
      <c r="I1665" t="s">
        <v>48</v>
      </c>
      <c r="J1665">
        <v>80</v>
      </c>
      <c r="K1665">
        <v>48</v>
      </c>
      <c r="L1665" t="s">
        <v>33</v>
      </c>
      <c r="M1665" t="s">
        <v>44</v>
      </c>
      <c r="N1665" t="s">
        <v>49</v>
      </c>
    </row>
    <row r="1666" spans="1:14" x14ac:dyDescent="0.25">
      <c r="A1666">
        <v>9665</v>
      </c>
      <c r="B1666" s="6">
        <v>45607</v>
      </c>
      <c r="C1666">
        <v>0.77500000000000002</v>
      </c>
      <c r="D1666">
        <v>2</v>
      </c>
      <c r="E1666" t="s">
        <v>28</v>
      </c>
      <c r="F1666" t="s">
        <v>29</v>
      </c>
      <c r="G1666" t="s">
        <v>30</v>
      </c>
      <c r="H1666" t="s">
        <v>31</v>
      </c>
      <c r="I1666" t="s">
        <v>43</v>
      </c>
      <c r="J1666">
        <v>75</v>
      </c>
      <c r="K1666">
        <v>45</v>
      </c>
      <c r="L1666" t="s">
        <v>33</v>
      </c>
      <c r="M1666" t="s">
        <v>44</v>
      </c>
      <c r="N1666" t="s">
        <v>45</v>
      </c>
    </row>
    <row r="1667" spans="1:14" x14ac:dyDescent="0.25">
      <c r="A1667">
        <v>9666</v>
      </c>
      <c r="B1667" s="6">
        <v>45139</v>
      </c>
      <c r="C1667">
        <v>0.52152777777777781</v>
      </c>
      <c r="D1667">
        <v>4</v>
      </c>
      <c r="E1667" t="s">
        <v>22</v>
      </c>
      <c r="F1667" t="s">
        <v>23</v>
      </c>
      <c r="G1667" t="s">
        <v>24</v>
      </c>
      <c r="H1667" t="s">
        <v>25</v>
      </c>
      <c r="I1667" t="s">
        <v>18</v>
      </c>
      <c r="J1667">
        <v>45</v>
      </c>
      <c r="K1667">
        <v>25</v>
      </c>
      <c r="L1667" t="s">
        <v>19</v>
      </c>
      <c r="M1667" t="s">
        <v>20</v>
      </c>
      <c r="N1667" t="s">
        <v>21</v>
      </c>
    </row>
    <row r="1668" spans="1:14" x14ac:dyDescent="0.25">
      <c r="A1668">
        <v>9667</v>
      </c>
      <c r="B1668" s="6">
        <v>45841</v>
      </c>
      <c r="C1668">
        <v>0.88888888888888884</v>
      </c>
      <c r="D1668">
        <v>1</v>
      </c>
      <c r="E1668" t="s">
        <v>28</v>
      </c>
      <c r="F1668" t="s">
        <v>29</v>
      </c>
      <c r="G1668" t="s">
        <v>30</v>
      </c>
      <c r="H1668" t="s">
        <v>31</v>
      </c>
      <c r="I1668" t="s">
        <v>50</v>
      </c>
      <c r="J1668">
        <v>70</v>
      </c>
      <c r="K1668">
        <v>40</v>
      </c>
      <c r="L1668" t="s">
        <v>33</v>
      </c>
      <c r="M1668" t="s">
        <v>44</v>
      </c>
      <c r="N1668" t="s">
        <v>51</v>
      </c>
    </row>
    <row r="1669" spans="1:14" x14ac:dyDescent="0.25">
      <c r="A1669">
        <v>9668</v>
      </c>
      <c r="B1669" s="6">
        <v>45566</v>
      </c>
      <c r="C1669">
        <v>0.29791666666666672</v>
      </c>
      <c r="D1669">
        <v>3</v>
      </c>
      <c r="E1669" t="s">
        <v>28</v>
      </c>
      <c r="F1669" t="s">
        <v>29</v>
      </c>
      <c r="G1669" t="s">
        <v>30</v>
      </c>
      <c r="H1669" t="s">
        <v>31</v>
      </c>
      <c r="I1669" t="s">
        <v>40</v>
      </c>
      <c r="J1669">
        <v>50</v>
      </c>
      <c r="K1669">
        <v>30</v>
      </c>
      <c r="L1669" t="s">
        <v>19</v>
      </c>
      <c r="M1669" t="s">
        <v>41</v>
      </c>
      <c r="N1669" t="s">
        <v>42</v>
      </c>
    </row>
    <row r="1670" spans="1:14" x14ac:dyDescent="0.25">
      <c r="A1670">
        <v>9669</v>
      </c>
      <c r="B1670" s="6">
        <v>45357</v>
      </c>
      <c r="C1670">
        <v>0.54166666666666663</v>
      </c>
      <c r="D1670">
        <v>4</v>
      </c>
      <c r="E1670" t="s">
        <v>36</v>
      </c>
      <c r="F1670" t="s">
        <v>37</v>
      </c>
      <c r="G1670" t="s">
        <v>38</v>
      </c>
      <c r="H1670" t="s">
        <v>39</v>
      </c>
      <c r="I1670" t="s">
        <v>46</v>
      </c>
      <c r="J1670">
        <v>90</v>
      </c>
      <c r="K1670">
        <v>55</v>
      </c>
      <c r="L1670" t="s">
        <v>33</v>
      </c>
      <c r="M1670" t="s">
        <v>34</v>
      </c>
      <c r="N1670" t="s">
        <v>47</v>
      </c>
    </row>
    <row r="1671" spans="1:14" x14ac:dyDescent="0.25">
      <c r="A1671">
        <v>9670</v>
      </c>
      <c r="B1671" s="6">
        <v>44885</v>
      </c>
      <c r="C1671">
        <v>0.47986111111111113</v>
      </c>
      <c r="D1671">
        <v>3</v>
      </c>
      <c r="E1671" t="s">
        <v>14</v>
      </c>
      <c r="F1671" t="s">
        <v>15</v>
      </c>
      <c r="G1671" t="s">
        <v>16</v>
      </c>
      <c r="H1671" t="s">
        <v>17</v>
      </c>
      <c r="I1671" t="s">
        <v>32</v>
      </c>
      <c r="J1671">
        <v>85</v>
      </c>
      <c r="K1671">
        <v>50</v>
      </c>
      <c r="L1671" t="s">
        <v>33</v>
      </c>
      <c r="M1671" t="s">
        <v>34</v>
      </c>
      <c r="N1671" t="s">
        <v>35</v>
      </c>
    </row>
    <row r="1672" spans="1:14" x14ac:dyDescent="0.25">
      <c r="A1672">
        <v>9671</v>
      </c>
      <c r="B1672" s="6">
        <v>45801</v>
      </c>
      <c r="C1672">
        <v>0.62222222222222223</v>
      </c>
      <c r="D1672">
        <v>2</v>
      </c>
      <c r="E1672" t="s">
        <v>22</v>
      </c>
      <c r="F1672" t="s">
        <v>23</v>
      </c>
      <c r="G1672" t="s">
        <v>24</v>
      </c>
      <c r="H1672" t="s">
        <v>25</v>
      </c>
      <c r="I1672" t="s">
        <v>18</v>
      </c>
      <c r="J1672">
        <v>45</v>
      </c>
      <c r="K1672">
        <v>25</v>
      </c>
      <c r="L1672" t="s">
        <v>19</v>
      </c>
      <c r="M1672" t="s">
        <v>20</v>
      </c>
      <c r="N1672" t="s">
        <v>21</v>
      </c>
    </row>
    <row r="1673" spans="1:14" x14ac:dyDescent="0.25">
      <c r="A1673">
        <v>9672</v>
      </c>
      <c r="B1673" s="6">
        <v>44750</v>
      </c>
      <c r="C1673">
        <v>0.60416666666666663</v>
      </c>
      <c r="D1673">
        <v>3</v>
      </c>
      <c r="E1673" t="s">
        <v>14</v>
      </c>
      <c r="F1673" t="s">
        <v>15</v>
      </c>
      <c r="G1673" t="s">
        <v>16</v>
      </c>
      <c r="H1673" t="s">
        <v>17</v>
      </c>
      <c r="I1673" t="s">
        <v>26</v>
      </c>
      <c r="J1673">
        <v>40</v>
      </c>
      <c r="K1673">
        <v>22</v>
      </c>
      <c r="L1673" t="s">
        <v>19</v>
      </c>
      <c r="M1673" t="s">
        <v>20</v>
      </c>
      <c r="N1673" t="s">
        <v>27</v>
      </c>
    </row>
    <row r="1674" spans="1:14" x14ac:dyDescent="0.25">
      <c r="A1674">
        <v>9673</v>
      </c>
      <c r="B1674" s="6">
        <v>45928</v>
      </c>
      <c r="C1674">
        <v>0.37569444444444439</v>
      </c>
      <c r="D1674">
        <v>4</v>
      </c>
      <c r="E1674" t="s">
        <v>14</v>
      </c>
      <c r="F1674" t="s">
        <v>15</v>
      </c>
      <c r="G1674" t="s">
        <v>16</v>
      </c>
      <c r="H1674" t="s">
        <v>17</v>
      </c>
      <c r="I1674" t="s">
        <v>48</v>
      </c>
      <c r="J1674">
        <v>80</v>
      </c>
      <c r="K1674">
        <v>48</v>
      </c>
      <c r="L1674" t="s">
        <v>33</v>
      </c>
      <c r="M1674" t="s">
        <v>44</v>
      </c>
      <c r="N1674" t="s">
        <v>49</v>
      </c>
    </row>
    <row r="1675" spans="1:14" x14ac:dyDescent="0.25">
      <c r="A1675">
        <v>9674</v>
      </c>
      <c r="B1675" s="6">
        <v>44660</v>
      </c>
      <c r="C1675">
        <v>0.67291666666666672</v>
      </c>
      <c r="D1675">
        <v>4</v>
      </c>
      <c r="E1675" t="s">
        <v>36</v>
      </c>
      <c r="F1675" t="s">
        <v>37</v>
      </c>
      <c r="G1675" t="s">
        <v>38</v>
      </c>
      <c r="H1675" t="s">
        <v>39</v>
      </c>
      <c r="I1675" t="s">
        <v>46</v>
      </c>
      <c r="J1675">
        <v>90</v>
      </c>
      <c r="K1675">
        <v>55</v>
      </c>
      <c r="L1675" t="s">
        <v>33</v>
      </c>
      <c r="M1675" t="s">
        <v>34</v>
      </c>
      <c r="N1675" t="s">
        <v>47</v>
      </c>
    </row>
    <row r="1676" spans="1:14" x14ac:dyDescent="0.25">
      <c r="A1676">
        <v>9675</v>
      </c>
      <c r="B1676" s="6">
        <v>46020</v>
      </c>
      <c r="C1676">
        <v>0.4201388888888889</v>
      </c>
      <c r="D1676">
        <v>1</v>
      </c>
      <c r="E1676" t="s">
        <v>28</v>
      </c>
      <c r="F1676" t="s">
        <v>29</v>
      </c>
      <c r="G1676" t="s">
        <v>30</v>
      </c>
      <c r="H1676" t="s">
        <v>31</v>
      </c>
      <c r="I1676" t="s">
        <v>18</v>
      </c>
      <c r="J1676">
        <v>45</v>
      </c>
      <c r="K1676">
        <v>25</v>
      </c>
      <c r="L1676" t="s">
        <v>19</v>
      </c>
      <c r="M1676" t="s">
        <v>20</v>
      </c>
      <c r="N1676" t="s">
        <v>21</v>
      </c>
    </row>
    <row r="1677" spans="1:14" x14ac:dyDescent="0.25">
      <c r="A1677">
        <v>9676</v>
      </c>
      <c r="B1677" s="6">
        <v>45038</v>
      </c>
      <c r="C1677">
        <v>0.37916666666666671</v>
      </c>
      <c r="D1677">
        <v>2</v>
      </c>
      <c r="E1677" t="s">
        <v>36</v>
      </c>
      <c r="F1677" t="s">
        <v>37</v>
      </c>
      <c r="G1677" t="s">
        <v>38</v>
      </c>
      <c r="H1677" t="s">
        <v>39</v>
      </c>
      <c r="I1677" t="s">
        <v>32</v>
      </c>
      <c r="J1677">
        <v>85</v>
      </c>
      <c r="K1677">
        <v>50</v>
      </c>
      <c r="L1677" t="s">
        <v>33</v>
      </c>
      <c r="M1677" t="s">
        <v>34</v>
      </c>
      <c r="N1677" t="s">
        <v>35</v>
      </c>
    </row>
    <row r="1678" spans="1:14" x14ac:dyDescent="0.25">
      <c r="A1678">
        <v>9677</v>
      </c>
      <c r="B1678" s="6">
        <v>44871</v>
      </c>
      <c r="C1678">
        <v>0.44861111111111113</v>
      </c>
      <c r="D1678">
        <v>2</v>
      </c>
      <c r="E1678" t="s">
        <v>36</v>
      </c>
      <c r="F1678" t="s">
        <v>37</v>
      </c>
      <c r="G1678" t="s">
        <v>38</v>
      </c>
      <c r="H1678" t="s">
        <v>39</v>
      </c>
      <c r="I1678" t="s">
        <v>26</v>
      </c>
      <c r="J1678">
        <v>40</v>
      </c>
      <c r="K1678">
        <v>22</v>
      </c>
      <c r="L1678" t="s">
        <v>19</v>
      </c>
      <c r="M1678" t="s">
        <v>20</v>
      </c>
      <c r="N1678" t="s">
        <v>27</v>
      </c>
    </row>
    <row r="1679" spans="1:14" x14ac:dyDescent="0.25">
      <c r="A1679">
        <v>9678</v>
      </c>
      <c r="B1679" s="6">
        <v>45193</v>
      </c>
      <c r="C1679">
        <v>0.36319444444444438</v>
      </c>
      <c r="D1679">
        <v>1</v>
      </c>
      <c r="E1679" t="s">
        <v>22</v>
      </c>
      <c r="F1679" t="s">
        <v>23</v>
      </c>
      <c r="G1679" t="s">
        <v>24</v>
      </c>
      <c r="H1679" t="s">
        <v>25</v>
      </c>
      <c r="I1679" t="s">
        <v>18</v>
      </c>
      <c r="J1679">
        <v>45</v>
      </c>
      <c r="K1679">
        <v>25</v>
      </c>
      <c r="L1679" t="s">
        <v>19</v>
      </c>
      <c r="M1679" t="s">
        <v>20</v>
      </c>
      <c r="N1679" t="s">
        <v>21</v>
      </c>
    </row>
    <row r="1680" spans="1:14" x14ac:dyDescent="0.25">
      <c r="A1680">
        <v>9679</v>
      </c>
      <c r="B1680" s="6">
        <v>44651</v>
      </c>
      <c r="C1680">
        <v>0.52500000000000002</v>
      </c>
      <c r="D1680">
        <v>1</v>
      </c>
      <c r="E1680" t="s">
        <v>28</v>
      </c>
      <c r="F1680" t="s">
        <v>29</v>
      </c>
      <c r="G1680" t="s">
        <v>30</v>
      </c>
      <c r="H1680" t="s">
        <v>31</v>
      </c>
      <c r="I1680" t="s">
        <v>26</v>
      </c>
      <c r="J1680">
        <v>40</v>
      </c>
      <c r="K1680">
        <v>22</v>
      </c>
      <c r="L1680" t="s">
        <v>19</v>
      </c>
      <c r="M1680" t="s">
        <v>20</v>
      </c>
      <c r="N1680" t="s">
        <v>27</v>
      </c>
    </row>
    <row r="1681" spans="1:14" x14ac:dyDescent="0.25">
      <c r="A1681">
        <v>9680</v>
      </c>
      <c r="B1681" s="6">
        <v>45031</v>
      </c>
      <c r="C1681">
        <v>0.42499999999999999</v>
      </c>
      <c r="D1681">
        <v>4</v>
      </c>
      <c r="E1681" t="s">
        <v>14</v>
      </c>
      <c r="F1681" t="s">
        <v>15</v>
      </c>
      <c r="G1681" t="s">
        <v>16</v>
      </c>
      <c r="H1681" t="s">
        <v>17</v>
      </c>
      <c r="I1681" t="s">
        <v>32</v>
      </c>
      <c r="J1681">
        <v>85</v>
      </c>
      <c r="K1681">
        <v>50</v>
      </c>
      <c r="L1681" t="s">
        <v>33</v>
      </c>
      <c r="M1681" t="s">
        <v>34</v>
      </c>
      <c r="N1681" t="s">
        <v>35</v>
      </c>
    </row>
    <row r="1682" spans="1:14" x14ac:dyDescent="0.25">
      <c r="A1682">
        <v>9681</v>
      </c>
      <c r="B1682" s="6">
        <v>45774</v>
      </c>
      <c r="C1682">
        <v>0.36944444444444452</v>
      </c>
      <c r="D1682">
        <v>1</v>
      </c>
      <c r="E1682" t="s">
        <v>28</v>
      </c>
      <c r="F1682" t="s">
        <v>29</v>
      </c>
      <c r="G1682" t="s">
        <v>30</v>
      </c>
      <c r="H1682" t="s">
        <v>31</v>
      </c>
      <c r="I1682" t="s">
        <v>50</v>
      </c>
      <c r="J1682">
        <v>70</v>
      </c>
      <c r="K1682">
        <v>40</v>
      </c>
      <c r="L1682" t="s">
        <v>33</v>
      </c>
      <c r="M1682" t="s">
        <v>44</v>
      </c>
      <c r="N1682" t="s">
        <v>51</v>
      </c>
    </row>
    <row r="1683" spans="1:14" x14ac:dyDescent="0.25">
      <c r="A1683">
        <v>9682</v>
      </c>
      <c r="B1683" s="6">
        <v>44941</v>
      </c>
      <c r="C1683">
        <v>0.53263888888888888</v>
      </c>
      <c r="D1683">
        <v>1</v>
      </c>
      <c r="E1683" t="s">
        <v>28</v>
      </c>
      <c r="F1683" t="s">
        <v>29</v>
      </c>
      <c r="G1683" t="s">
        <v>30</v>
      </c>
      <c r="H1683" t="s">
        <v>31</v>
      </c>
      <c r="I1683" t="s">
        <v>48</v>
      </c>
      <c r="J1683">
        <v>80</v>
      </c>
      <c r="K1683">
        <v>48</v>
      </c>
      <c r="L1683" t="s">
        <v>33</v>
      </c>
      <c r="M1683" t="s">
        <v>44</v>
      </c>
      <c r="N1683" t="s">
        <v>49</v>
      </c>
    </row>
    <row r="1684" spans="1:14" x14ac:dyDescent="0.25">
      <c r="A1684">
        <v>9683</v>
      </c>
      <c r="B1684" s="6">
        <v>44735</v>
      </c>
      <c r="C1684">
        <v>0.78333333333333333</v>
      </c>
      <c r="D1684">
        <v>2</v>
      </c>
      <c r="E1684" t="s">
        <v>36</v>
      </c>
      <c r="F1684" t="s">
        <v>37</v>
      </c>
      <c r="G1684" t="s">
        <v>38</v>
      </c>
      <c r="H1684" t="s">
        <v>39</v>
      </c>
      <c r="I1684" t="s">
        <v>32</v>
      </c>
      <c r="J1684">
        <v>85</v>
      </c>
      <c r="K1684">
        <v>50</v>
      </c>
      <c r="L1684" t="s">
        <v>33</v>
      </c>
      <c r="M1684" t="s">
        <v>34</v>
      </c>
      <c r="N1684" t="s">
        <v>35</v>
      </c>
    </row>
    <row r="1685" spans="1:14" x14ac:dyDescent="0.25">
      <c r="A1685">
        <v>9684</v>
      </c>
      <c r="B1685" s="6">
        <v>44588</v>
      </c>
      <c r="C1685">
        <v>0.46597222222222218</v>
      </c>
      <c r="D1685">
        <v>3</v>
      </c>
      <c r="E1685" t="s">
        <v>28</v>
      </c>
      <c r="F1685" t="s">
        <v>29</v>
      </c>
      <c r="G1685" t="s">
        <v>30</v>
      </c>
      <c r="H1685" t="s">
        <v>31</v>
      </c>
      <c r="I1685" t="s">
        <v>26</v>
      </c>
      <c r="J1685">
        <v>40</v>
      </c>
      <c r="K1685">
        <v>22</v>
      </c>
      <c r="L1685" t="s">
        <v>19</v>
      </c>
      <c r="M1685" t="s">
        <v>20</v>
      </c>
      <c r="N1685" t="s">
        <v>27</v>
      </c>
    </row>
    <row r="1686" spans="1:14" x14ac:dyDescent="0.25">
      <c r="A1686">
        <v>9685</v>
      </c>
      <c r="B1686" s="6">
        <v>45247</v>
      </c>
      <c r="C1686">
        <v>0.63055555555555554</v>
      </c>
      <c r="D1686">
        <v>2</v>
      </c>
      <c r="E1686" t="s">
        <v>14</v>
      </c>
      <c r="F1686" t="s">
        <v>15</v>
      </c>
      <c r="G1686" t="s">
        <v>16</v>
      </c>
      <c r="H1686" t="s">
        <v>17</v>
      </c>
      <c r="I1686" t="s">
        <v>32</v>
      </c>
      <c r="J1686">
        <v>85</v>
      </c>
      <c r="K1686">
        <v>50</v>
      </c>
      <c r="L1686" t="s">
        <v>33</v>
      </c>
      <c r="M1686" t="s">
        <v>34</v>
      </c>
      <c r="N1686" t="s">
        <v>35</v>
      </c>
    </row>
    <row r="1687" spans="1:14" x14ac:dyDescent="0.25">
      <c r="A1687">
        <v>9686</v>
      </c>
      <c r="B1687" s="6">
        <v>44924</v>
      </c>
      <c r="C1687">
        <v>0.82222222222222219</v>
      </c>
      <c r="D1687">
        <v>3</v>
      </c>
      <c r="E1687" t="s">
        <v>28</v>
      </c>
      <c r="F1687" t="s">
        <v>29</v>
      </c>
      <c r="G1687" t="s">
        <v>30</v>
      </c>
      <c r="H1687" t="s">
        <v>31</v>
      </c>
      <c r="I1687" t="s">
        <v>43</v>
      </c>
      <c r="J1687">
        <v>75</v>
      </c>
      <c r="K1687">
        <v>45</v>
      </c>
      <c r="L1687" t="s">
        <v>33</v>
      </c>
      <c r="M1687" t="s">
        <v>44</v>
      </c>
      <c r="N1687" t="s">
        <v>45</v>
      </c>
    </row>
    <row r="1688" spans="1:14" x14ac:dyDescent="0.25">
      <c r="A1688">
        <v>9687</v>
      </c>
      <c r="B1688" s="6">
        <v>45011</v>
      </c>
      <c r="C1688">
        <v>0.29375000000000001</v>
      </c>
      <c r="D1688">
        <v>4</v>
      </c>
      <c r="E1688" t="s">
        <v>28</v>
      </c>
      <c r="F1688" t="s">
        <v>29</v>
      </c>
      <c r="G1688" t="s">
        <v>30</v>
      </c>
      <c r="H1688" t="s">
        <v>31</v>
      </c>
      <c r="I1688" t="s">
        <v>26</v>
      </c>
      <c r="J1688">
        <v>40</v>
      </c>
      <c r="K1688">
        <v>22</v>
      </c>
      <c r="L1688" t="s">
        <v>19</v>
      </c>
      <c r="M1688" t="s">
        <v>20</v>
      </c>
      <c r="N1688" t="s">
        <v>27</v>
      </c>
    </row>
    <row r="1689" spans="1:14" x14ac:dyDescent="0.25">
      <c r="A1689">
        <v>9688</v>
      </c>
      <c r="B1689" s="6">
        <v>45250</v>
      </c>
      <c r="C1689">
        <v>0.43680555555555561</v>
      </c>
      <c r="D1689">
        <v>1</v>
      </c>
      <c r="E1689" t="s">
        <v>14</v>
      </c>
      <c r="F1689" t="s">
        <v>15</v>
      </c>
      <c r="G1689" t="s">
        <v>16</v>
      </c>
      <c r="H1689" t="s">
        <v>17</v>
      </c>
      <c r="I1689" t="s">
        <v>48</v>
      </c>
      <c r="J1689">
        <v>80</v>
      </c>
      <c r="K1689">
        <v>48</v>
      </c>
      <c r="L1689" t="s">
        <v>33</v>
      </c>
      <c r="M1689" t="s">
        <v>44</v>
      </c>
      <c r="N1689" t="s">
        <v>49</v>
      </c>
    </row>
    <row r="1690" spans="1:14" x14ac:dyDescent="0.25">
      <c r="A1690">
        <v>9689</v>
      </c>
      <c r="B1690" s="6">
        <v>45768</v>
      </c>
      <c r="C1690">
        <v>0.85069444444444442</v>
      </c>
      <c r="D1690">
        <v>2</v>
      </c>
      <c r="E1690" t="s">
        <v>22</v>
      </c>
      <c r="F1690" t="s">
        <v>23</v>
      </c>
      <c r="G1690" t="s">
        <v>24</v>
      </c>
      <c r="H1690" t="s">
        <v>25</v>
      </c>
      <c r="I1690" t="s">
        <v>26</v>
      </c>
      <c r="J1690">
        <v>40</v>
      </c>
      <c r="K1690">
        <v>22</v>
      </c>
      <c r="L1690" t="s">
        <v>19</v>
      </c>
      <c r="M1690" t="s">
        <v>20</v>
      </c>
      <c r="N1690" t="s">
        <v>27</v>
      </c>
    </row>
    <row r="1691" spans="1:14" x14ac:dyDescent="0.25">
      <c r="A1691">
        <v>9690</v>
      </c>
      <c r="B1691" s="6">
        <v>44784</v>
      </c>
      <c r="C1691">
        <v>0.48541666666666672</v>
      </c>
      <c r="D1691">
        <v>4</v>
      </c>
      <c r="E1691" t="s">
        <v>14</v>
      </c>
      <c r="F1691" t="s">
        <v>15</v>
      </c>
      <c r="G1691" t="s">
        <v>16</v>
      </c>
      <c r="H1691" t="s">
        <v>17</v>
      </c>
      <c r="I1691" t="s">
        <v>18</v>
      </c>
      <c r="J1691">
        <v>45</v>
      </c>
      <c r="K1691">
        <v>25</v>
      </c>
      <c r="L1691" t="s">
        <v>19</v>
      </c>
      <c r="M1691" t="s">
        <v>20</v>
      </c>
      <c r="N1691" t="s">
        <v>21</v>
      </c>
    </row>
    <row r="1692" spans="1:14" x14ac:dyDescent="0.25">
      <c r="A1692">
        <v>9691</v>
      </c>
      <c r="B1692" s="6">
        <v>44943</v>
      </c>
      <c r="C1692">
        <v>0.33124999999999999</v>
      </c>
      <c r="D1692">
        <v>2</v>
      </c>
      <c r="E1692" t="s">
        <v>22</v>
      </c>
      <c r="F1692" t="s">
        <v>23</v>
      </c>
      <c r="G1692" t="s">
        <v>24</v>
      </c>
      <c r="H1692" t="s">
        <v>25</v>
      </c>
      <c r="I1692" t="s">
        <v>26</v>
      </c>
      <c r="J1692">
        <v>40</v>
      </c>
      <c r="K1692">
        <v>22</v>
      </c>
      <c r="L1692" t="s">
        <v>19</v>
      </c>
      <c r="M1692" t="s">
        <v>20</v>
      </c>
      <c r="N1692" t="s">
        <v>27</v>
      </c>
    </row>
    <row r="1693" spans="1:14" x14ac:dyDescent="0.25">
      <c r="A1693">
        <v>9692</v>
      </c>
      <c r="B1693" s="6">
        <v>45435</v>
      </c>
      <c r="C1693">
        <v>0.70208333333333328</v>
      </c>
      <c r="D1693">
        <v>4</v>
      </c>
      <c r="E1693" t="s">
        <v>14</v>
      </c>
      <c r="F1693" t="s">
        <v>15</v>
      </c>
      <c r="G1693" t="s">
        <v>16</v>
      </c>
      <c r="H1693" t="s">
        <v>17</v>
      </c>
      <c r="I1693" t="s">
        <v>43</v>
      </c>
      <c r="J1693">
        <v>75</v>
      </c>
      <c r="K1693">
        <v>45</v>
      </c>
      <c r="L1693" t="s">
        <v>33</v>
      </c>
      <c r="M1693" t="s">
        <v>44</v>
      </c>
      <c r="N1693" t="s">
        <v>45</v>
      </c>
    </row>
    <row r="1694" spans="1:14" x14ac:dyDescent="0.25">
      <c r="A1694">
        <v>9693</v>
      </c>
      <c r="B1694" s="6">
        <v>44646</v>
      </c>
      <c r="C1694">
        <v>0.43194444444444452</v>
      </c>
      <c r="D1694">
        <v>1</v>
      </c>
      <c r="E1694" t="s">
        <v>28</v>
      </c>
      <c r="F1694" t="s">
        <v>29</v>
      </c>
      <c r="G1694" t="s">
        <v>30</v>
      </c>
      <c r="H1694" t="s">
        <v>31</v>
      </c>
      <c r="I1694" t="s">
        <v>48</v>
      </c>
      <c r="J1694">
        <v>80</v>
      </c>
      <c r="K1694">
        <v>48</v>
      </c>
      <c r="L1694" t="s">
        <v>33</v>
      </c>
      <c r="M1694" t="s">
        <v>44</v>
      </c>
      <c r="N1694" t="s">
        <v>49</v>
      </c>
    </row>
    <row r="1695" spans="1:14" x14ac:dyDescent="0.25">
      <c r="A1695">
        <v>9694</v>
      </c>
      <c r="B1695" s="6">
        <v>45335</v>
      </c>
      <c r="C1695">
        <v>0.7416666666666667</v>
      </c>
      <c r="D1695">
        <v>4</v>
      </c>
      <c r="E1695" t="s">
        <v>14</v>
      </c>
      <c r="F1695" t="s">
        <v>15</v>
      </c>
      <c r="G1695" t="s">
        <v>16</v>
      </c>
      <c r="H1695" t="s">
        <v>17</v>
      </c>
      <c r="I1695" t="s">
        <v>48</v>
      </c>
      <c r="J1695">
        <v>80</v>
      </c>
      <c r="K1695">
        <v>48</v>
      </c>
      <c r="L1695" t="s">
        <v>33</v>
      </c>
      <c r="M1695" t="s">
        <v>44</v>
      </c>
      <c r="N1695" t="s">
        <v>49</v>
      </c>
    </row>
    <row r="1696" spans="1:14" x14ac:dyDescent="0.25">
      <c r="A1696">
        <v>9695</v>
      </c>
      <c r="B1696" s="6">
        <v>45401</v>
      </c>
      <c r="C1696">
        <v>0.8979166666666667</v>
      </c>
      <c r="D1696">
        <v>2</v>
      </c>
      <c r="E1696" t="s">
        <v>36</v>
      </c>
      <c r="F1696" t="s">
        <v>37</v>
      </c>
      <c r="G1696" t="s">
        <v>38</v>
      </c>
      <c r="H1696" t="s">
        <v>39</v>
      </c>
      <c r="I1696" t="s">
        <v>18</v>
      </c>
      <c r="J1696">
        <v>45</v>
      </c>
      <c r="K1696">
        <v>25</v>
      </c>
      <c r="L1696" t="s">
        <v>19</v>
      </c>
      <c r="M1696" t="s">
        <v>20</v>
      </c>
      <c r="N1696" t="s">
        <v>21</v>
      </c>
    </row>
    <row r="1697" spans="1:14" x14ac:dyDescent="0.25">
      <c r="A1697">
        <v>9696</v>
      </c>
      <c r="B1697" s="6">
        <v>44728</v>
      </c>
      <c r="C1697">
        <v>0.53333333333333333</v>
      </c>
      <c r="D1697">
        <v>2</v>
      </c>
      <c r="E1697" t="s">
        <v>36</v>
      </c>
      <c r="F1697" t="s">
        <v>37</v>
      </c>
      <c r="G1697" t="s">
        <v>38</v>
      </c>
      <c r="H1697" t="s">
        <v>39</v>
      </c>
      <c r="I1697" t="s">
        <v>43</v>
      </c>
      <c r="J1697">
        <v>75</v>
      </c>
      <c r="K1697">
        <v>45</v>
      </c>
      <c r="L1697" t="s">
        <v>33</v>
      </c>
      <c r="M1697" t="s">
        <v>44</v>
      </c>
      <c r="N1697" t="s">
        <v>45</v>
      </c>
    </row>
    <row r="1698" spans="1:14" x14ac:dyDescent="0.25">
      <c r="A1698">
        <v>9697</v>
      </c>
      <c r="B1698" s="6">
        <v>45952</v>
      </c>
      <c r="C1698">
        <v>0.72013888888888888</v>
      </c>
      <c r="D1698">
        <v>4</v>
      </c>
      <c r="E1698" t="s">
        <v>36</v>
      </c>
      <c r="F1698" t="s">
        <v>37</v>
      </c>
      <c r="G1698" t="s">
        <v>38</v>
      </c>
      <c r="H1698" t="s">
        <v>39</v>
      </c>
      <c r="I1698" t="s">
        <v>40</v>
      </c>
      <c r="J1698">
        <v>50</v>
      </c>
      <c r="K1698">
        <v>30</v>
      </c>
      <c r="L1698" t="s">
        <v>19</v>
      </c>
      <c r="M1698" t="s">
        <v>41</v>
      </c>
      <c r="N1698" t="s">
        <v>42</v>
      </c>
    </row>
    <row r="1699" spans="1:14" x14ac:dyDescent="0.25">
      <c r="A1699">
        <v>9698</v>
      </c>
      <c r="B1699" s="6">
        <v>45776</v>
      </c>
      <c r="C1699">
        <v>0.34930555555555548</v>
      </c>
      <c r="D1699">
        <v>1</v>
      </c>
      <c r="E1699" t="s">
        <v>36</v>
      </c>
      <c r="F1699" t="s">
        <v>37</v>
      </c>
      <c r="G1699" t="s">
        <v>38</v>
      </c>
      <c r="H1699" t="s">
        <v>39</v>
      </c>
      <c r="I1699" t="s">
        <v>50</v>
      </c>
      <c r="J1699">
        <v>70</v>
      </c>
      <c r="K1699">
        <v>40</v>
      </c>
      <c r="L1699" t="s">
        <v>33</v>
      </c>
      <c r="M1699" t="s">
        <v>44</v>
      </c>
      <c r="N1699" t="s">
        <v>51</v>
      </c>
    </row>
    <row r="1700" spans="1:14" x14ac:dyDescent="0.25">
      <c r="A1700">
        <v>9699</v>
      </c>
      <c r="B1700" s="6">
        <v>45881</v>
      </c>
      <c r="C1700">
        <v>0.49375000000000002</v>
      </c>
      <c r="D1700">
        <v>4</v>
      </c>
      <c r="E1700" t="s">
        <v>28</v>
      </c>
      <c r="F1700" t="s">
        <v>29</v>
      </c>
      <c r="G1700" t="s">
        <v>30</v>
      </c>
      <c r="H1700" t="s">
        <v>31</v>
      </c>
      <c r="I1700" t="s">
        <v>48</v>
      </c>
      <c r="J1700">
        <v>80</v>
      </c>
      <c r="K1700">
        <v>48</v>
      </c>
      <c r="L1700" t="s">
        <v>33</v>
      </c>
      <c r="M1700" t="s">
        <v>44</v>
      </c>
      <c r="N1700" t="s">
        <v>49</v>
      </c>
    </row>
    <row r="1701" spans="1:14" x14ac:dyDescent="0.25">
      <c r="A1701">
        <v>9700</v>
      </c>
      <c r="B1701" s="6">
        <v>45675</v>
      </c>
      <c r="C1701">
        <v>0.83263888888888893</v>
      </c>
      <c r="D1701">
        <v>2</v>
      </c>
      <c r="E1701" t="s">
        <v>22</v>
      </c>
      <c r="F1701" t="s">
        <v>23</v>
      </c>
      <c r="G1701" t="s">
        <v>24</v>
      </c>
      <c r="H1701" t="s">
        <v>25</v>
      </c>
      <c r="I1701" t="s">
        <v>46</v>
      </c>
      <c r="J1701">
        <v>90</v>
      </c>
      <c r="K1701">
        <v>55</v>
      </c>
      <c r="L1701" t="s">
        <v>33</v>
      </c>
      <c r="M1701" t="s">
        <v>34</v>
      </c>
      <c r="N1701" t="s">
        <v>47</v>
      </c>
    </row>
    <row r="1702" spans="1:14" x14ac:dyDescent="0.25">
      <c r="A1702">
        <v>9701</v>
      </c>
      <c r="B1702" s="6">
        <v>45107</v>
      </c>
      <c r="C1702">
        <v>0.74513888888888891</v>
      </c>
      <c r="D1702">
        <v>1</v>
      </c>
      <c r="E1702" t="s">
        <v>36</v>
      </c>
      <c r="F1702" t="s">
        <v>37</v>
      </c>
      <c r="G1702" t="s">
        <v>38</v>
      </c>
      <c r="H1702" t="s">
        <v>39</v>
      </c>
      <c r="I1702" t="s">
        <v>43</v>
      </c>
      <c r="J1702">
        <v>75</v>
      </c>
      <c r="K1702">
        <v>45</v>
      </c>
      <c r="L1702" t="s">
        <v>33</v>
      </c>
      <c r="M1702" t="s">
        <v>44</v>
      </c>
      <c r="N1702" t="s">
        <v>45</v>
      </c>
    </row>
    <row r="1703" spans="1:14" x14ac:dyDescent="0.25">
      <c r="A1703">
        <v>9702</v>
      </c>
      <c r="B1703" s="6">
        <v>44925</v>
      </c>
      <c r="C1703">
        <v>0.74305555555555558</v>
      </c>
      <c r="D1703">
        <v>4</v>
      </c>
      <c r="E1703" t="s">
        <v>36</v>
      </c>
      <c r="F1703" t="s">
        <v>37</v>
      </c>
      <c r="G1703" t="s">
        <v>38</v>
      </c>
      <c r="H1703" t="s">
        <v>39</v>
      </c>
      <c r="I1703" t="s">
        <v>32</v>
      </c>
      <c r="J1703">
        <v>85</v>
      </c>
      <c r="K1703">
        <v>50</v>
      </c>
      <c r="L1703" t="s">
        <v>33</v>
      </c>
      <c r="M1703" t="s">
        <v>34</v>
      </c>
      <c r="N1703" t="s">
        <v>35</v>
      </c>
    </row>
    <row r="1704" spans="1:14" x14ac:dyDescent="0.25">
      <c r="A1704">
        <v>9703</v>
      </c>
      <c r="B1704" s="6">
        <v>44992</v>
      </c>
      <c r="C1704">
        <v>0.33124999999999999</v>
      </c>
      <c r="D1704">
        <v>1</v>
      </c>
      <c r="E1704" t="s">
        <v>14</v>
      </c>
      <c r="F1704" t="s">
        <v>15</v>
      </c>
      <c r="G1704" t="s">
        <v>16</v>
      </c>
      <c r="H1704" t="s">
        <v>17</v>
      </c>
      <c r="I1704" t="s">
        <v>40</v>
      </c>
      <c r="J1704">
        <v>50</v>
      </c>
      <c r="K1704">
        <v>30</v>
      </c>
      <c r="L1704" t="s">
        <v>19</v>
      </c>
      <c r="M1704" t="s">
        <v>41</v>
      </c>
      <c r="N1704" t="s">
        <v>42</v>
      </c>
    </row>
    <row r="1705" spans="1:14" x14ac:dyDescent="0.25">
      <c r="A1705">
        <v>9704</v>
      </c>
      <c r="B1705" s="6">
        <v>45608</v>
      </c>
      <c r="C1705">
        <v>0.7104166666666667</v>
      </c>
      <c r="D1705">
        <v>4</v>
      </c>
      <c r="E1705" t="s">
        <v>36</v>
      </c>
      <c r="F1705" t="s">
        <v>37</v>
      </c>
      <c r="G1705" t="s">
        <v>38</v>
      </c>
      <c r="H1705" t="s">
        <v>39</v>
      </c>
      <c r="I1705" t="s">
        <v>43</v>
      </c>
      <c r="J1705">
        <v>75</v>
      </c>
      <c r="K1705">
        <v>45</v>
      </c>
      <c r="L1705" t="s">
        <v>33</v>
      </c>
      <c r="M1705" t="s">
        <v>44</v>
      </c>
      <c r="N1705" t="s">
        <v>45</v>
      </c>
    </row>
    <row r="1706" spans="1:14" x14ac:dyDescent="0.25">
      <c r="A1706">
        <v>9705</v>
      </c>
      <c r="B1706" s="6">
        <v>44955</v>
      </c>
      <c r="C1706">
        <v>0.39305555555555549</v>
      </c>
      <c r="D1706">
        <v>4</v>
      </c>
      <c r="E1706" t="s">
        <v>36</v>
      </c>
      <c r="F1706" t="s">
        <v>37</v>
      </c>
      <c r="G1706" t="s">
        <v>38</v>
      </c>
      <c r="H1706" t="s">
        <v>39</v>
      </c>
      <c r="I1706" t="s">
        <v>18</v>
      </c>
      <c r="J1706">
        <v>45</v>
      </c>
      <c r="K1706">
        <v>25</v>
      </c>
      <c r="L1706" t="s">
        <v>19</v>
      </c>
      <c r="M1706" t="s">
        <v>20</v>
      </c>
      <c r="N1706" t="s">
        <v>21</v>
      </c>
    </row>
    <row r="1707" spans="1:14" x14ac:dyDescent="0.25">
      <c r="A1707">
        <v>9706</v>
      </c>
      <c r="B1707" s="6">
        <v>45305</v>
      </c>
      <c r="C1707">
        <v>0.51458333333333328</v>
      </c>
      <c r="D1707">
        <v>4</v>
      </c>
      <c r="E1707" t="s">
        <v>28</v>
      </c>
      <c r="F1707" t="s">
        <v>29</v>
      </c>
      <c r="G1707" t="s">
        <v>30</v>
      </c>
      <c r="H1707" t="s">
        <v>31</v>
      </c>
      <c r="I1707" t="s">
        <v>46</v>
      </c>
      <c r="J1707">
        <v>90</v>
      </c>
      <c r="K1707">
        <v>55</v>
      </c>
      <c r="L1707" t="s">
        <v>33</v>
      </c>
      <c r="M1707" t="s">
        <v>34</v>
      </c>
      <c r="N1707" t="s">
        <v>47</v>
      </c>
    </row>
    <row r="1708" spans="1:14" x14ac:dyDescent="0.25">
      <c r="A1708">
        <v>9707</v>
      </c>
      <c r="B1708" s="6">
        <v>45712</v>
      </c>
      <c r="C1708">
        <v>0.83472222222222225</v>
      </c>
      <c r="D1708">
        <v>4</v>
      </c>
      <c r="E1708" t="s">
        <v>14</v>
      </c>
      <c r="F1708" t="s">
        <v>15</v>
      </c>
      <c r="G1708" t="s">
        <v>16</v>
      </c>
      <c r="H1708" t="s">
        <v>17</v>
      </c>
      <c r="I1708" t="s">
        <v>32</v>
      </c>
      <c r="J1708">
        <v>85</v>
      </c>
      <c r="K1708">
        <v>50</v>
      </c>
      <c r="L1708" t="s">
        <v>33</v>
      </c>
      <c r="M1708" t="s">
        <v>34</v>
      </c>
      <c r="N1708" t="s">
        <v>35</v>
      </c>
    </row>
    <row r="1709" spans="1:14" x14ac:dyDescent="0.25">
      <c r="A1709">
        <v>9708</v>
      </c>
      <c r="B1709" s="6">
        <v>45015</v>
      </c>
      <c r="C1709">
        <v>0.57361111111111107</v>
      </c>
      <c r="D1709">
        <v>2</v>
      </c>
      <c r="E1709" t="s">
        <v>14</v>
      </c>
      <c r="F1709" t="s">
        <v>15</v>
      </c>
      <c r="G1709" t="s">
        <v>16</v>
      </c>
      <c r="H1709" t="s">
        <v>17</v>
      </c>
      <c r="I1709" t="s">
        <v>18</v>
      </c>
      <c r="J1709">
        <v>45</v>
      </c>
      <c r="K1709">
        <v>25</v>
      </c>
      <c r="L1709" t="s">
        <v>19</v>
      </c>
      <c r="M1709" t="s">
        <v>20</v>
      </c>
      <c r="N1709" t="s">
        <v>21</v>
      </c>
    </row>
    <row r="1710" spans="1:14" x14ac:dyDescent="0.25">
      <c r="A1710">
        <v>9709</v>
      </c>
      <c r="B1710" s="6">
        <v>44889</v>
      </c>
      <c r="C1710">
        <v>0.39791666666666659</v>
      </c>
      <c r="D1710">
        <v>3</v>
      </c>
      <c r="E1710" t="s">
        <v>36</v>
      </c>
      <c r="F1710" t="s">
        <v>37</v>
      </c>
      <c r="G1710" t="s">
        <v>38</v>
      </c>
      <c r="H1710" t="s">
        <v>39</v>
      </c>
      <c r="I1710" t="s">
        <v>18</v>
      </c>
      <c r="J1710">
        <v>45</v>
      </c>
      <c r="K1710">
        <v>25</v>
      </c>
      <c r="L1710" t="s">
        <v>19</v>
      </c>
      <c r="M1710" t="s">
        <v>20</v>
      </c>
      <c r="N1710" t="s">
        <v>21</v>
      </c>
    </row>
    <row r="1711" spans="1:14" x14ac:dyDescent="0.25">
      <c r="A1711">
        <v>9710</v>
      </c>
      <c r="B1711" s="6">
        <v>45146</v>
      </c>
      <c r="C1711">
        <v>0.40208333333333329</v>
      </c>
      <c r="D1711">
        <v>1</v>
      </c>
      <c r="E1711" t="s">
        <v>14</v>
      </c>
      <c r="F1711" t="s">
        <v>15</v>
      </c>
      <c r="G1711" t="s">
        <v>16</v>
      </c>
      <c r="H1711" t="s">
        <v>17</v>
      </c>
      <c r="I1711" t="s">
        <v>50</v>
      </c>
      <c r="J1711">
        <v>70</v>
      </c>
      <c r="K1711">
        <v>40</v>
      </c>
      <c r="L1711" t="s">
        <v>33</v>
      </c>
      <c r="M1711" t="s">
        <v>44</v>
      </c>
      <c r="N1711" t="s">
        <v>51</v>
      </c>
    </row>
    <row r="1712" spans="1:14" x14ac:dyDescent="0.25">
      <c r="A1712">
        <v>9711</v>
      </c>
      <c r="B1712" s="6">
        <v>45620</v>
      </c>
      <c r="C1712">
        <v>0.74652777777777779</v>
      </c>
      <c r="D1712">
        <v>4</v>
      </c>
      <c r="E1712" t="s">
        <v>28</v>
      </c>
      <c r="F1712" t="s">
        <v>29</v>
      </c>
      <c r="G1712" t="s">
        <v>30</v>
      </c>
      <c r="H1712" t="s">
        <v>31</v>
      </c>
      <c r="I1712" t="s">
        <v>40</v>
      </c>
      <c r="J1712">
        <v>50</v>
      </c>
      <c r="K1712">
        <v>30</v>
      </c>
      <c r="L1712" t="s">
        <v>19</v>
      </c>
      <c r="M1712" t="s">
        <v>41</v>
      </c>
      <c r="N1712" t="s">
        <v>42</v>
      </c>
    </row>
    <row r="1713" spans="1:14" x14ac:dyDescent="0.25">
      <c r="A1713">
        <v>9712</v>
      </c>
      <c r="B1713" s="6">
        <v>45868</v>
      </c>
      <c r="C1713">
        <v>0.7006944444444444</v>
      </c>
      <c r="D1713">
        <v>4</v>
      </c>
      <c r="E1713" t="s">
        <v>14</v>
      </c>
      <c r="F1713" t="s">
        <v>15</v>
      </c>
      <c r="G1713" t="s">
        <v>16</v>
      </c>
      <c r="H1713" t="s">
        <v>17</v>
      </c>
      <c r="I1713" t="s">
        <v>43</v>
      </c>
      <c r="J1713">
        <v>75</v>
      </c>
      <c r="K1713">
        <v>45</v>
      </c>
      <c r="L1713" t="s">
        <v>33</v>
      </c>
      <c r="M1713" t="s">
        <v>44</v>
      </c>
      <c r="N1713" t="s">
        <v>45</v>
      </c>
    </row>
    <row r="1714" spans="1:14" x14ac:dyDescent="0.25">
      <c r="A1714">
        <v>9713</v>
      </c>
      <c r="B1714" s="6">
        <v>44980</v>
      </c>
      <c r="C1714">
        <v>0.47083333333333333</v>
      </c>
      <c r="D1714">
        <v>1</v>
      </c>
      <c r="E1714" t="s">
        <v>22</v>
      </c>
      <c r="F1714" t="s">
        <v>23</v>
      </c>
      <c r="G1714" t="s">
        <v>24</v>
      </c>
      <c r="H1714" t="s">
        <v>25</v>
      </c>
      <c r="I1714" t="s">
        <v>18</v>
      </c>
      <c r="J1714">
        <v>45</v>
      </c>
      <c r="K1714">
        <v>25</v>
      </c>
      <c r="L1714" t="s">
        <v>19</v>
      </c>
      <c r="M1714" t="s">
        <v>20</v>
      </c>
      <c r="N1714" t="s">
        <v>21</v>
      </c>
    </row>
    <row r="1715" spans="1:14" x14ac:dyDescent="0.25">
      <c r="A1715">
        <v>9714</v>
      </c>
      <c r="B1715" s="6">
        <v>45730</v>
      </c>
      <c r="C1715">
        <v>0.4861111111111111</v>
      </c>
      <c r="D1715">
        <v>4</v>
      </c>
      <c r="E1715" t="s">
        <v>14</v>
      </c>
      <c r="F1715" t="s">
        <v>15</v>
      </c>
      <c r="G1715" t="s">
        <v>16</v>
      </c>
      <c r="H1715" t="s">
        <v>17</v>
      </c>
      <c r="I1715" t="s">
        <v>48</v>
      </c>
      <c r="J1715">
        <v>80</v>
      </c>
      <c r="K1715">
        <v>48</v>
      </c>
      <c r="L1715" t="s">
        <v>33</v>
      </c>
      <c r="M1715" t="s">
        <v>44</v>
      </c>
      <c r="N1715" t="s">
        <v>49</v>
      </c>
    </row>
    <row r="1716" spans="1:14" x14ac:dyDescent="0.25">
      <c r="A1716">
        <v>9715</v>
      </c>
      <c r="B1716" s="6">
        <v>44917</v>
      </c>
      <c r="C1716">
        <v>0.42152777777777778</v>
      </c>
      <c r="D1716">
        <v>4</v>
      </c>
      <c r="E1716" t="s">
        <v>28</v>
      </c>
      <c r="F1716" t="s">
        <v>29</v>
      </c>
      <c r="G1716" t="s">
        <v>30</v>
      </c>
      <c r="H1716" t="s">
        <v>31</v>
      </c>
      <c r="I1716" t="s">
        <v>50</v>
      </c>
      <c r="J1716">
        <v>70</v>
      </c>
      <c r="K1716">
        <v>40</v>
      </c>
      <c r="L1716" t="s">
        <v>33</v>
      </c>
      <c r="M1716" t="s">
        <v>44</v>
      </c>
      <c r="N1716" t="s">
        <v>51</v>
      </c>
    </row>
    <row r="1717" spans="1:14" x14ac:dyDescent="0.25">
      <c r="A1717">
        <v>9716</v>
      </c>
      <c r="B1717" s="6">
        <v>45779</v>
      </c>
      <c r="C1717">
        <v>0.29583333333333328</v>
      </c>
      <c r="D1717">
        <v>1</v>
      </c>
      <c r="E1717" t="s">
        <v>28</v>
      </c>
      <c r="F1717" t="s">
        <v>29</v>
      </c>
      <c r="G1717" t="s">
        <v>30</v>
      </c>
      <c r="H1717" t="s">
        <v>31</v>
      </c>
      <c r="I1717" t="s">
        <v>32</v>
      </c>
      <c r="J1717">
        <v>85</v>
      </c>
      <c r="K1717">
        <v>50</v>
      </c>
      <c r="L1717" t="s">
        <v>33</v>
      </c>
      <c r="M1717" t="s">
        <v>34</v>
      </c>
      <c r="N1717" t="s">
        <v>35</v>
      </c>
    </row>
    <row r="1718" spans="1:14" x14ac:dyDescent="0.25">
      <c r="A1718">
        <v>9717</v>
      </c>
      <c r="B1718" s="6">
        <v>45165</v>
      </c>
      <c r="C1718">
        <v>0.7055555555555556</v>
      </c>
      <c r="D1718">
        <v>2</v>
      </c>
      <c r="E1718" t="s">
        <v>14</v>
      </c>
      <c r="F1718" t="s">
        <v>15</v>
      </c>
      <c r="G1718" t="s">
        <v>16</v>
      </c>
      <c r="H1718" t="s">
        <v>17</v>
      </c>
      <c r="I1718" t="s">
        <v>43</v>
      </c>
      <c r="J1718">
        <v>75</v>
      </c>
      <c r="K1718">
        <v>45</v>
      </c>
      <c r="L1718" t="s">
        <v>33</v>
      </c>
      <c r="M1718" t="s">
        <v>44</v>
      </c>
      <c r="N1718" t="s">
        <v>45</v>
      </c>
    </row>
    <row r="1719" spans="1:14" x14ac:dyDescent="0.25">
      <c r="A1719">
        <v>9718</v>
      </c>
      <c r="B1719" s="6">
        <v>45984</v>
      </c>
      <c r="C1719">
        <v>0.71736111111111112</v>
      </c>
      <c r="D1719">
        <v>1</v>
      </c>
      <c r="E1719" t="s">
        <v>22</v>
      </c>
      <c r="F1719" t="s">
        <v>23</v>
      </c>
      <c r="G1719" t="s">
        <v>24</v>
      </c>
      <c r="H1719" t="s">
        <v>25</v>
      </c>
      <c r="I1719" t="s">
        <v>26</v>
      </c>
      <c r="J1719">
        <v>40</v>
      </c>
      <c r="K1719">
        <v>22</v>
      </c>
      <c r="L1719" t="s">
        <v>19</v>
      </c>
      <c r="M1719" t="s">
        <v>20</v>
      </c>
      <c r="N1719" t="s">
        <v>27</v>
      </c>
    </row>
    <row r="1720" spans="1:14" x14ac:dyDescent="0.25">
      <c r="A1720">
        <v>9719</v>
      </c>
      <c r="B1720" s="6">
        <v>45403</v>
      </c>
      <c r="C1720">
        <v>0.67361111111111116</v>
      </c>
      <c r="D1720">
        <v>4</v>
      </c>
      <c r="E1720" t="s">
        <v>36</v>
      </c>
      <c r="F1720" t="s">
        <v>37</v>
      </c>
      <c r="G1720" t="s">
        <v>38</v>
      </c>
      <c r="H1720" t="s">
        <v>39</v>
      </c>
      <c r="I1720" t="s">
        <v>40</v>
      </c>
      <c r="J1720">
        <v>50</v>
      </c>
      <c r="K1720">
        <v>30</v>
      </c>
      <c r="L1720" t="s">
        <v>19</v>
      </c>
      <c r="M1720" t="s">
        <v>41</v>
      </c>
      <c r="N1720" t="s">
        <v>42</v>
      </c>
    </row>
    <row r="1721" spans="1:14" x14ac:dyDescent="0.25">
      <c r="A1721">
        <v>9720</v>
      </c>
      <c r="B1721" s="6">
        <v>45407</v>
      </c>
      <c r="C1721">
        <v>0.51527777777777772</v>
      </c>
      <c r="D1721">
        <v>4</v>
      </c>
      <c r="E1721" t="s">
        <v>28</v>
      </c>
      <c r="F1721" t="s">
        <v>29</v>
      </c>
      <c r="G1721" t="s">
        <v>30</v>
      </c>
      <c r="H1721" t="s">
        <v>31</v>
      </c>
      <c r="I1721" t="s">
        <v>40</v>
      </c>
      <c r="J1721">
        <v>50</v>
      </c>
      <c r="K1721">
        <v>30</v>
      </c>
      <c r="L1721" t="s">
        <v>19</v>
      </c>
      <c r="M1721" t="s">
        <v>41</v>
      </c>
      <c r="N1721" t="s">
        <v>42</v>
      </c>
    </row>
    <row r="1722" spans="1:14" x14ac:dyDescent="0.25">
      <c r="A1722">
        <v>9721</v>
      </c>
      <c r="B1722" s="6">
        <v>44640</v>
      </c>
      <c r="C1722">
        <v>0.49722222222222218</v>
      </c>
      <c r="D1722">
        <v>4</v>
      </c>
      <c r="E1722" t="s">
        <v>36</v>
      </c>
      <c r="F1722" t="s">
        <v>37</v>
      </c>
      <c r="G1722" t="s">
        <v>38</v>
      </c>
      <c r="H1722" t="s">
        <v>39</v>
      </c>
      <c r="I1722" t="s">
        <v>46</v>
      </c>
      <c r="J1722">
        <v>90</v>
      </c>
      <c r="K1722">
        <v>55</v>
      </c>
      <c r="L1722" t="s">
        <v>33</v>
      </c>
      <c r="M1722" t="s">
        <v>34</v>
      </c>
      <c r="N1722" t="s">
        <v>47</v>
      </c>
    </row>
    <row r="1723" spans="1:14" x14ac:dyDescent="0.25">
      <c r="A1723">
        <v>9722</v>
      </c>
      <c r="B1723" s="6">
        <v>44652</v>
      </c>
      <c r="C1723">
        <v>0.45069444444444451</v>
      </c>
      <c r="D1723">
        <v>1</v>
      </c>
      <c r="E1723" t="s">
        <v>36</v>
      </c>
      <c r="F1723" t="s">
        <v>37</v>
      </c>
      <c r="G1723" t="s">
        <v>38</v>
      </c>
      <c r="H1723" t="s">
        <v>39</v>
      </c>
      <c r="I1723" t="s">
        <v>40</v>
      </c>
      <c r="J1723">
        <v>50</v>
      </c>
      <c r="K1723">
        <v>30</v>
      </c>
      <c r="L1723" t="s">
        <v>19</v>
      </c>
      <c r="M1723" t="s">
        <v>41</v>
      </c>
      <c r="N1723" t="s">
        <v>42</v>
      </c>
    </row>
    <row r="1724" spans="1:14" x14ac:dyDescent="0.25">
      <c r="A1724">
        <v>9723</v>
      </c>
      <c r="B1724" s="6">
        <v>45601</v>
      </c>
      <c r="C1724">
        <v>0.3347222222222222</v>
      </c>
      <c r="D1724">
        <v>2</v>
      </c>
      <c r="E1724" t="s">
        <v>36</v>
      </c>
      <c r="F1724" t="s">
        <v>37</v>
      </c>
      <c r="G1724" t="s">
        <v>38</v>
      </c>
      <c r="H1724" t="s">
        <v>39</v>
      </c>
      <c r="I1724" t="s">
        <v>26</v>
      </c>
      <c r="J1724">
        <v>40</v>
      </c>
      <c r="K1724">
        <v>22</v>
      </c>
      <c r="L1724" t="s">
        <v>19</v>
      </c>
      <c r="M1724" t="s">
        <v>20</v>
      </c>
      <c r="N1724" t="s">
        <v>27</v>
      </c>
    </row>
    <row r="1725" spans="1:14" x14ac:dyDescent="0.25">
      <c r="A1725">
        <v>9724</v>
      </c>
      <c r="B1725" s="6">
        <v>44816</v>
      </c>
      <c r="C1725">
        <v>0.76111111111111107</v>
      </c>
      <c r="D1725">
        <v>4</v>
      </c>
      <c r="E1725" t="s">
        <v>14</v>
      </c>
      <c r="F1725" t="s">
        <v>15</v>
      </c>
      <c r="G1725" t="s">
        <v>16</v>
      </c>
      <c r="H1725" t="s">
        <v>17</v>
      </c>
      <c r="I1725" t="s">
        <v>50</v>
      </c>
      <c r="J1725">
        <v>70</v>
      </c>
      <c r="K1725">
        <v>40</v>
      </c>
      <c r="L1725" t="s">
        <v>33</v>
      </c>
      <c r="M1725" t="s">
        <v>44</v>
      </c>
      <c r="N1725" t="s">
        <v>51</v>
      </c>
    </row>
    <row r="1726" spans="1:14" x14ac:dyDescent="0.25">
      <c r="A1726">
        <v>9725</v>
      </c>
      <c r="B1726" s="6">
        <v>44616</v>
      </c>
      <c r="C1726">
        <v>0.84375</v>
      </c>
      <c r="D1726">
        <v>2</v>
      </c>
      <c r="E1726" t="s">
        <v>14</v>
      </c>
      <c r="F1726" t="s">
        <v>15</v>
      </c>
      <c r="G1726" t="s">
        <v>16</v>
      </c>
      <c r="H1726" t="s">
        <v>17</v>
      </c>
      <c r="I1726" t="s">
        <v>43</v>
      </c>
      <c r="J1726">
        <v>75</v>
      </c>
      <c r="K1726">
        <v>45</v>
      </c>
      <c r="L1726" t="s">
        <v>33</v>
      </c>
      <c r="M1726" t="s">
        <v>44</v>
      </c>
      <c r="N1726" t="s">
        <v>45</v>
      </c>
    </row>
    <row r="1727" spans="1:14" x14ac:dyDescent="0.25">
      <c r="A1727">
        <v>9726</v>
      </c>
      <c r="B1727" s="6">
        <v>45159</v>
      </c>
      <c r="C1727">
        <v>0.63958333333333328</v>
      </c>
      <c r="D1727">
        <v>3</v>
      </c>
      <c r="E1727" t="s">
        <v>14</v>
      </c>
      <c r="F1727" t="s">
        <v>15</v>
      </c>
      <c r="G1727" t="s">
        <v>16</v>
      </c>
      <c r="H1727" t="s">
        <v>17</v>
      </c>
      <c r="I1727" t="s">
        <v>46</v>
      </c>
      <c r="J1727">
        <v>90</v>
      </c>
      <c r="K1727">
        <v>55</v>
      </c>
      <c r="L1727" t="s">
        <v>33</v>
      </c>
      <c r="M1727" t="s">
        <v>34</v>
      </c>
      <c r="N1727" t="s">
        <v>47</v>
      </c>
    </row>
    <row r="1728" spans="1:14" x14ac:dyDescent="0.25">
      <c r="A1728">
        <v>9727</v>
      </c>
      <c r="B1728" s="6">
        <v>44995</v>
      </c>
      <c r="C1728">
        <v>0.64652777777777781</v>
      </c>
      <c r="D1728">
        <v>3</v>
      </c>
      <c r="E1728" t="s">
        <v>14</v>
      </c>
      <c r="F1728" t="s">
        <v>15</v>
      </c>
      <c r="G1728" t="s">
        <v>16</v>
      </c>
      <c r="H1728" t="s">
        <v>17</v>
      </c>
      <c r="I1728" t="s">
        <v>40</v>
      </c>
      <c r="J1728">
        <v>50</v>
      </c>
      <c r="K1728">
        <v>30</v>
      </c>
      <c r="L1728" t="s">
        <v>19</v>
      </c>
      <c r="M1728" t="s">
        <v>41</v>
      </c>
      <c r="N1728" t="s">
        <v>42</v>
      </c>
    </row>
    <row r="1729" spans="1:14" x14ac:dyDescent="0.25">
      <c r="A1729">
        <v>9728</v>
      </c>
      <c r="B1729" s="6">
        <v>45448</v>
      </c>
      <c r="C1729">
        <v>0.70486111111111116</v>
      </c>
      <c r="D1729">
        <v>2</v>
      </c>
      <c r="E1729" t="s">
        <v>14</v>
      </c>
      <c r="F1729" t="s">
        <v>15</v>
      </c>
      <c r="G1729" t="s">
        <v>16</v>
      </c>
      <c r="H1729" t="s">
        <v>17</v>
      </c>
      <c r="I1729" t="s">
        <v>46</v>
      </c>
      <c r="J1729">
        <v>90</v>
      </c>
      <c r="K1729">
        <v>55</v>
      </c>
      <c r="L1729" t="s">
        <v>33</v>
      </c>
      <c r="M1729" t="s">
        <v>34</v>
      </c>
      <c r="N1729" t="s">
        <v>47</v>
      </c>
    </row>
    <row r="1730" spans="1:14" x14ac:dyDescent="0.25">
      <c r="A1730">
        <v>9729</v>
      </c>
      <c r="B1730" s="6">
        <v>44971</v>
      </c>
      <c r="C1730">
        <v>0.48888888888888887</v>
      </c>
      <c r="D1730">
        <v>4</v>
      </c>
      <c r="E1730" t="s">
        <v>14</v>
      </c>
      <c r="F1730" t="s">
        <v>15</v>
      </c>
      <c r="G1730" t="s">
        <v>16</v>
      </c>
      <c r="H1730" t="s">
        <v>17</v>
      </c>
      <c r="I1730" t="s">
        <v>18</v>
      </c>
      <c r="J1730">
        <v>45</v>
      </c>
      <c r="K1730">
        <v>25</v>
      </c>
      <c r="L1730" t="s">
        <v>19</v>
      </c>
      <c r="M1730" t="s">
        <v>20</v>
      </c>
      <c r="N1730" t="s">
        <v>21</v>
      </c>
    </row>
    <row r="1731" spans="1:14" x14ac:dyDescent="0.25">
      <c r="A1731">
        <v>9730</v>
      </c>
      <c r="B1731" s="6">
        <v>44844</v>
      </c>
      <c r="C1731">
        <v>0.73888888888888893</v>
      </c>
      <c r="D1731">
        <v>2</v>
      </c>
      <c r="E1731" t="s">
        <v>36</v>
      </c>
      <c r="F1731" t="s">
        <v>37</v>
      </c>
      <c r="G1731" t="s">
        <v>38</v>
      </c>
      <c r="H1731" t="s">
        <v>39</v>
      </c>
      <c r="I1731" t="s">
        <v>40</v>
      </c>
      <c r="J1731">
        <v>50</v>
      </c>
      <c r="K1731">
        <v>30</v>
      </c>
      <c r="L1731" t="s">
        <v>19</v>
      </c>
      <c r="M1731" t="s">
        <v>41</v>
      </c>
      <c r="N1731" t="s">
        <v>42</v>
      </c>
    </row>
    <row r="1732" spans="1:14" x14ac:dyDescent="0.25">
      <c r="A1732">
        <v>9731</v>
      </c>
      <c r="B1732" s="6">
        <v>45331</v>
      </c>
      <c r="C1732">
        <v>0.46597222222222218</v>
      </c>
      <c r="D1732">
        <v>4</v>
      </c>
      <c r="E1732" t="s">
        <v>22</v>
      </c>
      <c r="F1732" t="s">
        <v>23</v>
      </c>
      <c r="G1732" t="s">
        <v>24</v>
      </c>
      <c r="H1732" t="s">
        <v>25</v>
      </c>
      <c r="I1732" t="s">
        <v>43</v>
      </c>
      <c r="J1732">
        <v>75</v>
      </c>
      <c r="K1732">
        <v>45</v>
      </c>
      <c r="L1732" t="s">
        <v>33</v>
      </c>
      <c r="M1732" t="s">
        <v>44</v>
      </c>
      <c r="N1732" t="s">
        <v>45</v>
      </c>
    </row>
    <row r="1733" spans="1:14" x14ac:dyDescent="0.25">
      <c r="A1733">
        <v>9732</v>
      </c>
      <c r="B1733" s="6">
        <v>44929</v>
      </c>
      <c r="C1733">
        <v>0.47916666666666669</v>
      </c>
      <c r="D1733">
        <v>3</v>
      </c>
      <c r="E1733" t="s">
        <v>14</v>
      </c>
      <c r="F1733" t="s">
        <v>15</v>
      </c>
      <c r="G1733" t="s">
        <v>16</v>
      </c>
      <c r="H1733" t="s">
        <v>17</v>
      </c>
      <c r="I1733" t="s">
        <v>43</v>
      </c>
      <c r="J1733">
        <v>75</v>
      </c>
      <c r="K1733">
        <v>45</v>
      </c>
      <c r="L1733" t="s">
        <v>33</v>
      </c>
      <c r="M1733" t="s">
        <v>44</v>
      </c>
      <c r="N1733" t="s">
        <v>45</v>
      </c>
    </row>
    <row r="1734" spans="1:14" x14ac:dyDescent="0.25">
      <c r="A1734">
        <v>9733</v>
      </c>
      <c r="B1734" s="6">
        <v>45249</v>
      </c>
      <c r="C1734">
        <v>0.3298611111111111</v>
      </c>
      <c r="D1734">
        <v>3</v>
      </c>
      <c r="E1734" t="s">
        <v>22</v>
      </c>
      <c r="F1734" t="s">
        <v>23</v>
      </c>
      <c r="G1734" t="s">
        <v>24</v>
      </c>
      <c r="H1734" t="s">
        <v>25</v>
      </c>
      <c r="I1734" t="s">
        <v>18</v>
      </c>
      <c r="J1734">
        <v>45</v>
      </c>
      <c r="K1734">
        <v>25</v>
      </c>
      <c r="L1734" t="s">
        <v>19</v>
      </c>
      <c r="M1734" t="s">
        <v>20</v>
      </c>
      <c r="N1734" t="s">
        <v>21</v>
      </c>
    </row>
    <row r="1735" spans="1:14" x14ac:dyDescent="0.25">
      <c r="A1735">
        <v>9734</v>
      </c>
      <c r="B1735" s="6">
        <v>44789</v>
      </c>
      <c r="C1735">
        <v>0.67777777777777781</v>
      </c>
      <c r="D1735">
        <v>4</v>
      </c>
      <c r="E1735" t="s">
        <v>28</v>
      </c>
      <c r="F1735" t="s">
        <v>29</v>
      </c>
      <c r="G1735" t="s">
        <v>30</v>
      </c>
      <c r="H1735" t="s">
        <v>31</v>
      </c>
      <c r="I1735" t="s">
        <v>40</v>
      </c>
      <c r="J1735">
        <v>50</v>
      </c>
      <c r="K1735">
        <v>30</v>
      </c>
      <c r="L1735" t="s">
        <v>19</v>
      </c>
      <c r="M1735" t="s">
        <v>41</v>
      </c>
      <c r="N1735" t="s">
        <v>42</v>
      </c>
    </row>
    <row r="1736" spans="1:14" x14ac:dyDescent="0.25">
      <c r="A1736">
        <v>9735</v>
      </c>
      <c r="B1736" s="6">
        <v>45357</v>
      </c>
      <c r="C1736">
        <v>0.69791666666666663</v>
      </c>
      <c r="D1736">
        <v>1</v>
      </c>
      <c r="E1736" t="s">
        <v>22</v>
      </c>
      <c r="F1736" t="s">
        <v>23</v>
      </c>
      <c r="G1736" t="s">
        <v>24</v>
      </c>
      <c r="H1736" t="s">
        <v>25</v>
      </c>
      <c r="I1736" t="s">
        <v>46</v>
      </c>
      <c r="J1736">
        <v>90</v>
      </c>
      <c r="K1736">
        <v>55</v>
      </c>
      <c r="L1736" t="s">
        <v>33</v>
      </c>
      <c r="M1736" t="s">
        <v>34</v>
      </c>
      <c r="N1736" t="s">
        <v>47</v>
      </c>
    </row>
    <row r="1737" spans="1:14" x14ac:dyDescent="0.25">
      <c r="A1737">
        <v>9736</v>
      </c>
      <c r="B1737" s="6">
        <v>44587</v>
      </c>
      <c r="C1737">
        <v>0.68888888888888888</v>
      </c>
      <c r="D1737">
        <v>2</v>
      </c>
      <c r="E1737" t="s">
        <v>14</v>
      </c>
      <c r="F1737" t="s">
        <v>15</v>
      </c>
      <c r="G1737" t="s">
        <v>16</v>
      </c>
      <c r="H1737" t="s">
        <v>17</v>
      </c>
      <c r="I1737" t="s">
        <v>32</v>
      </c>
      <c r="J1737">
        <v>85</v>
      </c>
      <c r="K1737">
        <v>50</v>
      </c>
      <c r="L1737" t="s">
        <v>33</v>
      </c>
      <c r="M1737" t="s">
        <v>34</v>
      </c>
      <c r="N1737" t="s">
        <v>35</v>
      </c>
    </row>
    <row r="1738" spans="1:14" x14ac:dyDescent="0.25">
      <c r="A1738">
        <v>9737</v>
      </c>
      <c r="B1738" s="6">
        <v>45278</v>
      </c>
      <c r="C1738">
        <v>0.66597222222222219</v>
      </c>
      <c r="D1738">
        <v>4</v>
      </c>
      <c r="E1738" t="s">
        <v>14</v>
      </c>
      <c r="F1738" t="s">
        <v>15</v>
      </c>
      <c r="G1738" t="s">
        <v>16</v>
      </c>
      <c r="H1738" t="s">
        <v>17</v>
      </c>
      <c r="I1738" t="s">
        <v>26</v>
      </c>
      <c r="J1738">
        <v>40</v>
      </c>
      <c r="K1738">
        <v>22</v>
      </c>
      <c r="L1738" t="s">
        <v>19</v>
      </c>
      <c r="M1738" t="s">
        <v>20</v>
      </c>
      <c r="N1738" t="s">
        <v>27</v>
      </c>
    </row>
    <row r="1739" spans="1:14" x14ac:dyDescent="0.25">
      <c r="A1739">
        <v>9738</v>
      </c>
      <c r="B1739" s="6">
        <v>45719</v>
      </c>
      <c r="C1739">
        <v>0.59722222222222221</v>
      </c>
      <c r="D1739">
        <v>1</v>
      </c>
      <c r="E1739" t="s">
        <v>28</v>
      </c>
      <c r="F1739" t="s">
        <v>29</v>
      </c>
      <c r="G1739" t="s">
        <v>30</v>
      </c>
      <c r="H1739" t="s">
        <v>31</v>
      </c>
      <c r="I1739" t="s">
        <v>32</v>
      </c>
      <c r="J1739">
        <v>85</v>
      </c>
      <c r="K1739">
        <v>50</v>
      </c>
      <c r="L1739" t="s">
        <v>33</v>
      </c>
      <c r="M1739" t="s">
        <v>34</v>
      </c>
      <c r="N1739" t="s">
        <v>35</v>
      </c>
    </row>
    <row r="1740" spans="1:14" x14ac:dyDescent="0.25">
      <c r="A1740">
        <v>9739</v>
      </c>
      <c r="B1740" s="6">
        <v>44566</v>
      </c>
      <c r="C1740">
        <v>0.71319444444444446</v>
      </c>
      <c r="D1740">
        <v>4</v>
      </c>
      <c r="E1740" t="s">
        <v>22</v>
      </c>
      <c r="F1740" t="s">
        <v>23</v>
      </c>
      <c r="G1740" t="s">
        <v>24</v>
      </c>
      <c r="H1740" t="s">
        <v>25</v>
      </c>
      <c r="I1740" t="s">
        <v>32</v>
      </c>
      <c r="J1740">
        <v>85</v>
      </c>
      <c r="K1740">
        <v>50</v>
      </c>
      <c r="L1740" t="s">
        <v>33</v>
      </c>
      <c r="M1740" t="s">
        <v>34</v>
      </c>
      <c r="N1740" t="s">
        <v>35</v>
      </c>
    </row>
    <row r="1741" spans="1:14" x14ac:dyDescent="0.25">
      <c r="A1741">
        <v>9740</v>
      </c>
      <c r="B1741" s="6">
        <v>44756</v>
      </c>
      <c r="C1741">
        <v>0.66736111111111107</v>
      </c>
      <c r="D1741">
        <v>1</v>
      </c>
      <c r="E1741" t="s">
        <v>28</v>
      </c>
      <c r="F1741" t="s">
        <v>29</v>
      </c>
      <c r="G1741" t="s">
        <v>30</v>
      </c>
      <c r="H1741" t="s">
        <v>31</v>
      </c>
      <c r="I1741" t="s">
        <v>26</v>
      </c>
      <c r="J1741">
        <v>40</v>
      </c>
      <c r="K1741">
        <v>22</v>
      </c>
      <c r="L1741" t="s">
        <v>19</v>
      </c>
      <c r="M1741" t="s">
        <v>20</v>
      </c>
      <c r="N1741" t="s">
        <v>27</v>
      </c>
    </row>
    <row r="1742" spans="1:14" x14ac:dyDescent="0.25">
      <c r="A1742">
        <v>9741</v>
      </c>
      <c r="B1742" s="6">
        <v>45979</v>
      </c>
      <c r="C1742">
        <v>0.48333333333333328</v>
      </c>
      <c r="D1742">
        <v>2</v>
      </c>
      <c r="E1742" t="s">
        <v>28</v>
      </c>
      <c r="F1742" t="s">
        <v>29</v>
      </c>
      <c r="G1742" t="s">
        <v>30</v>
      </c>
      <c r="H1742" t="s">
        <v>31</v>
      </c>
      <c r="I1742" t="s">
        <v>43</v>
      </c>
      <c r="J1742">
        <v>75</v>
      </c>
      <c r="K1742">
        <v>45</v>
      </c>
      <c r="L1742" t="s">
        <v>33</v>
      </c>
      <c r="M1742" t="s">
        <v>44</v>
      </c>
      <c r="N1742" t="s">
        <v>45</v>
      </c>
    </row>
    <row r="1743" spans="1:14" x14ac:dyDescent="0.25">
      <c r="A1743">
        <v>9742</v>
      </c>
      <c r="B1743" s="6">
        <v>45136</v>
      </c>
      <c r="C1743">
        <v>0.42152777777777778</v>
      </c>
      <c r="D1743">
        <v>3</v>
      </c>
      <c r="E1743" t="s">
        <v>36</v>
      </c>
      <c r="F1743" t="s">
        <v>37</v>
      </c>
      <c r="G1743" t="s">
        <v>38</v>
      </c>
      <c r="H1743" t="s">
        <v>39</v>
      </c>
      <c r="I1743" t="s">
        <v>18</v>
      </c>
      <c r="J1743">
        <v>45</v>
      </c>
      <c r="K1743">
        <v>25</v>
      </c>
      <c r="L1743" t="s">
        <v>19</v>
      </c>
      <c r="M1743" t="s">
        <v>20</v>
      </c>
      <c r="N1743" t="s">
        <v>21</v>
      </c>
    </row>
    <row r="1744" spans="1:14" x14ac:dyDescent="0.25">
      <c r="A1744">
        <v>9743</v>
      </c>
      <c r="B1744" s="6">
        <v>45457</v>
      </c>
      <c r="C1744">
        <v>0.68472222222222223</v>
      </c>
      <c r="D1744">
        <v>2</v>
      </c>
      <c r="E1744" t="s">
        <v>28</v>
      </c>
      <c r="F1744" t="s">
        <v>29</v>
      </c>
      <c r="G1744" t="s">
        <v>30</v>
      </c>
      <c r="H1744" t="s">
        <v>31</v>
      </c>
      <c r="I1744" t="s">
        <v>43</v>
      </c>
      <c r="J1744">
        <v>75</v>
      </c>
      <c r="K1744">
        <v>45</v>
      </c>
      <c r="L1744" t="s">
        <v>33</v>
      </c>
      <c r="M1744" t="s">
        <v>44</v>
      </c>
      <c r="N1744" t="s">
        <v>45</v>
      </c>
    </row>
    <row r="1745" spans="1:14" x14ac:dyDescent="0.25">
      <c r="A1745">
        <v>9744</v>
      </c>
      <c r="B1745" s="6">
        <v>45697</v>
      </c>
      <c r="C1745">
        <v>0.77152777777777781</v>
      </c>
      <c r="D1745">
        <v>1</v>
      </c>
      <c r="E1745" t="s">
        <v>14</v>
      </c>
      <c r="F1745" t="s">
        <v>15</v>
      </c>
      <c r="G1745" t="s">
        <v>16</v>
      </c>
      <c r="H1745" t="s">
        <v>17</v>
      </c>
      <c r="I1745" t="s">
        <v>43</v>
      </c>
      <c r="J1745">
        <v>75</v>
      </c>
      <c r="K1745">
        <v>45</v>
      </c>
      <c r="L1745" t="s">
        <v>33</v>
      </c>
      <c r="M1745" t="s">
        <v>44</v>
      </c>
      <c r="N1745" t="s">
        <v>45</v>
      </c>
    </row>
    <row r="1746" spans="1:14" x14ac:dyDescent="0.25">
      <c r="A1746">
        <v>9745</v>
      </c>
      <c r="B1746" s="6">
        <v>45686</v>
      </c>
      <c r="C1746">
        <v>0.5083333333333333</v>
      </c>
      <c r="D1746">
        <v>4</v>
      </c>
      <c r="E1746" t="s">
        <v>14</v>
      </c>
      <c r="F1746" t="s">
        <v>15</v>
      </c>
      <c r="G1746" t="s">
        <v>16</v>
      </c>
      <c r="H1746" t="s">
        <v>17</v>
      </c>
      <c r="I1746" t="s">
        <v>43</v>
      </c>
      <c r="J1746">
        <v>75</v>
      </c>
      <c r="K1746">
        <v>45</v>
      </c>
      <c r="L1746" t="s">
        <v>33</v>
      </c>
      <c r="M1746" t="s">
        <v>44</v>
      </c>
      <c r="N1746" t="s">
        <v>45</v>
      </c>
    </row>
    <row r="1747" spans="1:14" x14ac:dyDescent="0.25">
      <c r="A1747">
        <v>9746</v>
      </c>
      <c r="B1747" s="6">
        <v>45960</v>
      </c>
      <c r="C1747">
        <v>0.66319444444444442</v>
      </c>
      <c r="D1747">
        <v>3</v>
      </c>
      <c r="E1747" t="s">
        <v>36</v>
      </c>
      <c r="F1747" t="s">
        <v>37</v>
      </c>
      <c r="G1747" t="s">
        <v>38</v>
      </c>
      <c r="H1747" t="s">
        <v>39</v>
      </c>
      <c r="I1747" t="s">
        <v>32</v>
      </c>
      <c r="J1747">
        <v>85</v>
      </c>
      <c r="K1747">
        <v>50</v>
      </c>
      <c r="L1747" t="s">
        <v>33</v>
      </c>
      <c r="M1747" t="s">
        <v>34</v>
      </c>
      <c r="N1747" t="s">
        <v>35</v>
      </c>
    </row>
    <row r="1748" spans="1:14" x14ac:dyDescent="0.25">
      <c r="A1748">
        <v>9747</v>
      </c>
      <c r="B1748" s="6">
        <v>44929</v>
      </c>
      <c r="C1748">
        <v>0.73958333333333337</v>
      </c>
      <c r="D1748">
        <v>2</v>
      </c>
      <c r="E1748" t="s">
        <v>22</v>
      </c>
      <c r="F1748" t="s">
        <v>23</v>
      </c>
      <c r="G1748" t="s">
        <v>24</v>
      </c>
      <c r="H1748" t="s">
        <v>25</v>
      </c>
      <c r="I1748" t="s">
        <v>50</v>
      </c>
      <c r="J1748">
        <v>70</v>
      </c>
      <c r="K1748">
        <v>40</v>
      </c>
      <c r="L1748" t="s">
        <v>33</v>
      </c>
      <c r="M1748" t="s">
        <v>44</v>
      </c>
      <c r="N1748" t="s">
        <v>51</v>
      </c>
    </row>
    <row r="1749" spans="1:14" x14ac:dyDescent="0.25">
      <c r="A1749">
        <v>9748</v>
      </c>
      <c r="B1749" s="6">
        <v>45310</v>
      </c>
      <c r="C1749">
        <v>0.84375</v>
      </c>
      <c r="D1749">
        <v>4</v>
      </c>
      <c r="E1749" t="s">
        <v>22</v>
      </c>
      <c r="F1749" t="s">
        <v>23</v>
      </c>
      <c r="G1749" t="s">
        <v>24</v>
      </c>
      <c r="H1749" t="s">
        <v>25</v>
      </c>
      <c r="I1749" t="s">
        <v>43</v>
      </c>
      <c r="J1749">
        <v>75</v>
      </c>
      <c r="K1749">
        <v>45</v>
      </c>
      <c r="L1749" t="s">
        <v>33</v>
      </c>
      <c r="M1749" t="s">
        <v>44</v>
      </c>
      <c r="N1749" t="s">
        <v>45</v>
      </c>
    </row>
    <row r="1750" spans="1:14" x14ac:dyDescent="0.25">
      <c r="A1750">
        <v>9749</v>
      </c>
      <c r="B1750" s="6">
        <v>44876</v>
      </c>
      <c r="C1750">
        <v>0.57986111111111116</v>
      </c>
      <c r="D1750">
        <v>2</v>
      </c>
      <c r="E1750" t="s">
        <v>22</v>
      </c>
      <c r="F1750" t="s">
        <v>23</v>
      </c>
      <c r="G1750" t="s">
        <v>24</v>
      </c>
      <c r="H1750" t="s">
        <v>25</v>
      </c>
      <c r="I1750" t="s">
        <v>18</v>
      </c>
      <c r="J1750">
        <v>45</v>
      </c>
      <c r="K1750">
        <v>25</v>
      </c>
      <c r="L1750" t="s">
        <v>19</v>
      </c>
      <c r="M1750" t="s">
        <v>20</v>
      </c>
      <c r="N1750" t="s">
        <v>21</v>
      </c>
    </row>
    <row r="1751" spans="1:14" x14ac:dyDescent="0.25">
      <c r="A1751">
        <v>9750</v>
      </c>
      <c r="B1751" s="6">
        <v>44886</v>
      </c>
      <c r="C1751">
        <v>0.91180555555555554</v>
      </c>
      <c r="D1751">
        <v>2</v>
      </c>
      <c r="E1751" t="s">
        <v>22</v>
      </c>
      <c r="F1751" t="s">
        <v>23</v>
      </c>
      <c r="G1751" t="s">
        <v>24</v>
      </c>
      <c r="H1751" t="s">
        <v>25</v>
      </c>
      <c r="I1751" t="s">
        <v>50</v>
      </c>
      <c r="J1751">
        <v>70</v>
      </c>
      <c r="K1751">
        <v>40</v>
      </c>
      <c r="L1751" t="s">
        <v>33</v>
      </c>
      <c r="M1751" t="s">
        <v>44</v>
      </c>
      <c r="N1751" t="s">
        <v>51</v>
      </c>
    </row>
    <row r="1752" spans="1:14" x14ac:dyDescent="0.25">
      <c r="A1752">
        <v>9751</v>
      </c>
      <c r="B1752" s="6">
        <v>45996</v>
      </c>
      <c r="C1752">
        <v>0.2951388888888889</v>
      </c>
      <c r="D1752">
        <v>2</v>
      </c>
      <c r="E1752" t="s">
        <v>14</v>
      </c>
      <c r="F1752" t="s">
        <v>15</v>
      </c>
      <c r="G1752" t="s">
        <v>16</v>
      </c>
      <c r="H1752" t="s">
        <v>17</v>
      </c>
      <c r="I1752" t="s">
        <v>50</v>
      </c>
      <c r="J1752">
        <v>70</v>
      </c>
      <c r="K1752">
        <v>40</v>
      </c>
      <c r="L1752" t="s">
        <v>33</v>
      </c>
      <c r="M1752" t="s">
        <v>44</v>
      </c>
      <c r="N1752" t="s">
        <v>51</v>
      </c>
    </row>
    <row r="1753" spans="1:14" x14ac:dyDescent="0.25">
      <c r="A1753">
        <v>9752</v>
      </c>
      <c r="B1753" s="6">
        <v>45833</v>
      </c>
      <c r="C1753">
        <v>0.90138888888888891</v>
      </c>
      <c r="D1753">
        <v>2</v>
      </c>
      <c r="E1753" t="s">
        <v>28</v>
      </c>
      <c r="F1753" t="s">
        <v>29</v>
      </c>
      <c r="G1753" t="s">
        <v>30</v>
      </c>
      <c r="H1753" t="s">
        <v>31</v>
      </c>
      <c r="I1753" t="s">
        <v>18</v>
      </c>
      <c r="J1753">
        <v>45</v>
      </c>
      <c r="K1753">
        <v>25</v>
      </c>
      <c r="L1753" t="s">
        <v>19</v>
      </c>
      <c r="M1753" t="s">
        <v>20</v>
      </c>
      <c r="N1753" t="s">
        <v>21</v>
      </c>
    </row>
    <row r="1754" spans="1:14" x14ac:dyDescent="0.25">
      <c r="A1754">
        <v>9753</v>
      </c>
      <c r="B1754" s="6">
        <v>44831</v>
      </c>
      <c r="C1754">
        <v>0.71944444444444444</v>
      </c>
      <c r="D1754">
        <v>1</v>
      </c>
      <c r="E1754" t="s">
        <v>22</v>
      </c>
      <c r="F1754" t="s">
        <v>23</v>
      </c>
      <c r="G1754" t="s">
        <v>24</v>
      </c>
      <c r="H1754" t="s">
        <v>25</v>
      </c>
      <c r="I1754" t="s">
        <v>48</v>
      </c>
      <c r="J1754">
        <v>80</v>
      </c>
      <c r="K1754">
        <v>48</v>
      </c>
      <c r="L1754" t="s">
        <v>33</v>
      </c>
      <c r="M1754" t="s">
        <v>44</v>
      </c>
      <c r="N1754" t="s">
        <v>49</v>
      </c>
    </row>
    <row r="1755" spans="1:14" x14ac:dyDescent="0.25">
      <c r="A1755">
        <v>9754</v>
      </c>
      <c r="B1755" s="6">
        <v>45099</v>
      </c>
      <c r="C1755">
        <v>0.55833333333333335</v>
      </c>
      <c r="D1755">
        <v>1</v>
      </c>
      <c r="E1755" t="s">
        <v>36</v>
      </c>
      <c r="F1755" t="s">
        <v>37</v>
      </c>
      <c r="G1755" t="s">
        <v>38</v>
      </c>
      <c r="H1755" t="s">
        <v>39</v>
      </c>
      <c r="I1755" t="s">
        <v>48</v>
      </c>
      <c r="J1755">
        <v>80</v>
      </c>
      <c r="K1755">
        <v>48</v>
      </c>
      <c r="L1755" t="s">
        <v>33</v>
      </c>
      <c r="M1755" t="s">
        <v>44</v>
      </c>
      <c r="N1755" t="s">
        <v>49</v>
      </c>
    </row>
    <row r="1756" spans="1:14" x14ac:dyDescent="0.25">
      <c r="A1756">
        <v>9755</v>
      </c>
      <c r="B1756" s="6">
        <v>45802</v>
      </c>
      <c r="C1756">
        <v>0.66041666666666665</v>
      </c>
      <c r="D1756">
        <v>4</v>
      </c>
      <c r="E1756" t="s">
        <v>22</v>
      </c>
      <c r="F1756" t="s">
        <v>23</v>
      </c>
      <c r="G1756" t="s">
        <v>24</v>
      </c>
      <c r="H1756" t="s">
        <v>25</v>
      </c>
      <c r="I1756" t="s">
        <v>50</v>
      </c>
      <c r="J1756">
        <v>70</v>
      </c>
      <c r="K1756">
        <v>40</v>
      </c>
      <c r="L1756" t="s">
        <v>33</v>
      </c>
      <c r="M1756" t="s">
        <v>44</v>
      </c>
      <c r="N1756" t="s">
        <v>51</v>
      </c>
    </row>
    <row r="1757" spans="1:14" x14ac:dyDescent="0.25">
      <c r="A1757">
        <v>9756</v>
      </c>
      <c r="B1757" s="6">
        <v>44660</v>
      </c>
      <c r="C1757">
        <v>0.62916666666666665</v>
      </c>
      <c r="D1757">
        <v>2</v>
      </c>
      <c r="E1757" t="s">
        <v>36</v>
      </c>
      <c r="F1757" t="s">
        <v>37</v>
      </c>
      <c r="G1757" t="s">
        <v>38</v>
      </c>
      <c r="H1757" t="s">
        <v>39</v>
      </c>
      <c r="I1757" t="s">
        <v>32</v>
      </c>
      <c r="J1757">
        <v>85</v>
      </c>
      <c r="K1757">
        <v>50</v>
      </c>
      <c r="L1757" t="s">
        <v>33</v>
      </c>
      <c r="M1757" t="s">
        <v>34</v>
      </c>
      <c r="N1757" t="s">
        <v>35</v>
      </c>
    </row>
    <row r="1758" spans="1:14" x14ac:dyDescent="0.25">
      <c r="A1758">
        <v>9757</v>
      </c>
      <c r="B1758" s="6">
        <v>44646</v>
      </c>
      <c r="C1758">
        <v>0.52361111111111114</v>
      </c>
      <c r="D1758">
        <v>2</v>
      </c>
      <c r="E1758" t="s">
        <v>36</v>
      </c>
      <c r="F1758" t="s">
        <v>37</v>
      </c>
      <c r="G1758" t="s">
        <v>38</v>
      </c>
      <c r="H1758" t="s">
        <v>39</v>
      </c>
      <c r="I1758" t="s">
        <v>26</v>
      </c>
      <c r="J1758">
        <v>40</v>
      </c>
      <c r="K1758">
        <v>22</v>
      </c>
      <c r="L1758" t="s">
        <v>19</v>
      </c>
      <c r="M1758" t="s">
        <v>20</v>
      </c>
      <c r="N1758" t="s">
        <v>27</v>
      </c>
    </row>
    <row r="1759" spans="1:14" x14ac:dyDescent="0.25">
      <c r="A1759">
        <v>9758</v>
      </c>
      <c r="B1759" s="6">
        <v>44937</v>
      </c>
      <c r="C1759">
        <v>0.83194444444444449</v>
      </c>
      <c r="D1759">
        <v>1</v>
      </c>
      <c r="E1759" t="s">
        <v>14</v>
      </c>
      <c r="F1759" t="s">
        <v>15</v>
      </c>
      <c r="G1759" t="s">
        <v>16</v>
      </c>
      <c r="H1759" t="s">
        <v>17</v>
      </c>
      <c r="I1759" t="s">
        <v>18</v>
      </c>
      <c r="J1759">
        <v>45</v>
      </c>
      <c r="K1759">
        <v>25</v>
      </c>
      <c r="L1759" t="s">
        <v>19</v>
      </c>
      <c r="M1759" t="s">
        <v>20</v>
      </c>
      <c r="N1759" t="s">
        <v>21</v>
      </c>
    </row>
    <row r="1760" spans="1:14" x14ac:dyDescent="0.25">
      <c r="A1760">
        <v>9759</v>
      </c>
      <c r="B1760" s="6">
        <v>44632</v>
      </c>
      <c r="C1760">
        <v>0.51180555555555551</v>
      </c>
      <c r="D1760">
        <v>2</v>
      </c>
      <c r="E1760" t="s">
        <v>28</v>
      </c>
      <c r="F1760" t="s">
        <v>29</v>
      </c>
      <c r="G1760" t="s">
        <v>30</v>
      </c>
      <c r="H1760" t="s">
        <v>31</v>
      </c>
      <c r="I1760" t="s">
        <v>48</v>
      </c>
      <c r="J1760">
        <v>80</v>
      </c>
      <c r="K1760">
        <v>48</v>
      </c>
      <c r="L1760" t="s">
        <v>33</v>
      </c>
      <c r="M1760" t="s">
        <v>44</v>
      </c>
      <c r="N1760" t="s">
        <v>49</v>
      </c>
    </row>
    <row r="1761" spans="1:14" x14ac:dyDescent="0.25">
      <c r="A1761">
        <v>9760</v>
      </c>
      <c r="B1761" s="6">
        <v>44970</v>
      </c>
      <c r="C1761">
        <v>0.66180555555555554</v>
      </c>
      <c r="D1761">
        <v>2</v>
      </c>
      <c r="E1761" t="s">
        <v>36</v>
      </c>
      <c r="F1761" t="s">
        <v>37</v>
      </c>
      <c r="G1761" t="s">
        <v>38</v>
      </c>
      <c r="H1761" t="s">
        <v>39</v>
      </c>
      <c r="I1761" t="s">
        <v>48</v>
      </c>
      <c r="J1761">
        <v>80</v>
      </c>
      <c r="K1761">
        <v>48</v>
      </c>
      <c r="L1761" t="s">
        <v>33</v>
      </c>
      <c r="M1761" t="s">
        <v>44</v>
      </c>
      <c r="N1761" t="s">
        <v>49</v>
      </c>
    </row>
    <row r="1762" spans="1:14" x14ac:dyDescent="0.25">
      <c r="A1762">
        <v>9761</v>
      </c>
      <c r="B1762" s="6">
        <v>45559</v>
      </c>
      <c r="C1762">
        <v>0.75763888888888886</v>
      </c>
      <c r="D1762">
        <v>4</v>
      </c>
      <c r="E1762" t="s">
        <v>22</v>
      </c>
      <c r="F1762" t="s">
        <v>23</v>
      </c>
      <c r="G1762" t="s">
        <v>24</v>
      </c>
      <c r="H1762" t="s">
        <v>25</v>
      </c>
      <c r="I1762" t="s">
        <v>26</v>
      </c>
      <c r="J1762">
        <v>40</v>
      </c>
      <c r="K1762">
        <v>22</v>
      </c>
      <c r="L1762" t="s">
        <v>19</v>
      </c>
      <c r="M1762" t="s">
        <v>20</v>
      </c>
      <c r="N1762" t="s">
        <v>27</v>
      </c>
    </row>
    <row r="1763" spans="1:14" x14ac:dyDescent="0.25">
      <c r="A1763">
        <v>9762</v>
      </c>
      <c r="B1763" s="6">
        <v>45192</v>
      </c>
      <c r="C1763">
        <v>0.42222222222222222</v>
      </c>
      <c r="D1763">
        <v>2</v>
      </c>
      <c r="E1763" t="s">
        <v>36</v>
      </c>
      <c r="F1763" t="s">
        <v>37</v>
      </c>
      <c r="G1763" t="s">
        <v>38</v>
      </c>
      <c r="H1763" t="s">
        <v>39</v>
      </c>
      <c r="I1763" t="s">
        <v>32</v>
      </c>
      <c r="J1763">
        <v>85</v>
      </c>
      <c r="K1763">
        <v>50</v>
      </c>
      <c r="L1763" t="s">
        <v>33</v>
      </c>
      <c r="M1763" t="s">
        <v>34</v>
      </c>
      <c r="N1763" t="s">
        <v>35</v>
      </c>
    </row>
    <row r="1764" spans="1:14" x14ac:dyDescent="0.25">
      <c r="A1764">
        <v>9763</v>
      </c>
      <c r="B1764" s="6">
        <v>45271</v>
      </c>
      <c r="C1764">
        <v>0.85486111111111107</v>
      </c>
      <c r="D1764">
        <v>1</v>
      </c>
      <c r="E1764" t="s">
        <v>14</v>
      </c>
      <c r="F1764" t="s">
        <v>15</v>
      </c>
      <c r="G1764" t="s">
        <v>16</v>
      </c>
      <c r="H1764" t="s">
        <v>17</v>
      </c>
      <c r="I1764" t="s">
        <v>40</v>
      </c>
      <c r="J1764">
        <v>50</v>
      </c>
      <c r="K1764">
        <v>30</v>
      </c>
      <c r="L1764" t="s">
        <v>19</v>
      </c>
      <c r="M1764" t="s">
        <v>41</v>
      </c>
      <c r="N1764" t="s">
        <v>42</v>
      </c>
    </row>
    <row r="1765" spans="1:14" x14ac:dyDescent="0.25">
      <c r="A1765">
        <v>9764</v>
      </c>
      <c r="B1765" s="6">
        <v>44790</v>
      </c>
      <c r="C1765">
        <v>0.65486111111111112</v>
      </c>
      <c r="D1765">
        <v>3</v>
      </c>
      <c r="E1765" t="s">
        <v>36</v>
      </c>
      <c r="F1765" t="s">
        <v>37</v>
      </c>
      <c r="G1765" t="s">
        <v>38</v>
      </c>
      <c r="H1765" t="s">
        <v>39</v>
      </c>
      <c r="I1765" t="s">
        <v>32</v>
      </c>
      <c r="J1765">
        <v>85</v>
      </c>
      <c r="K1765">
        <v>50</v>
      </c>
      <c r="L1765" t="s">
        <v>33</v>
      </c>
      <c r="M1765" t="s">
        <v>34</v>
      </c>
      <c r="N1765" t="s">
        <v>35</v>
      </c>
    </row>
    <row r="1766" spans="1:14" x14ac:dyDescent="0.25">
      <c r="A1766">
        <v>9765</v>
      </c>
      <c r="B1766" s="6">
        <v>44890</v>
      </c>
      <c r="C1766">
        <v>0.375</v>
      </c>
      <c r="D1766">
        <v>4</v>
      </c>
      <c r="E1766" t="s">
        <v>22</v>
      </c>
      <c r="F1766" t="s">
        <v>23</v>
      </c>
      <c r="G1766" t="s">
        <v>24</v>
      </c>
      <c r="H1766" t="s">
        <v>25</v>
      </c>
      <c r="I1766" t="s">
        <v>18</v>
      </c>
      <c r="J1766">
        <v>45</v>
      </c>
      <c r="K1766">
        <v>25</v>
      </c>
      <c r="L1766" t="s">
        <v>19</v>
      </c>
      <c r="M1766" t="s">
        <v>20</v>
      </c>
      <c r="N1766" t="s">
        <v>21</v>
      </c>
    </row>
    <row r="1767" spans="1:14" x14ac:dyDescent="0.25">
      <c r="A1767">
        <v>9766</v>
      </c>
      <c r="B1767" s="6">
        <v>45564</v>
      </c>
      <c r="C1767">
        <v>0.60138888888888886</v>
      </c>
      <c r="D1767">
        <v>2</v>
      </c>
      <c r="E1767" t="s">
        <v>14</v>
      </c>
      <c r="F1767" t="s">
        <v>15</v>
      </c>
      <c r="G1767" t="s">
        <v>16</v>
      </c>
      <c r="H1767" t="s">
        <v>17</v>
      </c>
      <c r="I1767" t="s">
        <v>46</v>
      </c>
      <c r="J1767">
        <v>90</v>
      </c>
      <c r="K1767">
        <v>55</v>
      </c>
      <c r="L1767" t="s">
        <v>33</v>
      </c>
      <c r="M1767" t="s">
        <v>34</v>
      </c>
      <c r="N1767" t="s">
        <v>47</v>
      </c>
    </row>
    <row r="1768" spans="1:14" x14ac:dyDescent="0.25">
      <c r="A1768">
        <v>9767</v>
      </c>
      <c r="B1768" s="6">
        <v>44860</v>
      </c>
      <c r="C1768">
        <v>0.77361111111111114</v>
      </c>
      <c r="D1768">
        <v>2</v>
      </c>
      <c r="E1768" t="s">
        <v>22</v>
      </c>
      <c r="F1768" t="s">
        <v>23</v>
      </c>
      <c r="G1768" t="s">
        <v>24</v>
      </c>
      <c r="H1768" t="s">
        <v>25</v>
      </c>
      <c r="I1768" t="s">
        <v>26</v>
      </c>
      <c r="J1768">
        <v>40</v>
      </c>
      <c r="K1768">
        <v>22</v>
      </c>
      <c r="L1768" t="s">
        <v>19</v>
      </c>
      <c r="M1768" t="s">
        <v>20</v>
      </c>
      <c r="N1768" t="s">
        <v>27</v>
      </c>
    </row>
    <row r="1769" spans="1:14" x14ac:dyDescent="0.25">
      <c r="A1769">
        <v>9768</v>
      </c>
      <c r="B1769" s="6">
        <v>45658</v>
      </c>
      <c r="C1769">
        <v>0.67708333333333337</v>
      </c>
      <c r="D1769">
        <v>4</v>
      </c>
      <c r="E1769" t="s">
        <v>22</v>
      </c>
      <c r="F1769" t="s">
        <v>23</v>
      </c>
      <c r="G1769" t="s">
        <v>24</v>
      </c>
      <c r="H1769" t="s">
        <v>25</v>
      </c>
      <c r="I1769" t="s">
        <v>43</v>
      </c>
      <c r="J1769">
        <v>75</v>
      </c>
      <c r="K1769">
        <v>45</v>
      </c>
      <c r="L1769" t="s">
        <v>33</v>
      </c>
      <c r="M1769" t="s">
        <v>44</v>
      </c>
      <c r="N1769" t="s">
        <v>45</v>
      </c>
    </row>
    <row r="1770" spans="1:14" x14ac:dyDescent="0.25">
      <c r="A1770">
        <v>9769</v>
      </c>
      <c r="B1770" s="6">
        <v>45712</v>
      </c>
      <c r="C1770">
        <v>0.46666666666666667</v>
      </c>
      <c r="D1770">
        <v>4</v>
      </c>
      <c r="E1770" t="s">
        <v>14</v>
      </c>
      <c r="F1770" t="s">
        <v>15</v>
      </c>
      <c r="G1770" t="s">
        <v>16</v>
      </c>
      <c r="H1770" t="s">
        <v>17</v>
      </c>
      <c r="I1770" t="s">
        <v>48</v>
      </c>
      <c r="J1770">
        <v>80</v>
      </c>
      <c r="K1770">
        <v>48</v>
      </c>
      <c r="L1770" t="s">
        <v>33</v>
      </c>
      <c r="M1770" t="s">
        <v>44</v>
      </c>
      <c r="N1770" t="s">
        <v>49</v>
      </c>
    </row>
    <row r="1771" spans="1:14" x14ac:dyDescent="0.25">
      <c r="A1771">
        <v>9770</v>
      </c>
      <c r="B1771" s="6">
        <v>45427</v>
      </c>
      <c r="C1771">
        <v>0.69097222222222221</v>
      </c>
      <c r="D1771">
        <v>4</v>
      </c>
      <c r="E1771" t="s">
        <v>36</v>
      </c>
      <c r="F1771" t="s">
        <v>37</v>
      </c>
      <c r="G1771" t="s">
        <v>38</v>
      </c>
      <c r="H1771" t="s">
        <v>39</v>
      </c>
      <c r="I1771" t="s">
        <v>40</v>
      </c>
      <c r="J1771">
        <v>50</v>
      </c>
      <c r="K1771">
        <v>30</v>
      </c>
      <c r="L1771" t="s">
        <v>19</v>
      </c>
      <c r="M1771" t="s">
        <v>41</v>
      </c>
      <c r="N1771" t="s">
        <v>42</v>
      </c>
    </row>
    <row r="1772" spans="1:14" x14ac:dyDescent="0.25">
      <c r="A1772">
        <v>9771</v>
      </c>
      <c r="B1772" s="6">
        <v>44776</v>
      </c>
      <c r="C1772">
        <v>0.47708333333333341</v>
      </c>
      <c r="D1772">
        <v>2</v>
      </c>
      <c r="E1772" t="s">
        <v>36</v>
      </c>
      <c r="F1772" t="s">
        <v>37</v>
      </c>
      <c r="G1772" t="s">
        <v>38</v>
      </c>
      <c r="H1772" t="s">
        <v>39</v>
      </c>
      <c r="I1772" t="s">
        <v>50</v>
      </c>
      <c r="J1772">
        <v>70</v>
      </c>
      <c r="K1772">
        <v>40</v>
      </c>
      <c r="L1772" t="s">
        <v>33</v>
      </c>
      <c r="M1772" t="s">
        <v>44</v>
      </c>
      <c r="N1772" t="s">
        <v>51</v>
      </c>
    </row>
    <row r="1773" spans="1:14" x14ac:dyDescent="0.25">
      <c r="A1773">
        <v>9772</v>
      </c>
      <c r="B1773" s="6">
        <v>45572</v>
      </c>
      <c r="C1773">
        <v>0.64583333333333337</v>
      </c>
      <c r="D1773">
        <v>4</v>
      </c>
      <c r="E1773" t="s">
        <v>28</v>
      </c>
      <c r="F1773" t="s">
        <v>29</v>
      </c>
      <c r="G1773" t="s">
        <v>30</v>
      </c>
      <c r="H1773" t="s">
        <v>31</v>
      </c>
      <c r="I1773" t="s">
        <v>40</v>
      </c>
      <c r="J1773">
        <v>50</v>
      </c>
      <c r="K1773">
        <v>30</v>
      </c>
      <c r="L1773" t="s">
        <v>19</v>
      </c>
      <c r="M1773" t="s">
        <v>41</v>
      </c>
      <c r="N1773" t="s">
        <v>42</v>
      </c>
    </row>
    <row r="1774" spans="1:14" x14ac:dyDescent="0.25">
      <c r="A1774">
        <v>9773</v>
      </c>
      <c r="B1774" s="6">
        <v>44903</v>
      </c>
      <c r="C1774">
        <v>0.87152777777777779</v>
      </c>
      <c r="D1774">
        <v>4</v>
      </c>
      <c r="E1774" t="s">
        <v>28</v>
      </c>
      <c r="F1774" t="s">
        <v>29</v>
      </c>
      <c r="G1774" t="s">
        <v>30</v>
      </c>
      <c r="H1774" t="s">
        <v>31</v>
      </c>
      <c r="I1774" t="s">
        <v>48</v>
      </c>
      <c r="J1774">
        <v>80</v>
      </c>
      <c r="K1774">
        <v>48</v>
      </c>
      <c r="L1774" t="s">
        <v>33</v>
      </c>
      <c r="M1774" t="s">
        <v>44</v>
      </c>
      <c r="N1774" t="s">
        <v>49</v>
      </c>
    </row>
    <row r="1775" spans="1:14" x14ac:dyDescent="0.25">
      <c r="A1775">
        <v>9774</v>
      </c>
      <c r="B1775" s="6">
        <v>45933</v>
      </c>
      <c r="C1775">
        <v>0.84444444444444444</v>
      </c>
      <c r="D1775">
        <v>3</v>
      </c>
      <c r="E1775" t="s">
        <v>36</v>
      </c>
      <c r="F1775" t="s">
        <v>37</v>
      </c>
      <c r="G1775" t="s">
        <v>38</v>
      </c>
      <c r="H1775" t="s">
        <v>39</v>
      </c>
      <c r="I1775" t="s">
        <v>40</v>
      </c>
      <c r="J1775">
        <v>50</v>
      </c>
      <c r="K1775">
        <v>30</v>
      </c>
      <c r="L1775" t="s">
        <v>19</v>
      </c>
      <c r="M1775" t="s">
        <v>41</v>
      </c>
      <c r="N1775" t="s">
        <v>42</v>
      </c>
    </row>
    <row r="1776" spans="1:14" x14ac:dyDescent="0.25">
      <c r="A1776">
        <v>9775</v>
      </c>
      <c r="B1776" s="6">
        <v>44734</v>
      </c>
      <c r="C1776">
        <v>0.7583333333333333</v>
      </c>
      <c r="D1776">
        <v>2</v>
      </c>
      <c r="E1776" t="s">
        <v>22</v>
      </c>
      <c r="F1776" t="s">
        <v>23</v>
      </c>
      <c r="G1776" t="s">
        <v>24</v>
      </c>
      <c r="H1776" t="s">
        <v>25</v>
      </c>
      <c r="I1776" t="s">
        <v>46</v>
      </c>
      <c r="J1776">
        <v>90</v>
      </c>
      <c r="K1776">
        <v>55</v>
      </c>
      <c r="L1776" t="s">
        <v>33</v>
      </c>
      <c r="M1776" t="s">
        <v>34</v>
      </c>
      <c r="N1776" t="s">
        <v>47</v>
      </c>
    </row>
    <row r="1777" spans="1:14" x14ac:dyDescent="0.25">
      <c r="A1777">
        <v>9776</v>
      </c>
      <c r="B1777" s="6">
        <v>44926</v>
      </c>
      <c r="C1777">
        <v>0.53472222222222221</v>
      </c>
      <c r="D1777">
        <v>3</v>
      </c>
      <c r="E1777" t="s">
        <v>28</v>
      </c>
      <c r="F1777" t="s">
        <v>29</v>
      </c>
      <c r="G1777" t="s">
        <v>30</v>
      </c>
      <c r="H1777" t="s">
        <v>31</v>
      </c>
      <c r="I1777" t="s">
        <v>50</v>
      </c>
      <c r="J1777">
        <v>70</v>
      </c>
      <c r="K1777">
        <v>40</v>
      </c>
      <c r="L1777" t="s">
        <v>33</v>
      </c>
      <c r="M1777" t="s">
        <v>44</v>
      </c>
      <c r="N1777" t="s">
        <v>51</v>
      </c>
    </row>
    <row r="1778" spans="1:14" x14ac:dyDescent="0.25">
      <c r="A1778">
        <v>9777</v>
      </c>
      <c r="B1778" s="6">
        <v>45651</v>
      </c>
      <c r="C1778">
        <v>0.5854166666666667</v>
      </c>
      <c r="D1778">
        <v>4</v>
      </c>
      <c r="E1778" t="s">
        <v>28</v>
      </c>
      <c r="F1778" t="s">
        <v>29</v>
      </c>
      <c r="G1778" t="s">
        <v>30</v>
      </c>
      <c r="H1778" t="s">
        <v>31</v>
      </c>
      <c r="I1778" t="s">
        <v>46</v>
      </c>
      <c r="J1778">
        <v>90</v>
      </c>
      <c r="K1778">
        <v>55</v>
      </c>
      <c r="L1778" t="s">
        <v>33</v>
      </c>
      <c r="M1778" t="s">
        <v>34</v>
      </c>
      <c r="N1778" t="s">
        <v>47</v>
      </c>
    </row>
    <row r="1779" spans="1:14" x14ac:dyDescent="0.25">
      <c r="A1779">
        <v>9778</v>
      </c>
      <c r="B1779" s="6">
        <v>44783</v>
      </c>
      <c r="C1779">
        <v>0.3527777777777778</v>
      </c>
      <c r="D1779">
        <v>4</v>
      </c>
      <c r="E1779" t="s">
        <v>28</v>
      </c>
      <c r="F1779" t="s">
        <v>29</v>
      </c>
      <c r="G1779" t="s">
        <v>30</v>
      </c>
      <c r="H1779" t="s">
        <v>31</v>
      </c>
      <c r="I1779" t="s">
        <v>26</v>
      </c>
      <c r="J1779">
        <v>40</v>
      </c>
      <c r="K1779">
        <v>22</v>
      </c>
      <c r="L1779" t="s">
        <v>19</v>
      </c>
      <c r="M1779" t="s">
        <v>20</v>
      </c>
      <c r="N1779" t="s">
        <v>27</v>
      </c>
    </row>
    <row r="1780" spans="1:14" x14ac:dyDescent="0.25">
      <c r="A1780">
        <v>9779</v>
      </c>
      <c r="B1780" s="6">
        <v>45273</v>
      </c>
      <c r="C1780">
        <v>0.86527777777777781</v>
      </c>
      <c r="D1780">
        <v>3</v>
      </c>
      <c r="E1780" t="s">
        <v>22</v>
      </c>
      <c r="F1780" t="s">
        <v>23</v>
      </c>
      <c r="G1780" t="s">
        <v>24</v>
      </c>
      <c r="H1780" t="s">
        <v>25</v>
      </c>
      <c r="I1780" t="s">
        <v>43</v>
      </c>
      <c r="J1780">
        <v>75</v>
      </c>
      <c r="K1780">
        <v>45</v>
      </c>
      <c r="L1780" t="s">
        <v>33</v>
      </c>
      <c r="M1780" t="s">
        <v>44</v>
      </c>
      <c r="N1780" t="s">
        <v>45</v>
      </c>
    </row>
    <row r="1781" spans="1:14" x14ac:dyDescent="0.25">
      <c r="A1781">
        <v>9780</v>
      </c>
      <c r="B1781" s="6">
        <v>45244</v>
      </c>
      <c r="C1781">
        <v>0.63402777777777775</v>
      </c>
      <c r="D1781">
        <v>1</v>
      </c>
      <c r="E1781" t="s">
        <v>28</v>
      </c>
      <c r="F1781" t="s">
        <v>29</v>
      </c>
      <c r="G1781" t="s">
        <v>30</v>
      </c>
      <c r="H1781" t="s">
        <v>31</v>
      </c>
      <c r="I1781" t="s">
        <v>46</v>
      </c>
      <c r="J1781">
        <v>90</v>
      </c>
      <c r="K1781">
        <v>55</v>
      </c>
      <c r="L1781" t="s">
        <v>33</v>
      </c>
      <c r="M1781" t="s">
        <v>34</v>
      </c>
      <c r="N1781" t="s">
        <v>47</v>
      </c>
    </row>
    <row r="1782" spans="1:14" x14ac:dyDescent="0.25">
      <c r="A1782">
        <v>9781</v>
      </c>
      <c r="B1782" s="6">
        <v>45217</v>
      </c>
      <c r="C1782">
        <v>0.60833333333333328</v>
      </c>
      <c r="D1782">
        <v>4</v>
      </c>
      <c r="E1782" t="s">
        <v>22</v>
      </c>
      <c r="F1782" t="s">
        <v>23</v>
      </c>
      <c r="G1782" t="s">
        <v>24</v>
      </c>
      <c r="H1782" t="s">
        <v>25</v>
      </c>
      <c r="I1782" t="s">
        <v>26</v>
      </c>
      <c r="J1782">
        <v>40</v>
      </c>
      <c r="K1782">
        <v>22</v>
      </c>
      <c r="L1782" t="s">
        <v>19</v>
      </c>
      <c r="M1782" t="s">
        <v>20</v>
      </c>
      <c r="N1782" t="s">
        <v>27</v>
      </c>
    </row>
    <row r="1783" spans="1:14" x14ac:dyDescent="0.25">
      <c r="A1783">
        <v>9782</v>
      </c>
      <c r="B1783" s="6">
        <v>45272</v>
      </c>
      <c r="C1783">
        <v>0.70208333333333328</v>
      </c>
      <c r="D1783">
        <v>2</v>
      </c>
      <c r="E1783" t="s">
        <v>14</v>
      </c>
      <c r="F1783" t="s">
        <v>15</v>
      </c>
      <c r="G1783" t="s">
        <v>16</v>
      </c>
      <c r="H1783" t="s">
        <v>17</v>
      </c>
      <c r="I1783" t="s">
        <v>26</v>
      </c>
      <c r="J1783">
        <v>40</v>
      </c>
      <c r="K1783">
        <v>22</v>
      </c>
      <c r="L1783" t="s">
        <v>19</v>
      </c>
      <c r="M1783" t="s">
        <v>20</v>
      </c>
      <c r="N1783" t="s">
        <v>27</v>
      </c>
    </row>
    <row r="1784" spans="1:14" x14ac:dyDescent="0.25">
      <c r="A1784">
        <v>9783</v>
      </c>
      <c r="B1784" s="6">
        <v>45544</v>
      </c>
      <c r="C1784">
        <v>0.875</v>
      </c>
      <c r="D1784">
        <v>2</v>
      </c>
      <c r="E1784" t="s">
        <v>28</v>
      </c>
      <c r="F1784" t="s">
        <v>29</v>
      </c>
      <c r="G1784" t="s">
        <v>30</v>
      </c>
      <c r="H1784" t="s">
        <v>31</v>
      </c>
      <c r="I1784" t="s">
        <v>32</v>
      </c>
      <c r="J1784">
        <v>85</v>
      </c>
      <c r="K1784">
        <v>50</v>
      </c>
      <c r="L1784" t="s">
        <v>33</v>
      </c>
      <c r="M1784" t="s">
        <v>34</v>
      </c>
      <c r="N1784" t="s">
        <v>35</v>
      </c>
    </row>
    <row r="1785" spans="1:14" x14ac:dyDescent="0.25">
      <c r="A1785">
        <v>9784</v>
      </c>
      <c r="B1785" s="6">
        <v>45959</v>
      </c>
      <c r="C1785">
        <v>0.8833333333333333</v>
      </c>
      <c r="D1785">
        <v>1</v>
      </c>
      <c r="E1785" t="s">
        <v>28</v>
      </c>
      <c r="F1785" t="s">
        <v>29</v>
      </c>
      <c r="G1785" t="s">
        <v>30</v>
      </c>
      <c r="H1785" t="s">
        <v>31</v>
      </c>
      <c r="I1785" t="s">
        <v>32</v>
      </c>
      <c r="J1785">
        <v>85</v>
      </c>
      <c r="K1785">
        <v>50</v>
      </c>
      <c r="L1785" t="s">
        <v>33</v>
      </c>
      <c r="M1785" t="s">
        <v>34</v>
      </c>
      <c r="N1785" t="s">
        <v>35</v>
      </c>
    </row>
    <row r="1786" spans="1:14" x14ac:dyDescent="0.25">
      <c r="A1786">
        <v>9785</v>
      </c>
      <c r="B1786" s="6">
        <v>44811</v>
      </c>
      <c r="C1786">
        <v>0.57708333333333328</v>
      </c>
      <c r="D1786">
        <v>2</v>
      </c>
      <c r="E1786" t="s">
        <v>36</v>
      </c>
      <c r="F1786" t="s">
        <v>37</v>
      </c>
      <c r="G1786" t="s">
        <v>38</v>
      </c>
      <c r="H1786" t="s">
        <v>39</v>
      </c>
      <c r="I1786" t="s">
        <v>46</v>
      </c>
      <c r="J1786">
        <v>90</v>
      </c>
      <c r="K1786">
        <v>55</v>
      </c>
      <c r="L1786" t="s">
        <v>33</v>
      </c>
      <c r="M1786" t="s">
        <v>34</v>
      </c>
      <c r="N1786" t="s">
        <v>47</v>
      </c>
    </row>
    <row r="1787" spans="1:14" x14ac:dyDescent="0.25">
      <c r="A1787">
        <v>9786</v>
      </c>
      <c r="B1787" s="6">
        <v>45974</v>
      </c>
      <c r="C1787">
        <v>0.7368055555555556</v>
      </c>
      <c r="D1787">
        <v>3</v>
      </c>
      <c r="E1787" t="s">
        <v>14</v>
      </c>
      <c r="F1787" t="s">
        <v>15</v>
      </c>
      <c r="G1787" t="s">
        <v>16</v>
      </c>
      <c r="H1787" t="s">
        <v>17</v>
      </c>
      <c r="I1787" t="s">
        <v>40</v>
      </c>
      <c r="J1787">
        <v>50</v>
      </c>
      <c r="K1787">
        <v>30</v>
      </c>
      <c r="L1787" t="s">
        <v>19</v>
      </c>
      <c r="M1787" t="s">
        <v>41</v>
      </c>
      <c r="N1787" t="s">
        <v>42</v>
      </c>
    </row>
    <row r="1788" spans="1:14" x14ac:dyDescent="0.25">
      <c r="A1788">
        <v>9787</v>
      </c>
      <c r="B1788" s="6">
        <v>45887</v>
      </c>
      <c r="C1788">
        <v>0.81180555555555556</v>
      </c>
      <c r="D1788">
        <v>2</v>
      </c>
      <c r="E1788" t="s">
        <v>14</v>
      </c>
      <c r="F1788" t="s">
        <v>15</v>
      </c>
      <c r="G1788" t="s">
        <v>16</v>
      </c>
      <c r="H1788" t="s">
        <v>17</v>
      </c>
      <c r="I1788" t="s">
        <v>18</v>
      </c>
      <c r="J1788">
        <v>45</v>
      </c>
      <c r="K1788">
        <v>25</v>
      </c>
      <c r="L1788" t="s">
        <v>19</v>
      </c>
      <c r="M1788" t="s">
        <v>20</v>
      </c>
      <c r="N1788" t="s">
        <v>21</v>
      </c>
    </row>
    <row r="1789" spans="1:14" x14ac:dyDescent="0.25">
      <c r="A1789">
        <v>9788</v>
      </c>
      <c r="B1789" s="6">
        <v>44811</v>
      </c>
      <c r="C1789">
        <v>0.72986111111111107</v>
      </c>
      <c r="D1789">
        <v>1</v>
      </c>
      <c r="E1789" t="s">
        <v>22</v>
      </c>
      <c r="F1789" t="s">
        <v>23</v>
      </c>
      <c r="G1789" t="s">
        <v>24</v>
      </c>
      <c r="H1789" t="s">
        <v>25</v>
      </c>
      <c r="I1789" t="s">
        <v>50</v>
      </c>
      <c r="J1789">
        <v>70</v>
      </c>
      <c r="K1789">
        <v>40</v>
      </c>
      <c r="L1789" t="s">
        <v>33</v>
      </c>
      <c r="M1789" t="s">
        <v>44</v>
      </c>
      <c r="N1789" t="s">
        <v>51</v>
      </c>
    </row>
    <row r="1790" spans="1:14" x14ac:dyDescent="0.25">
      <c r="A1790">
        <v>9789</v>
      </c>
      <c r="B1790" s="6">
        <v>45343</v>
      </c>
      <c r="C1790">
        <v>0.79513888888888884</v>
      </c>
      <c r="D1790">
        <v>2</v>
      </c>
      <c r="E1790" t="s">
        <v>14</v>
      </c>
      <c r="F1790" t="s">
        <v>15</v>
      </c>
      <c r="G1790" t="s">
        <v>16</v>
      </c>
      <c r="H1790" t="s">
        <v>17</v>
      </c>
      <c r="I1790" t="s">
        <v>46</v>
      </c>
      <c r="J1790">
        <v>90</v>
      </c>
      <c r="K1790">
        <v>55</v>
      </c>
      <c r="L1790" t="s">
        <v>33</v>
      </c>
      <c r="M1790" t="s">
        <v>34</v>
      </c>
      <c r="N1790" t="s">
        <v>47</v>
      </c>
    </row>
    <row r="1791" spans="1:14" x14ac:dyDescent="0.25">
      <c r="A1791">
        <v>9790</v>
      </c>
      <c r="B1791" s="6">
        <v>45955</v>
      </c>
      <c r="C1791">
        <v>0.64583333333333337</v>
      </c>
      <c r="D1791">
        <v>1</v>
      </c>
      <c r="E1791" t="s">
        <v>28</v>
      </c>
      <c r="F1791" t="s">
        <v>29</v>
      </c>
      <c r="G1791" t="s">
        <v>30</v>
      </c>
      <c r="H1791" t="s">
        <v>31</v>
      </c>
      <c r="I1791" t="s">
        <v>32</v>
      </c>
      <c r="J1791">
        <v>85</v>
      </c>
      <c r="K1791">
        <v>50</v>
      </c>
      <c r="L1791" t="s">
        <v>33</v>
      </c>
      <c r="M1791" t="s">
        <v>34</v>
      </c>
      <c r="N1791" t="s">
        <v>35</v>
      </c>
    </row>
    <row r="1792" spans="1:14" x14ac:dyDescent="0.25">
      <c r="A1792">
        <v>9791</v>
      </c>
      <c r="B1792" s="6">
        <v>45671</v>
      </c>
      <c r="C1792">
        <v>0.73402777777777772</v>
      </c>
      <c r="D1792">
        <v>3</v>
      </c>
      <c r="E1792" t="s">
        <v>28</v>
      </c>
      <c r="F1792" t="s">
        <v>29</v>
      </c>
      <c r="G1792" t="s">
        <v>30</v>
      </c>
      <c r="H1792" t="s">
        <v>31</v>
      </c>
      <c r="I1792" t="s">
        <v>26</v>
      </c>
      <c r="J1792">
        <v>40</v>
      </c>
      <c r="K1792">
        <v>22</v>
      </c>
      <c r="L1792" t="s">
        <v>19</v>
      </c>
      <c r="M1792" t="s">
        <v>20</v>
      </c>
      <c r="N1792" t="s">
        <v>27</v>
      </c>
    </row>
    <row r="1793" spans="1:14" x14ac:dyDescent="0.25">
      <c r="A1793">
        <v>9792</v>
      </c>
      <c r="B1793" s="6">
        <v>45343</v>
      </c>
      <c r="C1793">
        <v>0.46875</v>
      </c>
      <c r="D1793">
        <v>3</v>
      </c>
      <c r="E1793" t="s">
        <v>36</v>
      </c>
      <c r="F1793" t="s">
        <v>37</v>
      </c>
      <c r="G1793" t="s">
        <v>38</v>
      </c>
      <c r="H1793" t="s">
        <v>39</v>
      </c>
      <c r="I1793" t="s">
        <v>40</v>
      </c>
      <c r="J1793">
        <v>50</v>
      </c>
      <c r="K1793">
        <v>30</v>
      </c>
      <c r="L1793" t="s">
        <v>19</v>
      </c>
      <c r="M1793" t="s">
        <v>41</v>
      </c>
      <c r="N1793" t="s">
        <v>42</v>
      </c>
    </row>
    <row r="1794" spans="1:14" x14ac:dyDescent="0.25">
      <c r="A1794">
        <v>9793</v>
      </c>
      <c r="B1794" s="6">
        <v>45722</v>
      </c>
      <c r="C1794">
        <v>0.88958333333333328</v>
      </c>
      <c r="D1794">
        <v>4</v>
      </c>
      <c r="E1794" t="s">
        <v>22</v>
      </c>
      <c r="F1794" t="s">
        <v>23</v>
      </c>
      <c r="G1794" t="s">
        <v>24</v>
      </c>
      <c r="H1794" t="s">
        <v>25</v>
      </c>
      <c r="I1794" t="s">
        <v>50</v>
      </c>
      <c r="J1794">
        <v>70</v>
      </c>
      <c r="K1794">
        <v>40</v>
      </c>
      <c r="L1794" t="s">
        <v>33</v>
      </c>
      <c r="M1794" t="s">
        <v>44</v>
      </c>
      <c r="N1794" t="s">
        <v>51</v>
      </c>
    </row>
    <row r="1795" spans="1:14" x14ac:dyDescent="0.25">
      <c r="A1795">
        <v>9794</v>
      </c>
      <c r="B1795" s="6">
        <v>44635</v>
      </c>
      <c r="C1795">
        <v>0.63472222222222219</v>
      </c>
      <c r="D1795">
        <v>1</v>
      </c>
      <c r="E1795" t="s">
        <v>36</v>
      </c>
      <c r="F1795" t="s">
        <v>37</v>
      </c>
      <c r="G1795" t="s">
        <v>38</v>
      </c>
      <c r="H1795" t="s">
        <v>39</v>
      </c>
      <c r="I1795" t="s">
        <v>32</v>
      </c>
      <c r="J1795">
        <v>85</v>
      </c>
      <c r="K1795">
        <v>50</v>
      </c>
      <c r="L1795" t="s">
        <v>33</v>
      </c>
      <c r="M1795" t="s">
        <v>34</v>
      </c>
      <c r="N1795" t="s">
        <v>35</v>
      </c>
    </row>
    <row r="1796" spans="1:14" x14ac:dyDescent="0.25">
      <c r="A1796">
        <v>9795</v>
      </c>
      <c r="B1796" s="6">
        <v>45843</v>
      </c>
      <c r="C1796">
        <v>0.7895833333333333</v>
      </c>
      <c r="D1796">
        <v>2</v>
      </c>
      <c r="E1796" t="s">
        <v>22</v>
      </c>
      <c r="F1796" t="s">
        <v>23</v>
      </c>
      <c r="G1796" t="s">
        <v>24</v>
      </c>
      <c r="H1796" t="s">
        <v>25</v>
      </c>
      <c r="I1796" t="s">
        <v>26</v>
      </c>
      <c r="J1796">
        <v>40</v>
      </c>
      <c r="K1796">
        <v>22</v>
      </c>
      <c r="L1796" t="s">
        <v>19</v>
      </c>
      <c r="M1796" t="s">
        <v>20</v>
      </c>
      <c r="N1796" t="s">
        <v>27</v>
      </c>
    </row>
    <row r="1797" spans="1:14" x14ac:dyDescent="0.25">
      <c r="A1797">
        <v>9796</v>
      </c>
      <c r="B1797" s="6">
        <v>45657</v>
      </c>
      <c r="C1797">
        <v>0.86875000000000002</v>
      </c>
      <c r="D1797">
        <v>3</v>
      </c>
      <c r="E1797" t="s">
        <v>14</v>
      </c>
      <c r="F1797" t="s">
        <v>15</v>
      </c>
      <c r="G1797" t="s">
        <v>16</v>
      </c>
      <c r="H1797" t="s">
        <v>17</v>
      </c>
      <c r="I1797" t="s">
        <v>32</v>
      </c>
      <c r="J1797">
        <v>85</v>
      </c>
      <c r="K1797">
        <v>50</v>
      </c>
      <c r="L1797" t="s">
        <v>33</v>
      </c>
      <c r="M1797" t="s">
        <v>34</v>
      </c>
      <c r="N1797" t="s">
        <v>35</v>
      </c>
    </row>
    <row r="1798" spans="1:14" x14ac:dyDescent="0.25">
      <c r="A1798">
        <v>9797</v>
      </c>
      <c r="B1798" s="6">
        <v>45231</v>
      </c>
      <c r="C1798">
        <v>0.85902777777777772</v>
      </c>
      <c r="D1798">
        <v>3</v>
      </c>
      <c r="E1798" t="s">
        <v>28</v>
      </c>
      <c r="F1798" t="s">
        <v>29</v>
      </c>
      <c r="G1798" t="s">
        <v>30</v>
      </c>
      <c r="H1798" t="s">
        <v>31</v>
      </c>
      <c r="I1798" t="s">
        <v>43</v>
      </c>
      <c r="J1798">
        <v>75</v>
      </c>
      <c r="K1798">
        <v>45</v>
      </c>
      <c r="L1798" t="s">
        <v>33</v>
      </c>
      <c r="M1798" t="s">
        <v>44</v>
      </c>
      <c r="N1798" t="s">
        <v>45</v>
      </c>
    </row>
    <row r="1799" spans="1:14" x14ac:dyDescent="0.25">
      <c r="A1799">
        <v>9798</v>
      </c>
      <c r="B1799" s="6">
        <v>45094</v>
      </c>
      <c r="C1799">
        <v>0.7895833333333333</v>
      </c>
      <c r="D1799">
        <v>4</v>
      </c>
      <c r="E1799" t="s">
        <v>14</v>
      </c>
      <c r="F1799" t="s">
        <v>15</v>
      </c>
      <c r="G1799" t="s">
        <v>16</v>
      </c>
      <c r="H1799" t="s">
        <v>17</v>
      </c>
      <c r="I1799" t="s">
        <v>46</v>
      </c>
      <c r="J1799">
        <v>90</v>
      </c>
      <c r="K1799">
        <v>55</v>
      </c>
      <c r="L1799" t="s">
        <v>33</v>
      </c>
      <c r="M1799" t="s">
        <v>34</v>
      </c>
      <c r="N1799" t="s">
        <v>47</v>
      </c>
    </row>
    <row r="1800" spans="1:14" x14ac:dyDescent="0.25">
      <c r="A1800">
        <v>9799</v>
      </c>
      <c r="B1800" s="6">
        <v>44783</v>
      </c>
      <c r="C1800">
        <v>0.52777777777777779</v>
      </c>
      <c r="D1800">
        <v>4</v>
      </c>
      <c r="E1800" t="s">
        <v>36</v>
      </c>
      <c r="F1800" t="s">
        <v>37</v>
      </c>
      <c r="G1800" t="s">
        <v>38</v>
      </c>
      <c r="H1800" t="s">
        <v>39</v>
      </c>
      <c r="I1800" t="s">
        <v>50</v>
      </c>
      <c r="J1800">
        <v>70</v>
      </c>
      <c r="K1800">
        <v>40</v>
      </c>
      <c r="L1800" t="s">
        <v>33</v>
      </c>
      <c r="M1800" t="s">
        <v>44</v>
      </c>
      <c r="N1800" t="s">
        <v>51</v>
      </c>
    </row>
    <row r="1801" spans="1:14" x14ac:dyDescent="0.25">
      <c r="A1801">
        <v>9800</v>
      </c>
      <c r="B1801" s="6">
        <v>45139</v>
      </c>
      <c r="C1801">
        <v>0.84930555555555554</v>
      </c>
      <c r="D1801">
        <v>3</v>
      </c>
      <c r="E1801" t="s">
        <v>14</v>
      </c>
      <c r="F1801" t="s">
        <v>15</v>
      </c>
      <c r="G1801" t="s">
        <v>16</v>
      </c>
      <c r="H1801" t="s">
        <v>17</v>
      </c>
      <c r="I1801" t="s">
        <v>32</v>
      </c>
      <c r="J1801">
        <v>85</v>
      </c>
      <c r="K1801">
        <v>50</v>
      </c>
      <c r="L1801" t="s">
        <v>33</v>
      </c>
      <c r="M1801" t="s">
        <v>34</v>
      </c>
      <c r="N1801" t="s">
        <v>35</v>
      </c>
    </row>
    <row r="1802" spans="1:14" x14ac:dyDescent="0.25">
      <c r="A1802">
        <v>9801</v>
      </c>
      <c r="B1802" s="6">
        <v>45276</v>
      </c>
      <c r="C1802">
        <v>0.30972222222222218</v>
      </c>
      <c r="D1802">
        <v>4</v>
      </c>
      <c r="E1802" t="s">
        <v>22</v>
      </c>
      <c r="F1802" t="s">
        <v>23</v>
      </c>
      <c r="G1802" t="s">
        <v>24</v>
      </c>
      <c r="H1802" t="s">
        <v>25</v>
      </c>
      <c r="I1802" t="s">
        <v>50</v>
      </c>
      <c r="J1802">
        <v>70</v>
      </c>
      <c r="K1802">
        <v>40</v>
      </c>
      <c r="L1802" t="s">
        <v>33</v>
      </c>
      <c r="M1802" t="s">
        <v>44</v>
      </c>
      <c r="N1802" t="s">
        <v>51</v>
      </c>
    </row>
    <row r="1803" spans="1:14" x14ac:dyDescent="0.25">
      <c r="A1803">
        <v>9802</v>
      </c>
      <c r="B1803" s="6">
        <v>45732</v>
      </c>
      <c r="C1803">
        <v>0.7104166666666667</v>
      </c>
      <c r="D1803">
        <v>1</v>
      </c>
      <c r="E1803" t="s">
        <v>14</v>
      </c>
      <c r="F1803" t="s">
        <v>15</v>
      </c>
      <c r="G1803" t="s">
        <v>16</v>
      </c>
      <c r="H1803" t="s">
        <v>17</v>
      </c>
      <c r="I1803" t="s">
        <v>43</v>
      </c>
      <c r="J1803">
        <v>75</v>
      </c>
      <c r="K1803">
        <v>45</v>
      </c>
      <c r="L1803" t="s">
        <v>33</v>
      </c>
      <c r="M1803" t="s">
        <v>44</v>
      </c>
      <c r="N1803" t="s">
        <v>45</v>
      </c>
    </row>
    <row r="1804" spans="1:14" x14ac:dyDescent="0.25">
      <c r="A1804">
        <v>9803</v>
      </c>
      <c r="B1804" s="6">
        <v>45749</v>
      </c>
      <c r="C1804">
        <v>0.6118055555555556</v>
      </c>
      <c r="D1804">
        <v>3</v>
      </c>
      <c r="E1804" t="s">
        <v>22</v>
      </c>
      <c r="F1804" t="s">
        <v>23</v>
      </c>
      <c r="G1804" t="s">
        <v>24</v>
      </c>
      <c r="H1804" t="s">
        <v>25</v>
      </c>
      <c r="I1804" t="s">
        <v>50</v>
      </c>
      <c r="J1804">
        <v>70</v>
      </c>
      <c r="K1804">
        <v>40</v>
      </c>
      <c r="L1804" t="s">
        <v>33</v>
      </c>
      <c r="M1804" t="s">
        <v>44</v>
      </c>
      <c r="N1804" t="s">
        <v>51</v>
      </c>
    </row>
    <row r="1805" spans="1:14" x14ac:dyDescent="0.25">
      <c r="A1805">
        <v>9804</v>
      </c>
      <c r="B1805" s="6">
        <v>45568</v>
      </c>
      <c r="C1805">
        <v>0.84444444444444444</v>
      </c>
      <c r="D1805">
        <v>3</v>
      </c>
      <c r="E1805" t="s">
        <v>28</v>
      </c>
      <c r="F1805" t="s">
        <v>29</v>
      </c>
      <c r="G1805" t="s">
        <v>30</v>
      </c>
      <c r="H1805" t="s">
        <v>31</v>
      </c>
      <c r="I1805" t="s">
        <v>48</v>
      </c>
      <c r="J1805">
        <v>80</v>
      </c>
      <c r="K1805">
        <v>48</v>
      </c>
      <c r="L1805" t="s">
        <v>33</v>
      </c>
      <c r="M1805" t="s">
        <v>44</v>
      </c>
      <c r="N1805" t="s">
        <v>49</v>
      </c>
    </row>
    <row r="1806" spans="1:14" x14ac:dyDescent="0.25">
      <c r="A1806">
        <v>9805</v>
      </c>
      <c r="B1806" s="6">
        <v>45084</v>
      </c>
      <c r="C1806">
        <v>0.5180555555555556</v>
      </c>
      <c r="D1806">
        <v>3</v>
      </c>
      <c r="E1806" t="s">
        <v>36</v>
      </c>
      <c r="F1806" t="s">
        <v>37</v>
      </c>
      <c r="G1806" t="s">
        <v>38</v>
      </c>
      <c r="H1806" t="s">
        <v>39</v>
      </c>
      <c r="I1806" t="s">
        <v>48</v>
      </c>
      <c r="J1806">
        <v>80</v>
      </c>
      <c r="K1806">
        <v>48</v>
      </c>
      <c r="L1806" t="s">
        <v>33</v>
      </c>
      <c r="M1806" t="s">
        <v>44</v>
      </c>
      <c r="N1806" t="s">
        <v>49</v>
      </c>
    </row>
    <row r="1807" spans="1:14" x14ac:dyDescent="0.25">
      <c r="A1807">
        <v>9806</v>
      </c>
      <c r="B1807" s="6">
        <v>45031</v>
      </c>
      <c r="C1807">
        <v>0.53402777777777777</v>
      </c>
      <c r="D1807">
        <v>3</v>
      </c>
      <c r="E1807" t="s">
        <v>14</v>
      </c>
      <c r="F1807" t="s">
        <v>15</v>
      </c>
      <c r="G1807" t="s">
        <v>16</v>
      </c>
      <c r="H1807" t="s">
        <v>17</v>
      </c>
      <c r="I1807" t="s">
        <v>43</v>
      </c>
      <c r="J1807">
        <v>75</v>
      </c>
      <c r="K1807">
        <v>45</v>
      </c>
      <c r="L1807" t="s">
        <v>33</v>
      </c>
      <c r="M1807" t="s">
        <v>44</v>
      </c>
      <c r="N1807" t="s">
        <v>45</v>
      </c>
    </row>
    <row r="1808" spans="1:14" x14ac:dyDescent="0.25">
      <c r="A1808">
        <v>9807</v>
      </c>
      <c r="B1808" s="6">
        <v>44727</v>
      </c>
      <c r="C1808">
        <v>0.8041666666666667</v>
      </c>
      <c r="D1808">
        <v>3</v>
      </c>
      <c r="E1808" t="s">
        <v>36</v>
      </c>
      <c r="F1808" t="s">
        <v>37</v>
      </c>
      <c r="G1808" t="s">
        <v>38</v>
      </c>
      <c r="H1808" t="s">
        <v>39</v>
      </c>
      <c r="I1808" t="s">
        <v>50</v>
      </c>
      <c r="J1808">
        <v>70</v>
      </c>
      <c r="K1808">
        <v>40</v>
      </c>
      <c r="L1808" t="s">
        <v>33</v>
      </c>
      <c r="M1808" t="s">
        <v>44</v>
      </c>
      <c r="N1808" t="s">
        <v>51</v>
      </c>
    </row>
    <row r="1809" spans="1:14" x14ac:dyDescent="0.25">
      <c r="A1809">
        <v>9808</v>
      </c>
      <c r="B1809" s="6">
        <v>45363</v>
      </c>
      <c r="C1809">
        <v>0.90069444444444446</v>
      </c>
      <c r="D1809">
        <v>2</v>
      </c>
      <c r="E1809" t="s">
        <v>36</v>
      </c>
      <c r="F1809" t="s">
        <v>37</v>
      </c>
      <c r="G1809" t="s">
        <v>38</v>
      </c>
      <c r="H1809" t="s">
        <v>39</v>
      </c>
      <c r="I1809" t="s">
        <v>26</v>
      </c>
      <c r="J1809">
        <v>40</v>
      </c>
      <c r="K1809">
        <v>22</v>
      </c>
      <c r="L1809" t="s">
        <v>19</v>
      </c>
      <c r="M1809" t="s">
        <v>20</v>
      </c>
      <c r="N1809" t="s">
        <v>27</v>
      </c>
    </row>
    <row r="1810" spans="1:14" x14ac:dyDescent="0.25">
      <c r="A1810">
        <v>9809</v>
      </c>
      <c r="B1810" s="6">
        <v>45368</v>
      </c>
      <c r="C1810">
        <v>0.34166666666666667</v>
      </c>
      <c r="D1810">
        <v>4</v>
      </c>
      <c r="E1810" t="s">
        <v>14</v>
      </c>
      <c r="F1810" t="s">
        <v>15</v>
      </c>
      <c r="G1810" t="s">
        <v>16</v>
      </c>
      <c r="H1810" t="s">
        <v>17</v>
      </c>
      <c r="I1810" t="s">
        <v>18</v>
      </c>
      <c r="J1810">
        <v>45</v>
      </c>
      <c r="K1810">
        <v>25</v>
      </c>
      <c r="L1810" t="s">
        <v>19</v>
      </c>
      <c r="M1810" t="s">
        <v>20</v>
      </c>
      <c r="N1810" t="s">
        <v>21</v>
      </c>
    </row>
    <row r="1811" spans="1:14" x14ac:dyDescent="0.25">
      <c r="A1811">
        <v>9810</v>
      </c>
      <c r="B1811" s="6">
        <v>44772</v>
      </c>
      <c r="C1811">
        <v>0.30208333333333331</v>
      </c>
      <c r="D1811">
        <v>3</v>
      </c>
      <c r="E1811" t="s">
        <v>36</v>
      </c>
      <c r="F1811" t="s">
        <v>37</v>
      </c>
      <c r="G1811" t="s">
        <v>38</v>
      </c>
      <c r="H1811" t="s">
        <v>39</v>
      </c>
      <c r="I1811" t="s">
        <v>40</v>
      </c>
      <c r="J1811">
        <v>50</v>
      </c>
      <c r="K1811">
        <v>30</v>
      </c>
      <c r="L1811" t="s">
        <v>19</v>
      </c>
      <c r="M1811" t="s">
        <v>41</v>
      </c>
      <c r="N1811" t="s">
        <v>42</v>
      </c>
    </row>
    <row r="1812" spans="1:14" x14ac:dyDescent="0.25">
      <c r="A1812">
        <v>9811</v>
      </c>
      <c r="B1812" s="6">
        <v>45039</v>
      </c>
      <c r="C1812">
        <v>0.30625000000000002</v>
      </c>
      <c r="D1812">
        <v>4</v>
      </c>
      <c r="E1812" t="s">
        <v>36</v>
      </c>
      <c r="F1812" t="s">
        <v>37</v>
      </c>
      <c r="G1812" t="s">
        <v>38</v>
      </c>
      <c r="H1812" t="s">
        <v>39</v>
      </c>
      <c r="I1812" t="s">
        <v>48</v>
      </c>
      <c r="J1812">
        <v>80</v>
      </c>
      <c r="K1812">
        <v>48</v>
      </c>
      <c r="L1812" t="s">
        <v>33</v>
      </c>
      <c r="M1812" t="s">
        <v>44</v>
      </c>
      <c r="N1812" t="s">
        <v>49</v>
      </c>
    </row>
    <row r="1813" spans="1:14" x14ac:dyDescent="0.25">
      <c r="A1813">
        <v>9812</v>
      </c>
      <c r="B1813" s="6">
        <v>45552</v>
      </c>
      <c r="C1813">
        <v>0.91041666666666665</v>
      </c>
      <c r="D1813">
        <v>1</v>
      </c>
      <c r="E1813" t="s">
        <v>36</v>
      </c>
      <c r="F1813" t="s">
        <v>37</v>
      </c>
      <c r="G1813" t="s">
        <v>38</v>
      </c>
      <c r="H1813" t="s">
        <v>39</v>
      </c>
      <c r="I1813" t="s">
        <v>40</v>
      </c>
      <c r="J1813">
        <v>50</v>
      </c>
      <c r="K1813">
        <v>30</v>
      </c>
      <c r="L1813" t="s">
        <v>19</v>
      </c>
      <c r="M1813" t="s">
        <v>41</v>
      </c>
      <c r="N1813" t="s">
        <v>42</v>
      </c>
    </row>
    <row r="1814" spans="1:14" x14ac:dyDescent="0.25">
      <c r="A1814">
        <v>9813</v>
      </c>
      <c r="B1814" s="6">
        <v>45883</v>
      </c>
      <c r="C1814">
        <v>0.50972222222222219</v>
      </c>
      <c r="D1814">
        <v>3</v>
      </c>
      <c r="E1814" t="s">
        <v>14</v>
      </c>
      <c r="F1814" t="s">
        <v>15</v>
      </c>
      <c r="G1814" t="s">
        <v>16</v>
      </c>
      <c r="H1814" t="s">
        <v>17</v>
      </c>
      <c r="I1814" t="s">
        <v>46</v>
      </c>
      <c r="J1814">
        <v>90</v>
      </c>
      <c r="K1814">
        <v>55</v>
      </c>
      <c r="L1814" t="s">
        <v>33</v>
      </c>
      <c r="M1814" t="s">
        <v>34</v>
      </c>
      <c r="N1814" t="s">
        <v>47</v>
      </c>
    </row>
    <row r="1815" spans="1:14" x14ac:dyDescent="0.25">
      <c r="A1815">
        <v>9814</v>
      </c>
      <c r="B1815" s="6">
        <v>45638</v>
      </c>
      <c r="C1815">
        <v>0.64513888888888893</v>
      </c>
      <c r="D1815">
        <v>4</v>
      </c>
      <c r="E1815" t="s">
        <v>28</v>
      </c>
      <c r="F1815" t="s">
        <v>29</v>
      </c>
      <c r="G1815" t="s">
        <v>30</v>
      </c>
      <c r="H1815" t="s">
        <v>31</v>
      </c>
      <c r="I1815" t="s">
        <v>26</v>
      </c>
      <c r="J1815">
        <v>40</v>
      </c>
      <c r="K1815">
        <v>22</v>
      </c>
      <c r="L1815" t="s">
        <v>19</v>
      </c>
      <c r="M1815" t="s">
        <v>20</v>
      </c>
      <c r="N1815" t="s">
        <v>27</v>
      </c>
    </row>
    <row r="1816" spans="1:14" x14ac:dyDescent="0.25">
      <c r="A1816">
        <v>9815</v>
      </c>
      <c r="B1816" s="6">
        <v>45196</v>
      </c>
      <c r="C1816">
        <v>0.67638888888888893</v>
      </c>
      <c r="D1816">
        <v>1</v>
      </c>
      <c r="E1816" t="s">
        <v>28</v>
      </c>
      <c r="F1816" t="s">
        <v>29</v>
      </c>
      <c r="G1816" t="s">
        <v>30</v>
      </c>
      <c r="H1816" t="s">
        <v>31</v>
      </c>
      <c r="I1816" t="s">
        <v>48</v>
      </c>
      <c r="J1816">
        <v>80</v>
      </c>
      <c r="K1816">
        <v>48</v>
      </c>
      <c r="L1816" t="s">
        <v>33</v>
      </c>
      <c r="M1816" t="s">
        <v>44</v>
      </c>
      <c r="N1816" t="s">
        <v>49</v>
      </c>
    </row>
    <row r="1817" spans="1:14" x14ac:dyDescent="0.25">
      <c r="A1817">
        <v>9816</v>
      </c>
      <c r="B1817" s="6">
        <v>45529</v>
      </c>
      <c r="C1817">
        <v>0.87083333333333335</v>
      </c>
      <c r="D1817">
        <v>3</v>
      </c>
      <c r="E1817" t="s">
        <v>28</v>
      </c>
      <c r="F1817" t="s">
        <v>29</v>
      </c>
      <c r="G1817" t="s">
        <v>30</v>
      </c>
      <c r="H1817" t="s">
        <v>31</v>
      </c>
      <c r="I1817" t="s">
        <v>18</v>
      </c>
      <c r="J1817">
        <v>45</v>
      </c>
      <c r="K1817">
        <v>25</v>
      </c>
      <c r="L1817" t="s">
        <v>19</v>
      </c>
      <c r="M1817" t="s">
        <v>20</v>
      </c>
      <c r="N1817" t="s">
        <v>21</v>
      </c>
    </row>
    <row r="1818" spans="1:14" x14ac:dyDescent="0.25">
      <c r="A1818">
        <v>9817</v>
      </c>
      <c r="B1818" s="6">
        <v>45825</v>
      </c>
      <c r="C1818">
        <v>0.79305555555555551</v>
      </c>
      <c r="D1818">
        <v>3</v>
      </c>
      <c r="E1818" t="s">
        <v>36</v>
      </c>
      <c r="F1818" t="s">
        <v>37</v>
      </c>
      <c r="G1818" t="s">
        <v>38</v>
      </c>
      <c r="H1818" t="s">
        <v>39</v>
      </c>
      <c r="I1818" t="s">
        <v>46</v>
      </c>
      <c r="J1818">
        <v>90</v>
      </c>
      <c r="K1818">
        <v>55</v>
      </c>
      <c r="L1818" t="s">
        <v>33</v>
      </c>
      <c r="M1818" t="s">
        <v>34</v>
      </c>
      <c r="N1818" t="s">
        <v>47</v>
      </c>
    </row>
    <row r="1819" spans="1:14" x14ac:dyDescent="0.25">
      <c r="A1819">
        <v>9818</v>
      </c>
      <c r="B1819" s="6">
        <v>45574</v>
      </c>
      <c r="C1819">
        <v>0.46944444444444439</v>
      </c>
      <c r="D1819">
        <v>4</v>
      </c>
      <c r="E1819" t="s">
        <v>36</v>
      </c>
      <c r="F1819" t="s">
        <v>37</v>
      </c>
      <c r="G1819" t="s">
        <v>38</v>
      </c>
      <c r="H1819" t="s">
        <v>39</v>
      </c>
      <c r="I1819" t="s">
        <v>18</v>
      </c>
      <c r="J1819">
        <v>45</v>
      </c>
      <c r="K1819">
        <v>25</v>
      </c>
      <c r="L1819" t="s">
        <v>19</v>
      </c>
      <c r="M1819" t="s">
        <v>20</v>
      </c>
      <c r="N1819" t="s">
        <v>21</v>
      </c>
    </row>
    <row r="1820" spans="1:14" x14ac:dyDescent="0.25">
      <c r="A1820">
        <v>9819</v>
      </c>
      <c r="B1820" s="6">
        <v>45126</v>
      </c>
      <c r="C1820">
        <v>0.8305555555555556</v>
      </c>
      <c r="D1820">
        <v>4</v>
      </c>
      <c r="E1820" t="s">
        <v>28</v>
      </c>
      <c r="F1820" t="s">
        <v>29</v>
      </c>
      <c r="G1820" t="s">
        <v>30</v>
      </c>
      <c r="H1820" t="s">
        <v>31</v>
      </c>
      <c r="I1820" t="s">
        <v>43</v>
      </c>
      <c r="J1820">
        <v>75</v>
      </c>
      <c r="K1820">
        <v>45</v>
      </c>
      <c r="L1820" t="s">
        <v>33</v>
      </c>
      <c r="M1820" t="s">
        <v>44</v>
      </c>
      <c r="N1820" t="s">
        <v>45</v>
      </c>
    </row>
    <row r="1821" spans="1:14" x14ac:dyDescent="0.25">
      <c r="A1821">
        <v>9820</v>
      </c>
      <c r="B1821" s="6">
        <v>44766</v>
      </c>
      <c r="C1821">
        <v>0.32083333333333341</v>
      </c>
      <c r="D1821">
        <v>1</v>
      </c>
      <c r="E1821" t="s">
        <v>36</v>
      </c>
      <c r="F1821" t="s">
        <v>37</v>
      </c>
      <c r="G1821" t="s">
        <v>38</v>
      </c>
      <c r="H1821" t="s">
        <v>39</v>
      </c>
      <c r="I1821" t="s">
        <v>32</v>
      </c>
      <c r="J1821">
        <v>85</v>
      </c>
      <c r="K1821">
        <v>50</v>
      </c>
      <c r="L1821" t="s">
        <v>33</v>
      </c>
      <c r="M1821" t="s">
        <v>34</v>
      </c>
      <c r="N1821" t="s">
        <v>35</v>
      </c>
    </row>
    <row r="1822" spans="1:14" x14ac:dyDescent="0.25">
      <c r="A1822">
        <v>9821</v>
      </c>
      <c r="B1822" s="6">
        <v>45824</v>
      </c>
      <c r="C1822">
        <v>0.7006944444444444</v>
      </c>
      <c r="D1822">
        <v>2</v>
      </c>
      <c r="E1822" t="s">
        <v>22</v>
      </c>
      <c r="F1822" t="s">
        <v>23</v>
      </c>
      <c r="G1822" t="s">
        <v>24</v>
      </c>
      <c r="H1822" t="s">
        <v>25</v>
      </c>
      <c r="I1822" t="s">
        <v>18</v>
      </c>
      <c r="J1822">
        <v>45</v>
      </c>
      <c r="K1822">
        <v>25</v>
      </c>
      <c r="L1822" t="s">
        <v>19</v>
      </c>
      <c r="M1822" t="s">
        <v>20</v>
      </c>
      <c r="N1822" t="s">
        <v>21</v>
      </c>
    </row>
    <row r="1823" spans="1:14" x14ac:dyDescent="0.25">
      <c r="A1823">
        <v>9822</v>
      </c>
      <c r="B1823" s="6">
        <v>44971</v>
      </c>
      <c r="C1823">
        <v>0.61597222222222225</v>
      </c>
      <c r="D1823">
        <v>3</v>
      </c>
      <c r="E1823" t="s">
        <v>14</v>
      </c>
      <c r="F1823" t="s">
        <v>15</v>
      </c>
      <c r="G1823" t="s">
        <v>16</v>
      </c>
      <c r="H1823" t="s">
        <v>17</v>
      </c>
      <c r="I1823" t="s">
        <v>48</v>
      </c>
      <c r="J1823">
        <v>80</v>
      </c>
      <c r="K1823">
        <v>48</v>
      </c>
      <c r="L1823" t="s">
        <v>33</v>
      </c>
      <c r="M1823" t="s">
        <v>44</v>
      </c>
      <c r="N1823" t="s">
        <v>49</v>
      </c>
    </row>
    <row r="1824" spans="1:14" x14ac:dyDescent="0.25">
      <c r="A1824">
        <v>9823</v>
      </c>
      <c r="B1824" s="6">
        <v>45220</v>
      </c>
      <c r="C1824">
        <v>0.59722222222222221</v>
      </c>
      <c r="D1824">
        <v>2</v>
      </c>
      <c r="E1824" t="s">
        <v>22</v>
      </c>
      <c r="F1824" t="s">
        <v>23</v>
      </c>
      <c r="G1824" t="s">
        <v>24</v>
      </c>
      <c r="H1824" t="s">
        <v>25</v>
      </c>
      <c r="I1824" t="s">
        <v>46</v>
      </c>
      <c r="J1824">
        <v>90</v>
      </c>
      <c r="K1824">
        <v>55</v>
      </c>
      <c r="L1824" t="s">
        <v>33</v>
      </c>
      <c r="M1824" t="s">
        <v>34</v>
      </c>
      <c r="N1824" t="s">
        <v>47</v>
      </c>
    </row>
    <row r="1825" spans="1:14" x14ac:dyDescent="0.25">
      <c r="A1825">
        <v>9824</v>
      </c>
      <c r="B1825" s="6">
        <v>45115</v>
      </c>
      <c r="C1825">
        <v>0.75763888888888886</v>
      </c>
      <c r="D1825">
        <v>3</v>
      </c>
      <c r="E1825" t="s">
        <v>22</v>
      </c>
      <c r="F1825" t="s">
        <v>23</v>
      </c>
      <c r="G1825" t="s">
        <v>24</v>
      </c>
      <c r="H1825" t="s">
        <v>25</v>
      </c>
      <c r="I1825" t="s">
        <v>50</v>
      </c>
      <c r="J1825">
        <v>70</v>
      </c>
      <c r="K1825">
        <v>40</v>
      </c>
      <c r="L1825" t="s">
        <v>33</v>
      </c>
      <c r="M1825" t="s">
        <v>44</v>
      </c>
      <c r="N1825" t="s">
        <v>51</v>
      </c>
    </row>
    <row r="1826" spans="1:14" x14ac:dyDescent="0.25">
      <c r="A1826">
        <v>9825</v>
      </c>
      <c r="B1826" s="6">
        <v>45227</v>
      </c>
      <c r="C1826">
        <v>0.31180555555555561</v>
      </c>
      <c r="D1826">
        <v>2</v>
      </c>
      <c r="E1826" t="s">
        <v>14</v>
      </c>
      <c r="F1826" t="s">
        <v>15</v>
      </c>
      <c r="G1826" t="s">
        <v>16</v>
      </c>
      <c r="H1826" t="s">
        <v>17</v>
      </c>
      <c r="I1826" t="s">
        <v>40</v>
      </c>
      <c r="J1826">
        <v>50</v>
      </c>
      <c r="K1826">
        <v>30</v>
      </c>
      <c r="L1826" t="s">
        <v>19</v>
      </c>
      <c r="M1826" t="s">
        <v>41</v>
      </c>
      <c r="N1826" t="s">
        <v>42</v>
      </c>
    </row>
    <row r="1827" spans="1:14" x14ac:dyDescent="0.25">
      <c r="A1827">
        <v>9826</v>
      </c>
      <c r="B1827" s="6">
        <v>45755</v>
      </c>
      <c r="C1827">
        <v>0.43819444444444439</v>
      </c>
      <c r="D1827">
        <v>1</v>
      </c>
      <c r="E1827" t="s">
        <v>28</v>
      </c>
      <c r="F1827" t="s">
        <v>29</v>
      </c>
      <c r="G1827" t="s">
        <v>30</v>
      </c>
      <c r="H1827" t="s">
        <v>31</v>
      </c>
      <c r="I1827" t="s">
        <v>32</v>
      </c>
      <c r="J1827">
        <v>85</v>
      </c>
      <c r="K1827">
        <v>50</v>
      </c>
      <c r="L1827" t="s">
        <v>33</v>
      </c>
      <c r="M1827" t="s">
        <v>34</v>
      </c>
      <c r="N1827" t="s">
        <v>35</v>
      </c>
    </row>
    <row r="1828" spans="1:14" x14ac:dyDescent="0.25">
      <c r="A1828">
        <v>9827</v>
      </c>
      <c r="B1828" s="6">
        <v>44932</v>
      </c>
      <c r="C1828">
        <v>0.33611111111111108</v>
      </c>
      <c r="D1828">
        <v>1</v>
      </c>
      <c r="E1828" t="s">
        <v>36</v>
      </c>
      <c r="F1828" t="s">
        <v>37</v>
      </c>
      <c r="G1828" t="s">
        <v>38</v>
      </c>
      <c r="H1828" t="s">
        <v>39</v>
      </c>
      <c r="I1828" t="s">
        <v>46</v>
      </c>
      <c r="J1828">
        <v>90</v>
      </c>
      <c r="K1828">
        <v>55</v>
      </c>
      <c r="L1828" t="s">
        <v>33</v>
      </c>
      <c r="M1828" t="s">
        <v>34</v>
      </c>
      <c r="N1828" t="s">
        <v>47</v>
      </c>
    </row>
    <row r="1829" spans="1:14" x14ac:dyDescent="0.25">
      <c r="A1829">
        <v>9828</v>
      </c>
      <c r="B1829" s="6">
        <v>45550</v>
      </c>
      <c r="C1829">
        <v>0.61458333333333337</v>
      </c>
      <c r="D1829">
        <v>2</v>
      </c>
      <c r="E1829" t="s">
        <v>36</v>
      </c>
      <c r="F1829" t="s">
        <v>37</v>
      </c>
      <c r="G1829" t="s">
        <v>38</v>
      </c>
      <c r="H1829" t="s">
        <v>39</v>
      </c>
      <c r="I1829" t="s">
        <v>40</v>
      </c>
      <c r="J1829">
        <v>50</v>
      </c>
      <c r="K1829">
        <v>30</v>
      </c>
      <c r="L1829" t="s">
        <v>19</v>
      </c>
      <c r="M1829" t="s">
        <v>41</v>
      </c>
      <c r="N1829" t="s">
        <v>42</v>
      </c>
    </row>
    <row r="1830" spans="1:14" x14ac:dyDescent="0.25">
      <c r="A1830">
        <v>9829</v>
      </c>
      <c r="B1830" s="6">
        <v>44600</v>
      </c>
      <c r="C1830">
        <v>0.71736111111111112</v>
      </c>
      <c r="D1830">
        <v>2</v>
      </c>
      <c r="E1830" t="s">
        <v>22</v>
      </c>
      <c r="F1830" t="s">
        <v>23</v>
      </c>
      <c r="G1830" t="s">
        <v>24</v>
      </c>
      <c r="H1830" t="s">
        <v>25</v>
      </c>
      <c r="I1830" t="s">
        <v>48</v>
      </c>
      <c r="J1830">
        <v>80</v>
      </c>
      <c r="K1830">
        <v>48</v>
      </c>
      <c r="L1830" t="s">
        <v>33</v>
      </c>
      <c r="M1830" t="s">
        <v>44</v>
      </c>
      <c r="N1830" t="s">
        <v>49</v>
      </c>
    </row>
    <row r="1831" spans="1:14" x14ac:dyDescent="0.25">
      <c r="A1831">
        <v>9830</v>
      </c>
      <c r="B1831" s="6">
        <v>45668</v>
      </c>
      <c r="C1831">
        <v>0.6381944444444444</v>
      </c>
      <c r="D1831">
        <v>3</v>
      </c>
      <c r="E1831" t="s">
        <v>14</v>
      </c>
      <c r="F1831" t="s">
        <v>15</v>
      </c>
      <c r="G1831" t="s">
        <v>16</v>
      </c>
      <c r="H1831" t="s">
        <v>17</v>
      </c>
      <c r="I1831" t="s">
        <v>32</v>
      </c>
      <c r="J1831">
        <v>85</v>
      </c>
      <c r="K1831">
        <v>50</v>
      </c>
      <c r="L1831" t="s">
        <v>33</v>
      </c>
      <c r="M1831" t="s">
        <v>34</v>
      </c>
      <c r="N1831" t="s">
        <v>35</v>
      </c>
    </row>
    <row r="1832" spans="1:14" x14ac:dyDescent="0.25">
      <c r="A1832">
        <v>9831</v>
      </c>
      <c r="B1832" s="6">
        <v>45659</v>
      </c>
      <c r="C1832">
        <v>0.3215277777777778</v>
      </c>
      <c r="D1832">
        <v>1</v>
      </c>
      <c r="E1832" t="s">
        <v>28</v>
      </c>
      <c r="F1832" t="s">
        <v>29</v>
      </c>
      <c r="G1832" t="s">
        <v>30</v>
      </c>
      <c r="H1832" t="s">
        <v>31</v>
      </c>
      <c r="I1832" t="s">
        <v>43</v>
      </c>
      <c r="J1832">
        <v>75</v>
      </c>
      <c r="K1832">
        <v>45</v>
      </c>
      <c r="L1832" t="s">
        <v>33</v>
      </c>
      <c r="M1832" t="s">
        <v>44</v>
      </c>
      <c r="N1832" t="s">
        <v>45</v>
      </c>
    </row>
    <row r="1833" spans="1:14" x14ac:dyDescent="0.25">
      <c r="A1833">
        <v>9832</v>
      </c>
      <c r="B1833" s="6">
        <v>45656</v>
      </c>
      <c r="C1833">
        <v>0.39444444444444438</v>
      </c>
      <c r="D1833">
        <v>1</v>
      </c>
      <c r="E1833" t="s">
        <v>22</v>
      </c>
      <c r="F1833" t="s">
        <v>23</v>
      </c>
      <c r="G1833" t="s">
        <v>24</v>
      </c>
      <c r="H1833" t="s">
        <v>25</v>
      </c>
      <c r="I1833" t="s">
        <v>40</v>
      </c>
      <c r="J1833">
        <v>50</v>
      </c>
      <c r="K1833">
        <v>30</v>
      </c>
      <c r="L1833" t="s">
        <v>19</v>
      </c>
      <c r="M1833" t="s">
        <v>41</v>
      </c>
      <c r="N1833" t="s">
        <v>42</v>
      </c>
    </row>
    <row r="1834" spans="1:14" x14ac:dyDescent="0.25">
      <c r="A1834">
        <v>9833</v>
      </c>
      <c r="B1834" s="6">
        <v>45144</v>
      </c>
      <c r="C1834">
        <v>0.55625000000000002</v>
      </c>
      <c r="D1834">
        <v>1</v>
      </c>
      <c r="E1834" t="s">
        <v>36</v>
      </c>
      <c r="F1834" t="s">
        <v>37</v>
      </c>
      <c r="G1834" t="s">
        <v>38</v>
      </c>
      <c r="H1834" t="s">
        <v>39</v>
      </c>
      <c r="I1834" t="s">
        <v>26</v>
      </c>
      <c r="J1834">
        <v>40</v>
      </c>
      <c r="K1834">
        <v>22</v>
      </c>
      <c r="L1834" t="s">
        <v>19</v>
      </c>
      <c r="M1834" t="s">
        <v>20</v>
      </c>
      <c r="N1834" t="s">
        <v>27</v>
      </c>
    </row>
    <row r="1835" spans="1:14" x14ac:dyDescent="0.25">
      <c r="A1835">
        <v>9834</v>
      </c>
      <c r="B1835" s="6">
        <v>45543</v>
      </c>
      <c r="C1835">
        <v>0.67638888888888893</v>
      </c>
      <c r="D1835">
        <v>2</v>
      </c>
      <c r="E1835" t="s">
        <v>22</v>
      </c>
      <c r="F1835" t="s">
        <v>23</v>
      </c>
      <c r="G1835" t="s">
        <v>24</v>
      </c>
      <c r="H1835" t="s">
        <v>25</v>
      </c>
      <c r="I1835" t="s">
        <v>32</v>
      </c>
      <c r="J1835">
        <v>85</v>
      </c>
      <c r="K1835">
        <v>50</v>
      </c>
      <c r="L1835" t="s">
        <v>33</v>
      </c>
      <c r="M1835" t="s">
        <v>34</v>
      </c>
      <c r="N1835" t="s">
        <v>35</v>
      </c>
    </row>
    <row r="1836" spans="1:14" x14ac:dyDescent="0.25">
      <c r="A1836">
        <v>9835</v>
      </c>
      <c r="B1836" s="6">
        <v>45786</v>
      </c>
      <c r="C1836">
        <v>0.90763888888888888</v>
      </c>
      <c r="D1836">
        <v>1</v>
      </c>
      <c r="E1836" t="s">
        <v>14</v>
      </c>
      <c r="F1836" t="s">
        <v>15</v>
      </c>
      <c r="G1836" t="s">
        <v>16</v>
      </c>
      <c r="H1836" t="s">
        <v>17</v>
      </c>
      <c r="I1836" t="s">
        <v>48</v>
      </c>
      <c r="J1836">
        <v>80</v>
      </c>
      <c r="K1836">
        <v>48</v>
      </c>
      <c r="L1836" t="s">
        <v>33</v>
      </c>
      <c r="M1836" t="s">
        <v>44</v>
      </c>
      <c r="N1836" t="s">
        <v>49</v>
      </c>
    </row>
    <row r="1837" spans="1:14" x14ac:dyDescent="0.25">
      <c r="A1837">
        <v>9836</v>
      </c>
      <c r="B1837" s="6">
        <v>45315</v>
      </c>
      <c r="C1837">
        <v>0.60833333333333328</v>
      </c>
      <c r="D1837">
        <v>4</v>
      </c>
      <c r="E1837" t="s">
        <v>36</v>
      </c>
      <c r="F1837" t="s">
        <v>37</v>
      </c>
      <c r="G1837" t="s">
        <v>38</v>
      </c>
      <c r="H1837" t="s">
        <v>39</v>
      </c>
      <c r="I1837" t="s">
        <v>43</v>
      </c>
      <c r="J1837">
        <v>75</v>
      </c>
      <c r="K1837">
        <v>45</v>
      </c>
      <c r="L1837" t="s">
        <v>33</v>
      </c>
      <c r="M1837" t="s">
        <v>44</v>
      </c>
      <c r="N1837" t="s">
        <v>45</v>
      </c>
    </row>
    <row r="1838" spans="1:14" x14ac:dyDescent="0.25">
      <c r="A1838">
        <v>9837</v>
      </c>
      <c r="B1838" s="6">
        <v>45258</v>
      </c>
      <c r="C1838">
        <v>0.74236111111111114</v>
      </c>
      <c r="D1838">
        <v>4</v>
      </c>
      <c r="E1838" t="s">
        <v>36</v>
      </c>
      <c r="F1838" t="s">
        <v>37</v>
      </c>
      <c r="G1838" t="s">
        <v>38</v>
      </c>
      <c r="H1838" t="s">
        <v>39</v>
      </c>
      <c r="I1838" t="s">
        <v>43</v>
      </c>
      <c r="J1838">
        <v>75</v>
      </c>
      <c r="K1838">
        <v>45</v>
      </c>
      <c r="L1838" t="s">
        <v>33</v>
      </c>
      <c r="M1838" t="s">
        <v>44</v>
      </c>
      <c r="N1838" t="s">
        <v>45</v>
      </c>
    </row>
    <row r="1839" spans="1:14" x14ac:dyDescent="0.25">
      <c r="A1839">
        <v>9838</v>
      </c>
      <c r="B1839" s="6">
        <v>45287</v>
      </c>
      <c r="C1839">
        <v>0.39513888888888887</v>
      </c>
      <c r="D1839">
        <v>3</v>
      </c>
      <c r="E1839" t="s">
        <v>22</v>
      </c>
      <c r="F1839" t="s">
        <v>23</v>
      </c>
      <c r="G1839" t="s">
        <v>24</v>
      </c>
      <c r="H1839" t="s">
        <v>25</v>
      </c>
      <c r="I1839" t="s">
        <v>40</v>
      </c>
      <c r="J1839">
        <v>50</v>
      </c>
      <c r="K1839">
        <v>30</v>
      </c>
      <c r="L1839" t="s">
        <v>19</v>
      </c>
      <c r="M1839" t="s">
        <v>41</v>
      </c>
      <c r="N1839" t="s">
        <v>42</v>
      </c>
    </row>
    <row r="1840" spans="1:14" x14ac:dyDescent="0.25">
      <c r="A1840">
        <v>9839</v>
      </c>
      <c r="B1840" s="6">
        <v>45579</v>
      </c>
      <c r="C1840">
        <v>0.43541666666666667</v>
      </c>
      <c r="D1840">
        <v>4</v>
      </c>
      <c r="E1840" t="s">
        <v>28</v>
      </c>
      <c r="F1840" t="s">
        <v>29</v>
      </c>
      <c r="G1840" t="s">
        <v>30</v>
      </c>
      <c r="H1840" t="s">
        <v>31</v>
      </c>
      <c r="I1840" t="s">
        <v>46</v>
      </c>
      <c r="J1840">
        <v>90</v>
      </c>
      <c r="K1840">
        <v>55</v>
      </c>
      <c r="L1840" t="s">
        <v>33</v>
      </c>
      <c r="M1840" t="s">
        <v>34</v>
      </c>
      <c r="N1840" t="s">
        <v>47</v>
      </c>
    </row>
    <row r="1841" spans="1:14" x14ac:dyDescent="0.25">
      <c r="A1841">
        <v>9840</v>
      </c>
      <c r="B1841" s="6">
        <v>45171</v>
      </c>
      <c r="C1841">
        <v>0.34861111111111109</v>
      </c>
      <c r="D1841">
        <v>3</v>
      </c>
      <c r="E1841" t="s">
        <v>14</v>
      </c>
      <c r="F1841" t="s">
        <v>15</v>
      </c>
      <c r="G1841" t="s">
        <v>16</v>
      </c>
      <c r="H1841" t="s">
        <v>17</v>
      </c>
      <c r="I1841" t="s">
        <v>26</v>
      </c>
      <c r="J1841">
        <v>40</v>
      </c>
      <c r="K1841">
        <v>22</v>
      </c>
      <c r="L1841" t="s">
        <v>19</v>
      </c>
      <c r="M1841" t="s">
        <v>20</v>
      </c>
      <c r="N1841" t="s">
        <v>27</v>
      </c>
    </row>
    <row r="1842" spans="1:14" x14ac:dyDescent="0.25">
      <c r="A1842">
        <v>9841</v>
      </c>
      <c r="B1842" s="6">
        <v>45686</v>
      </c>
      <c r="C1842">
        <v>0.8256944444444444</v>
      </c>
      <c r="D1842">
        <v>1</v>
      </c>
      <c r="E1842" t="s">
        <v>36</v>
      </c>
      <c r="F1842" t="s">
        <v>37</v>
      </c>
      <c r="G1842" t="s">
        <v>38</v>
      </c>
      <c r="H1842" t="s">
        <v>39</v>
      </c>
      <c r="I1842" t="s">
        <v>26</v>
      </c>
      <c r="J1842">
        <v>40</v>
      </c>
      <c r="K1842">
        <v>22</v>
      </c>
      <c r="L1842" t="s">
        <v>19</v>
      </c>
      <c r="M1842" t="s">
        <v>20</v>
      </c>
      <c r="N1842" t="s">
        <v>27</v>
      </c>
    </row>
    <row r="1843" spans="1:14" x14ac:dyDescent="0.25">
      <c r="A1843">
        <v>9842</v>
      </c>
      <c r="B1843" s="6">
        <v>45450</v>
      </c>
      <c r="C1843">
        <v>0.53125</v>
      </c>
      <c r="D1843">
        <v>3</v>
      </c>
      <c r="E1843" t="s">
        <v>36</v>
      </c>
      <c r="F1843" t="s">
        <v>37</v>
      </c>
      <c r="G1843" t="s">
        <v>38</v>
      </c>
      <c r="H1843" t="s">
        <v>39</v>
      </c>
      <c r="I1843" t="s">
        <v>43</v>
      </c>
      <c r="J1843">
        <v>75</v>
      </c>
      <c r="K1843">
        <v>45</v>
      </c>
      <c r="L1843" t="s">
        <v>33</v>
      </c>
      <c r="M1843" t="s">
        <v>44</v>
      </c>
      <c r="N1843" t="s">
        <v>45</v>
      </c>
    </row>
    <row r="1844" spans="1:14" x14ac:dyDescent="0.25">
      <c r="A1844">
        <v>9843</v>
      </c>
      <c r="B1844" s="6">
        <v>44976</v>
      </c>
      <c r="C1844">
        <v>0.62569444444444444</v>
      </c>
      <c r="D1844">
        <v>2</v>
      </c>
      <c r="E1844" t="s">
        <v>28</v>
      </c>
      <c r="F1844" t="s">
        <v>29</v>
      </c>
      <c r="G1844" t="s">
        <v>30</v>
      </c>
      <c r="H1844" t="s">
        <v>31</v>
      </c>
      <c r="I1844" t="s">
        <v>50</v>
      </c>
      <c r="J1844">
        <v>70</v>
      </c>
      <c r="K1844">
        <v>40</v>
      </c>
      <c r="L1844" t="s">
        <v>33</v>
      </c>
      <c r="M1844" t="s">
        <v>44</v>
      </c>
      <c r="N1844" t="s">
        <v>51</v>
      </c>
    </row>
    <row r="1845" spans="1:14" x14ac:dyDescent="0.25">
      <c r="A1845">
        <v>9844</v>
      </c>
      <c r="B1845" s="6">
        <v>44947</v>
      </c>
      <c r="C1845">
        <v>0.50902777777777775</v>
      </c>
      <c r="D1845">
        <v>3</v>
      </c>
      <c r="E1845" t="s">
        <v>22</v>
      </c>
      <c r="F1845" t="s">
        <v>23</v>
      </c>
      <c r="G1845" t="s">
        <v>24</v>
      </c>
      <c r="H1845" t="s">
        <v>25</v>
      </c>
      <c r="I1845" t="s">
        <v>32</v>
      </c>
      <c r="J1845">
        <v>85</v>
      </c>
      <c r="K1845">
        <v>50</v>
      </c>
      <c r="L1845" t="s">
        <v>33</v>
      </c>
      <c r="M1845" t="s">
        <v>34</v>
      </c>
      <c r="N1845" t="s">
        <v>35</v>
      </c>
    </row>
    <row r="1846" spans="1:14" x14ac:dyDescent="0.25">
      <c r="A1846">
        <v>9845</v>
      </c>
      <c r="B1846" s="6">
        <v>45259</v>
      </c>
      <c r="C1846">
        <v>0.47986111111111113</v>
      </c>
      <c r="D1846">
        <v>4</v>
      </c>
      <c r="E1846" t="s">
        <v>28</v>
      </c>
      <c r="F1846" t="s">
        <v>29</v>
      </c>
      <c r="G1846" t="s">
        <v>30</v>
      </c>
      <c r="H1846" t="s">
        <v>31</v>
      </c>
      <c r="I1846" t="s">
        <v>46</v>
      </c>
      <c r="J1846">
        <v>90</v>
      </c>
      <c r="K1846">
        <v>55</v>
      </c>
      <c r="L1846" t="s">
        <v>33</v>
      </c>
      <c r="M1846" t="s">
        <v>34</v>
      </c>
      <c r="N1846" t="s">
        <v>47</v>
      </c>
    </row>
    <row r="1847" spans="1:14" x14ac:dyDescent="0.25">
      <c r="A1847">
        <v>9846</v>
      </c>
      <c r="B1847" s="6">
        <v>45397</v>
      </c>
      <c r="C1847">
        <v>0.58750000000000002</v>
      </c>
      <c r="D1847">
        <v>3</v>
      </c>
      <c r="E1847" t="s">
        <v>36</v>
      </c>
      <c r="F1847" t="s">
        <v>37</v>
      </c>
      <c r="G1847" t="s">
        <v>38</v>
      </c>
      <c r="H1847" t="s">
        <v>39</v>
      </c>
      <c r="I1847" t="s">
        <v>32</v>
      </c>
      <c r="J1847">
        <v>85</v>
      </c>
      <c r="K1847">
        <v>50</v>
      </c>
      <c r="L1847" t="s">
        <v>33</v>
      </c>
      <c r="M1847" t="s">
        <v>34</v>
      </c>
      <c r="N1847" t="s">
        <v>35</v>
      </c>
    </row>
    <row r="1848" spans="1:14" x14ac:dyDescent="0.25">
      <c r="A1848">
        <v>9847</v>
      </c>
      <c r="B1848" s="6">
        <v>44606</v>
      </c>
      <c r="C1848">
        <v>0.87430555555555556</v>
      </c>
      <c r="D1848">
        <v>1</v>
      </c>
      <c r="E1848" t="s">
        <v>28</v>
      </c>
      <c r="F1848" t="s">
        <v>29</v>
      </c>
      <c r="G1848" t="s">
        <v>30</v>
      </c>
      <c r="H1848" t="s">
        <v>31</v>
      </c>
      <c r="I1848" t="s">
        <v>50</v>
      </c>
      <c r="J1848">
        <v>70</v>
      </c>
      <c r="K1848">
        <v>40</v>
      </c>
      <c r="L1848" t="s">
        <v>33</v>
      </c>
      <c r="M1848" t="s">
        <v>44</v>
      </c>
      <c r="N1848" t="s">
        <v>51</v>
      </c>
    </row>
    <row r="1849" spans="1:14" x14ac:dyDescent="0.25">
      <c r="A1849">
        <v>9848</v>
      </c>
      <c r="B1849" s="6">
        <v>45336</v>
      </c>
      <c r="C1849">
        <v>0.74722222222222223</v>
      </c>
      <c r="D1849">
        <v>1</v>
      </c>
      <c r="E1849" t="s">
        <v>28</v>
      </c>
      <c r="F1849" t="s">
        <v>29</v>
      </c>
      <c r="G1849" t="s">
        <v>30</v>
      </c>
      <c r="H1849" t="s">
        <v>31</v>
      </c>
      <c r="I1849" t="s">
        <v>46</v>
      </c>
      <c r="J1849">
        <v>90</v>
      </c>
      <c r="K1849">
        <v>55</v>
      </c>
      <c r="L1849" t="s">
        <v>33</v>
      </c>
      <c r="M1849" t="s">
        <v>34</v>
      </c>
      <c r="N1849" t="s">
        <v>47</v>
      </c>
    </row>
    <row r="1850" spans="1:14" x14ac:dyDescent="0.25">
      <c r="A1850">
        <v>9849</v>
      </c>
      <c r="B1850" s="6">
        <v>44796</v>
      </c>
      <c r="C1850">
        <v>0.31527777777777782</v>
      </c>
      <c r="D1850">
        <v>3</v>
      </c>
      <c r="E1850" t="s">
        <v>36</v>
      </c>
      <c r="F1850" t="s">
        <v>37</v>
      </c>
      <c r="G1850" t="s">
        <v>38</v>
      </c>
      <c r="H1850" t="s">
        <v>39</v>
      </c>
      <c r="I1850" t="s">
        <v>32</v>
      </c>
      <c r="J1850">
        <v>85</v>
      </c>
      <c r="K1850">
        <v>50</v>
      </c>
      <c r="L1850" t="s">
        <v>33</v>
      </c>
      <c r="M1850" t="s">
        <v>34</v>
      </c>
      <c r="N1850" t="s">
        <v>35</v>
      </c>
    </row>
    <row r="1851" spans="1:14" x14ac:dyDescent="0.25">
      <c r="A1851">
        <v>9850</v>
      </c>
      <c r="B1851" s="6">
        <v>45218</v>
      </c>
      <c r="C1851">
        <v>0.70138888888888884</v>
      </c>
      <c r="D1851">
        <v>1</v>
      </c>
      <c r="E1851" t="s">
        <v>28</v>
      </c>
      <c r="F1851" t="s">
        <v>29</v>
      </c>
      <c r="G1851" t="s">
        <v>30</v>
      </c>
      <c r="H1851" t="s">
        <v>31</v>
      </c>
      <c r="I1851" t="s">
        <v>48</v>
      </c>
      <c r="J1851">
        <v>80</v>
      </c>
      <c r="K1851">
        <v>48</v>
      </c>
      <c r="L1851" t="s">
        <v>33</v>
      </c>
      <c r="M1851" t="s">
        <v>44</v>
      </c>
      <c r="N1851" t="s">
        <v>49</v>
      </c>
    </row>
    <row r="1852" spans="1:14" x14ac:dyDescent="0.25">
      <c r="A1852">
        <v>9851</v>
      </c>
      <c r="B1852" s="6">
        <v>46010</v>
      </c>
      <c r="C1852">
        <v>0.49930555555555561</v>
      </c>
      <c r="D1852">
        <v>1</v>
      </c>
      <c r="E1852" t="s">
        <v>14</v>
      </c>
      <c r="F1852" t="s">
        <v>15</v>
      </c>
      <c r="G1852" t="s">
        <v>16</v>
      </c>
      <c r="H1852" t="s">
        <v>17</v>
      </c>
      <c r="I1852" t="s">
        <v>18</v>
      </c>
      <c r="J1852">
        <v>45</v>
      </c>
      <c r="K1852">
        <v>25</v>
      </c>
      <c r="L1852" t="s">
        <v>19</v>
      </c>
      <c r="M1852" t="s">
        <v>20</v>
      </c>
      <c r="N1852" t="s">
        <v>21</v>
      </c>
    </row>
    <row r="1853" spans="1:14" x14ac:dyDescent="0.25">
      <c r="A1853">
        <v>9852</v>
      </c>
      <c r="B1853" s="6">
        <v>45854</v>
      </c>
      <c r="C1853">
        <v>0.43819444444444439</v>
      </c>
      <c r="D1853">
        <v>1</v>
      </c>
      <c r="E1853" t="s">
        <v>36</v>
      </c>
      <c r="F1853" t="s">
        <v>37</v>
      </c>
      <c r="G1853" t="s">
        <v>38</v>
      </c>
      <c r="H1853" t="s">
        <v>39</v>
      </c>
      <c r="I1853" t="s">
        <v>26</v>
      </c>
      <c r="J1853">
        <v>40</v>
      </c>
      <c r="K1853">
        <v>22</v>
      </c>
      <c r="L1853" t="s">
        <v>19</v>
      </c>
      <c r="M1853" t="s">
        <v>20</v>
      </c>
      <c r="N1853" t="s">
        <v>27</v>
      </c>
    </row>
    <row r="1854" spans="1:14" x14ac:dyDescent="0.25">
      <c r="A1854">
        <v>9853</v>
      </c>
      <c r="B1854" s="6">
        <v>45520</v>
      </c>
      <c r="C1854">
        <v>0.52083333333333337</v>
      </c>
      <c r="D1854">
        <v>3</v>
      </c>
      <c r="E1854" t="s">
        <v>22</v>
      </c>
      <c r="F1854" t="s">
        <v>23</v>
      </c>
      <c r="G1854" t="s">
        <v>24</v>
      </c>
      <c r="H1854" t="s">
        <v>25</v>
      </c>
      <c r="I1854" t="s">
        <v>46</v>
      </c>
      <c r="J1854">
        <v>90</v>
      </c>
      <c r="K1854">
        <v>55</v>
      </c>
      <c r="L1854" t="s">
        <v>33</v>
      </c>
      <c r="M1854" t="s">
        <v>34</v>
      </c>
      <c r="N1854" t="s">
        <v>47</v>
      </c>
    </row>
    <row r="1855" spans="1:14" x14ac:dyDescent="0.25">
      <c r="A1855">
        <v>9854</v>
      </c>
      <c r="B1855" s="6">
        <v>45182</v>
      </c>
      <c r="C1855">
        <v>0.71111111111111114</v>
      </c>
      <c r="D1855">
        <v>1</v>
      </c>
      <c r="E1855" t="s">
        <v>36</v>
      </c>
      <c r="F1855" t="s">
        <v>37</v>
      </c>
      <c r="G1855" t="s">
        <v>38</v>
      </c>
      <c r="H1855" t="s">
        <v>39</v>
      </c>
      <c r="I1855" t="s">
        <v>48</v>
      </c>
      <c r="J1855">
        <v>80</v>
      </c>
      <c r="K1855">
        <v>48</v>
      </c>
      <c r="L1855" t="s">
        <v>33</v>
      </c>
      <c r="M1855" t="s">
        <v>44</v>
      </c>
      <c r="N1855" t="s">
        <v>49</v>
      </c>
    </row>
    <row r="1856" spans="1:14" x14ac:dyDescent="0.25">
      <c r="A1856">
        <v>9855</v>
      </c>
      <c r="B1856" s="6">
        <v>45379</v>
      </c>
      <c r="C1856">
        <v>0.49236111111111108</v>
      </c>
      <c r="D1856">
        <v>1</v>
      </c>
      <c r="E1856" t="s">
        <v>28</v>
      </c>
      <c r="F1856" t="s">
        <v>29</v>
      </c>
      <c r="G1856" t="s">
        <v>30</v>
      </c>
      <c r="H1856" t="s">
        <v>31</v>
      </c>
      <c r="I1856" t="s">
        <v>43</v>
      </c>
      <c r="J1856">
        <v>75</v>
      </c>
      <c r="K1856">
        <v>45</v>
      </c>
      <c r="L1856" t="s">
        <v>33</v>
      </c>
      <c r="M1856" t="s">
        <v>44</v>
      </c>
      <c r="N1856" t="s">
        <v>45</v>
      </c>
    </row>
    <row r="1857" spans="1:14" x14ac:dyDescent="0.25">
      <c r="A1857">
        <v>9856</v>
      </c>
      <c r="B1857" s="6">
        <v>45589</v>
      </c>
      <c r="C1857">
        <v>0.58194444444444449</v>
      </c>
      <c r="D1857">
        <v>3</v>
      </c>
      <c r="E1857" t="s">
        <v>22</v>
      </c>
      <c r="F1857" t="s">
        <v>23</v>
      </c>
      <c r="G1857" t="s">
        <v>24</v>
      </c>
      <c r="H1857" t="s">
        <v>25</v>
      </c>
      <c r="I1857" t="s">
        <v>50</v>
      </c>
      <c r="J1857">
        <v>70</v>
      </c>
      <c r="K1857">
        <v>40</v>
      </c>
      <c r="L1857" t="s">
        <v>33</v>
      </c>
      <c r="M1857" t="s">
        <v>44</v>
      </c>
      <c r="N1857" t="s">
        <v>51</v>
      </c>
    </row>
    <row r="1858" spans="1:14" x14ac:dyDescent="0.25">
      <c r="A1858">
        <v>9857</v>
      </c>
      <c r="B1858" s="6">
        <v>45560</v>
      </c>
      <c r="C1858">
        <v>0.41597222222222219</v>
      </c>
      <c r="D1858">
        <v>2</v>
      </c>
      <c r="E1858" t="s">
        <v>28</v>
      </c>
      <c r="F1858" t="s">
        <v>29</v>
      </c>
      <c r="G1858" t="s">
        <v>30</v>
      </c>
      <c r="H1858" t="s">
        <v>31</v>
      </c>
      <c r="I1858" t="s">
        <v>43</v>
      </c>
      <c r="J1858">
        <v>75</v>
      </c>
      <c r="K1858">
        <v>45</v>
      </c>
      <c r="L1858" t="s">
        <v>33</v>
      </c>
      <c r="M1858" t="s">
        <v>44</v>
      </c>
      <c r="N1858" t="s">
        <v>45</v>
      </c>
    </row>
    <row r="1859" spans="1:14" x14ac:dyDescent="0.25">
      <c r="A1859">
        <v>9858</v>
      </c>
      <c r="B1859" s="6">
        <v>45039</v>
      </c>
      <c r="C1859">
        <v>0.74375000000000002</v>
      </c>
      <c r="D1859">
        <v>2</v>
      </c>
      <c r="E1859" t="s">
        <v>28</v>
      </c>
      <c r="F1859" t="s">
        <v>29</v>
      </c>
      <c r="G1859" t="s">
        <v>30</v>
      </c>
      <c r="H1859" t="s">
        <v>31</v>
      </c>
      <c r="I1859" t="s">
        <v>26</v>
      </c>
      <c r="J1859">
        <v>40</v>
      </c>
      <c r="K1859">
        <v>22</v>
      </c>
      <c r="L1859" t="s">
        <v>19</v>
      </c>
      <c r="M1859" t="s">
        <v>20</v>
      </c>
      <c r="N1859" t="s">
        <v>27</v>
      </c>
    </row>
    <row r="1860" spans="1:14" x14ac:dyDescent="0.25">
      <c r="A1860">
        <v>9859</v>
      </c>
      <c r="B1860" s="6">
        <v>44722</v>
      </c>
      <c r="C1860">
        <v>0.69236111111111109</v>
      </c>
      <c r="D1860">
        <v>2</v>
      </c>
      <c r="E1860" t="s">
        <v>22</v>
      </c>
      <c r="F1860" t="s">
        <v>23</v>
      </c>
      <c r="G1860" t="s">
        <v>24</v>
      </c>
      <c r="H1860" t="s">
        <v>25</v>
      </c>
      <c r="I1860" t="s">
        <v>40</v>
      </c>
      <c r="J1860">
        <v>50</v>
      </c>
      <c r="K1860">
        <v>30</v>
      </c>
      <c r="L1860" t="s">
        <v>19</v>
      </c>
      <c r="M1860" t="s">
        <v>41</v>
      </c>
      <c r="N1860" t="s">
        <v>42</v>
      </c>
    </row>
    <row r="1861" spans="1:14" x14ac:dyDescent="0.25">
      <c r="A1861">
        <v>9860</v>
      </c>
      <c r="B1861" s="6">
        <v>44761</v>
      </c>
      <c r="C1861">
        <v>0.29791666666666672</v>
      </c>
      <c r="D1861">
        <v>2</v>
      </c>
      <c r="E1861" t="s">
        <v>22</v>
      </c>
      <c r="F1861" t="s">
        <v>23</v>
      </c>
      <c r="G1861" t="s">
        <v>24</v>
      </c>
      <c r="H1861" t="s">
        <v>25</v>
      </c>
      <c r="I1861" t="s">
        <v>43</v>
      </c>
      <c r="J1861">
        <v>75</v>
      </c>
      <c r="K1861">
        <v>45</v>
      </c>
      <c r="L1861" t="s">
        <v>33</v>
      </c>
      <c r="M1861" t="s">
        <v>44</v>
      </c>
      <c r="N1861" t="s">
        <v>45</v>
      </c>
    </row>
    <row r="1862" spans="1:14" x14ac:dyDescent="0.25">
      <c r="A1862">
        <v>9861</v>
      </c>
      <c r="B1862" s="6">
        <v>45282</v>
      </c>
      <c r="C1862">
        <v>0.31944444444444442</v>
      </c>
      <c r="D1862">
        <v>4</v>
      </c>
      <c r="E1862" t="s">
        <v>14</v>
      </c>
      <c r="F1862" t="s">
        <v>15</v>
      </c>
      <c r="G1862" t="s">
        <v>16</v>
      </c>
      <c r="H1862" t="s">
        <v>17</v>
      </c>
      <c r="I1862" t="s">
        <v>32</v>
      </c>
      <c r="J1862">
        <v>85</v>
      </c>
      <c r="K1862">
        <v>50</v>
      </c>
      <c r="L1862" t="s">
        <v>33</v>
      </c>
      <c r="M1862" t="s">
        <v>34</v>
      </c>
      <c r="N1862" t="s">
        <v>35</v>
      </c>
    </row>
    <row r="1863" spans="1:14" x14ac:dyDescent="0.25">
      <c r="A1863">
        <v>9862</v>
      </c>
      <c r="B1863" s="6">
        <v>45911</v>
      </c>
      <c r="C1863">
        <v>0.64930555555555558</v>
      </c>
      <c r="D1863">
        <v>1</v>
      </c>
      <c r="E1863" t="s">
        <v>14</v>
      </c>
      <c r="F1863" t="s">
        <v>15</v>
      </c>
      <c r="G1863" t="s">
        <v>16</v>
      </c>
      <c r="H1863" t="s">
        <v>17</v>
      </c>
      <c r="I1863" t="s">
        <v>50</v>
      </c>
      <c r="J1863">
        <v>70</v>
      </c>
      <c r="K1863">
        <v>40</v>
      </c>
      <c r="L1863" t="s">
        <v>33</v>
      </c>
      <c r="M1863" t="s">
        <v>44</v>
      </c>
      <c r="N1863" t="s">
        <v>51</v>
      </c>
    </row>
    <row r="1864" spans="1:14" x14ac:dyDescent="0.25">
      <c r="A1864">
        <v>9863</v>
      </c>
      <c r="B1864" s="6">
        <v>45249</v>
      </c>
      <c r="C1864">
        <v>0.60763888888888884</v>
      </c>
      <c r="D1864">
        <v>3</v>
      </c>
      <c r="E1864" t="s">
        <v>36</v>
      </c>
      <c r="F1864" t="s">
        <v>37</v>
      </c>
      <c r="G1864" t="s">
        <v>38</v>
      </c>
      <c r="H1864" t="s">
        <v>39</v>
      </c>
      <c r="I1864" t="s">
        <v>46</v>
      </c>
      <c r="J1864">
        <v>90</v>
      </c>
      <c r="K1864">
        <v>55</v>
      </c>
      <c r="L1864" t="s">
        <v>33</v>
      </c>
      <c r="M1864" t="s">
        <v>34</v>
      </c>
      <c r="N1864" t="s">
        <v>47</v>
      </c>
    </row>
    <row r="1865" spans="1:14" x14ac:dyDescent="0.25">
      <c r="A1865">
        <v>9864</v>
      </c>
      <c r="B1865" s="6">
        <v>45850</v>
      </c>
      <c r="C1865">
        <v>0.29652777777777778</v>
      </c>
      <c r="D1865">
        <v>4</v>
      </c>
      <c r="E1865" t="s">
        <v>14</v>
      </c>
      <c r="F1865" t="s">
        <v>15</v>
      </c>
      <c r="G1865" t="s">
        <v>16</v>
      </c>
      <c r="H1865" t="s">
        <v>17</v>
      </c>
      <c r="I1865" t="s">
        <v>50</v>
      </c>
      <c r="J1865">
        <v>70</v>
      </c>
      <c r="K1865">
        <v>40</v>
      </c>
      <c r="L1865" t="s">
        <v>33</v>
      </c>
      <c r="M1865" t="s">
        <v>44</v>
      </c>
      <c r="N1865" t="s">
        <v>51</v>
      </c>
    </row>
    <row r="1866" spans="1:14" x14ac:dyDescent="0.25">
      <c r="A1866">
        <v>9865</v>
      </c>
      <c r="B1866" s="6">
        <v>44777</v>
      </c>
      <c r="C1866">
        <v>0.47569444444444442</v>
      </c>
      <c r="D1866">
        <v>4</v>
      </c>
      <c r="E1866" t="s">
        <v>14</v>
      </c>
      <c r="F1866" t="s">
        <v>15</v>
      </c>
      <c r="G1866" t="s">
        <v>16</v>
      </c>
      <c r="H1866" t="s">
        <v>17</v>
      </c>
      <c r="I1866" t="s">
        <v>50</v>
      </c>
      <c r="J1866">
        <v>70</v>
      </c>
      <c r="K1866">
        <v>40</v>
      </c>
      <c r="L1866" t="s">
        <v>33</v>
      </c>
      <c r="M1866" t="s">
        <v>44</v>
      </c>
      <c r="N1866" t="s">
        <v>51</v>
      </c>
    </row>
    <row r="1867" spans="1:14" x14ac:dyDescent="0.25">
      <c r="A1867">
        <v>9866</v>
      </c>
      <c r="B1867" s="6">
        <v>45589</v>
      </c>
      <c r="C1867">
        <v>0.79305555555555551</v>
      </c>
      <c r="D1867">
        <v>1</v>
      </c>
      <c r="E1867" t="s">
        <v>22</v>
      </c>
      <c r="F1867" t="s">
        <v>23</v>
      </c>
      <c r="G1867" t="s">
        <v>24</v>
      </c>
      <c r="H1867" t="s">
        <v>25</v>
      </c>
      <c r="I1867" t="s">
        <v>32</v>
      </c>
      <c r="J1867">
        <v>85</v>
      </c>
      <c r="K1867">
        <v>50</v>
      </c>
      <c r="L1867" t="s">
        <v>33</v>
      </c>
      <c r="M1867" t="s">
        <v>34</v>
      </c>
      <c r="N1867" t="s">
        <v>35</v>
      </c>
    </row>
    <row r="1868" spans="1:14" x14ac:dyDescent="0.25">
      <c r="A1868">
        <v>9867</v>
      </c>
      <c r="B1868" s="6">
        <v>44932</v>
      </c>
      <c r="C1868">
        <v>0.82013888888888886</v>
      </c>
      <c r="D1868">
        <v>1</v>
      </c>
      <c r="E1868" t="s">
        <v>14</v>
      </c>
      <c r="F1868" t="s">
        <v>15</v>
      </c>
      <c r="G1868" t="s">
        <v>16</v>
      </c>
      <c r="H1868" t="s">
        <v>17</v>
      </c>
      <c r="I1868" t="s">
        <v>32</v>
      </c>
      <c r="J1868">
        <v>85</v>
      </c>
      <c r="K1868">
        <v>50</v>
      </c>
      <c r="L1868" t="s">
        <v>33</v>
      </c>
      <c r="M1868" t="s">
        <v>34</v>
      </c>
      <c r="N1868" t="s">
        <v>35</v>
      </c>
    </row>
    <row r="1869" spans="1:14" x14ac:dyDescent="0.25">
      <c r="A1869">
        <v>9868</v>
      </c>
      <c r="B1869" s="6">
        <v>45375</v>
      </c>
      <c r="C1869">
        <v>0.30138888888888887</v>
      </c>
      <c r="D1869">
        <v>3</v>
      </c>
      <c r="E1869" t="s">
        <v>22</v>
      </c>
      <c r="F1869" t="s">
        <v>23</v>
      </c>
      <c r="G1869" t="s">
        <v>24</v>
      </c>
      <c r="H1869" t="s">
        <v>25</v>
      </c>
      <c r="I1869" t="s">
        <v>48</v>
      </c>
      <c r="J1869">
        <v>80</v>
      </c>
      <c r="K1869">
        <v>48</v>
      </c>
      <c r="L1869" t="s">
        <v>33</v>
      </c>
      <c r="M1869" t="s">
        <v>44</v>
      </c>
      <c r="N1869" t="s">
        <v>49</v>
      </c>
    </row>
    <row r="1870" spans="1:14" x14ac:dyDescent="0.25">
      <c r="A1870">
        <v>9869</v>
      </c>
      <c r="B1870" s="6">
        <v>44631</v>
      </c>
      <c r="C1870">
        <v>0.52361111111111114</v>
      </c>
      <c r="D1870">
        <v>2</v>
      </c>
      <c r="E1870" t="s">
        <v>28</v>
      </c>
      <c r="F1870" t="s">
        <v>29</v>
      </c>
      <c r="G1870" t="s">
        <v>30</v>
      </c>
      <c r="H1870" t="s">
        <v>31</v>
      </c>
      <c r="I1870" t="s">
        <v>48</v>
      </c>
      <c r="J1870">
        <v>80</v>
      </c>
      <c r="K1870">
        <v>48</v>
      </c>
      <c r="L1870" t="s">
        <v>33</v>
      </c>
      <c r="M1870" t="s">
        <v>44</v>
      </c>
      <c r="N1870" t="s">
        <v>49</v>
      </c>
    </row>
    <row r="1871" spans="1:14" x14ac:dyDescent="0.25">
      <c r="A1871">
        <v>9870</v>
      </c>
      <c r="B1871" s="6">
        <v>45574</v>
      </c>
      <c r="C1871">
        <v>0.62569444444444444</v>
      </c>
      <c r="D1871">
        <v>1</v>
      </c>
      <c r="E1871" t="s">
        <v>14</v>
      </c>
      <c r="F1871" t="s">
        <v>15</v>
      </c>
      <c r="G1871" t="s">
        <v>16</v>
      </c>
      <c r="H1871" t="s">
        <v>17</v>
      </c>
      <c r="I1871" t="s">
        <v>46</v>
      </c>
      <c r="J1871">
        <v>90</v>
      </c>
      <c r="K1871">
        <v>55</v>
      </c>
      <c r="L1871" t="s">
        <v>33</v>
      </c>
      <c r="M1871" t="s">
        <v>34</v>
      </c>
      <c r="N1871" t="s">
        <v>47</v>
      </c>
    </row>
    <row r="1872" spans="1:14" x14ac:dyDescent="0.25">
      <c r="A1872">
        <v>9871</v>
      </c>
      <c r="B1872" s="6">
        <v>45710</v>
      </c>
      <c r="C1872">
        <v>0.76944444444444449</v>
      </c>
      <c r="D1872">
        <v>1</v>
      </c>
      <c r="E1872" t="s">
        <v>36</v>
      </c>
      <c r="F1872" t="s">
        <v>37</v>
      </c>
      <c r="G1872" t="s">
        <v>38</v>
      </c>
      <c r="H1872" t="s">
        <v>39</v>
      </c>
      <c r="I1872" t="s">
        <v>26</v>
      </c>
      <c r="J1872">
        <v>40</v>
      </c>
      <c r="K1872">
        <v>22</v>
      </c>
      <c r="L1872" t="s">
        <v>19</v>
      </c>
      <c r="M1872" t="s">
        <v>20</v>
      </c>
      <c r="N1872" t="s">
        <v>27</v>
      </c>
    </row>
    <row r="1873" spans="1:14" x14ac:dyDescent="0.25">
      <c r="A1873">
        <v>9872</v>
      </c>
      <c r="B1873" s="6">
        <v>44768</v>
      </c>
      <c r="C1873">
        <v>0.71597222222222223</v>
      </c>
      <c r="D1873">
        <v>1</v>
      </c>
      <c r="E1873" t="s">
        <v>36</v>
      </c>
      <c r="F1873" t="s">
        <v>37</v>
      </c>
      <c r="G1873" t="s">
        <v>38</v>
      </c>
      <c r="H1873" t="s">
        <v>39</v>
      </c>
      <c r="I1873" t="s">
        <v>46</v>
      </c>
      <c r="J1873">
        <v>90</v>
      </c>
      <c r="K1873">
        <v>55</v>
      </c>
      <c r="L1873" t="s">
        <v>33</v>
      </c>
      <c r="M1873" t="s">
        <v>34</v>
      </c>
      <c r="N1873" t="s">
        <v>47</v>
      </c>
    </row>
    <row r="1874" spans="1:14" x14ac:dyDescent="0.25">
      <c r="A1874">
        <v>9873</v>
      </c>
      <c r="B1874" s="6">
        <v>45281</v>
      </c>
      <c r="C1874">
        <v>0.53194444444444444</v>
      </c>
      <c r="D1874">
        <v>2</v>
      </c>
      <c r="E1874" t="s">
        <v>36</v>
      </c>
      <c r="F1874" t="s">
        <v>37</v>
      </c>
      <c r="G1874" t="s">
        <v>38</v>
      </c>
      <c r="H1874" t="s">
        <v>39</v>
      </c>
      <c r="I1874" t="s">
        <v>43</v>
      </c>
      <c r="J1874">
        <v>75</v>
      </c>
      <c r="K1874">
        <v>45</v>
      </c>
      <c r="L1874" t="s">
        <v>33</v>
      </c>
      <c r="M1874" t="s">
        <v>44</v>
      </c>
      <c r="N1874" t="s">
        <v>45</v>
      </c>
    </row>
    <row r="1875" spans="1:14" x14ac:dyDescent="0.25">
      <c r="A1875">
        <v>9874</v>
      </c>
      <c r="B1875" s="6">
        <v>45765</v>
      </c>
      <c r="C1875">
        <v>0.72222222222222221</v>
      </c>
      <c r="D1875">
        <v>1</v>
      </c>
      <c r="E1875" t="s">
        <v>14</v>
      </c>
      <c r="F1875" t="s">
        <v>15</v>
      </c>
      <c r="G1875" t="s">
        <v>16</v>
      </c>
      <c r="H1875" t="s">
        <v>17</v>
      </c>
      <c r="I1875" t="s">
        <v>50</v>
      </c>
      <c r="J1875">
        <v>70</v>
      </c>
      <c r="K1875">
        <v>40</v>
      </c>
      <c r="L1875" t="s">
        <v>33</v>
      </c>
      <c r="M1875" t="s">
        <v>44</v>
      </c>
      <c r="N1875" t="s">
        <v>51</v>
      </c>
    </row>
    <row r="1876" spans="1:14" x14ac:dyDescent="0.25">
      <c r="A1876">
        <v>9875</v>
      </c>
      <c r="B1876" s="6">
        <v>45068</v>
      </c>
      <c r="C1876">
        <v>0.62638888888888888</v>
      </c>
      <c r="D1876">
        <v>2</v>
      </c>
      <c r="E1876" t="s">
        <v>28</v>
      </c>
      <c r="F1876" t="s">
        <v>29</v>
      </c>
      <c r="G1876" t="s">
        <v>30</v>
      </c>
      <c r="H1876" t="s">
        <v>31</v>
      </c>
      <c r="I1876" t="s">
        <v>48</v>
      </c>
      <c r="J1876">
        <v>80</v>
      </c>
      <c r="K1876">
        <v>48</v>
      </c>
      <c r="L1876" t="s">
        <v>33</v>
      </c>
      <c r="M1876" t="s">
        <v>44</v>
      </c>
      <c r="N1876" t="s">
        <v>49</v>
      </c>
    </row>
    <row r="1877" spans="1:14" x14ac:dyDescent="0.25">
      <c r="A1877">
        <v>9876</v>
      </c>
      <c r="B1877" s="6">
        <v>44712</v>
      </c>
      <c r="C1877">
        <v>0.41875000000000001</v>
      </c>
      <c r="D1877">
        <v>4</v>
      </c>
      <c r="E1877" t="s">
        <v>14</v>
      </c>
      <c r="F1877" t="s">
        <v>15</v>
      </c>
      <c r="G1877" t="s">
        <v>16</v>
      </c>
      <c r="H1877" t="s">
        <v>17</v>
      </c>
      <c r="I1877" t="s">
        <v>40</v>
      </c>
      <c r="J1877">
        <v>50</v>
      </c>
      <c r="K1877">
        <v>30</v>
      </c>
      <c r="L1877" t="s">
        <v>19</v>
      </c>
      <c r="M1877" t="s">
        <v>41</v>
      </c>
      <c r="N1877" t="s">
        <v>42</v>
      </c>
    </row>
    <row r="1878" spans="1:14" x14ac:dyDescent="0.25">
      <c r="A1878">
        <v>9877</v>
      </c>
      <c r="B1878" s="6">
        <v>45849</v>
      </c>
      <c r="C1878">
        <v>0.33124999999999999</v>
      </c>
      <c r="D1878">
        <v>1</v>
      </c>
      <c r="E1878" t="s">
        <v>14</v>
      </c>
      <c r="F1878" t="s">
        <v>15</v>
      </c>
      <c r="G1878" t="s">
        <v>16</v>
      </c>
      <c r="H1878" t="s">
        <v>17</v>
      </c>
      <c r="I1878" t="s">
        <v>26</v>
      </c>
      <c r="J1878">
        <v>40</v>
      </c>
      <c r="K1878">
        <v>22</v>
      </c>
      <c r="L1878" t="s">
        <v>19</v>
      </c>
      <c r="M1878" t="s">
        <v>20</v>
      </c>
      <c r="N1878" t="s">
        <v>27</v>
      </c>
    </row>
    <row r="1879" spans="1:14" x14ac:dyDescent="0.25">
      <c r="A1879">
        <v>9878</v>
      </c>
      <c r="B1879" s="6">
        <v>45433</v>
      </c>
      <c r="C1879">
        <v>0.72430555555555554</v>
      </c>
      <c r="D1879">
        <v>4</v>
      </c>
      <c r="E1879" t="s">
        <v>14</v>
      </c>
      <c r="F1879" t="s">
        <v>15</v>
      </c>
      <c r="G1879" t="s">
        <v>16</v>
      </c>
      <c r="H1879" t="s">
        <v>17</v>
      </c>
      <c r="I1879" t="s">
        <v>48</v>
      </c>
      <c r="J1879">
        <v>80</v>
      </c>
      <c r="K1879">
        <v>48</v>
      </c>
      <c r="L1879" t="s">
        <v>33</v>
      </c>
      <c r="M1879" t="s">
        <v>44</v>
      </c>
      <c r="N1879" t="s">
        <v>49</v>
      </c>
    </row>
    <row r="1880" spans="1:14" x14ac:dyDescent="0.25">
      <c r="A1880">
        <v>9879</v>
      </c>
      <c r="B1880" s="6">
        <v>45551</v>
      </c>
      <c r="C1880">
        <v>0.83888888888888891</v>
      </c>
      <c r="D1880">
        <v>1</v>
      </c>
      <c r="E1880" t="s">
        <v>14</v>
      </c>
      <c r="F1880" t="s">
        <v>15</v>
      </c>
      <c r="G1880" t="s">
        <v>16</v>
      </c>
      <c r="H1880" t="s">
        <v>17</v>
      </c>
      <c r="I1880" t="s">
        <v>18</v>
      </c>
      <c r="J1880">
        <v>45</v>
      </c>
      <c r="K1880">
        <v>25</v>
      </c>
      <c r="L1880" t="s">
        <v>19</v>
      </c>
      <c r="M1880" t="s">
        <v>20</v>
      </c>
      <c r="N1880" t="s">
        <v>21</v>
      </c>
    </row>
    <row r="1881" spans="1:14" x14ac:dyDescent="0.25">
      <c r="A1881">
        <v>9880</v>
      </c>
      <c r="B1881" s="6">
        <v>45246</v>
      </c>
      <c r="C1881">
        <v>0.85277777777777775</v>
      </c>
      <c r="D1881">
        <v>4</v>
      </c>
      <c r="E1881" t="s">
        <v>14</v>
      </c>
      <c r="F1881" t="s">
        <v>15</v>
      </c>
      <c r="G1881" t="s">
        <v>16</v>
      </c>
      <c r="H1881" t="s">
        <v>17</v>
      </c>
      <c r="I1881" t="s">
        <v>40</v>
      </c>
      <c r="J1881">
        <v>50</v>
      </c>
      <c r="K1881">
        <v>30</v>
      </c>
      <c r="L1881" t="s">
        <v>19</v>
      </c>
      <c r="M1881" t="s">
        <v>41</v>
      </c>
      <c r="N1881" t="s">
        <v>42</v>
      </c>
    </row>
    <row r="1882" spans="1:14" x14ac:dyDescent="0.25">
      <c r="A1882">
        <v>9881</v>
      </c>
      <c r="B1882" s="6">
        <v>45173</v>
      </c>
      <c r="C1882">
        <v>0.80694444444444446</v>
      </c>
      <c r="D1882">
        <v>1</v>
      </c>
      <c r="E1882" t="s">
        <v>14</v>
      </c>
      <c r="F1882" t="s">
        <v>15</v>
      </c>
      <c r="G1882" t="s">
        <v>16</v>
      </c>
      <c r="H1882" t="s">
        <v>17</v>
      </c>
      <c r="I1882" t="s">
        <v>18</v>
      </c>
      <c r="J1882">
        <v>45</v>
      </c>
      <c r="K1882">
        <v>25</v>
      </c>
      <c r="L1882" t="s">
        <v>19</v>
      </c>
      <c r="M1882" t="s">
        <v>20</v>
      </c>
      <c r="N1882" t="s">
        <v>21</v>
      </c>
    </row>
    <row r="1883" spans="1:14" x14ac:dyDescent="0.25">
      <c r="A1883">
        <v>9882</v>
      </c>
      <c r="B1883" s="6">
        <v>45406</v>
      </c>
      <c r="C1883">
        <v>0.58750000000000002</v>
      </c>
      <c r="D1883">
        <v>1</v>
      </c>
      <c r="E1883" t="s">
        <v>36</v>
      </c>
      <c r="F1883" t="s">
        <v>37</v>
      </c>
      <c r="G1883" t="s">
        <v>38</v>
      </c>
      <c r="H1883" t="s">
        <v>39</v>
      </c>
      <c r="I1883" t="s">
        <v>48</v>
      </c>
      <c r="J1883">
        <v>80</v>
      </c>
      <c r="K1883">
        <v>48</v>
      </c>
      <c r="L1883" t="s">
        <v>33</v>
      </c>
      <c r="M1883" t="s">
        <v>44</v>
      </c>
      <c r="N1883" t="s">
        <v>49</v>
      </c>
    </row>
    <row r="1884" spans="1:14" x14ac:dyDescent="0.25">
      <c r="A1884">
        <v>9883</v>
      </c>
      <c r="B1884" s="6">
        <v>45043</v>
      </c>
      <c r="C1884">
        <v>0.6381944444444444</v>
      </c>
      <c r="D1884">
        <v>1</v>
      </c>
      <c r="E1884" t="s">
        <v>22</v>
      </c>
      <c r="F1884" t="s">
        <v>23</v>
      </c>
      <c r="G1884" t="s">
        <v>24</v>
      </c>
      <c r="H1884" t="s">
        <v>25</v>
      </c>
      <c r="I1884" t="s">
        <v>46</v>
      </c>
      <c r="J1884">
        <v>90</v>
      </c>
      <c r="K1884">
        <v>55</v>
      </c>
      <c r="L1884" t="s">
        <v>33</v>
      </c>
      <c r="M1884" t="s">
        <v>34</v>
      </c>
      <c r="N1884" t="s">
        <v>47</v>
      </c>
    </row>
    <row r="1885" spans="1:14" x14ac:dyDescent="0.25">
      <c r="A1885">
        <v>9884</v>
      </c>
      <c r="B1885" s="6">
        <v>45664</v>
      </c>
      <c r="C1885">
        <v>0.42152777777777778</v>
      </c>
      <c r="D1885">
        <v>4</v>
      </c>
      <c r="E1885" t="s">
        <v>28</v>
      </c>
      <c r="F1885" t="s">
        <v>29</v>
      </c>
      <c r="G1885" t="s">
        <v>30</v>
      </c>
      <c r="H1885" t="s">
        <v>31</v>
      </c>
      <c r="I1885" t="s">
        <v>32</v>
      </c>
      <c r="J1885">
        <v>85</v>
      </c>
      <c r="K1885">
        <v>50</v>
      </c>
      <c r="L1885" t="s">
        <v>33</v>
      </c>
      <c r="M1885" t="s">
        <v>34</v>
      </c>
      <c r="N1885" t="s">
        <v>35</v>
      </c>
    </row>
    <row r="1886" spans="1:14" x14ac:dyDescent="0.25">
      <c r="A1886">
        <v>9885</v>
      </c>
      <c r="B1886" s="6">
        <v>45400</v>
      </c>
      <c r="C1886">
        <v>0.36736111111111108</v>
      </c>
      <c r="D1886">
        <v>3</v>
      </c>
      <c r="E1886" t="s">
        <v>28</v>
      </c>
      <c r="F1886" t="s">
        <v>29</v>
      </c>
      <c r="G1886" t="s">
        <v>30</v>
      </c>
      <c r="H1886" t="s">
        <v>31</v>
      </c>
      <c r="I1886" t="s">
        <v>48</v>
      </c>
      <c r="J1886">
        <v>80</v>
      </c>
      <c r="K1886">
        <v>48</v>
      </c>
      <c r="L1886" t="s">
        <v>33</v>
      </c>
      <c r="M1886" t="s">
        <v>44</v>
      </c>
      <c r="N1886" t="s">
        <v>49</v>
      </c>
    </row>
    <row r="1887" spans="1:14" x14ac:dyDescent="0.25">
      <c r="A1887">
        <v>9886</v>
      </c>
      <c r="B1887" s="6">
        <v>45944</v>
      </c>
      <c r="C1887">
        <v>0.79166666666666663</v>
      </c>
      <c r="D1887">
        <v>2</v>
      </c>
      <c r="E1887" t="s">
        <v>22</v>
      </c>
      <c r="F1887" t="s">
        <v>23</v>
      </c>
      <c r="G1887" t="s">
        <v>24</v>
      </c>
      <c r="H1887" t="s">
        <v>25</v>
      </c>
      <c r="I1887" t="s">
        <v>43</v>
      </c>
      <c r="J1887">
        <v>75</v>
      </c>
      <c r="K1887">
        <v>45</v>
      </c>
      <c r="L1887" t="s">
        <v>33</v>
      </c>
      <c r="M1887" t="s">
        <v>44</v>
      </c>
      <c r="N1887" t="s">
        <v>45</v>
      </c>
    </row>
    <row r="1888" spans="1:14" x14ac:dyDescent="0.25">
      <c r="A1888">
        <v>9887</v>
      </c>
      <c r="B1888" s="6">
        <v>46016</v>
      </c>
      <c r="C1888">
        <v>0.35625000000000001</v>
      </c>
      <c r="D1888">
        <v>2</v>
      </c>
      <c r="E1888" t="s">
        <v>36</v>
      </c>
      <c r="F1888" t="s">
        <v>37</v>
      </c>
      <c r="G1888" t="s">
        <v>38</v>
      </c>
      <c r="H1888" t="s">
        <v>39</v>
      </c>
      <c r="I1888" t="s">
        <v>48</v>
      </c>
      <c r="J1888">
        <v>80</v>
      </c>
      <c r="K1888">
        <v>48</v>
      </c>
      <c r="L1888" t="s">
        <v>33</v>
      </c>
      <c r="M1888" t="s">
        <v>44</v>
      </c>
      <c r="N1888" t="s">
        <v>49</v>
      </c>
    </row>
    <row r="1889" spans="1:14" x14ac:dyDescent="0.25">
      <c r="A1889">
        <v>9888</v>
      </c>
      <c r="B1889" s="6">
        <v>45697</v>
      </c>
      <c r="C1889">
        <v>0.86319444444444449</v>
      </c>
      <c r="D1889">
        <v>1</v>
      </c>
      <c r="E1889" t="s">
        <v>28</v>
      </c>
      <c r="F1889" t="s">
        <v>29</v>
      </c>
      <c r="G1889" t="s">
        <v>30</v>
      </c>
      <c r="H1889" t="s">
        <v>31</v>
      </c>
      <c r="I1889" t="s">
        <v>50</v>
      </c>
      <c r="J1889">
        <v>70</v>
      </c>
      <c r="K1889">
        <v>40</v>
      </c>
      <c r="L1889" t="s">
        <v>33</v>
      </c>
      <c r="M1889" t="s">
        <v>44</v>
      </c>
      <c r="N1889" t="s">
        <v>51</v>
      </c>
    </row>
    <row r="1890" spans="1:14" x14ac:dyDescent="0.25">
      <c r="A1890">
        <v>9889</v>
      </c>
      <c r="B1890" s="6">
        <v>44717</v>
      </c>
      <c r="C1890">
        <v>0.88402777777777775</v>
      </c>
      <c r="D1890">
        <v>4</v>
      </c>
      <c r="E1890" t="s">
        <v>22</v>
      </c>
      <c r="F1890" t="s">
        <v>23</v>
      </c>
      <c r="G1890" t="s">
        <v>24</v>
      </c>
      <c r="H1890" t="s">
        <v>25</v>
      </c>
      <c r="I1890" t="s">
        <v>50</v>
      </c>
      <c r="J1890">
        <v>70</v>
      </c>
      <c r="K1890">
        <v>40</v>
      </c>
      <c r="L1890" t="s">
        <v>33</v>
      </c>
      <c r="M1890" t="s">
        <v>44</v>
      </c>
      <c r="N1890" t="s">
        <v>51</v>
      </c>
    </row>
    <row r="1891" spans="1:14" x14ac:dyDescent="0.25">
      <c r="A1891">
        <v>9890</v>
      </c>
      <c r="B1891" s="6">
        <v>45872</v>
      </c>
      <c r="C1891">
        <v>0.5444444444444444</v>
      </c>
      <c r="D1891">
        <v>1</v>
      </c>
      <c r="E1891" t="s">
        <v>28</v>
      </c>
      <c r="F1891" t="s">
        <v>29</v>
      </c>
      <c r="G1891" t="s">
        <v>30</v>
      </c>
      <c r="H1891" t="s">
        <v>31</v>
      </c>
      <c r="I1891" t="s">
        <v>40</v>
      </c>
      <c r="J1891">
        <v>50</v>
      </c>
      <c r="K1891">
        <v>30</v>
      </c>
      <c r="L1891" t="s">
        <v>19</v>
      </c>
      <c r="M1891" t="s">
        <v>41</v>
      </c>
      <c r="N1891" t="s">
        <v>42</v>
      </c>
    </row>
    <row r="1892" spans="1:14" x14ac:dyDescent="0.25">
      <c r="A1892">
        <v>9891</v>
      </c>
      <c r="B1892" s="6">
        <v>44700</v>
      </c>
      <c r="C1892">
        <v>0.65347222222222223</v>
      </c>
      <c r="D1892">
        <v>4</v>
      </c>
      <c r="E1892" t="s">
        <v>22</v>
      </c>
      <c r="F1892" t="s">
        <v>23</v>
      </c>
      <c r="G1892" t="s">
        <v>24</v>
      </c>
      <c r="H1892" t="s">
        <v>25</v>
      </c>
      <c r="I1892" t="s">
        <v>26</v>
      </c>
      <c r="J1892">
        <v>40</v>
      </c>
      <c r="K1892">
        <v>22</v>
      </c>
      <c r="L1892" t="s">
        <v>19</v>
      </c>
      <c r="M1892" t="s">
        <v>20</v>
      </c>
      <c r="N1892" t="s">
        <v>27</v>
      </c>
    </row>
    <row r="1893" spans="1:14" x14ac:dyDescent="0.25">
      <c r="A1893">
        <v>9892</v>
      </c>
      <c r="B1893" s="6">
        <v>45610</v>
      </c>
      <c r="C1893">
        <v>0.63541666666666663</v>
      </c>
      <c r="D1893">
        <v>2</v>
      </c>
      <c r="E1893" t="s">
        <v>28</v>
      </c>
      <c r="F1893" t="s">
        <v>29</v>
      </c>
      <c r="G1893" t="s">
        <v>30</v>
      </c>
      <c r="H1893" t="s">
        <v>31</v>
      </c>
      <c r="I1893" t="s">
        <v>26</v>
      </c>
      <c r="J1893">
        <v>40</v>
      </c>
      <c r="K1893">
        <v>22</v>
      </c>
      <c r="L1893" t="s">
        <v>19</v>
      </c>
      <c r="M1893" t="s">
        <v>20</v>
      </c>
      <c r="N1893" t="s">
        <v>27</v>
      </c>
    </row>
    <row r="1894" spans="1:14" x14ac:dyDescent="0.25">
      <c r="A1894">
        <v>9893</v>
      </c>
      <c r="B1894" s="6">
        <v>44797</v>
      </c>
      <c r="C1894">
        <v>0.55763888888888891</v>
      </c>
      <c r="D1894">
        <v>2</v>
      </c>
      <c r="E1894" t="s">
        <v>22</v>
      </c>
      <c r="F1894" t="s">
        <v>23</v>
      </c>
      <c r="G1894" t="s">
        <v>24</v>
      </c>
      <c r="H1894" t="s">
        <v>25</v>
      </c>
      <c r="I1894" t="s">
        <v>46</v>
      </c>
      <c r="J1894">
        <v>90</v>
      </c>
      <c r="K1894">
        <v>55</v>
      </c>
      <c r="L1894" t="s">
        <v>33</v>
      </c>
      <c r="M1894" t="s">
        <v>34</v>
      </c>
      <c r="N1894" t="s">
        <v>47</v>
      </c>
    </row>
    <row r="1895" spans="1:14" x14ac:dyDescent="0.25">
      <c r="A1895">
        <v>9894</v>
      </c>
      <c r="B1895" s="6">
        <v>44760</v>
      </c>
      <c r="C1895">
        <v>0.85902777777777772</v>
      </c>
      <c r="D1895">
        <v>4</v>
      </c>
      <c r="E1895" t="s">
        <v>36</v>
      </c>
      <c r="F1895" t="s">
        <v>37</v>
      </c>
      <c r="G1895" t="s">
        <v>38</v>
      </c>
      <c r="H1895" t="s">
        <v>39</v>
      </c>
      <c r="I1895" t="s">
        <v>48</v>
      </c>
      <c r="J1895">
        <v>80</v>
      </c>
      <c r="K1895">
        <v>48</v>
      </c>
      <c r="L1895" t="s">
        <v>33</v>
      </c>
      <c r="M1895" t="s">
        <v>44</v>
      </c>
      <c r="N1895" t="s">
        <v>49</v>
      </c>
    </row>
    <row r="1896" spans="1:14" x14ac:dyDescent="0.25">
      <c r="A1896">
        <v>9895</v>
      </c>
      <c r="B1896" s="6">
        <v>44930</v>
      </c>
      <c r="C1896">
        <v>0.87916666666666665</v>
      </c>
      <c r="D1896">
        <v>1</v>
      </c>
      <c r="E1896" t="s">
        <v>14</v>
      </c>
      <c r="F1896" t="s">
        <v>15</v>
      </c>
      <c r="G1896" t="s">
        <v>16</v>
      </c>
      <c r="H1896" t="s">
        <v>17</v>
      </c>
      <c r="I1896" t="s">
        <v>50</v>
      </c>
      <c r="J1896">
        <v>70</v>
      </c>
      <c r="K1896">
        <v>40</v>
      </c>
      <c r="L1896" t="s">
        <v>33</v>
      </c>
      <c r="M1896" t="s">
        <v>44</v>
      </c>
      <c r="N1896" t="s">
        <v>51</v>
      </c>
    </row>
    <row r="1897" spans="1:14" x14ac:dyDescent="0.25">
      <c r="A1897">
        <v>9896</v>
      </c>
      <c r="B1897" s="6">
        <v>45582</v>
      </c>
      <c r="C1897">
        <v>0.7895833333333333</v>
      </c>
      <c r="D1897">
        <v>4</v>
      </c>
      <c r="E1897" t="s">
        <v>14</v>
      </c>
      <c r="F1897" t="s">
        <v>15</v>
      </c>
      <c r="G1897" t="s">
        <v>16</v>
      </c>
      <c r="H1897" t="s">
        <v>17</v>
      </c>
      <c r="I1897" t="s">
        <v>32</v>
      </c>
      <c r="J1897">
        <v>85</v>
      </c>
      <c r="K1897">
        <v>50</v>
      </c>
      <c r="L1897" t="s">
        <v>33</v>
      </c>
      <c r="M1897" t="s">
        <v>34</v>
      </c>
      <c r="N1897" t="s">
        <v>35</v>
      </c>
    </row>
    <row r="1898" spans="1:14" x14ac:dyDescent="0.25">
      <c r="A1898">
        <v>9897</v>
      </c>
      <c r="B1898" s="6">
        <v>45432</v>
      </c>
      <c r="C1898">
        <v>0.6381944444444444</v>
      </c>
      <c r="D1898">
        <v>4</v>
      </c>
      <c r="E1898" t="s">
        <v>28</v>
      </c>
      <c r="F1898" t="s">
        <v>29</v>
      </c>
      <c r="G1898" t="s">
        <v>30</v>
      </c>
      <c r="H1898" t="s">
        <v>31</v>
      </c>
      <c r="I1898" t="s">
        <v>46</v>
      </c>
      <c r="J1898">
        <v>90</v>
      </c>
      <c r="K1898">
        <v>55</v>
      </c>
      <c r="L1898" t="s">
        <v>33</v>
      </c>
      <c r="M1898" t="s">
        <v>34</v>
      </c>
      <c r="N1898" t="s">
        <v>47</v>
      </c>
    </row>
    <row r="1899" spans="1:14" x14ac:dyDescent="0.25">
      <c r="A1899">
        <v>9898</v>
      </c>
      <c r="B1899" s="6">
        <v>45511</v>
      </c>
      <c r="C1899">
        <v>0.73541666666666672</v>
      </c>
      <c r="D1899">
        <v>3</v>
      </c>
      <c r="E1899" t="s">
        <v>22</v>
      </c>
      <c r="F1899" t="s">
        <v>23</v>
      </c>
      <c r="G1899" t="s">
        <v>24</v>
      </c>
      <c r="H1899" t="s">
        <v>25</v>
      </c>
      <c r="I1899" t="s">
        <v>32</v>
      </c>
      <c r="J1899">
        <v>85</v>
      </c>
      <c r="K1899">
        <v>50</v>
      </c>
      <c r="L1899" t="s">
        <v>33</v>
      </c>
      <c r="M1899" t="s">
        <v>34</v>
      </c>
      <c r="N1899" t="s">
        <v>35</v>
      </c>
    </row>
    <row r="1900" spans="1:14" x14ac:dyDescent="0.25">
      <c r="A1900">
        <v>9899</v>
      </c>
      <c r="B1900" s="6">
        <v>45569</v>
      </c>
      <c r="C1900">
        <v>0.67708333333333337</v>
      </c>
      <c r="D1900">
        <v>1</v>
      </c>
      <c r="E1900" t="s">
        <v>22</v>
      </c>
      <c r="F1900" t="s">
        <v>23</v>
      </c>
      <c r="G1900" t="s">
        <v>24</v>
      </c>
      <c r="H1900" t="s">
        <v>25</v>
      </c>
      <c r="I1900" t="s">
        <v>32</v>
      </c>
      <c r="J1900">
        <v>85</v>
      </c>
      <c r="K1900">
        <v>50</v>
      </c>
      <c r="L1900" t="s">
        <v>33</v>
      </c>
      <c r="M1900" t="s">
        <v>34</v>
      </c>
      <c r="N1900" t="s">
        <v>35</v>
      </c>
    </row>
    <row r="1901" spans="1:14" x14ac:dyDescent="0.25">
      <c r="A1901">
        <v>9900</v>
      </c>
      <c r="B1901" s="6">
        <v>45164</v>
      </c>
      <c r="C1901">
        <v>0.77013888888888893</v>
      </c>
      <c r="D1901">
        <v>4</v>
      </c>
      <c r="E1901" t="s">
        <v>36</v>
      </c>
      <c r="F1901" t="s">
        <v>37</v>
      </c>
      <c r="G1901" t="s">
        <v>38</v>
      </c>
      <c r="H1901" t="s">
        <v>39</v>
      </c>
      <c r="I1901" t="s">
        <v>50</v>
      </c>
      <c r="J1901">
        <v>70</v>
      </c>
      <c r="K1901">
        <v>40</v>
      </c>
      <c r="L1901" t="s">
        <v>33</v>
      </c>
      <c r="M1901" t="s">
        <v>44</v>
      </c>
      <c r="N1901" t="s">
        <v>51</v>
      </c>
    </row>
    <row r="1902" spans="1:14" x14ac:dyDescent="0.25">
      <c r="A1902">
        <v>9901</v>
      </c>
      <c r="B1902" s="6">
        <v>45537</v>
      </c>
      <c r="C1902">
        <v>0.88194444444444442</v>
      </c>
      <c r="D1902">
        <v>4</v>
      </c>
      <c r="E1902" t="s">
        <v>28</v>
      </c>
      <c r="F1902" t="s">
        <v>29</v>
      </c>
      <c r="G1902" t="s">
        <v>30</v>
      </c>
      <c r="H1902" t="s">
        <v>31</v>
      </c>
      <c r="I1902" t="s">
        <v>40</v>
      </c>
      <c r="J1902">
        <v>50</v>
      </c>
      <c r="K1902">
        <v>30</v>
      </c>
      <c r="L1902" t="s">
        <v>19</v>
      </c>
      <c r="M1902" t="s">
        <v>41</v>
      </c>
      <c r="N1902" t="s">
        <v>42</v>
      </c>
    </row>
    <row r="1903" spans="1:14" x14ac:dyDescent="0.25">
      <c r="A1903">
        <v>9902</v>
      </c>
      <c r="B1903" s="6">
        <v>44649</v>
      </c>
      <c r="C1903">
        <v>0.82361111111111107</v>
      </c>
      <c r="D1903">
        <v>4</v>
      </c>
      <c r="E1903" t="s">
        <v>22</v>
      </c>
      <c r="F1903" t="s">
        <v>23</v>
      </c>
      <c r="G1903" t="s">
        <v>24</v>
      </c>
      <c r="H1903" t="s">
        <v>25</v>
      </c>
      <c r="I1903" t="s">
        <v>50</v>
      </c>
      <c r="J1903">
        <v>70</v>
      </c>
      <c r="K1903">
        <v>40</v>
      </c>
      <c r="L1903" t="s">
        <v>33</v>
      </c>
      <c r="M1903" t="s">
        <v>44</v>
      </c>
      <c r="N1903" t="s">
        <v>51</v>
      </c>
    </row>
    <row r="1904" spans="1:14" x14ac:dyDescent="0.25">
      <c r="A1904">
        <v>9903</v>
      </c>
      <c r="B1904" s="6">
        <v>45954</v>
      </c>
      <c r="C1904">
        <v>0.90625</v>
      </c>
      <c r="D1904">
        <v>1</v>
      </c>
      <c r="E1904" t="s">
        <v>28</v>
      </c>
      <c r="F1904" t="s">
        <v>29</v>
      </c>
      <c r="G1904" t="s">
        <v>30</v>
      </c>
      <c r="H1904" t="s">
        <v>31</v>
      </c>
      <c r="I1904" t="s">
        <v>43</v>
      </c>
      <c r="J1904">
        <v>75</v>
      </c>
      <c r="K1904">
        <v>45</v>
      </c>
      <c r="L1904" t="s">
        <v>33</v>
      </c>
      <c r="M1904" t="s">
        <v>44</v>
      </c>
      <c r="N1904" t="s">
        <v>45</v>
      </c>
    </row>
    <row r="1905" spans="1:14" x14ac:dyDescent="0.25">
      <c r="A1905">
        <v>9904</v>
      </c>
      <c r="B1905" s="6">
        <v>44997</v>
      </c>
      <c r="C1905">
        <v>0.5625</v>
      </c>
      <c r="D1905">
        <v>4</v>
      </c>
      <c r="E1905" t="s">
        <v>36</v>
      </c>
      <c r="F1905" t="s">
        <v>37</v>
      </c>
      <c r="G1905" t="s">
        <v>38</v>
      </c>
      <c r="H1905" t="s">
        <v>39</v>
      </c>
      <c r="I1905" t="s">
        <v>18</v>
      </c>
      <c r="J1905">
        <v>45</v>
      </c>
      <c r="K1905">
        <v>25</v>
      </c>
      <c r="L1905" t="s">
        <v>19</v>
      </c>
      <c r="M1905" t="s">
        <v>20</v>
      </c>
      <c r="N1905" t="s">
        <v>21</v>
      </c>
    </row>
    <row r="1906" spans="1:14" x14ac:dyDescent="0.25">
      <c r="A1906">
        <v>9905</v>
      </c>
      <c r="B1906" s="6">
        <v>46009</v>
      </c>
      <c r="C1906">
        <v>0.44861111111111113</v>
      </c>
      <c r="D1906">
        <v>1</v>
      </c>
      <c r="E1906" t="s">
        <v>14</v>
      </c>
      <c r="F1906" t="s">
        <v>15</v>
      </c>
      <c r="G1906" t="s">
        <v>16</v>
      </c>
      <c r="H1906" t="s">
        <v>17</v>
      </c>
      <c r="I1906" t="s">
        <v>32</v>
      </c>
      <c r="J1906">
        <v>85</v>
      </c>
      <c r="K1906">
        <v>50</v>
      </c>
      <c r="L1906" t="s">
        <v>33</v>
      </c>
      <c r="M1906" t="s">
        <v>34</v>
      </c>
      <c r="N1906" t="s">
        <v>35</v>
      </c>
    </row>
    <row r="1907" spans="1:14" x14ac:dyDescent="0.25">
      <c r="A1907">
        <v>9906</v>
      </c>
      <c r="B1907" s="6">
        <v>45923</v>
      </c>
      <c r="C1907">
        <v>0.8305555555555556</v>
      </c>
      <c r="D1907">
        <v>1</v>
      </c>
      <c r="E1907" t="s">
        <v>28</v>
      </c>
      <c r="F1907" t="s">
        <v>29</v>
      </c>
      <c r="G1907" t="s">
        <v>30</v>
      </c>
      <c r="H1907" t="s">
        <v>31</v>
      </c>
      <c r="I1907" t="s">
        <v>18</v>
      </c>
      <c r="J1907">
        <v>45</v>
      </c>
      <c r="K1907">
        <v>25</v>
      </c>
      <c r="L1907" t="s">
        <v>19</v>
      </c>
      <c r="M1907" t="s">
        <v>20</v>
      </c>
      <c r="N1907" t="s">
        <v>21</v>
      </c>
    </row>
    <row r="1908" spans="1:14" x14ac:dyDescent="0.25">
      <c r="A1908">
        <v>9907</v>
      </c>
      <c r="B1908" s="6">
        <v>45315</v>
      </c>
      <c r="C1908">
        <v>0.58680555555555558</v>
      </c>
      <c r="D1908">
        <v>4</v>
      </c>
      <c r="E1908" t="s">
        <v>28</v>
      </c>
      <c r="F1908" t="s">
        <v>29</v>
      </c>
      <c r="G1908" t="s">
        <v>30</v>
      </c>
      <c r="H1908" t="s">
        <v>31</v>
      </c>
      <c r="I1908" t="s">
        <v>32</v>
      </c>
      <c r="J1908">
        <v>85</v>
      </c>
      <c r="K1908">
        <v>50</v>
      </c>
      <c r="L1908" t="s">
        <v>33</v>
      </c>
      <c r="M1908" t="s">
        <v>34</v>
      </c>
      <c r="N1908" t="s">
        <v>35</v>
      </c>
    </row>
    <row r="1909" spans="1:14" x14ac:dyDescent="0.25">
      <c r="A1909">
        <v>9908</v>
      </c>
      <c r="B1909" s="6">
        <v>45962</v>
      </c>
      <c r="C1909">
        <v>0.68055555555555558</v>
      </c>
      <c r="D1909">
        <v>1</v>
      </c>
      <c r="E1909" t="s">
        <v>22</v>
      </c>
      <c r="F1909" t="s">
        <v>23</v>
      </c>
      <c r="G1909" t="s">
        <v>24</v>
      </c>
      <c r="H1909" t="s">
        <v>25</v>
      </c>
      <c r="I1909" t="s">
        <v>32</v>
      </c>
      <c r="J1909">
        <v>85</v>
      </c>
      <c r="K1909">
        <v>50</v>
      </c>
      <c r="L1909" t="s">
        <v>33</v>
      </c>
      <c r="M1909" t="s">
        <v>34</v>
      </c>
      <c r="N1909" t="s">
        <v>35</v>
      </c>
    </row>
    <row r="1910" spans="1:14" x14ac:dyDescent="0.25">
      <c r="A1910">
        <v>9909</v>
      </c>
      <c r="B1910" s="6">
        <v>45204</v>
      </c>
      <c r="C1910">
        <v>0.55833333333333335</v>
      </c>
      <c r="D1910">
        <v>2</v>
      </c>
      <c r="E1910" t="s">
        <v>22</v>
      </c>
      <c r="F1910" t="s">
        <v>23</v>
      </c>
      <c r="G1910" t="s">
        <v>24</v>
      </c>
      <c r="H1910" t="s">
        <v>25</v>
      </c>
      <c r="I1910" t="s">
        <v>32</v>
      </c>
      <c r="J1910">
        <v>85</v>
      </c>
      <c r="K1910">
        <v>50</v>
      </c>
      <c r="L1910" t="s">
        <v>33</v>
      </c>
      <c r="M1910" t="s">
        <v>34</v>
      </c>
      <c r="N1910" t="s">
        <v>35</v>
      </c>
    </row>
    <row r="1911" spans="1:14" x14ac:dyDescent="0.25">
      <c r="A1911">
        <v>9910</v>
      </c>
      <c r="B1911" s="6">
        <v>45356</v>
      </c>
      <c r="C1911">
        <v>0.68194444444444446</v>
      </c>
      <c r="D1911">
        <v>4</v>
      </c>
      <c r="E1911" t="s">
        <v>28</v>
      </c>
      <c r="F1911" t="s">
        <v>29</v>
      </c>
      <c r="G1911" t="s">
        <v>30</v>
      </c>
      <c r="H1911" t="s">
        <v>31</v>
      </c>
      <c r="I1911" t="s">
        <v>46</v>
      </c>
      <c r="J1911">
        <v>90</v>
      </c>
      <c r="K1911">
        <v>55</v>
      </c>
      <c r="L1911" t="s">
        <v>33</v>
      </c>
      <c r="M1911" t="s">
        <v>34</v>
      </c>
      <c r="N1911" t="s">
        <v>47</v>
      </c>
    </row>
    <row r="1912" spans="1:14" x14ac:dyDescent="0.25">
      <c r="A1912">
        <v>9911</v>
      </c>
      <c r="B1912" s="6">
        <v>45537</v>
      </c>
      <c r="C1912">
        <v>0.30972222222222218</v>
      </c>
      <c r="D1912">
        <v>1</v>
      </c>
      <c r="E1912" t="s">
        <v>22</v>
      </c>
      <c r="F1912" t="s">
        <v>23</v>
      </c>
      <c r="G1912" t="s">
        <v>24</v>
      </c>
      <c r="H1912" t="s">
        <v>25</v>
      </c>
      <c r="I1912" t="s">
        <v>18</v>
      </c>
      <c r="J1912">
        <v>45</v>
      </c>
      <c r="K1912">
        <v>25</v>
      </c>
      <c r="L1912" t="s">
        <v>19</v>
      </c>
      <c r="M1912" t="s">
        <v>20</v>
      </c>
      <c r="N1912" t="s">
        <v>21</v>
      </c>
    </row>
    <row r="1913" spans="1:14" x14ac:dyDescent="0.25">
      <c r="A1913">
        <v>9912</v>
      </c>
      <c r="B1913" s="6">
        <v>45581</v>
      </c>
      <c r="C1913">
        <v>0.46041666666666659</v>
      </c>
      <c r="D1913">
        <v>3</v>
      </c>
      <c r="E1913" t="s">
        <v>22</v>
      </c>
      <c r="F1913" t="s">
        <v>23</v>
      </c>
      <c r="G1913" t="s">
        <v>24</v>
      </c>
      <c r="H1913" t="s">
        <v>25</v>
      </c>
      <c r="I1913" t="s">
        <v>40</v>
      </c>
      <c r="J1913">
        <v>50</v>
      </c>
      <c r="K1913">
        <v>30</v>
      </c>
      <c r="L1913" t="s">
        <v>19</v>
      </c>
      <c r="M1913" t="s">
        <v>41</v>
      </c>
      <c r="N1913" t="s">
        <v>42</v>
      </c>
    </row>
    <row r="1914" spans="1:14" x14ac:dyDescent="0.25">
      <c r="A1914">
        <v>9913</v>
      </c>
      <c r="B1914" s="6">
        <v>45807</v>
      </c>
      <c r="C1914">
        <v>0.73750000000000004</v>
      </c>
      <c r="D1914">
        <v>4</v>
      </c>
      <c r="E1914" t="s">
        <v>14</v>
      </c>
      <c r="F1914" t="s">
        <v>15</v>
      </c>
      <c r="G1914" t="s">
        <v>16</v>
      </c>
      <c r="H1914" t="s">
        <v>17</v>
      </c>
      <c r="I1914" t="s">
        <v>50</v>
      </c>
      <c r="J1914">
        <v>70</v>
      </c>
      <c r="K1914">
        <v>40</v>
      </c>
      <c r="L1914" t="s">
        <v>33</v>
      </c>
      <c r="M1914" t="s">
        <v>44</v>
      </c>
      <c r="N1914" t="s">
        <v>51</v>
      </c>
    </row>
    <row r="1915" spans="1:14" x14ac:dyDescent="0.25">
      <c r="A1915">
        <v>9914</v>
      </c>
      <c r="B1915" s="6">
        <v>45726</v>
      </c>
      <c r="C1915">
        <v>0.63055555555555554</v>
      </c>
      <c r="D1915">
        <v>2</v>
      </c>
      <c r="E1915" t="s">
        <v>22</v>
      </c>
      <c r="F1915" t="s">
        <v>23</v>
      </c>
      <c r="G1915" t="s">
        <v>24</v>
      </c>
      <c r="H1915" t="s">
        <v>25</v>
      </c>
      <c r="I1915" t="s">
        <v>40</v>
      </c>
      <c r="J1915">
        <v>50</v>
      </c>
      <c r="K1915">
        <v>30</v>
      </c>
      <c r="L1915" t="s">
        <v>19</v>
      </c>
      <c r="M1915" t="s">
        <v>41</v>
      </c>
      <c r="N1915" t="s">
        <v>42</v>
      </c>
    </row>
    <row r="1916" spans="1:14" x14ac:dyDescent="0.25">
      <c r="A1916">
        <v>9915</v>
      </c>
      <c r="B1916" s="6">
        <v>45758</v>
      </c>
      <c r="C1916">
        <v>0.89375000000000004</v>
      </c>
      <c r="D1916">
        <v>1</v>
      </c>
      <c r="E1916" t="s">
        <v>28</v>
      </c>
      <c r="F1916" t="s">
        <v>29</v>
      </c>
      <c r="G1916" t="s">
        <v>30</v>
      </c>
      <c r="H1916" t="s">
        <v>31</v>
      </c>
      <c r="I1916" t="s">
        <v>40</v>
      </c>
      <c r="J1916">
        <v>50</v>
      </c>
      <c r="K1916">
        <v>30</v>
      </c>
      <c r="L1916" t="s">
        <v>19</v>
      </c>
      <c r="M1916" t="s">
        <v>41</v>
      </c>
      <c r="N1916" t="s">
        <v>42</v>
      </c>
    </row>
    <row r="1917" spans="1:14" x14ac:dyDescent="0.25">
      <c r="A1917">
        <v>9916</v>
      </c>
      <c r="B1917" s="6">
        <v>45930</v>
      </c>
      <c r="C1917">
        <v>0.49444444444444452</v>
      </c>
      <c r="D1917">
        <v>2</v>
      </c>
      <c r="E1917" t="s">
        <v>14</v>
      </c>
      <c r="F1917" t="s">
        <v>15</v>
      </c>
      <c r="G1917" t="s">
        <v>16</v>
      </c>
      <c r="H1917" t="s">
        <v>17</v>
      </c>
      <c r="I1917" t="s">
        <v>50</v>
      </c>
      <c r="J1917">
        <v>70</v>
      </c>
      <c r="K1917">
        <v>40</v>
      </c>
      <c r="L1917" t="s">
        <v>33</v>
      </c>
      <c r="M1917" t="s">
        <v>44</v>
      </c>
      <c r="N1917" t="s">
        <v>51</v>
      </c>
    </row>
    <row r="1918" spans="1:14" x14ac:dyDescent="0.25">
      <c r="A1918">
        <v>9917</v>
      </c>
      <c r="B1918" s="6">
        <v>44800</v>
      </c>
      <c r="C1918">
        <v>0.59861111111111109</v>
      </c>
      <c r="D1918">
        <v>1</v>
      </c>
      <c r="E1918" t="s">
        <v>28</v>
      </c>
      <c r="F1918" t="s">
        <v>29</v>
      </c>
      <c r="G1918" t="s">
        <v>30</v>
      </c>
      <c r="H1918" t="s">
        <v>31</v>
      </c>
      <c r="I1918" t="s">
        <v>46</v>
      </c>
      <c r="J1918">
        <v>90</v>
      </c>
      <c r="K1918">
        <v>55</v>
      </c>
      <c r="L1918" t="s">
        <v>33</v>
      </c>
      <c r="M1918" t="s">
        <v>34</v>
      </c>
      <c r="N1918" t="s">
        <v>47</v>
      </c>
    </row>
    <row r="1919" spans="1:14" x14ac:dyDescent="0.25">
      <c r="A1919">
        <v>9918</v>
      </c>
      <c r="B1919" s="6">
        <v>45089</v>
      </c>
      <c r="C1919">
        <v>0.45902777777777781</v>
      </c>
      <c r="D1919">
        <v>3</v>
      </c>
      <c r="E1919" t="s">
        <v>28</v>
      </c>
      <c r="F1919" t="s">
        <v>29</v>
      </c>
      <c r="G1919" t="s">
        <v>30</v>
      </c>
      <c r="H1919" t="s">
        <v>31</v>
      </c>
      <c r="I1919" t="s">
        <v>43</v>
      </c>
      <c r="J1919">
        <v>75</v>
      </c>
      <c r="K1919">
        <v>45</v>
      </c>
      <c r="L1919" t="s">
        <v>33</v>
      </c>
      <c r="M1919" t="s">
        <v>44</v>
      </c>
      <c r="N1919" t="s">
        <v>45</v>
      </c>
    </row>
    <row r="1920" spans="1:14" x14ac:dyDescent="0.25">
      <c r="A1920">
        <v>9919</v>
      </c>
      <c r="B1920" s="6">
        <v>45948</v>
      </c>
      <c r="C1920">
        <v>0.39166666666666672</v>
      </c>
      <c r="D1920">
        <v>3</v>
      </c>
      <c r="E1920" t="s">
        <v>36</v>
      </c>
      <c r="F1920" t="s">
        <v>37</v>
      </c>
      <c r="G1920" t="s">
        <v>38</v>
      </c>
      <c r="H1920" t="s">
        <v>39</v>
      </c>
      <c r="I1920" t="s">
        <v>32</v>
      </c>
      <c r="J1920">
        <v>85</v>
      </c>
      <c r="K1920">
        <v>50</v>
      </c>
      <c r="L1920" t="s">
        <v>33</v>
      </c>
      <c r="M1920" t="s">
        <v>34</v>
      </c>
      <c r="N1920" t="s">
        <v>35</v>
      </c>
    </row>
    <row r="1921" spans="1:14" x14ac:dyDescent="0.25">
      <c r="A1921">
        <v>9920</v>
      </c>
      <c r="B1921" s="6">
        <v>45223</v>
      </c>
      <c r="C1921">
        <v>0.65277777777777779</v>
      </c>
      <c r="D1921">
        <v>1</v>
      </c>
      <c r="E1921" t="s">
        <v>22</v>
      </c>
      <c r="F1921" t="s">
        <v>23</v>
      </c>
      <c r="G1921" t="s">
        <v>24</v>
      </c>
      <c r="H1921" t="s">
        <v>25</v>
      </c>
      <c r="I1921" t="s">
        <v>32</v>
      </c>
      <c r="J1921">
        <v>85</v>
      </c>
      <c r="K1921">
        <v>50</v>
      </c>
      <c r="L1921" t="s">
        <v>33</v>
      </c>
      <c r="M1921" t="s">
        <v>34</v>
      </c>
      <c r="N1921" t="s">
        <v>35</v>
      </c>
    </row>
    <row r="1922" spans="1:14" x14ac:dyDescent="0.25">
      <c r="A1922">
        <v>9921</v>
      </c>
      <c r="B1922" s="6">
        <v>45205</v>
      </c>
      <c r="C1922">
        <v>0.36736111111111108</v>
      </c>
      <c r="D1922">
        <v>2</v>
      </c>
      <c r="E1922" t="s">
        <v>28</v>
      </c>
      <c r="F1922" t="s">
        <v>29</v>
      </c>
      <c r="G1922" t="s">
        <v>30</v>
      </c>
      <c r="H1922" t="s">
        <v>31</v>
      </c>
      <c r="I1922" t="s">
        <v>46</v>
      </c>
      <c r="J1922">
        <v>90</v>
      </c>
      <c r="K1922">
        <v>55</v>
      </c>
      <c r="L1922" t="s">
        <v>33</v>
      </c>
      <c r="M1922" t="s">
        <v>34</v>
      </c>
      <c r="N1922" t="s">
        <v>47</v>
      </c>
    </row>
    <row r="1923" spans="1:14" x14ac:dyDescent="0.25">
      <c r="A1923">
        <v>9922</v>
      </c>
      <c r="B1923" s="6">
        <v>44753</v>
      </c>
      <c r="C1923">
        <v>0.82708333333333328</v>
      </c>
      <c r="D1923">
        <v>2</v>
      </c>
      <c r="E1923" t="s">
        <v>28</v>
      </c>
      <c r="F1923" t="s">
        <v>29</v>
      </c>
      <c r="G1923" t="s">
        <v>30</v>
      </c>
      <c r="H1923" t="s">
        <v>31</v>
      </c>
      <c r="I1923" t="s">
        <v>48</v>
      </c>
      <c r="J1923">
        <v>80</v>
      </c>
      <c r="K1923">
        <v>48</v>
      </c>
      <c r="L1923" t="s">
        <v>33</v>
      </c>
      <c r="M1923" t="s">
        <v>44</v>
      </c>
      <c r="N1923" t="s">
        <v>49</v>
      </c>
    </row>
    <row r="1924" spans="1:14" x14ac:dyDescent="0.25">
      <c r="A1924">
        <v>9923</v>
      </c>
      <c r="B1924" s="6">
        <v>45871</v>
      </c>
      <c r="C1924">
        <v>0.66319444444444442</v>
      </c>
      <c r="D1924">
        <v>1</v>
      </c>
      <c r="E1924" t="s">
        <v>22</v>
      </c>
      <c r="F1924" t="s">
        <v>23</v>
      </c>
      <c r="G1924" t="s">
        <v>24</v>
      </c>
      <c r="H1924" t="s">
        <v>25</v>
      </c>
      <c r="I1924" t="s">
        <v>26</v>
      </c>
      <c r="J1924">
        <v>40</v>
      </c>
      <c r="K1924">
        <v>22</v>
      </c>
      <c r="L1924" t="s">
        <v>19</v>
      </c>
      <c r="M1924" t="s">
        <v>20</v>
      </c>
      <c r="N1924" t="s">
        <v>27</v>
      </c>
    </row>
    <row r="1925" spans="1:14" x14ac:dyDescent="0.25">
      <c r="A1925">
        <v>9924</v>
      </c>
      <c r="B1925" s="6">
        <v>45332</v>
      </c>
      <c r="C1925">
        <v>0.69722222222222219</v>
      </c>
      <c r="D1925">
        <v>1</v>
      </c>
      <c r="E1925" t="s">
        <v>22</v>
      </c>
      <c r="F1925" t="s">
        <v>23</v>
      </c>
      <c r="G1925" t="s">
        <v>24</v>
      </c>
      <c r="H1925" t="s">
        <v>25</v>
      </c>
      <c r="I1925" t="s">
        <v>43</v>
      </c>
      <c r="J1925">
        <v>75</v>
      </c>
      <c r="K1925">
        <v>45</v>
      </c>
      <c r="L1925" t="s">
        <v>33</v>
      </c>
      <c r="M1925" t="s">
        <v>44</v>
      </c>
      <c r="N1925" t="s">
        <v>45</v>
      </c>
    </row>
    <row r="1926" spans="1:14" x14ac:dyDescent="0.25">
      <c r="A1926">
        <v>9925</v>
      </c>
      <c r="B1926" s="6">
        <v>44948</v>
      </c>
      <c r="C1926">
        <v>0.59236111111111112</v>
      </c>
      <c r="D1926">
        <v>4</v>
      </c>
      <c r="E1926" t="s">
        <v>28</v>
      </c>
      <c r="F1926" t="s">
        <v>29</v>
      </c>
      <c r="G1926" t="s">
        <v>30</v>
      </c>
      <c r="H1926" t="s">
        <v>31</v>
      </c>
      <c r="I1926" t="s">
        <v>46</v>
      </c>
      <c r="J1926">
        <v>90</v>
      </c>
      <c r="K1926">
        <v>55</v>
      </c>
      <c r="L1926" t="s">
        <v>33</v>
      </c>
      <c r="M1926" t="s">
        <v>34</v>
      </c>
      <c r="N1926" t="s">
        <v>47</v>
      </c>
    </row>
    <row r="1927" spans="1:14" x14ac:dyDescent="0.25">
      <c r="A1927">
        <v>9926</v>
      </c>
      <c r="B1927" s="6">
        <v>45775</v>
      </c>
      <c r="C1927">
        <v>0.35555555555555562</v>
      </c>
      <c r="D1927">
        <v>2</v>
      </c>
      <c r="E1927" t="s">
        <v>28</v>
      </c>
      <c r="F1927" t="s">
        <v>29</v>
      </c>
      <c r="G1927" t="s">
        <v>30</v>
      </c>
      <c r="H1927" t="s">
        <v>31</v>
      </c>
      <c r="I1927" t="s">
        <v>18</v>
      </c>
      <c r="J1927">
        <v>45</v>
      </c>
      <c r="K1927">
        <v>25</v>
      </c>
      <c r="L1927" t="s">
        <v>19</v>
      </c>
      <c r="M1927" t="s">
        <v>20</v>
      </c>
      <c r="N1927" t="s">
        <v>21</v>
      </c>
    </row>
    <row r="1928" spans="1:14" x14ac:dyDescent="0.25">
      <c r="A1928">
        <v>9927</v>
      </c>
      <c r="B1928" s="6">
        <v>45458</v>
      </c>
      <c r="C1928">
        <v>0.46111111111111108</v>
      </c>
      <c r="D1928">
        <v>1</v>
      </c>
      <c r="E1928" t="s">
        <v>14</v>
      </c>
      <c r="F1928" t="s">
        <v>15</v>
      </c>
      <c r="G1928" t="s">
        <v>16</v>
      </c>
      <c r="H1928" t="s">
        <v>17</v>
      </c>
      <c r="I1928" t="s">
        <v>32</v>
      </c>
      <c r="J1928">
        <v>85</v>
      </c>
      <c r="K1928">
        <v>50</v>
      </c>
      <c r="L1928" t="s">
        <v>33</v>
      </c>
      <c r="M1928" t="s">
        <v>34</v>
      </c>
      <c r="N1928" t="s">
        <v>35</v>
      </c>
    </row>
    <row r="1929" spans="1:14" x14ac:dyDescent="0.25">
      <c r="A1929">
        <v>9928</v>
      </c>
      <c r="B1929" s="6">
        <v>45883</v>
      </c>
      <c r="C1929">
        <v>0.49305555555555558</v>
      </c>
      <c r="D1929">
        <v>2</v>
      </c>
      <c r="E1929" t="s">
        <v>28</v>
      </c>
      <c r="F1929" t="s">
        <v>29</v>
      </c>
      <c r="G1929" t="s">
        <v>30</v>
      </c>
      <c r="H1929" t="s">
        <v>31</v>
      </c>
      <c r="I1929" t="s">
        <v>18</v>
      </c>
      <c r="J1929">
        <v>45</v>
      </c>
      <c r="K1929">
        <v>25</v>
      </c>
      <c r="L1929" t="s">
        <v>19</v>
      </c>
      <c r="M1929" t="s">
        <v>20</v>
      </c>
      <c r="N1929" t="s">
        <v>21</v>
      </c>
    </row>
    <row r="1930" spans="1:14" x14ac:dyDescent="0.25">
      <c r="A1930">
        <v>9929</v>
      </c>
      <c r="B1930" s="6">
        <v>45959</v>
      </c>
      <c r="C1930">
        <v>0.34722222222222221</v>
      </c>
      <c r="D1930">
        <v>1</v>
      </c>
      <c r="E1930" t="s">
        <v>36</v>
      </c>
      <c r="F1930" t="s">
        <v>37</v>
      </c>
      <c r="G1930" t="s">
        <v>38</v>
      </c>
      <c r="H1930" t="s">
        <v>39</v>
      </c>
      <c r="I1930" t="s">
        <v>40</v>
      </c>
      <c r="J1930">
        <v>50</v>
      </c>
      <c r="K1930">
        <v>30</v>
      </c>
      <c r="L1930" t="s">
        <v>19</v>
      </c>
      <c r="M1930" t="s">
        <v>41</v>
      </c>
      <c r="N1930" t="s">
        <v>42</v>
      </c>
    </row>
    <row r="1931" spans="1:14" x14ac:dyDescent="0.25">
      <c r="A1931">
        <v>9930</v>
      </c>
      <c r="B1931" s="6">
        <v>45235</v>
      </c>
      <c r="C1931">
        <v>0.51597222222222228</v>
      </c>
      <c r="D1931">
        <v>4</v>
      </c>
      <c r="E1931" t="s">
        <v>22</v>
      </c>
      <c r="F1931" t="s">
        <v>23</v>
      </c>
      <c r="G1931" t="s">
        <v>24</v>
      </c>
      <c r="H1931" t="s">
        <v>25</v>
      </c>
      <c r="I1931" t="s">
        <v>18</v>
      </c>
      <c r="J1931">
        <v>45</v>
      </c>
      <c r="K1931">
        <v>25</v>
      </c>
      <c r="L1931" t="s">
        <v>19</v>
      </c>
      <c r="M1931" t="s">
        <v>20</v>
      </c>
      <c r="N1931" t="s">
        <v>21</v>
      </c>
    </row>
    <row r="1932" spans="1:14" x14ac:dyDescent="0.25">
      <c r="A1932">
        <v>9931</v>
      </c>
      <c r="B1932" s="6">
        <v>45189</v>
      </c>
      <c r="C1932">
        <v>0.44097222222222221</v>
      </c>
      <c r="D1932">
        <v>2</v>
      </c>
      <c r="E1932" t="s">
        <v>36</v>
      </c>
      <c r="F1932" t="s">
        <v>37</v>
      </c>
      <c r="G1932" t="s">
        <v>38</v>
      </c>
      <c r="H1932" t="s">
        <v>39</v>
      </c>
      <c r="I1932" t="s">
        <v>32</v>
      </c>
      <c r="J1932">
        <v>85</v>
      </c>
      <c r="K1932">
        <v>50</v>
      </c>
      <c r="L1932" t="s">
        <v>33</v>
      </c>
      <c r="M1932" t="s">
        <v>34</v>
      </c>
      <c r="N1932" t="s">
        <v>35</v>
      </c>
    </row>
    <row r="1933" spans="1:14" x14ac:dyDescent="0.25">
      <c r="A1933">
        <v>9932</v>
      </c>
      <c r="B1933" s="6">
        <v>44788</v>
      </c>
      <c r="C1933">
        <v>0.7104166666666667</v>
      </c>
      <c r="D1933">
        <v>3</v>
      </c>
      <c r="E1933" t="s">
        <v>36</v>
      </c>
      <c r="F1933" t="s">
        <v>37</v>
      </c>
      <c r="G1933" t="s">
        <v>38</v>
      </c>
      <c r="H1933" t="s">
        <v>39</v>
      </c>
      <c r="I1933" t="s">
        <v>40</v>
      </c>
      <c r="J1933">
        <v>50</v>
      </c>
      <c r="K1933">
        <v>30</v>
      </c>
      <c r="L1933" t="s">
        <v>19</v>
      </c>
      <c r="M1933" t="s">
        <v>41</v>
      </c>
      <c r="N1933" t="s">
        <v>42</v>
      </c>
    </row>
    <row r="1934" spans="1:14" x14ac:dyDescent="0.25">
      <c r="A1934">
        <v>9933</v>
      </c>
      <c r="B1934" s="6">
        <v>45813</v>
      </c>
      <c r="C1934">
        <v>0.42569444444444438</v>
      </c>
      <c r="D1934">
        <v>2</v>
      </c>
      <c r="E1934" t="s">
        <v>14</v>
      </c>
      <c r="F1934" t="s">
        <v>15</v>
      </c>
      <c r="G1934" t="s">
        <v>16</v>
      </c>
      <c r="H1934" t="s">
        <v>17</v>
      </c>
      <c r="I1934" t="s">
        <v>18</v>
      </c>
      <c r="J1934">
        <v>45</v>
      </c>
      <c r="K1934">
        <v>25</v>
      </c>
      <c r="L1934" t="s">
        <v>19</v>
      </c>
      <c r="M1934" t="s">
        <v>20</v>
      </c>
      <c r="N1934" t="s">
        <v>21</v>
      </c>
    </row>
    <row r="1935" spans="1:14" x14ac:dyDescent="0.25">
      <c r="A1935">
        <v>9934</v>
      </c>
      <c r="B1935" s="6">
        <v>45927</v>
      </c>
      <c r="C1935">
        <v>0.44305555555555548</v>
      </c>
      <c r="D1935">
        <v>2</v>
      </c>
      <c r="E1935" t="s">
        <v>22</v>
      </c>
      <c r="F1935" t="s">
        <v>23</v>
      </c>
      <c r="G1935" t="s">
        <v>24</v>
      </c>
      <c r="H1935" t="s">
        <v>25</v>
      </c>
      <c r="I1935" t="s">
        <v>50</v>
      </c>
      <c r="J1935">
        <v>70</v>
      </c>
      <c r="K1935">
        <v>40</v>
      </c>
      <c r="L1935" t="s">
        <v>33</v>
      </c>
      <c r="M1935" t="s">
        <v>44</v>
      </c>
      <c r="N1935" t="s">
        <v>51</v>
      </c>
    </row>
    <row r="1936" spans="1:14" x14ac:dyDescent="0.25">
      <c r="A1936">
        <v>9935</v>
      </c>
      <c r="B1936" s="6">
        <v>45184</v>
      </c>
      <c r="C1936">
        <v>0.51875000000000004</v>
      </c>
      <c r="D1936">
        <v>1</v>
      </c>
      <c r="E1936" t="s">
        <v>36</v>
      </c>
      <c r="F1936" t="s">
        <v>37</v>
      </c>
      <c r="G1936" t="s">
        <v>38</v>
      </c>
      <c r="H1936" t="s">
        <v>39</v>
      </c>
      <c r="I1936" t="s">
        <v>40</v>
      </c>
      <c r="J1936">
        <v>50</v>
      </c>
      <c r="K1936">
        <v>30</v>
      </c>
      <c r="L1936" t="s">
        <v>19</v>
      </c>
      <c r="M1936" t="s">
        <v>41</v>
      </c>
      <c r="N1936" t="s">
        <v>42</v>
      </c>
    </row>
    <row r="1937" spans="1:14" x14ac:dyDescent="0.25">
      <c r="A1937">
        <v>9936</v>
      </c>
      <c r="B1937" s="6">
        <v>45567</v>
      </c>
      <c r="C1937">
        <v>0.77083333333333337</v>
      </c>
      <c r="D1937">
        <v>2</v>
      </c>
      <c r="E1937" t="s">
        <v>22</v>
      </c>
      <c r="F1937" t="s">
        <v>23</v>
      </c>
      <c r="G1937" t="s">
        <v>24</v>
      </c>
      <c r="H1937" t="s">
        <v>25</v>
      </c>
      <c r="I1937" t="s">
        <v>26</v>
      </c>
      <c r="J1937">
        <v>40</v>
      </c>
      <c r="K1937">
        <v>22</v>
      </c>
      <c r="L1937" t="s">
        <v>19</v>
      </c>
      <c r="M1937" t="s">
        <v>20</v>
      </c>
      <c r="N1937" t="s">
        <v>27</v>
      </c>
    </row>
    <row r="1938" spans="1:14" x14ac:dyDescent="0.25">
      <c r="A1938">
        <v>9937</v>
      </c>
      <c r="B1938" s="6">
        <v>45721</v>
      </c>
      <c r="C1938">
        <v>0.90694444444444444</v>
      </c>
      <c r="D1938">
        <v>3</v>
      </c>
      <c r="E1938" t="s">
        <v>14</v>
      </c>
      <c r="F1938" t="s">
        <v>15</v>
      </c>
      <c r="G1938" t="s">
        <v>16</v>
      </c>
      <c r="H1938" t="s">
        <v>17</v>
      </c>
      <c r="I1938" t="s">
        <v>32</v>
      </c>
      <c r="J1938">
        <v>85</v>
      </c>
      <c r="K1938">
        <v>50</v>
      </c>
      <c r="L1938" t="s">
        <v>33</v>
      </c>
      <c r="M1938" t="s">
        <v>34</v>
      </c>
      <c r="N1938" t="s">
        <v>35</v>
      </c>
    </row>
    <row r="1939" spans="1:14" x14ac:dyDescent="0.25">
      <c r="A1939">
        <v>9938</v>
      </c>
      <c r="B1939" s="6">
        <v>44809</v>
      </c>
      <c r="C1939">
        <v>0.66319444444444442</v>
      </c>
      <c r="D1939">
        <v>4</v>
      </c>
      <c r="E1939" t="s">
        <v>36</v>
      </c>
      <c r="F1939" t="s">
        <v>37</v>
      </c>
      <c r="G1939" t="s">
        <v>38</v>
      </c>
      <c r="H1939" t="s">
        <v>39</v>
      </c>
      <c r="I1939" t="s">
        <v>26</v>
      </c>
      <c r="J1939">
        <v>40</v>
      </c>
      <c r="K1939">
        <v>22</v>
      </c>
      <c r="L1939" t="s">
        <v>19</v>
      </c>
      <c r="M1939" t="s">
        <v>20</v>
      </c>
      <c r="N1939" t="s">
        <v>27</v>
      </c>
    </row>
    <row r="1940" spans="1:14" x14ac:dyDescent="0.25">
      <c r="A1940">
        <v>9939</v>
      </c>
      <c r="B1940" s="6">
        <v>45285</v>
      </c>
      <c r="C1940">
        <v>0.31944444444444442</v>
      </c>
      <c r="D1940">
        <v>2</v>
      </c>
      <c r="E1940" t="s">
        <v>14</v>
      </c>
      <c r="F1940" t="s">
        <v>15</v>
      </c>
      <c r="G1940" t="s">
        <v>16</v>
      </c>
      <c r="H1940" t="s">
        <v>17</v>
      </c>
      <c r="I1940" t="s">
        <v>32</v>
      </c>
      <c r="J1940">
        <v>85</v>
      </c>
      <c r="K1940">
        <v>50</v>
      </c>
      <c r="L1940" t="s">
        <v>33</v>
      </c>
      <c r="M1940" t="s">
        <v>34</v>
      </c>
      <c r="N1940" t="s">
        <v>35</v>
      </c>
    </row>
    <row r="1941" spans="1:14" x14ac:dyDescent="0.25">
      <c r="A1941">
        <v>9940</v>
      </c>
      <c r="B1941" s="6">
        <v>44755</v>
      </c>
      <c r="C1941">
        <v>0.84791666666666665</v>
      </c>
      <c r="D1941">
        <v>1</v>
      </c>
      <c r="E1941" t="s">
        <v>14</v>
      </c>
      <c r="F1941" t="s">
        <v>15</v>
      </c>
      <c r="G1941" t="s">
        <v>16</v>
      </c>
      <c r="H1941" t="s">
        <v>17</v>
      </c>
      <c r="I1941" t="s">
        <v>18</v>
      </c>
      <c r="J1941">
        <v>45</v>
      </c>
      <c r="K1941">
        <v>25</v>
      </c>
      <c r="L1941" t="s">
        <v>19</v>
      </c>
      <c r="M1941" t="s">
        <v>20</v>
      </c>
      <c r="N1941" t="s">
        <v>21</v>
      </c>
    </row>
    <row r="1942" spans="1:14" x14ac:dyDescent="0.25">
      <c r="A1942">
        <v>9941</v>
      </c>
      <c r="B1942" s="6">
        <v>44583</v>
      </c>
      <c r="C1942">
        <v>0.41458333333333341</v>
      </c>
      <c r="D1942">
        <v>4</v>
      </c>
      <c r="E1942" t="s">
        <v>22</v>
      </c>
      <c r="F1942" t="s">
        <v>23</v>
      </c>
      <c r="G1942" t="s">
        <v>24</v>
      </c>
      <c r="H1942" t="s">
        <v>25</v>
      </c>
      <c r="I1942" t="s">
        <v>40</v>
      </c>
      <c r="J1942">
        <v>50</v>
      </c>
      <c r="K1942">
        <v>30</v>
      </c>
      <c r="L1942" t="s">
        <v>19</v>
      </c>
      <c r="M1942" t="s">
        <v>41</v>
      </c>
      <c r="N1942" t="s">
        <v>42</v>
      </c>
    </row>
    <row r="1943" spans="1:14" x14ac:dyDescent="0.25">
      <c r="A1943">
        <v>9942</v>
      </c>
      <c r="B1943" s="6">
        <v>45934</v>
      </c>
      <c r="C1943">
        <v>0.78194444444444444</v>
      </c>
      <c r="D1943">
        <v>3</v>
      </c>
      <c r="E1943" t="s">
        <v>28</v>
      </c>
      <c r="F1943" t="s">
        <v>29</v>
      </c>
      <c r="G1943" t="s">
        <v>30</v>
      </c>
      <c r="H1943" t="s">
        <v>31</v>
      </c>
      <c r="I1943" t="s">
        <v>43</v>
      </c>
      <c r="J1943">
        <v>75</v>
      </c>
      <c r="K1943">
        <v>45</v>
      </c>
      <c r="L1943" t="s">
        <v>33</v>
      </c>
      <c r="M1943" t="s">
        <v>44</v>
      </c>
      <c r="N1943" t="s">
        <v>45</v>
      </c>
    </row>
    <row r="1944" spans="1:14" x14ac:dyDescent="0.25">
      <c r="A1944">
        <v>9943</v>
      </c>
      <c r="B1944" s="6">
        <v>45737</v>
      </c>
      <c r="C1944">
        <v>0.64375000000000004</v>
      </c>
      <c r="D1944">
        <v>3</v>
      </c>
      <c r="E1944" t="s">
        <v>28</v>
      </c>
      <c r="F1944" t="s">
        <v>29</v>
      </c>
      <c r="G1944" t="s">
        <v>30</v>
      </c>
      <c r="H1944" t="s">
        <v>31</v>
      </c>
      <c r="I1944" t="s">
        <v>43</v>
      </c>
      <c r="J1944">
        <v>75</v>
      </c>
      <c r="K1944">
        <v>45</v>
      </c>
      <c r="L1944" t="s">
        <v>33</v>
      </c>
      <c r="M1944" t="s">
        <v>44</v>
      </c>
      <c r="N1944" t="s">
        <v>45</v>
      </c>
    </row>
    <row r="1945" spans="1:14" x14ac:dyDescent="0.25">
      <c r="A1945">
        <v>9944</v>
      </c>
      <c r="B1945" s="6">
        <v>44922</v>
      </c>
      <c r="C1945">
        <v>0.34513888888888888</v>
      </c>
      <c r="D1945">
        <v>4</v>
      </c>
      <c r="E1945" t="s">
        <v>36</v>
      </c>
      <c r="F1945" t="s">
        <v>37</v>
      </c>
      <c r="G1945" t="s">
        <v>38</v>
      </c>
      <c r="H1945" t="s">
        <v>39</v>
      </c>
      <c r="I1945" t="s">
        <v>50</v>
      </c>
      <c r="J1945">
        <v>70</v>
      </c>
      <c r="K1945">
        <v>40</v>
      </c>
      <c r="L1945" t="s">
        <v>33</v>
      </c>
      <c r="M1945" t="s">
        <v>44</v>
      </c>
      <c r="N1945" t="s">
        <v>51</v>
      </c>
    </row>
    <row r="1946" spans="1:14" x14ac:dyDescent="0.25">
      <c r="A1946">
        <v>9945</v>
      </c>
      <c r="B1946" s="6">
        <v>44846</v>
      </c>
      <c r="C1946">
        <v>0.35</v>
      </c>
      <c r="D1946">
        <v>1</v>
      </c>
      <c r="E1946" t="s">
        <v>22</v>
      </c>
      <c r="F1946" t="s">
        <v>23</v>
      </c>
      <c r="G1946" t="s">
        <v>24</v>
      </c>
      <c r="H1946" t="s">
        <v>25</v>
      </c>
      <c r="I1946" t="s">
        <v>48</v>
      </c>
      <c r="J1946">
        <v>80</v>
      </c>
      <c r="K1946">
        <v>48</v>
      </c>
      <c r="L1946" t="s">
        <v>33</v>
      </c>
      <c r="M1946" t="s">
        <v>44</v>
      </c>
      <c r="N1946" t="s">
        <v>49</v>
      </c>
    </row>
    <row r="1947" spans="1:14" x14ac:dyDescent="0.25">
      <c r="A1947">
        <v>9946</v>
      </c>
      <c r="B1947" s="6">
        <v>45102</v>
      </c>
      <c r="C1947">
        <v>0.32708333333333328</v>
      </c>
      <c r="D1947">
        <v>1</v>
      </c>
      <c r="E1947" t="s">
        <v>28</v>
      </c>
      <c r="F1947" t="s">
        <v>29</v>
      </c>
      <c r="G1947" t="s">
        <v>30</v>
      </c>
      <c r="H1947" t="s">
        <v>31</v>
      </c>
      <c r="I1947" t="s">
        <v>50</v>
      </c>
      <c r="J1947">
        <v>70</v>
      </c>
      <c r="K1947">
        <v>40</v>
      </c>
      <c r="L1947" t="s">
        <v>33</v>
      </c>
      <c r="M1947" t="s">
        <v>44</v>
      </c>
      <c r="N1947" t="s">
        <v>51</v>
      </c>
    </row>
    <row r="1948" spans="1:14" x14ac:dyDescent="0.25">
      <c r="A1948">
        <v>9947</v>
      </c>
      <c r="B1948" s="6">
        <v>45892</v>
      </c>
      <c r="C1948">
        <v>0.69097222222222221</v>
      </c>
      <c r="D1948">
        <v>4</v>
      </c>
      <c r="E1948" t="s">
        <v>14</v>
      </c>
      <c r="F1948" t="s">
        <v>15</v>
      </c>
      <c r="G1948" t="s">
        <v>16</v>
      </c>
      <c r="H1948" t="s">
        <v>17</v>
      </c>
      <c r="I1948" t="s">
        <v>32</v>
      </c>
      <c r="J1948">
        <v>85</v>
      </c>
      <c r="K1948">
        <v>50</v>
      </c>
      <c r="L1948" t="s">
        <v>33</v>
      </c>
      <c r="M1948" t="s">
        <v>34</v>
      </c>
      <c r="N1948" t="s">
        <v>35</v>
      </c>
    </row>
    <row r="1949" spans="1:14" x14ac:dyDescent="0.25">
      <c r="A1949">
        <v>9948</v>
      </c>
      <c r="B1949" s="6">
        <v>45929</v>
      </c>
      <c r="C1949">
        <v>0.81319444444444444</v>
      </c>
      <c r="D1949">
        <v>2</v>
      </c>
      <c r="E1949" t="s">
        <v>36</v>
      </c>
      <c r="F1949" t="s">
        <v>37</v>
      </c>
      <c r="G1949" t="s">
        <v>38</v>
      </c>
      <c r="H1949" t="s">
        <v>39</v>
      </c>
      <c r="I1949" t="s">
        <v>18</v>
      </c>
      <c r="J1949">
        <v>45</v>
      </c>
      <c r="K1949">
        <v>25</v>
      </c>
      <c r="L1949" t="s">
        <v>19</v>
      </c>
      <c r="M1949" t="s">
        <v>20</v>
      </c>
      <c r="N1949" t="s">
        <v>21</v>
      </c>
    </row>
    <row r="1950" spans="1:14" x14ac:dyDescent="0.25">
      <c r="A1950">
        <v>9949</v>
      </c>
      <c r="B1950" s="6">
        <v>44956</v>
      </c>
      <c r="C1950">
        <v>0.79791666666666672</v>
      </c>
      <c r="D1950">
        <v>3</v>
      </c>
      <c r="E1950" t="s">
        <v>22</v>
      </c>
      <c r="F1950" t="s">
        <v>23</v>
      </c>
      <c r="G1950" t="s">
        <v>24</v>
      </c>
      <c r="H1950" t="s">
        <v>25</v>
      </c>
      <c r="I1950" t="s">
        <v>18</v>
      </c>
      <c r="J1950">
        <v>45</v>
      </c>
      <c r="K1950">
        <v>25</v>
      </c>
      <c r="L1950" t="s">
        <v>19</v>
      </c>
      <c r="M1950" t="s">
        <v>20</v>
      </c>
      <c r="N1950" t="s">
        <v>21</v>
      </c>
    </row>
    <row r="1951" spans="1:14" x14ac:dyDescent="0.25">
      <c r="A1951">
        <v>9950</v>
      </c>
      <c r="B1951" s="6">
        <v>44728</v>
      </c>
      <c r="C1951">
        <v>0.4777777777777778</v>
      </c>
      <c r="D1951">
        <v>1</v>
      </c>
      <c r="E1951" t="s">
        <v>36</v>
      </c>
      <c r="F1951" t="s">
        <v>37</v>
      </c>
      <c r="G1951" t="s">
        <v>38</v>
      </c>
      <c r="H1951" t="s">
        <v>39</v>
      </c>
      <c r="I1951" t="s">
        <v>43</v>
      </c>
      <c r="J1951">
        <v>75</v>
      </c>
      <c r="K1951">
        <v>45</v>
      </c>
      <c r="L1951" t="s">
        <v>33</v>
      </c>
      <c r="M1951" t="s">
        <v>44</v>
      </c>
      <c r="N1951" t="s">
        <v>45</v>
      </c>
    </row>
    <row r="1952" spans="1:14" x14ac:dyDescent="0.25">
      <c r="A1952">
        <v>9951</v>
      </c>
      <c r="B1952" s="6">
        <v>45927</v>
      </c>
      <c r="C1952">
        <v>0.85972222222222228</v>
      </c>
      <c r="D1952">
        <v>2</v>
      </c>
      <c r="E1952" t="s">
        <v>22</v>
      </c>
      <c r="F1952" t="s">
        <v>23</v>
      </c>
      <c r="G1952" t="s">
        <v>24</v>
      </c>
      <c r="H1952" t="s">
        <v>25</v>
      </c>
      <c r="I1952" t="s">
        <v>18</v>
      </c>
      <c r="J1952">
        <v>45</v>
      </c>
      <c r="K1952">
        <v>25</v>
      </c>
      <c r="L1952" t="s">
        <v>19</v>
      </c>
      <c r="M1952" t="s">
        <v>20</v>
      </c>
      <c r="N1952" t="s">
        <v>21</v>
      </c>
    </row>
    <row r="1953" spans="1:14" x14ac:dyDescent="0.25">
      <c r="A1953">
        <v>9952</v>
      </c>
      <c r="B1953" s="6">
        <v>45454</v>
      </c>
      <c r="C1953">
        <v>0.43402777777777779</v>
      </c>
      <c r="D1953">
        <v>4</v>
      </c>
      <c r="E1953" t="s">
        <v>36</v>
      </c>
      <c r="F1953" t="s">
        <v>37</v>
      </c>
      <c r="G1953" t="s">
        <v>38</v>
      </c>
      <c r="H1953" t="s">
        <v>39</v>
      </c>
      <c r="I1953" t="s">
        <v>43</v>
      </c>
      <c r="J1953">
        <v>75</v>
      </c>
      <c r="K1953">
        <v>45</v>
      </c>
      <c r="L1953" t="s">
        <v>33</v>
      </c>
      <c r="M1953" t="s">
        <v>44</v>
      </c>
      <c r="N1953" t="s">
        <v>45</v>
      </c>
    </row>
    <row r="1954" spans="1:14" x14ac:dyDescent="0.25">
      <c r="A1954">
        <v>9953</v>
      </c>
      <c r="B1954" s="6">
        <v>44773</v>
      </c>
      <c r="C1954">
        <v>0.89652777777777781</v>
      </c>
      <c r="D1954">
        <v>1</v>
      </c>
      <c r="E1954" t="s">
        <v>14</v>
      </c>
      <c r="F1954" t="s">
        <v>15</v>
      </c>
      <c r="G1954" t="s">
        <v>16</v>
      </c>
      <c r="H1954" t="s">
        <v>17</v>
      </c>
      <c r="I1954" t="s">
        <v>48</v>
      </c>
      <c r="J1954">
        <v>80</v>
      </c>
      <c r="K1954">
        <v>48</v>
      </c>
      <c r="L1954" t="s">
        <v>33</v>
      </c>
      <c r="M1954" t="s">
        <v>44</v>
      </c>
      <c r="N1954" t="s">
        <v>49</v>
      </c>
    </row>
    <row r="1955" spans="1:14" x14ac:dyDescent="0.25">
      <c r="A1955">
        <v>9954</v>
      </c>
      <c r="B1955" s="6">
        <v>45112</v>
      </c>
      <c r="C1955">
        <v>0.34236111111111112</v>
      </c>
      <c r="D1955">
        <v>3</v>
      </c>
      <c r="E1955" t="s">
        <v>22</v>
      </c>
      <c r="F1955" t="s">
        <v>23</v>
      </c>
      <c r="G1955" t="s">
        <v>24</v>
      </c>
      <c r="H1955" t="s">
        <v>25</v>
      </c>
      <c r="I1955" t="s">
        <v>46</v>
      </c>
      <c r="J1955">
        <v>90</v>
      </c>
      <c r="K1955">
        <v>55</v>
      </c>
      <c r="L1955" t="s">
        <v>33</v>
      </c>
      <c r="M1955" t="s">
        <v>34</v>
      </c>
      <c r="N1955" t="s">
        <v>47</v>
      </c>
    </row>
    <row r="1956" spans="1:14" x14ac:dyDescent="0.25">
      <c r="A1956">
        <v>9955</v>
      </c>
      <c r="B1956" s="6">
        <v>44746</v>
      </c>
      <c r="C1956">
        <v>0.87152777777777779</v>
      </c>
      <c r="D1956">
        <v>1</v>
      </c>
      <c r="E1956" t="s">
        <v>22</v>
      </c>
      <c r="F1956" t="s">
        <v>23</v>
      </c>
      <c r="G1956" t="s">
        <v>24</v>
      </c>
      <c r="H1956" t="s">
        <v>25</v>
      </c>
      <c r="I1956" t="s">
        <v>48</v>
      </c>
      <c r="J1956">
        <v>80</v>
      </c>
      <c r="K1956">
        <v>48</v>
      </c>
      <c r="L1956" t="s">
        <v>33</v>
      </c>
      <c r="M1956" t="s">
        <v>44</v>
      </c>
      <c r="N1956" t="s">
        <v>49</v>
      </c>
    </row>
    <row r="1957" spans="1:14" x14ac:dyDescent="0.25">
      <c r="A1957">
        <v>9956</v>
      </c>
      <c r="B1957" s="6">
        <v>45625</v>
      </c>
      <c r="C1957">
        <v>0.52916666666666667</v>
      </c>
      <c r="D1957">
        <v>4</v>
      </c>
      <c r="E1957" t="s">
        <v>36</v>
      </c>
      <c r="F1957" t="s">
        <v>37</v>
      </c>
      <c r="G1957" t="s">
        <v>38</v>
      </c>
      <c r="H1957" t="s">
        <v>39</v>
      </c>
      <c r="I1957" t="s">
        <v>46</v>
      </c>
      <c r="J1957">
        <v>90</v>
      </c>
      <c r="K1957">
        <v>55</v>
      </c>
      <c r="L1957" t="s">
        <v>33</v>
      </c>
      <c r="M1957" t="s">
        <v>34</v>
      </c>
      <c r="N1957" t="s">
        <v>47</v>
      </c>
    </row>
    <row r="1958" spans="1:14" x14ac:dyDescent="0.25">
      <c r="A1958">
        <v>9957</v>
      </c>
      <c r="B1958" s="6">
        <v>45638</v>
      </c>
      <c r="C1958">
        <v>0.41319444444444442</v>
      </c>
      <c r="D1958">
        <v>2</v>
      </c>
      <c r="E1958" t="s">
        <v>14</v>
      </c>
      <c r="F1958" t="s">
        <v>15</v>
      </c>
      <c r="G1958" t="s">
        <v>16</v>
      </c>
      <c r="H1958" t="s">
        <v>17</v>
      </c>
      <c r="I1958" t="s">
        <v>46</v>
      </c>
      <c r="J1958">
        <v>90</v>
      </c>
      <c r="K1958">
        <v>55</v>
      </c>
      <c r="L1958" t="s">
        <v>33</v>
      </c>
      <c r="M1958" t="s">
        <v>34</v>
      </c>
      <c r="N1958" t="s">
        <v>47</v>
      </c>
    </row>
    <row r="1959" spans="1:14" x14ac:dyDescent="0.25">
      <c r="A1959">
        <v>9958</v>
      </c>
      <c r="B1959" s="6">
        <v>45481</v>
      </c>
      <c r="C1959">
        <v>0.47013888888888888</v>
      </c>
      <c r="D1959">
        <v>4</v>
      </c>
      <c r="E1959" t="s">
        <v>14</v>
      </c>
      <c r="F1959" t="s">
        <v>15</v>
      </c>
      <c r="G1959" t="s">
        <v>16</v>
      </c>
      <c r="H1959" t="s">
        <v>17</v>
      </c>
      <c r="I1959" t="s">
        <v>48</v>
      </c>
      <c r="J1959">
        <v>80</v>
      </c>
      <c r="K1959">
        <v>48</v>
      </c>
      <c r="L1959" t="s">
        <v>33</v>
      </c>
      <c r="M1959" t="s">
        <v>44</v>
      </c>
      <c r="N1959" t="s">
        <v>49</v>
      </c>
    </row>
    <row r="1960" spans="1:14" x14ac:dyDescent="0.25">
      <c r="A1960">
        <v>9959</v>
      </c>
      <c r="B1960" s="6">
        <v>45161</v>
      </c>
      <c r="C1960">
        <v>0.79513888888888884</v>
      </c>
      <c r="D1960">
        <v>4</v>
      </c>
      <c r="E1960" t="s">
        <v>28</v>
      </c>
      <c r="F1960" t="s">
        <v>29</v>
      </c>
      <c r="G1960" t="s">
        <v>30</v>
      </c>
      <c r="H1960" t="s">
        <v>31</v>
      </c>
      <c r="I1960" t="s">
        <v>26</v>
      </c>
      <c r="J1960">
        <v>40</v>
      </c>
      <c r="K1960">
        <v>22</v>
      </c>
      <c r="L1960" t="s">
        <v>19</v>
      </c>
      <c r="M1960" t="s">
        <v>20</v>
      </c>
      <c r="N1960" t="s">
        <v>27</v>
      </c>
    </row>
    <row r="1961" spans="1:14" x14ac:dyDescent="0.25">
      <c r="A1961">
        <v>9960</v>
      </c>
      <c r="B1961" s="6">
        <v>45463</v>
      </c>
      <c r="C1961">
        <v>0.70833333333333337</v>
      </c>
      <c r="D1961">
        <v>3</v>
      </c>
      <c r="E1961" t="s">
        <v>14</v>
      </c>
      <c r="F1961" t="s">
        <v>15</v>
      </c>
      <c r="G1961" t="s">
        <v>16</v>
      </c>
      <c r="H1961" t="s">
        <v>17</v>
      </c>
      <c r="I1961" t="s">
        <v>26</v>
      </c>
      <c r="J1961">
        <v>40</v>
      </c>
      <c r="K1961">
        <v>22</v>
      </c>
      <c r="L1961" t="s">
        <v>19</v>
      </c>
      <c r="M1961" t="s">
        <v>20</v>
      </c>
      <c r="N1961" t="s">
        <v>27</v>
      </c>
    </row>
    <row r="1962" spans="1:14" x14ac:dyDescent="0.25">
      <c r="A1962">
        <v>9961</v>
      </c>
      <c r="B1962" s="6">
        <v>45289</v>
      </c>
      <c r="C1962">
        <v>0.48749999999999999</v>
      </c>
      <c r="D1962">
        <v>2</v>
      </c>
      <c r="E1962" t="s">
        <v>36</v>
      </c>
      <c r="F1962" t="s">
        <v>37</v>
      </c>
      <c r="G1962" t="s">
        <v>38</v>
      </c>
      <c r="H1962" t="s">
        <v>39</v>
      </c>
      <c r="I1962" t="s">
        <v>26</v>
      </c>
      <c r="J1962">
        <v>40</v>
      </c>
      <c r="K1962">
        <v>22</v>
      </c>
      <c r="L1962" t="s">
        <v>19</v>
      </c>
      <c r="M1962" t="s">
        <v>20</v>
      </c>
      <c r="N1962" t="s">
        <v>27</v>
      </c>
    </row>
    <row r="1963" spans="1:14" x14ac:dyDescent="0.25">
      <c r="A1963">
        <v>9962</v>
      </c>
      <c r="B1963" s="6">
        <v>45310</v>
      </c>
      <c r="C1963">
        <v>0.71458333333333335</v>
      </c>
      <c r="D1963">
        <v>4</v>
      </c>
      <c r="E1963" t="s">
        <v>22</v>
      </c>
      <c r="F1963" t="s">
        <v>23</v>
      </c>
      <c r="G1963" t="s">
        <v>24</v>
      </c>
      <c r="H1963" t="s">
        <v>25</v>
      </c>
      <c r="I1963" t="s">
        <v>26</v>
      </c>
      <c r="J1963">
        <v>40</v>
      </c>
      <c r="K1963">
        <v>22</v>
      </c>
      <c r="L1963" t="s">
        <v>19</v>
      </c>
      <c r="M1963" t="s">
        <v>20</v>
      </c>
      <c r="N1963" t="s">
        <v>27</v>
      </c>
    </row>
    <row r="1964" spans="1:14" x14ac:dyDescent="0.25">
      <c r="A1964">
        <v>9963</v>
      </c>
      <c r="B1964" s="6">
        <v>46015</v>
      </c>
      <c r="C1964">
        <v>0.4826388888888889</v>
      </c>
      <c r="D1964">
        <v>2</v>
      </c>
      <c r="E1964" t="s">
        <v>28</v>
      </c>
      <c r="F1964" t="s">
        <v>29</v>
      </c>
      <c r="G1964" t="s">
        <v>30</v>
      </c>
      <c r="H1964" t="s">
        <v>31</v>
      </c>
      <c r="I1964" t="s">
        <v>43</v>
      </c>
      <c r="J1964">
        <v>75</v>
      </c>
      <c r="K1964">
        <v>45</v>
      </c>
      <c r="L1964" t="s">
        <v>33</v>
      </c>
      <c r="M1964" t="s">
        <v>44</v>
      </c>
      <c r="N1964" t="s">
        <v>45</v>
      </c>
    </row>
    <row r="1965" spans="1:14" x14ac:dyDescent="0.25">
      <c r="A1965">
        <v>9964</v>
      </c>
      <c r="B1965" s="6">
        <v>45259</v>
      </c>
      <c r="C1965">
        <v>0.46180555555555558</v>
      </c>
      <c r="D1965">
        <v>3</v>
      </c>
      <c r="E1965" t="s">
        <v>22</v>
      </c>
      <c r="F1965" t="s">
        <v>23</v>
      </c>
      <c r="G1965" t="s">
        <v>24</v>
      </c>
      <c r="H1965" t="s">
        <v>25</v>
      </c>
      <c r="I1965" t="s">
        <v>40</v>
      </c>
      <c r="J1965">
        <v>50</v>
      </c>
      <c r="K1965">
        <v>30</v>
      </c>
      <c r="L1965" t="s">
        <v>19</v>
      </c>
      <c r="M1965" t="s">
        <v>41</v>
      </c>
      <c r="N1965" t="s">
        <v>42</v>
      </c>
    </row>
    <row r="1966" spans="1:14" x14ac:dyDescent="0.25">
      <c r="A1966">
        <v>9965</v>
      </c>
      <c r="B1966" s="6">
        <v>45396</v>
      </c>
      <c r="C1966">
        <v>0.43333333333333329</v>
      </c>
      <c r="D1966">
        <v>3</v>
      </c>
      <c r="E1966" t="s">
        <v>14</v>
      </c>
      <c r="F1966" t="s">
        <v>15</v>
      </c>
      <c r="G1966" t="s">
        <v>16</v>
      </c>
      <c r="H1966" t="s">
        <v>17</v>
      </c>
      <c r="I1966" t="s">
        <v>40</v>
      </c>
      <c r="J1966">
        <v>50</v>
      </c>
      <c r="K1966">
        <v>30</v>
      </c>
      <c r="L1966" t="s">
        <v>19</v>
      </c>
      <c r="M1966" t="s">
        <v>41</v>
      </c>
      <c r="N1966" t="s">
        <v>42</v>
      </c>
    </row>
    <row r="1967" spans="1:14" x14ac:dyDescent="0.25">
      <c r="A1967">
        <v>9966</v>
      </c>
      <c r="B1967" s="6">
        <v>45199</v>
      </c>
      <c r="C1967">
        <v>0.67083333333333328</v>
      </c>
      <c r="D1967">
        <v>1</v>
      </c>
      <c r="E1967" t="s">
        <v>28</v>
      </c>
      <c r="F1967" t="s">
        <v>29</v>
      </c>
      <c r="G1967" t="s">
        <v>30</v>
      </c>
      <c r="H1967" t="s">
        <v>31</v>
      </c>
      <c r="I1967" t="s">
        <v>50</v>
      </c>
      <c r="J1967">
        <v>70</v>
      </c>
      <c r="K1967">
        <v>40</v>
      </c>
      <c r="L1967" t="s">
        <v>33</v>
      </c>
      <c r="M1967" t="s">
        <v>44</v>
      </c>
      <c r="N1967" t="s">
        <v>51</v>
      </c>
    </row>
    <row r="1968" spans="1:14" x14ac:dyDescent="0.25">
      <c r="A1968">
        <v>9967</v>
      </c>
      <c r="B1968" s="6">
        <v>45307</v>
      </c>
      <c r="C1968">
        <v>0.85833333333333328</v>
      </c>
      <c r="D1968">
        <v>2</v>
      </c>
      <c r="E1968" t="s">
        <v>36</v>
      </c>
      <c r="F1968" t="s">
        <v>37</v>
      </c>
      <c r="G1968" t="s">
        <v>38</v>
      </c>
      <c r="H1968" t="s">
        <v>39</v>
      </c>
      <c r="I1968" t="s">
        <v>18</v>
      </c>
      <c r="J1968">
        <v>45</v>
      </c>
      <c r="K1968">
        <v>25</v>
      </c>
      <c r="L1968" t="s">
        <v>19</v>
      </c>
      <c r="M1968" t="s">
        <v>20</v>
      </c>
      <c r="N1968" t="s">
        <v>21</v>
      </c>
    </row>
    <row r="1969" spans="1:14" x14ac:dyDescent="0.25">
      <c r="A1969">
        <v>9968</v>
      </c>
      <c r="B1969" s="6">
        <v>45777</v>
      </c>
      <c r="C1969">
        <v>0.78819444444444442</v>
      </c>
      <c r="D1969">
        <v>4</v>
      </c>
      <c r="E1969" t="s">
        <v>28</v>
      </c>
      <c r="F1969" t="s">
        <v>29</v>
      </c>
      <c r="G1969" t="s">
        <v>30</v>
      </c>
      <c r="H1969" t="s">
        <v>31</v>
      </c>
      <c r="I1969" t="s">
        <v>26</v>
      </c>
      <c r="J1969">
        <v>40</v>
      </c>
      <c r="K1969">
        <v>22</v>
      </c>
      <c r="L1969" t="s">
        <v>19</v>
      </c>
      <c r="M1969" t="s">
        <v>20</v>
      </c>
      <c r="N1969" t="s">
        <v>27</v>
      </c>
    </row>
    <row r="1970" spans="1:14" x14ac:dyDescent="0.25">
      <c r="A1970">
        <v>9969</v>
      </c>
      <c r="B1970" s="6">
        <v>44852</v>
      </c>
      <c r="C1970">
        <v>0.39583333333333331</v>
      </c>
      <c r="D1970">
        <v>2</v>
      </c>
      <c r="E1970" t="s">
        <v>28</v>
      </c>
      <c r="F1970" t="s">
        <v>29</v>
      </c>
      <c r="G1970" t="s">
        <v>30</v>
      </c>
      <c r="H1970" t="s">
        <v>31</v>
      </c>
      <c r="I1970" t="s">
        <v>43</v>
      </c>
      <c r="J1970">
        <v>75</v>
      </c>
      <c r="K1970">
        <v>45</v>
      </c>
      <c r="L1970" t="s">
        <v>33</v>
      </c>
      <c r="M1970" t="s">
        <v>44</v>
      </c>
      <c r="N1970" t="s">
        <v>45</v>
      </c>
    </row>
    <row r="1971" spans="1:14" x14ac:dyDescent="0.25">
      <c r="A1971">
        <v>9970</v>
      </c>
      <c r="B1971" s="6">
        <v>45742</v>
      </c>
      <c r="C1971">
        <v>0.58819444444444446</v>
      </c>
      <c r="D1971">
        <v>4</v>
      </c>
      <c r="E1971" t="s">
        <v>14</v>
      </c>
      <c r="F1971" t="s">
        <v>15</v>
      </c>
      <c r="G1971" t="s">
        <v>16</v>
      </c>
      <c r="H1971" t="s">
        <v>17</v>
      </c>
      <c r="I1971" t="s">
        <v>40</v>
      </c>
      <c r="J1971">
        <v>50</v>
      </c>
      <c r="K1971">
        <v>30</v>
      </c>
      <c r="L1971" t="s">
        <v>19</v>
      </c>
      <c r="M1971" t="s">
        <v>41</v>
      </c>
      <c r="N1971" t="s">
        <v>42</v>
      </c>
    </row>
    <row r="1972" spans="1:14" x14ac:dyDescent="0.25">
      <c r="A1972">
        <v>9971</v>
      </c>
      <c r="B1972" s="6">
        <v>44690</v>
      </c>
      <c r="C1972">
        <v>0.7270833333333333</v>
      </c>
      <c r="D1972">
        <v>4</v>
      </c>
      <c r="E1972" t="s">
        <v>36</v>
      </c>
      <c r="F1972" t="s">
        <v>37</v>
      </c>
      <c r="G1972" t="s">
        <v>38</v>
      </c>
      <c r="H1972" t="s">
        <v>39</v>
      </c>
      <c r="I1972" t="s">
        <v>43</v>
      </c>
      <c r="J1972">
        <v>75</v>
      </c>
      <c r="K1972">
        <v>45</v>
      </c>
      <c r="L1972" t="s">
        <v>33</v>
      </c>
      <c r="M1972" t="s">
        <v>44</v>
      </c>
      <c r="N1972" t="s">
        <v>45</v>
      </c>
    </row>
    <row r="1973" spans="1:14" x14ac:dyDescent="0.25">
      <c r="A1973">
        <v>9972</v>
      </c>
      <c r="B1973" s="6">
        <v>45302</v>
      </c>
      <c r="C1973">
        <v>0.30902777777777779</v>
      </c>
      <c r="D1973">
        <v>1</v>
      </c>
      <c r="E1973" t="s">
        <v>22</v>
      </c>
      <c r="F1973" t="s">
        <v>23</v>
      </c>
      <c r="G1973" t="s">
        <v>24</v>
      </c>
      <c r="H1973" t="s">
        <v>25</v>
      </c>
      <c r="I1973" t="s">
        <v>26</v>
      </c>
      <c r="J1973">
        <v>40</v>
      </c>
      <c r="K1973">
        <v>22</v>
      </c>
      <c r="L1973" t="s">
        <v>19</v>
      </c>
      <c r="M1973" t="s">
        <v>20</v>
      </c>
      <c r="N1973" t="s">
        <v>27</v>
      </c>
    </row>
    <row r="1974" spans="1:14" x14ac:dyDescent="0.25">
      <c r="A1974">
        <v>9973</v>
      </c>
      <c r="B1974" s="6">
        <v>45695</v>
      </c>
      <c r="C1974">
        <v>0.59305555555555556</v>
      </c>
      <c r="D1974">
        <v>3</v>
      </c>
      <c r="E1974" t="s">
        <v>36</v>
      </c>
      <c r="F1974" t="s">
        <v>37</v>
      </c>
      <c r="G1974" t="s">
        <v>38</v>
      </c>
      <c r="H1974" t="s">
        <v>39</v>
      </c>
      <c r="I1974" t="s">
        <v>46</v>
      </c>
      <c r="J1974">
        <v>90</v>
      </c>
      <c r="K1974">
        <v>55</v>
      </c>
      <c r="L1974" t="s">
        <v>33</v>
      </c>
      <c r="M1974" t="s">
        <v>34</v>
      </c>
      <c r="N1974" t="s">
        <v>47</v>
      </c>
    </row>
    <row r="1975" spans="1:14" x14ac:dyDescent="0.25">
      <c r="A1975">
        <v>9974</v>
      </c>
      <c r="B1975" s="6">
        <v>45579</v>
      </c>
      <c r="C1975">
        <v>0.74375000000000002</v>
      </c>
      <c r="D1975">
        <v>1</v>
      </c>
      <c r="E1975" t="s">
        <v>36</v>
      </c>
      <c r="F1975" t="s">
        <v>37</v>
      </c>
      <c r="G1975" t="s">
        <v>38</v>
      </c>
      <c r="H1975" t="s">
        <v>39</v>
      </c>
      <c r="I1975" t="s">
        <v>26</v>
      </c>
      <c r="J1975">
        <v>40</v>
      </c>
      <c r="K1975">
        <v>22</v>
      </c>
      <c r="L1975" t="s">
        <v>19</v>
      </c>
      <c r="M1975" t="s">
        <v>20</v>
      </c>
      <c r="N1975" t="s">
        <v>27</v>
      </c>
    </row>
    <row r="1976" spans="1:14" x14ac:dyDescent="0.25">
      <c r="A1976">
        <v>9975</v>
      </c>
      <c r="B1976" s="6">
        <v>45033</v>
      </c>
      <c r="C1976">
        <v>0.71875</v>
      </c>
      <c r="D1976">
        <v>2</v>
      </c>
      <c r="E1976" t="s">
        <v>36</v>
      </c>
      <c r="F1976" t="s">
        <v>37</v>
      </c>
      <c r="G1976" t="s">
        <v>38</v>
      </c>
      <c r="H1976" t="s">
        <v>39</v>
      </c>
      <c r="I1976" t="s">
        <v>18</v>
      </c>
      <c r="J1976">
        <v>45</v>
      </c>
      <c r="K1976">
        <v>25</v>
      </c>
      <c r="L1976" t="s">
        <v>19</v>
      </c>
      <c r="M1976" t="s">
        <v>20</v>
      </c>
      <c r="N1976" t="s">
        <v>21</v>
      </c>
    </row>
    <row r="1977" spans="1:14" x14ac:dyDescent="0.25">
      <c r="A1977">
        <v>9976</v>
      </c>
      <c r="B1977" s="6">
        <v>45259</v>
      </c>
      <c r="C1977">
        <v>0.48402777777777778</v>
      </c>
      <c r="D1977">
        <v>1</v>
      </c>
      <c r="E1977" t="s">
        <v>22</v>
      </c>
      <c r="F1977" t="s">
        <v>23</v>
      </c>
      <c r="G1977" t="s">
        <v>24</v>
      </c>
      <c r="H1977" t="s">
        <v>25</v>
      </c>
      <c r="I1977" t="s">
        <v>46</v>
      </c>
      <c r="J1977">
        <v>90</v>
      </c>
      <c r="K1977">
        <v>55</v>
      </c>
      <c r="L1977" t="s">
        <v>33</v>
      </c>
      <c r="M1977" t="s">
        <v>34</v>
      </c>
      <c r="N1977" t="s">
        <v>47</v>
      </c>
    </row>
    <row r="1978" spans="1:14" x14ac:dyDescent="0.25">
      <c r="A1978">
        <v>9977</v>
      </c>
      <c r="B1978" s="6">
        <v>44583</v>
      </c>
      <c r="C1978">
        <v>0.31874999999999998</v>
      </c>
      <c r="D1978">
        <v>4</v>
      </c>
      <c r="E1978" t="s">
        <v>28</v>
      </c>
      <c r="F1978" t="s">
        <v>29</v>
      </c>
      <c r="G1978" t="s">
        <v>30</v>
      </c>
      <c r="H1978" t="s">
        <v>31</v>
      </c>
      <c r="I1978" t="s">
        <v>26</v>
      </c>
      <c r="J1978">
        <v>40</v>
      </c>
      <c r="K1978">
        <v>22</v>
      </c>
      <c r="L1978" t="s">
        <v>19</v>
      </c>
      <c r="M1978" t="s">
        <v>20</v>
      </c>
      <c r="N1978" t="s">
        <v>27</v>
      </c>
    </row>
    <row r="1979" spans="1:14" x14ac:dyDescent="0.25">
      <c r="A1979">
        <v>9978</v>
      </c>
      <c r="B1979" s="6">
        <v>45041</v>
      </c>
      <c r="C1979">
        <v>0.75555555555555554</v>
      </c>
      <c r="D1979">
        <v>4</v>
      </c>
      <c r="E1979" t="s">
        <v>28</v>
      </c>
      <c r="F1979" t="s">
        <v>29</v>
      </c>
      <c r="G1979" t="s">
        <v>30</v>
      </c>
      <c r="H1979" t="s">
        <v>31</v>
      </c>
      <c r="I1979" t="s">
        <v>50</v>
      </c>
      <c r="J1979">
        <v>70</v>
      </c>
      <c r="K1979">
        <v>40</v>
      </c>
      <c r="L1979" t="s">
        <v>33</v>
      </c>
      <c r="M1979" t="s">
        <v>44</v>
      </c>
      <c r="N1979" t="s">
        <v>51</v>
      </c>
    </row>
    <row r="1980" spans="1:14" x14ac:dyDescent="0.25">
      <c r="A1980">
        <v>9979</v>
      </c>
      <c r="B1980" s="6">
        <v>44849</v>
      </c>
      <c r="C1980">
        <v>0.77430555555555558</v>
      </c>
      <c r="D1980">
        <v>4</v>
      </c>
      <c r="E1980" t="s">
        <v>22</v>
      </c>
      <c r="F1980" t="s">
        <v>23</v>
      </c>
      <c r="G1980" t="s">
        <v>24</v>
      </c>
      <c r="H1980" t="s">
        <v>25</v>
      </c>
      <c r="I1980" t="s">
        <v>18</v>
      </c>
      <c r="J1980">
        <v>45</v>
      </c>
      <c r="K1980">
        <v>25</v>
      </c>
      <c r="L1980" t="s">
        <v>19</v>
      </c>
      <c r="M1980" t="s">
        <v>20</v>
      </c>
      <c r="N1980" t="s">
        <v>21</v>
      </c>
    </row>
    <row r="1981" spans="1:14" x14ac:dyDescent="0.25">
      <c r="A1981">
        <v>9980</v>
      </c>
      <c r="B1981" s="6">
        <v>45536</v>
      </c>
      <c r="C1981">
        <v>0.31736111111111109</v>
      </c>
      <c r="D1981">
        <v>3</v>
      </c>
      <c r="E1981" t="s">
        <v>28</v>
      </c>
      <c r="F1981" t="s">
        <v>29</v>
      </c>
      <c r="G1981" t="s">
        <v>30</v>
      </c>
      <c r="H1981" t="s">
        <v>31</v>
      </c>
      <c r="I1981" t="s">
        <v>32</v>
      </c>
      <c r="J1981">
        <v>85</v>
      </c>
      <c r="K1981">
        <v>50</v>
      </c>
      <c r="L1981" t="s">
        <v>33</v>
      </c>
      <c r="M1981" t="s">
        <v>34</v>
      </c>
      <c r="N1981" t="s">
        <v>35</v>
      </c>
    </row>
    <row r="1982" spans="1:14" x14ac:dyDescent="0.25">
      <c r="A1982">
        <v>9981</v>
      </c>
      <c r="B1982" s="6">
        <v>44735</v>
      </c>
      <c r="C1982">
        <v>0.29791666666666672</v>
      </c>
      <c r="D1982">
        <v>2</v>
      </c>
      <c r="E1982" t="s">
        <v>14</v>
      </c>
      <c r="F1982" t="s">
        <v>15</v>
      </c>
      <c r="G1982" t="s">
        <v>16</v>
      </c>
      <c r="H1982" t="s">
        <v>17</v>
      </c>
      <c r="I1982" t="s">
        <v>48</v>
      </c>
      <c r="J1982">
        <v>80</v>
      </c>
      <c r="K1982">
        <v>48</v>
      </c>
      <c r="L1982" t="s">
        <v>33</v>
      </c>
      <c r="M1982" t="s">
        <v>44</v>
      </c>
      <c r="N1982" t="s">
        <v>49</v>
      </c>
    </row>
    <row r="1983" spans="1:14" x14ac:dyDescent="0.25">
      <c r="A1983">
        <v>9982</v>
      </c>
      <c r="B1983" s="6">
        <v>44827</v>
      </c>
      <c r="C1983">
        <v>0.47708333333333341</v>
      </c>
      <c r="D1983">
        <v>2</v>
      </c>
      <c r="E1983" t="s">
        <v>28</v>
      </c>
      <c r="F1983" t="s">
        <v>29</v>
      </c>
      <c r="G1983" t="s">
        <v>30</v>
      </c>
      <c r="H1983" t="s">
        <v>31</v>
      </c>
      <c r="I1983" t="s">
        <v>43</v>
      </c>
      <c r="J1983">
        <v>75</v>
      </c>
      <c r="K1983">
        <v>45</v>
      </c>
      <c r="L1983" t="s">
        <v>33</v>
      </c>
      <c r="M1983" t="s">
        <v>44</v>
      </c>
      <c r="N1983" t="s">
        <v>45</v>
      </c>
    </row>
    <row r="1984" spans="1:14" x14ac:dyDescent="0.25">
      <c r="A1984">
        <v>9983</v>
      </c>
      <c r="B1984" s="6">
        <v>44927</v>
      </c>
      <c r="C1984">
        <v>0.56388888888888888</v>
      </c>
      <c r="D1984">
        <v>4</v>
      </c>
      <c r="E1984" t="s">
        <v>22</v>
      </c>
      <c r="F1984" t="s">
        <v>23</v>
      </c>
      <c r="G1984" t="s">
        <v>24</v>
      </c>
      <c r="H1984" t="s">
        <v>25</v>
      </c>
      <c r="I1984" t="s">
        <v>43</v>
      </c>
      <c r="J1984">
        <v>75</v>
      </c>
      <c r="K1984">
        <v>45</v>
      </c>
      <c r="L1984" t="s">
        <v>33</v>
      </c>
      <c r="M1984" t="s">
        <v>44</v>
      </c>
      <c r="N1984" t="s">
        <v>45</v>
      </c>
    </row>
    <row r="1985" spans="1:14" x14ac:dyDescent="0.25">
      <c r="A1985">
        <v>9984</v>
      </c>
      <c r="B1985" s="6">
        <v>44798</v>
      </c>
      <c r="C1985">
        <v>0.6</v>
      </c>
      <c r="D1985">
        <v>4</v>
      </c>
      <c r="E1985" t="s">
        <v>28</v>
      </c>
      <c r="F1985" t="s">
        <v>29</v>
      </c>
      <c r="G1985" t="s">
        <v>30</v>
      </c>
      <c r="H1985" t="s">
        <v>31</v>
      </c>
      <c r="I1985" t="s">
        <v>43</v>
      </c>
      <c r="J1985">
        <v>75</v>
      </c>
      <c r="K1985">
        <v>45</v>
      </c>
      <c r="L1985" t="s">
        <v>33</v>
      </c>
      <c r="M1985" t="s">
        <v>44</v>
      </c>
      <c r="N1985" t="s">
        <v>45</v>
      </c>
    </row>
    <row r="1986" spans="1:14" x14ac:dyDescent="0.25">
      <c r="A1986">
        <v>9985</v>
      </c>
      <c r="B1986" s="6">
        <v>45979</v>
      </c>
      <c r="C1986">
        <v>0.31944444444444442</v>
      </c>
      <c r="D1986">
        <v>1</v>
      </c>
      <c r="E1986" t="s">
        <v>14</v>
      </c>
      <c r="F1986" t="s">
        <v>15</v>
      </c>
      <c r="G1986" t="s">
        <v>16</v>
      </c>
      <c r="H1986" t="s">
        <v>17</v>
      </c>
      <c r="I1986" t="s">
        <v>26</v>
      </c>
      <c r="J1986">
        <v>40</v>
      </c>
      <c r="K1986">
        <v>22</v>
      </c>
      <c r="L1986" t="s">
        <v>19</v>
      </c>
      <c r="M1986" t="s">
        <v>20</v>
      </c>
      <c r="N1986" t="s">
        <v>27</v>
      </c>
    </row>
    <row r="1987" spans="1:14" x14ac:dyDescent="0.25">
      <c r="A1987">
        <v>9986</v>
      </c>
      <c r="B1987" s="6">
        <v>45188</v>
      </c>
      <c r="C1987">
        <v>0.69722222222222219</v>
      </c>
      <c r="D1987">
        <v>1</v>
      </c>
      <c r="E1987" t="s">
        <v>22</v>
      </c>
      <c r="F1987" t="s">
        <v>23</v>
      </c>
      <c r="G1987" t="s">
        <v>24</v>
      </c>
      <c r="H1987" t="s">
        <v>25</v>
      </c>
      <c r="I1987" t="s">
        <v>32</v>
      </c>
      <c r="J1987">
        <v>85</v>
      </c>
      <c r="K1987">
        <v>50</v>
      </c>
      <c r="L1987" t="s">
        <v>33</v>
      </c>
      <c r="M1987" t="s">
        <v>34</v>
      </c>
      <c r="N1987" t="s">
        <v>35</v>
      </c>
    </row>
    <row r="1988" spans="1:14" x14ac:dyDescent="0.25">
      <c r="A1988">
        <v>9987</v>
      </c>
      <c r="B1988" s="6">
        <v>44881</v>
      </c>
      <c r="C1988">
        <v>0.68888888888888888</v>
      </c>
      <c r="D1988">
        <v>1</v>
      </c>
      <c r="E1988" t="s">
        <v>28</v>
      </c>
      <c r="F1988" t="s">
        <v>29</v>
      </c>
      <c r="G1988" t="s">
        <v>30</v>
      </c>
      <c r="H1988" t="s">
        <v>31</v>
      </c>
      <c r="I1988" t="s">
        <v>50</v>
      </c>
      <c r="J1988">
        <v>70</v>
      </c>
      <c r="K1988">
        <v>40</v>
      </c>
      <c r="L1988" t="s">
        <v>33</v>
      </c>
      <c r="M1988" t="s">
        <v>44</v>
      </c>
      <c r="N1988" t="s">
        <v>51</v>
      </c>
    </row>
    <row r="1989" spans="1:14" x14ac:dyDescent="0.25">
      <c r="A1989">
        <v>9988</v>
      </c>
      <c r="B1989" s="6">
        <v>45104</v>
      </c>
      <c r="C1989">
        <v>0.41180555555555548</v>
      </c>
      <c r="D1989">
        <v>4</v>
      </c>
      <c r="E1989" t="s">
        <v>28</v>
      </c>
      <c r="F1989" t="s">
        <v>29</v>
      </c>
      <c r="G1989" t="s">
        <v>30</v>
      </c>
      <c r="H1989" t="s">
        <v>31</v>
      </c>
      <c r="I1989" t="s">
        <v>32</v>
      </c>
      <c r="J1989">
        <v>85</v>
      </c>
      <c r="K1989">
        <v>50</v>
      </c>
      <c r="L1989" t="s">
        <v>33</v>
      </c>
      <c r="M1989" t="s">
        <v>34</v>
      </c>
      <c r="N1989" t="s">
        <v>35</v>
      </c>
    </row>
    <row r="1990" spans="1:14" x14ac:dyDescent="0.25">
      <c r="A1990">
        <v>9989</v>
      </c>
      <c r="B1990" s="6">
        <v>45734</v>
      </c>
      <c r="C1990">
        <v>0.55625000000000002</v>
      </c>
      <c r="D1990">
        <v>4</v>
      </c>
      <c r="E1990" t="s">
        <v>28</v>
      </c>
      <c r="F1990" t="s">
        <v>29</v>
      </c>
      <c r="G1990" t="s">
        <v>30</v>
      </c>
      <c r="H1990" t="s">
        <v>31</v>
      </c>
      <c r="I1990" t="s">
        <v>43</v>
      </c>
      <c r="J1990">
        <v>75</v>
      </c>
      <c r="K1990">
        <v>45</v>
      </c>
      <c r="L1990" t="s">
        <v>33</v>
      </c>
      <c r="M1990" t="s">
        <v>44</v>
      </c>
      <c r="N1990" t="s">
        <v>45</v>
      </c>
    </row>
    <row r="1991" spans="1:14" x14ac:dyDescent="0.25">
      <c r="A1991">
        <v>9990</v>
      </c>
      <c r="B1991" s="6">
        <v>45442</v>
      </c>
      <c r="C1991">
        <v>0.39027777777777778</v>
      </c>
      <c r="D1991">
        <v>2</v>
      </c>
      <c r="E1991" t="s">
        <v>28</v>
      </c>
      <c r="F1991" t="s">
        <v>29</v>
      </c>
      <c r="G1991" t="s">
        <v>30</v>
      </c>
      <c r="H1991" t="s">
        <v>31</v>
      </c>
      <c r="I1991" t="s">
        <v>50</v>
      </c>
      <c r="J1991">
        <v>70</v>
      </c>
      <c r="K1991">
        <v>40</v>
      </c>
      <c r="L1991" t="s">
        <v>33</v>
      </c>
      <c r="M1991" t="s">
        <v>44</v>
      </c>
      <c r="N1991" t="s">
        <v>51</v>
      </c>
    </row>
    <row r="1992" spans="1:14" x14ac:dyDescent="0.25">
      <c r="A1992">
        <v>9991</v>
      </c>
      <c r="B1992" s="6">
        <v>44946</v>
      </c>
      <c r="C1992">
        <v>0.85347222222222219</v>
      </c>
      <c r="D1992">
        <v>4</v>
      </c>
      <c r="E1992" t="s">
        <v>14</v>
      </c>
      <c r="F1992" t="s">
        <v>15</v>
      </c>
      <c r="G1992" t="s">
        <v>16</v>
      </c>
      <c r="H1992" t="s">
        <v>17</v>
      </c>
      <c r="I1992" t="s">
        <v>32</v>
      </c>
      <c r="J1992">
        <v>85</v>
      </c>
      <c r="K1992">
        <v>50</v>
      </c>
      <c r="L1992" t="s">
        <v>33</v>
      </c>
      <c r="M1992" t="s">
        <v>34</v>
      </c>
      <c r="N1992" t="s">
        <v>35</v>
      </c>
    </row>
    <row r="1993" spans="1:14" x14ac:dyDescent="0.25">
      <c r="A1993">
        <v>9992</v>
      </c>
      <c r="B1993" s="6">
        <v>45798</v>
      </c>
      <c r="C1993">
        <v>0.88124999999999998</v>
      </c>
      <c r="D1993">
        <v>4</v>
      </c>
      <c r="E1993" t="s">
        <v>36</v>
      </c>
      <c r="F1993" t="s">
        <v>37</v>
      </c>
      <c r="G1993" t="s">
        <v>38</v>
      </c>
      <c r="H1993" t="s">
        <v>39</v>
      </c>
      <c r="I1993" t="s">
        <v>18</v>
      </c>
      <c r="J1993">
        <v>45</v>
      </c>
      <c r="K1993">
        <v>25</v>
      </c>
      <c r="L1993" t="s">
        <v>19</v>
      </c>
      <c r="M1993" t="s">
        <v>20</v>
      </c>
      <c r="N1993" t="s">
        <v>21</v>
      </c>
    </row>
    <row r="1994" spans="1:14" x14ac:dyDescent="0.25">
      <c r="A1994">
        <v>9993</v>
      </c>
      <c r="B1994" s="6">
        <v>45410</v>
      </c>
      <c r="C1994">
        <v>0.5493055555555556</v>
      </c>
      <c r="D1994">
        <v>4</v>
      </c>
      <c r="E1994" t="s">
        <v>14</v>
      </c>
      <c r="F1994" t="s">
        <v>15</v>
      </c>
      <c r="G1994" t="s">
        <v>16</v>
      </c>
      <c r="H1994" t="s">
        <v>17</v>
      </c>
      <c r="I1994" t="s">
        <v>40</v>
      </c>
      <c r="J1994">
        <v>50</v>
      </c>
      <c r="K1994">
        <v>30</v>
      </c>
      <c r="L1994" t="s">
        <v>19</v>
      </c>
      <c r="M1994" t="s">
        <v>41</v>
      </c>
      <c r="N1994" t="s">
        <v>42</v>
      </c>
    </row>
    <row r="1995" spans="1:14" x14ac:dyDescent="0.25">
      <c r="A1995">
        <v>9994</v>
      </c>
      <c r="B1995" s="6">
        <v>44881</v>
      </c>
      <c r="C1995">
        <v>0.36805555555555558</v>
      </c>
      <c r="D1995">
        <v>4</v>
      </c>
      <c r="E1995" t="s">
        <v>22</v>
      </c>
      <c r="F1995" t="s">
        <v>23</v>
      </c>
      <c r="G1995" t="s">
        <v>24</v>
      </c>
      <c r="H1995" t="s">
        <v>25</v>
      </c>
      <c r="I1995" t="s">
        <v>26</v>
      </c>
      <c r="J1995">
        <v>40</v>
      </c>
      <c r="K1995">
        <v>22</v>
      </c>
      <c r="L1995" t="s">
        <v>19</v>
      </c>
      <c r="M1995" t="s">
        <v>20</v>
      </c>
      <c r="N1995" t="s">
        <v>27</v>
      </c>
    </row>
    <row r="1996" spans="1:14" x14ac:dyDescent="0.25">
      <c r="A1996">
        <v>9995</v>
      </c>
      <c r="B1996" s="6">
        <v>45984</v>
      </c>
      <c r="C1996">
        <v>0.90208333333333335</v>
      </c>
      <c r="D1996">
        <v>1</v>
      </c>
      <c r="E1996" t="s">
        <v>22</v>
      </c>
      <c r="F1996" t="s">
        <v>23</v>
      </c>
      <c r="G1996" t="s">
        <v>24</v>
      </c>
      <c r="H1996" t="s">
        <v>25</v>
      </c>
      <c r="I1996" t="s">
        <v>50</v>
      </c>
      <c r="J1996">
        <v>70</v>
      </c>
      <c r="K1996">
        <v>40</v>
      </c>
      <c r="L1996" t="s">
        <v>33</v>
      </c>
      <c r="M1996" t="s">
        <v>44</v>
      </c>
      <c r="N1996" t="s">
        <v>51</v>
      </c>
    </row>
    <row r="1997" spans="1:14" x14ac:dyDescent="0.25">
      <c r="A1997">
        <v>9996</v>
      </c>
      <c r="B1997" s="6">
        <v>45442</v>
      </c>
      <c r="C1997">
        <v>0.59652777777777777</v>
      </c>
      <c r="D1997">
        <v>1</v>
      </c>
      <c r="E1997" t="s">
        <v>36</v>
      </c>
      <c r="F1997" t="s">
        <v>37</v>
      </c>
      <c r="G1997" t="s">
        <v>38</v>
      </c>
      <c r="H1997" t="s">
        <v>39</v>
      </c>
      <c r="I1997" t="s">
        <v>32</v>
      </c>
      <c r="J1997">
        <v>85</v>
      </c>
      <c r="K1997">
        <v>50</v>
      </c>
      <c r="L1997" t="s">
        <v>33</v>
      </c>
      <c r="M1997" t="s">
        <v>34</v>
      </c>
      <c r="N1997" t="s">
        <v>35</v>
      </c>
    </row>
    <row r="1998" spans="1:14" x14ac:dyDescent="0.25">
      <c r="A1998">
        <v>9997</v>
      </c>
      <c r="B1998" s="6">
        <v>45814</v>
      </c>
      <c r="C1998">
        <v>0.66180555555555554</v>
      </c>
      <c r="D1998">
        <v>4</v>
      </c>
      <c r="E1998" t="s">
        <v>28</v>
      </c>
      <c r="F1998" t="s">
        <v>29</v>
      </c>
      <c r="G1998" t="s">
        <v>30</v>
      </c>
      <c r="H1998" t="s">
        <v>31</v>
      </c>
      <c r="I1998" t="s">
        <v>48</v>
      </c>
      <c r="J1998">
        <v>80</v>
      </c>
      <c r="K1998">
        <v>48</v>
      </c>
      <c r="L1998" t="s">
        <v>33</v>
      </c>
      <c r="M1998" t="s">
        <v>44</v>
      </c>
      <c r="N1998" t="s">
        <v>49</v>
      </c>
    </row>
    <row r="1999" spans="1:14" x14ac:dyDescent="0.25">
      <c r="A1999">
        <v>9998</v>
      </c>
      <c r="B1999" s="6">
        <v>45023</v>
      </c>
      <c r="C1999">
        <v>0.63958333333333328</v>
      </c>
      <c r="D1999">
        <v>3</v>
      </c>
      <c r="E1999" t="s">
        <v>28</v>
      </c>
      <c r="F1999" t="s">
        <v>29</v>
      </c>
      <c r="G1999" t="s">
        <v>30</v>
      </c>
      <c r="H1999" t="s">
        <v>31</v>
      </c>
      <c r="I1999" t="s">
        <v>48</v>
      </c>
      <c r="J1999">
        <v>80</v>
      </c>
      <c r="K1999">
        <v>48</v>
      </c>
      <c r="L1999" t="s">
        <v>33</v>
      </c>
      <c r="M1999" t="s">
        <v>44</v>
      </c>
      <c r="N1999" t="s">
        <v>49</v>
      </c>
    </row>
    <row r="2000" spans="1:14" x14ac:dyDescent="0.25">
      <c r="A2000">
        <v>9999</v>
      </c>
      <c r="B2000" s="6">
        <v>45777</v>
      </c>
      <c r="C2000">
        <v>0.3347222222222222</v>
      </c>
      <c r="D2000">
        <v>2</v>
      </c>
      <c r="E2000" t="s">
        <v>14</v>
      </c>
      <c r="F2000" t="s">
        <v>15</v>
      </c>
      <c r="G2000" t="s">
        <v>16</v>
      </c>
      <c r="H2000" t="s">
        <v>17</v>
      </c>
      <c r="I2000" t="s">
        <v>32</v>
      </c>
      <c r="J2000">
        <v>85</v>
      </c>
      <c r="K2000">
        <v>50</v>
      </c>
      <c r="L2000" t="s">
        <v>33</v>
      </c>
      <c r="M2000" t="s">
        <v>34</v>
      </c>
      <c r="N2000" t="s">
        <v>35</v>
      </c>
    </row>
    <row r="2001" spans="1:14" x14ac:dyDescent="0.25">
      <c r="A2001">
        <v>10000</v>
      </c>
      <c r="B2001" s="6">
        <v>45499</v>
      </c>
      <c r="C2001">
        <v>0.51944444444444449</v>
      </c>
      <c r="D2001">
        <v>2</v>
      </c>
      <c r="E2001" t="s">
        <v>22</v>
      </c>
      <c r="F2001" t="s">
        <v>23</v>
      </c>
      <c r="G2001" t="s">
        <v>24</v>
      </c>
      <c r="H2001" t="s">
        <v>25</v>
      </c>
      <c r="I2001" t="s">
        <v>48</v>
      </c>
      <c r="J2001">
        <v>80</v>
      </c>
      <c r="K2001">
        <v>48</v>
      </c>
      <c r="L2001" t="s">
        <v>33</v>
      </c>
      <c r="M2001" t="s">
        <v>44</v>
      </c>
      <c r="N2001" t="s">
        <v>49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E405-2B08-4298-BF64-3360BC6E047B}">
  <sheetPr codeName="Sheet3"/>
  <dimension ref="A3:J131"/>
  <sheetViews>
    <sheetView topLeftCell="A10" zoomScale="130" zoomScaleNormal="130" workbookViewId="0">
      <selection activeCell="B81" sqref="B81:B82"/>
    </sheetView>
  </sheetViews>
  <sheetFormatPr defaultRowHeight="15" x14ac:dyDescent="0.25"/>
  <cols>
    <col min="1" max="2" width="12.5703125" bestFit="1" customWidth="1"/>
    <col min="3" max="3" width="20.42578125" bestFit="1" customWidth="1"/>
    <col min="4" max="4" width="17" bestFit="1" customWidth="1"/>
    <col min="5" max="5" width="13.140625" bestFit="1" customWidth="1"/>
    <col min="6" max="6" width="21.7109375" bestFit="1" customWidth="1"/>
    <col min="7" max="7" width="12.5703125" bestFit="1" customWidth="1"/>
    <col min="8" max="8" width="13.140625" bestFit="1" customWidth="1"/>
    <col min="9" max="9" width="15.5703125" bestFit="1" customWidth="1"/>
    <col min="10" max="10" width="22" bestFit="1" customWidth="1"/>
  </cols>
  <sheetData>
    <row r="3" spans="1:10" x14ac:dyDescent="0.25">
      <c r="A3" t="s">
        <v>52</v>
      </c>
    </row>
    <row r="4" spans="1:10" x14ac:dyDescent="0.25">
      <c r="A4" s="14">
        <v>2000</v>
      </c>
      <c r="D4" s="12" t="s">
        <v>73</v>
      </c>
      <c r="I4" s="7" t="s">
        <v>58</v>
      </c>
      <c r="J4" t="s">
        <v>52</v>
      </c>
    </row>
    <row r="5" spans="1:10" x14ac:dyDescent="0.25">
      <c r="D5" s="12">
        <v>78295</v>
      </c>
      <c r="I5" s="8">
        <v>7</v>
      </c>
      <c r="J5" s="14">
        <v>149</v>
      </c>
    </row>
    <row r="6" spans="1:10" x14ac:dyDescent="0.25">
      <c r="I6" s="8">
        <v>8</v>
      </c>
      <c r="J6" s="14">
        <v>117</v>
      </c>
    </row>
    <row r="7" spans="1:10" x14ac:dyDescent="0.25">
      <c r="I7" s="8">
        <v>9</v>
      </c>
      <c r="J7" s="14">
        <v>116</v>
      </c>
    </row>
    <row r="8" spans="1:10" x14ac:dyDescent="0.25">
      <c r="A8" t="s">
        <v>53</v>
      </c>
      <c r="D8" s="7" t="s">
        <v>58</v>
      </c>
      <c r="E8" t="s">
        <v>53</v>
      </c>
      <c r="I8" s="8">
        <v>10</v>
      </c>
      <c r="J8" s="14">
        <v>143</v>
      </c>
    </row>
    <row r="9" spans="1:10" x14ac:dyDescent="0.25">
      <c r="A9" s="14">
        <v>5085</v>
      </c>
      <c r="D9" s="8" t="s">
        <v>21</v>
      </c>
      <c r="E9" s="14">
        <v>667</v>
      </c>
      <c r="I9" s="8">
        <v>11</v>
      </c>
      <c r="J9" s="14">
        <v>156</v>
      </c>
    </row>
    <row r="10" spans="1:10" x14ac:dyDescent="0.25">
      <c r="D10" s="8" t="s">
        <v>42</v>
      </c>
      <c r="E10" s="14">
        <v>657</v>
      </c>
      <c r="I10" s="8">
        <v>12</v>
      </c>
      <c r="J10" s="14">
        <v>134</v>
      </c>
    </row>
    <row r="11" spans="1:10" x14ac:dyDescent="0.25">
      <c r="D11" s="8" t="s">
        <v>35</v>
      </c>
      <c r="E11" s="14">
        <v>653</v>
      </c>
      <c r="I11" s="8">
        <v>13</v>
      </c>
      <c r="J11" s="14">
        <v>122</v>
      </c>
    </row>
    <row r="12" spans="1:10" x14ac:dyDescent="0.25">
      <c r="D12" s="8" t="s">
        <v>27</v>
      </c>
      <c r="E12" s="14">
        <v>642</v>
      </c>
      <c r="I12" s="8">
        <v>14</v>
      </c>
      <c r="J12" s="14">
        <v>142</v>
      </c>
    </row>
    <row r="13" spans="1:10" x14ac:dyDescent="0.25">
      <c r="A13" t="s">
        <v>56</v>
      </c>
      <c r="D13" s="8" t="s">
        <v>45</v>
      </c>
      <c r="E13" s="14">
        <v>632</v>
      </c>
      <c r="I13" s="8">
        <v>15</v>
      </c>
      <c r="J13" s="14">
        <v>140</v>
      </c>
    </row>
    <row r="14" spans="1:10" x14ac:dyDescent="0.25">
      <c r="A14" s="12">
        <v>338180</v>
      </c>
      <c r="D14" s="8" t="s">
        <v>47</v>
      </c>
      <c r="E14" s="14">
        <v>626</v>
      </c>
      <c r="I14" s="8">
        <v>16</v>
      </c>
      <c r="J14" s="14">
        <v>135</v>
      </c>
    </row>
    <row r="15" spans="1:10" x14ac:dyDescent="0.25">
      <c r="D15" s="8" t="s">
        <v>51</v>
      </c>
      <c r="E15" s="14">
        <v>625</v>
      </c>
      <c r="I15" s="8">
        <v>17</v>
      </c>
      <c r="J15" s="14">
        <v>132</v>
      </c>
    </row>
    <row r="16" spans="1:10" x14ac:dyDescent="0.25">
      <c r="D16" s="8" t="s">
        <v>49</v>
      </c>
      <c r="E16" s="14">
        <v>583</v>
      </c>
      <c r="I16" s="8">
        <v>18</v>
      </c>
      <c r="J16" s="14">
        <v>134</v>
      </c>
    </row>
    <row r="17" spans="1:10" x14ac:dyDescent="0.25">
      <c r="D17" s="8" t="s">
        <v>59</v>
      </c>
      <c r="E17" s="14">
        <v>5085</v>
      </c>
      <c r="I17" s="8">
        <v>19</v>
      </c>
      <c r="J17" s="14">
        <v>119</v>
      </c>
    </row>
    <row r="18" spans="1:10" x14ac:dyDescent="0.25">
      <c r="A18" t="s">
        <v>57</v>
      </c>
      <c r="I18" s="8">
        <v>20</v>
      </c>
      <c r="J18" s="14">
        <v>133</v>
      </c>
    </row>
    <row r="19" spans="1:10" x14ac:dyDescent="0.25">
      <c r="A19" s="12">
        <v>139167</v>
      </c>
      <c r="I19" s="8">
        <v>21</v>
      </c>
      <c r="J19" s="14">
        <v>128</v>
      </c>
    </row>
    <row r="20" spans="1:10" x14ac:dyDescent="0.25">
      <c r="I20" s="8" t="s">
        <v>59</v>
      </c>
      <c r="J20" s="14">
        <v>2000</v>
      </c>
    </row>
    <row r="22" spans="1:10" x14ac:dyDescent="0.25">
      <c r="A22" s="7" t="s">
        <v>58</v>
      </c>
      <c r="B22" t="s">
        <v>56</v>
      </c>
      <c r="D22" t="s">
        <v>74</v>
      </c>
      <c r="E22" s="12">
        <f>GETPIVOTDATA("Revenue",$A$13)/GETPIVOTDATA("transaction_id",$A$3)</f>
        <v>169.09</v>
      </c>
    </row>
    <row r="23" spans="1:10" x14ac:dyDescent="0.25">
      <c r="A23" s="8" t="s">
        <v>33</v>
      </c>
      <c r="B23" s="14">
        <v>249635</v>
      </c>
      <c r="D23" t="s">
        <v>75</v>
      </c>
      <c r="E23" s="3">
        <f>GETPIVOTDATA("transaction_qty",$A$8)/GETPIVOTDATA("transaction_id",$A$3)</f>
        <v>2.5425</v>
      </c>
    </row>
    <row r="24" spans="1:10" x14ac:dyDescent="0.25">
      <c r="A24" s="8" t="s">
        <v>19</v>
      </c>
      <c r="B24" s="14">
        <v>88545</v>
      </c>
      <c r="D24" t="s">
        <v>76</v>
      </c>
      <c r="E24" s="11">
        <f>GETPIVOTDATA("Profit",$A$18)/ GETPIVOTDATA("transaction_id",$A$3)</f>
        <v>69.583500000000001</v>
      </c>
    </row>
    <row r="25" spans="1:10" x14ac:dyDescent="0.25">
      <c r="A25" s="8" t="s">
        <v>59</v>
      </c>
      <c r="B25" s="14">
        <v>338180</v>
      </c>
    </row>
    <row r="29" spans="1:10" x14ac:dyDescent="0.25">
      <c r="A29" s="7" t="s">
        <v>58</v>
      </c>
      <c r="B29" t="s">
        <v>56</v>
      </c>
    </row>
    <row r="30" spans="1:10" x14ac:dyDescent="0.25">
      <c r="A30" s="8">
        <v>2022</v>
      </c>
      <c r="B30" s="14">
        <v>83165</v>
      </c>
    </row>
    <row r="31" spans="1:10" x14ac:dyDescent="0.25">
      <c r="A31" s="8">
        <v>2023</v>
      </c>
      <c r="B31" s="14">
        <v>79635</v>
      </c>
    </row>
    <row r="32" spans="1:10" x14ac:dyDescent="0.25">
      <c r="A32" s="8">
        <v>2024</v>
      </c>
      <c r="B32" s="14">
        <v>85345</v>
      </c>
    </row>
    <row r="33" spans="1:9" x14ac:dyDescent="0.25">
      <c r="A33" s="8">
        <v>2025</v>
      </c>
      <c r="B33" s="14">
        <v>90035</v>
      </c>
    </row>
    <row r="34" spans="1:9" x14ac:dyDescent="0.25">
      <c r="A34" s="8" t="s">
        <v>59</v>
      </c>
      <c r="B34" s="14">
        <v>338180</v>
      </c>
    </row>
    <row r="38" spans="1:9" x14ac:dyDescent="0.25">
      <c r="A38" s="7" t="s">
        <v>58</v>
      </c>
      <c r="B38" t="s">
        <v>56</v>
      </c>
    </row>
    <row r="39" spans="1:9" x14ac:dyDescent="0.25">
      <c r="A39" s="8" t="s">
        <v>31</v>
      </c>
      <c r="B39" s="14">
        <v>85255</v>
      </c>
    </row>
    <row r="40" spans="1:9" x14ac:dyDescent="0.25">
      <c r="A40" s="8" t="s">
        <v>39</v>
      </c>
      <c r="B40" s="14">
        <v>85140</v>
      </c>
      <c r="H40" s="7" t="s">
        <v>58</v>
      </c>
      <c r="I40" t="s">
        <v>56</v>
      </c>
    </row>
    <row r="41" spans="1:9" x14ac:dyDescent="0.25">
      <c r="A41" s="8" t="s">
        <v>17</v>
      </c>
      <c r="B41" s="14">
        <v>87215</v>
      </c>
      <c r="H41" s="8" t="s">
        <v>31</v>
      </c>
      <c r="I41" s="13">
        <v>0.25209947365308416</v>
      </c>
    </row>
    <row r="42" spans="1:9" x14ac:dyDescent="0.25">
      <c r="A42" s="8" t="s">
        <v>25</v>
      </c>
      <c r="B42" s="14">
        <v>80570</v>
      </c>
      <c r="H42" s="8" t="s">
        <v>39</v>
      </c>
      <c r="I42" s="13">
        <v>0.25175941806138741</v>
      </c>
    </row>
    <row r="43" spans="1:9" x14ac:dyDescent="0.25">
      <c r="A43" s="8" t="s">
        <v>59</v>
      </c>
      <c r="B43" s="14">
        <v>338180</v>
      </c>
      <c r="H43" s="8" t="s">
        <v>17</v>
      </c>
      <c r="I43" s="13">
        <v>0.25789520373765451</v>
      </c>
    </row>
    <row r="44" spans="1:9" x14ac:dyDescent="0.25">
      <c r="H44" s="8" t="s">
        <v>25</v>
      </c>
      <c r="I44" s="13">
        <v>0.23824590454787392</v>
      </c>
    </row>
    <row r="47" spans="1:9" x14ac:dyDescent="0.25">
      <c r="A47" s="7" t="s">
        <v>58</v>
      </c>
      <c r="B47" t="s">
        <v>52</v>
      </c>
    </row>
    <row r="48" spans="1:9" x14ac:dyDescent="0.25">
      <c r="A48" s="8" t="s">
        <v>63</v>
      </c>
      <c r="B48" s="14">
        <v>355</v>
      </c>
    </row>
    <row r="49" spans="1:9" x14ac:dyDescent="0.25">
      <c r="A49" s="8" t="s">
        <v>64</v>
      </c>
      <c r="B49" s="14">
        <v>286</v>
      </c>
      <c r="H49" s="7" t="s">
        <v>58</v>
      </c>
      <c r="I49" t="s">
        <v>56</v>
      </c>
    </row>
    <row r="50" spans="1:9" x14ac:dyDescent="0.25">
      <c r="A50" s="8" t="s">
        <v>65</v>
      </c>
      <c r="B50" s="14">
        <v>270</v>
      </c>
      <c r="H50" s="8" t="s">
        <v>33</v>
      </c>
      <c r="I50" s="12">
        <v>249635</v>
      </c>
    </row>
    <row r="51" spans="1:9" x14ac:dyDescent="0.25">
      <c r="A51" s="8" t="s">
        <v>66</v>
      </c>
      <c r="B51" s="14">
        <v>268</v>
      </c>
      <c r="H51" s="8" t="s">
        <v>19</v>
      </c>
      <c r="I51" s="12">
        <v>88545</v>
      </c>
    </row>
    <row r="52" spans="1:9" x14ac:dyDescent="0.25">
      <c r="A52" s="8" t="s">
        <v>67</v>
      </c>
      <c r="B52" s="14">
        <v>239</v>
      </c>
      <c r="H52" s="8" t="s">
        <v>59</v>
      </c>
      <c r="I52" s="12">
        <v>338180</v>
      </c>
    </row>
    <row r="53" spans="1:9" x14ac:dyDescent="0.25">
      <c r="A53" s="8" t="s">
        <v>68</v>
      </c>
      <c r="B53" s="14">
        <v>257</v>
      </c>
    </row>
    <row r="54" spans="1:9" x14ac:dyDescent="0.25">
      <c r="A54" s="8" t="s">
        <v>69</v>
      </c>
      <c r="B54" s="14">
        <v>325</v>
      </c>
    </row>
    <row r="55" spans="1:9" x14ac:dyDescent="0.25">
      <c r="A55" s="8" t="s">
        <v>59</v>
      </c>
      <c r="B55" s="14">
        <v>2000</v>
      </c>
    </row>
    <row r="57" spans="1:9" x14ac:dyDescent="0.25">
      <c r="D57" t="s">
        <v>71</v>
      </c>
      <c r="E57">
        <f>GETPIVOTDATA("transaction_qty",$A$8)</f>
        <v>5085</v>
      </c>
    </row>
    <row r="58" spans="1:9" x14ac:dyDescent="0.25">
      <c r="D58" t="s">
        <v>72</v>
      </c>
      <c r="E58">
        <f>GETPIVOTDATA("Profit",$A$18)</f>
        <v>139167</v>
      </c>
    </row>
    <row r="59" spans="1:9" x14ac:dyDescent="0.25">
      <c r="A59" s="7" t="s">
        <v>58</v>
      </c>
      <c r="B59" t="s">
        <v>57</v>
      </c>
    </row>
    <row r="60" spans="1:9" x14ac:dyDescent="0.25">
      <c r="A60" s="8" t="s">
        <v>35</v>
      </c>
      <c r="B60" s="14">
        <v>22855</v>
      </c>
    </row>
    <row r="61" spans="1:9" x14ac:dyDescent="0.25">
      <c r="A61" s="8" t="s">
        <v>47</v>
      </c>
      <c r="B61" s="14">
        <v>21910</v>
      </c>
    </row>
    <row r="62" spans="1:9" x14ac:dyDescent="0.25">
      <c r="A62" s="8" t="s">
        <v>45</v>
      </c>
      <c r="B62" s="14">
        <v>18960</v>
      </c>
    </row>
    <row r="63" spans="1:9" x14ac:dyDescent="0.25">
      <c r="A63" s="8" t="s">
        <v>51</v>
      </c>
      <c r="B63" s="14">
        <v>18750</v>
      </c>
    </row>
    <row r="64" spans="1:9" x14ac:dyDescent="0.25">
      <c r="A64" s="8" t="s">
        <v>49</v>
      </c>
      <c r="B64" s="14">
        <v>18656</v>
      </c>
    </row>
    <row r="65" spans="1:7" x14ac:dyDescent="0.25">
      <c r="A65" s="8" t="s">
        <v>21</v>
      </c>
      <c r="B65" s="14">
        <v>13340</v>
      </c>
    </row>
    <row r="66" spans="1:7" x14ac:dyDescent="0.25">
      <c r="A66" s="8" t="s">
        <v>42</v>
      </c>
      <c r="B66" s="14">
        <v>13140</v>
      </c>
    </row>
    <row r="67" spans="1:7" x14ac:dyDescent="0.25">
      <c r="A67" s="8" t="s">
        <v>27</v>
      </c>
      <c r="B67" s="14">
        <v>11556</v>
      </c>
    </row>
    <row r="68" spans="1:7" x14ac:dyDescent="0.25">
      <c r="A68" s="8" t="s">
        <v>59</v>
      </c>
      <c r="B68" s="14">
        <v>139167</v>
      </c>
    </row>
    <row r="69" spans="1:7" x14ac:dyDescent="0.25">
      <c r="E69" s="7" t="s">
        <v>58</v>
      </c>
      <c r="F69" t="s">
        <v>56</v>
      </c>
      <c r="G69" t="s">
        <v>57</v>
      </c>
    </row>
    <row r="70" spans="1:7" x14ac:dyDescent="0.25">
      <c r="E70" s="8" t="s">
        <v>85</v>
      </c>
      <c r="F70" s="12">
        <v>27040</v>
      </c>
      <c r="G70" s="12">
        <v>11150</v>
      </c>
    </row>
    <row r="71" spans="1:7" x14ac:dyDescent="0.25">
      <c r="E71" s="8" t="s">
        <v>77</v>
      </c>
      <c r="F71" s="12">
        <v>27160</v>
      </c>
      <c r="G71" s="12">
        <v>11102</v>
      </c>
    </row>
    <row r="72" spans="1:7" x14ac:dyDescent="0.25">
      <c r="A72" t="s">
        <v>70</v>
      </c>
      <c r="B72" s="9">
        <f>GETPIVOTDATA("Profit",$A$18)/GETPIVOTDATA("Revenue",$A$13)</f>
        <v>0.41151753504051097</v>
      </c>
      <c r="E72" s="8" t="s">
        <v>78</v>
      </c>
      <c r="F72" s="12">
        <v>28520</v>
      </c>
      <c r="G72" s="12">
        <v>11694</v>
      </c>
    </row>
    <row r="73" spans="1:7" x14ac:dyDescent="0.25">
      <c r="E73" s="8" t="s">
        <v>79</v>
      </c>
      <c r="F73" s="12">
        <v>26825</v>
      </c>
      <c r="G73" s="12">
        <v>10981</v>
      </c>
    </row>
    <row r="74" spans="1:7" x14ac:dyDescent="0.25">
      <c r="E74" s="8" t="s">
        <v>80</v>
      </c>
      <c r="F74" s="12">
        <v>25800</v>
      </c>
      <c r="G74" s="12">
        <v>10616</v>
      </c>
    </row>
    <row r="75" spans="1:7" x14ac:dyDescent="0.25">
      <c r="E75" s="8" t="s">
        <v>81</v>
      </c>
      <c r="F75" s="12">
        <v>28000</v>
      </c>
      <c r="G75" s="12">
        <v>11491</v>
      </c>
    </row>
    <row r="76" spans="1:7" x14ac:dyDescent="0.25">
      <c r="E76" s="8" t="s">
        <v>86</v>
      </c>
      <c r="F76" s="12">
        <v>26320</v>
      </c>
      <c r="G76" s="12">
        <v>10834</v>
      </c>
    </row>
    <row r="77" spans="1:7" x14ac:dyDescent="0.25">
      <c r="E77" s="8" t="s">
        <v>87</v>
      </c>
      <c r="F77" s="12">
        <v>31940</v>
      </c>
      <c r="G77" s="12">
        <v>13168</v>
      </c>
    </row>
    <row r="78" spans="1:7" x14ac:dyDescent="0.25">
      <c r="E78" s="8" t="s">
        <v>88</v>
      </c>
      <c r="F78" s="12">
        <v>29110</v>
      </c>
      <c r="G78" s="12">
        <v>12045</v>
      </c>
    </row>
    <row r="79" spans="1:7" x14ac:dyDescent="0.25">
      <c r="E79" s="8" t="s">
        <v>89</v>
      </c>
      <c r="F79" s="12">
        <v>30970</v>
      </c>
      <c r="G79" s="12">
        <v>12779</v>
      </c>
    </row>
    <row r="80" spans="1:7" x14ac:dyDescent="0.25">
      <c r="E80" s="8" t="s">
        <v>90</v>
      </c>
      <c r="F80" s="12">
        <v>27180</v>
      </c>
      <c r="G80" s="12">
        <v>11181</v>
      </c>
    </row>
    <row r="81" spans="2:7" x14ac:dyDescent="0.25">
      <c r="B81" t="s">
        <v>84</v>
      </c>
      <c r="E81" s="8" t="s">
        <v>91</v>
      </c>
      <c r="F81" s="12">
        <v>29315</v>
      </c>
      <c r="G81" s="12">
        <v>12126</v>
      </c>
    </row>
    <row r="82" spans="2:7" x14ac:dyDescent="0.25">
      <c r="B82" s="12">
        <v>18001000</v>
      </c>
      <c r="E82" s="8" t="s">
        <v>59</v>
      </c>
      <c r="F82" s="12">
        <v>338180</v>
      </c>
      <c r="G82" s="12">
        <v>139167</v>
      </c>
    </row>
    <row r="90" spans="2:7" x14ac:dyDescent="0.25">
      <c r="E90" s="7" t="s">
        <v>58</v>
      </c>
      <c r="F90" t="s">
        <v>53</v>
      </c>
    </row>
    <row r="91" spans="2:7" x14ac:dyDescent="0.25">
      <c r="E91" s="8" t="s">
        <v>51</v>
      </c>
      <c r="F91" s="12">
        <v>625</v>
      </c>
    </row>
    <row r="92" spans="2:7" x14ac:dyDescent="0.25">
      <c r="E92" s="8" t="s">
        <v>49</v>
      </c>
      <c r="F92" s="12">
        <v>583</v>
      </c>
    </row>
    <row r="93" spans="2:7" x14ac:dyDescent="0.25">
      <c r="E93" s="8" t="s">
        <v>42</v>
      </c>
      <c r="F93" s="12">
        <v>657</v>
      </c>
    </row>
    <row r="94" spans="2:7" x14ac:dyDescent="0.25">
      <c r="E94" s="8" t="s">
        <v>47</v>
      </c>
      <c r="F94" s="12">
        <v>626</v>
      </c>
    </row>
    <row r="95" spans="2:7" x14ac:dyDescent="0.25">
      <c r="E95" s="8" t="s">
        <v>21</v>
      </c>
      <c r="F95" s="12">
        <v>667</v>
      </c>
    </row>
    <row r="96" spans="2:7" x14ac:dyDescent="0.25">
      <c r="E96" s="8" t="s">
        <v>35</v>
      </c>
      <c r="F96" s="12">
        <v>653</v>
      </c>
    </row>
    <row r="97" spans="5:6" x14ac:dyDescent="0.25">
      <c r="E97" s="8" t="s">
        <v>45</v>
      </c>
      <c r="F97" s="12">
        <v>632</v>
      </c>
    </row>
    <row r="98" spans="5:6" x14ac:dyDescent="0.25">
      <c r="E98" s="8" t="s">
        <v>27</v>
      </c>
      <c r="F98" s="12">
        <v>642</v>
      </c>
    </row>
    <row r="99" spans="5:6" x14ac:dyDescent="0.25">
      <c r="E99" s="8" t="s">
        <v>59</v>
      </c>
      <c r="F99" s="12">
        <v>5085</v>
      </c>
    </row>
    <row r="103" spans="5:6" x14ac:dyDescent="0.25">
      <c r="E103" s="7" t="s">
        <v>58</v>
      </c>
      <c r="F103" t="s">
        <v>57</v>
      </c>
    </row>
    <row r="104" spans="5:6" x14ac:dyDescent="0.25">
      <c r="E104" s="8" t="s">
        <v>35</v>
      </c>
      <c r="F104" s="12">
        <v>22855</v>
      </c>
    </row>
    <row r="105" spans="5:6" x14ac:dyDescent="0.25">
      <c r="E105" s="8" t="s">
        <v>47</v>
      </c>
      <c r="F105" s="12">
        <v>21910</v>
      </c>
    </row>
    <row r="106" spans="5:6" x14ac:dyDescent="0.25">
      <c r="E106" s="8" t="s">
        <v>45</v>
      </c>
      <c r="F106" s="12">
        <v>18960</v>
      </c>
    </row>
    <row r="107" spans="5:6" x14ac:dyDescent="0.25">
      <c r="E107" s="8" t="s">
        <v>51</v>
      </c>
      <c r="F107" s="12">
        <v>18750</v>
      </c>
    </row>
    <row r="108" spans="5:6" x14ac:dyDescent="0.25">
      <c r="E108" s="8" t="s">
        <v>49</v>
      </c>
      <c r="F108" s="12">
        <v>18656</v>
      </c>
    </row>
    <row r="109" spans="5:6" x14ac:dyDescent="0.25">
      <c r="E109" s="8" t="s">
        <v>21</v>
      </c>
      <c r="F109" s="12">
        <v>13340</v>
      </c>
    </row>
    <row r="110" spans="5:6" x14ac:dyDescent="0.25">
      <c r="E110" s="8" t="s">
        <v>42</v>
      </c>
      <c r="F110" s="12">
        <v>13140</v>
      </c>
    </row>
    <row r="111" spans="5:6" x14ac:dyDescent="0.25">
      <c r="E111" s="8" t="s">
        <v>27</v>
      </c>
      <c r="F111" s="12">
        <v>11556</v>
      </c>
    </row>
    <row r="112" spans="5:6" x14ac:dyDescent="0.25">
      <c r="E112" s="8" t="s">
        <v>59</v>
      </c>
      <c r="F112" s="12">
        <v>139167</v>
      </c>
    </row>
    <row r="119" spans="5:6" x14ac:dyDescent="0.25">
      <c r="E119" s="7" t="s">
        <v>58</v>
      </c>
      <c r="F119" t="s">
        <v>57</v>
      </c>
    </row>
    <row r="120" spans="5:6" x14ac:dyDescent="0.25">
      <c r="E120" s="8" t="s">
        <v>31</v>
      </c>
      <c r="F120" s="12">
        <v>34963</v>
      </c>
    </row>
    <row r="121" spans="5:6" x14ac:dyDescent="0.25">
      <c r="E121" s="8" t="s">
        <v>39</v>
      </c>
      <c r="F121" s="12">
        <v>34790</v>
      </c>
    </row>
    <row r="122" spans="5:6" x14ac:dyDescent="0.25">
      <c r="E122" s="8" t="s">
        <v>17</v>
      </c>
      <c r="F122" s="12">
        <v>35980</v>
      </c>
    </row>
    <row r="123" spans="5:6" x14ac:dyDescent="0.25">
      <c r="E123" s="8" t="s">
        <v>25</v>
      </c>
      <c r="F123" s="12">
        <v>33434</v>
      </c>
    </row>
    <row r="124" spans="5:6" x14ac:dyDescent="0.25">
      <c r="E124" s="8" t="s">
        <v>59</v>
      </c>
      <c r="F124" s="12">
        <v>139167</v>
      </c>
    </row>
    <row r="127" spans="5:6" x14ac:dyDescent="0.25">
      <c r="E127" s="8" t="s">
        <v>82</v>
      </c>
      <c r="F127" t="s">
        <v>55</v>
      </c>
    </row>
    <row r="128" spans="5:6" x14ac:dyDescent="0.25">
      <c r="E128" s="8" t="s">
        <v>31</v>
      </c>
      <c r="F128" s="12">
        <v>34963</v>
      </c>
    </row>
    <row r="129" spans="5:6" x14ac:dyDescent="0.25">
      <c r="E129" s="8" t="s">
        <v>39</v>
      </c>
      <c r="F129" s="12">
        <v>34790</v>
      </c>
    </row>
    <row r="130" spans="5:6" x14ac:dyDescent="0.25">
      <c r="E130" s="8" t="s">
        <v>17</v>
      </c>
      <c r="F130" s="12">
        <v>35980</v>
      </c>
    </row>
    <row r="131" spans="5:6" x14ac:dyDescent="0.25">
      <c r="E131" s="8" t="s">
        <v>25</v>
      </c>
      <c r="F131" s="12">
        <v>33434</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B0D9-19A9-4E7B-B07F-2CBEABE37D55}">
  <sheetPr codeName="Sheet4"/>
  <dimension ref="A3:B19"/>
  <sheetViews>
    <sheetView topLeftCell="G1" workbookViewId="0">
      <selection activeCell="P32" sqref="P32"/>
    </sheetView>
  </sheetViews>
  <sheetFormatPr defaultRowHeight="15" x14ac:dyDescent="0.25"/>
  <cols>
    <col min="1" max="1" width="13.140625" bestFit="1" customWidth="1"/>
    <col min="2" max="2" width="22" bestFit="1" customWidth="1"/>
  </cols>
  <sheetData>
    <row r="3" spans="1:2" x14ac:dyDescent="0.25">
      <c r="A3" s="7" t="s">
        <v>58</v>
      </c>
      <c r="B3" t="s">
        <v>52</v>
      </c>
    </row>
    <row r="4" spans="1:2" x14ac:dyDescent="0.25">
      <c r="A4" s="8">
        <v>7</v>
      </c>
      <c r="B4" s="14">
        <v>149</v>
      </c>
    </row>
    <row r="5" spans="1:2" x14ac:dyDescent="0.25">
      <c r="A5" s="8">
        <v>8</v>
      </c>
      <c r="B5" s="14">
        <v>117</v>
      </c>
    </row>
    <row r="6" spans="1:2" x14ac:dyDescent="0.25">
      <c r="A6" s="8">
        <v>9</v>
      </c>
      <c r="B6" s="14">
        <v>116</v>
      </c>
    </row>
    <row r="7" spans="1:2" x14ac:dyDescent="0.25">
      <c r="A7" s="8">
        <v>10</v>
      </c>
      <c r="B7" s="14">
        <v>143</v>
      </c>
    </row>
    <row r="8" spans="1:2" x14ac:dyDescent="0.25">
      <c r="A8" s="8">
        <v>11</v>
      </c>
      <c r="B8" s="14">
        <v>156</v>
      </c>
    </row>
    <row r="9" spans="1:2" x14ac:dyDescent="0.25">
      <c r="A9" s="8">
        <v>12</v>
      </c>
      <c r="B9" s="14">
        <v>134</v>
      </c>
    </row>
    <row r="10" spans="1:2" x14ac:dyDescent="0.25">
      <c r="A10" s="8">
        <v>13</v>
      </c>
      <c r="B10" s="14">
        <v>122</v>
      </c>
    </row>
    <row r="11" spans="1:2" x14ac:dyDescent="0.25">
      <c r="A11" s="8">
        <v>14</v>
      </c>
      <c r="B11" s="14">
        <v>142</v>
      </c>
    </row>
    <row r="12" spans="1:2" x14ac:dyDescent="0.25">
      <c r="A12" s="8">
        <v>15</v>
      </c>
      <c r="B12" s="14">
        <v>140</v>
      </c>
    </row>
    <row r="13" spans="1:2" x14ac:dyDescent="0.25">
      <c r="A13" s="8">
        <v>16</v>
      </c>
      <c r="B13" s="14">
        <v>135</v>
      </c>
    </row>
    <row r="14" spans="1:2" x14ac:dyDescent="0.25">
      <c r="A14" s="8">
        <v>17</v>
      </c>
      <c r="B14" s="14">
        <v>132</v>
      </c>
    </row>
    <row r="15" spans="1:2" x14ac:dyDescent="0.25">
      <c r="A15" s="8">
        <v>18</v>
      </c>
      <c r="B15" s="14">
        <v>134</v>
      </c>
    </row>
    <row r="16" spans="1:2" x14ac:dyDescent="0.25">
      <c r="A16" s="8">
        <v>19</v>
      </c>
      <c r="B16" s="14">
        <v>119</v>
      </c>
    </row>
    <row r="17" spans="1:2" x14ac:dyDescent="0.25">
      <c r="A17" s="8">
        <v>20</v>
      </c>
      <c r="B17" s="14">
        <v>133</v>
      </c>
    </row>
    <row r="18" spans="1:2" x14ac:dyDescent="0.25">
      <c r="A18" s="8">
        <v>21</v>
      </c>
      <c r="B18" s="14">
        <v>128</v>
      </c>
    </row>
    <row r="19" spans="1:2" x14ac:dyDescent="0.25">
      <c r="A19" s="8" t="s">
        <v>59</v>
      </c>
      <c r="B19" s="14">
        <v>2000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55B7-F811-4B12-8E3E-F7A9A1776C59}">
  <sheetPr codeName="Sheet5"/>
  <dimension ref="A1:T2001"/>
  <sheetViews>
    <sheetView workbookViewId="0">
      <pane ySplit="1" topLeftCell="A2" activePane="bottomLeft" state="frozen"/>
      <selection pane="bottomLeft" activeCell="G1937" sqref="G1937"/>
    </sheetView>
  </sheetViews>
  <sheetFormatPr defaultRowHeight="15" x14ac:dyDescent="0.25"/>
  <cols>
    <col min="1" max="1" width="16" bestFit="1" customWidth="1"/>
    <col min="2" max="2" width="18.28515625" bestFit="1" customWidth="1"/>
    <col min="3" max="3" width="18.42578125" bestFit="1" customWidth="1"/>
    <col min="4" max="4" width="17.140625" bestFit="1" customWidth="1"/>
    <col min="5" max="5" width="12" bestFit="1" customWidth="1"/>
    <col min="6" max="6" width="25.85546875" bestFit="1" customWidth="1"/>
    <col min="7" max="7" width="22.7109375" bestFit="1" customWidth="1"/>
    <col min="8" max="8" width="8.140625" bestFit="1" customWidth="1"/>
    <col min="9" max="9" width="12.85546875" bestFit="1" customWidth="1"/>
    <col min="10" max="10" width="12.28515625" bestFit="1" customWidth="1"/>
    <col min="11" max="11" width="11.42578125" bestFit="1" customWidth="1"/>
    <col min="12" max="12" width="18.85546875" bestFit="1" customWidth="1"/>
    <col min="13" max="13" width="15.140625" bestFit="1" customWidth="1"/>
    <col min="14" max="14" width="16.42578125" bestFit="1" customWidth="1"/>
    <col min="15" max="15" width="11.140625" bestFit="1" customWidth="1"/>
    <col min="16" max="16" width="8.28515625" bestFit="1" customWidth="1"/>
    <col min="17" max="17" width="7.28515625" bestFit="1" customWidth="1"/>
    <col min="18" max="18" width="9.28515625" bestFit="1" customWidth="1"/>
    <col min="19" max="19" width="6.5703125" bestFit="1" customWidth="1"/>
    <col min="20" max="20" width="7.5703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54</v>
      </c>
      <c r="P1" t="s">
        <v>55</v>
      </c>
      <c r="Q1" t="s">
        <v>60</v>
      </c>
      <c r="R1" t="s">
        <v>61</v>
      </c>
      <c r="S1" t="s">
        <v>62</v>
      </c>
      <c r="T1" t="s">
        <v>83</v>
      </c>
    </row>
    <row r="2" spans="1:20" x14ac:dyDescent="0.25">
      <c r="A2">
        <v>8001</v>
      </c>
      <c r="B2" s="1">
        <v>45221</v>
      </c>
      <c r="C2" s="2">
        <v>0.81458333333333333</v>
      </c>
      <c r="D2">
        <v>1</v>
      </c>
      <c r="E2" t="s">
        <v>14</v>
      </c>
      <c r="F2" t="s">
        <v>15</v>
      </c>
      <c r="G2" t="s">
        <v>16</v>
      </c>
      <c r="H2" t="s">
        <v>17</v>
      </c>
      <c r="I2" t="s">
        <v>18</v>
      </c>
      <c r="J2">
        <v>45</v>
      </c>
      <c r="K2">
        <v>25</v>
      </c>
      <c r="L2" t="s">
        <v>19</v>
      </c>
      <c r="M2" t="s">
        <v>20</v>
      </c>
      <c r="N2" t="s">
        <v>21</v>
      </c>
      <c r="O2">
        <f>Table1__2[[#This Row],[transaction_qty]]*Table1__2[[#This Row],[unit_price]]</f>
        <v>45</v>
      </c>
      <c r="P2">
        <f>(Table1__2[[#This Row],[unit_price]]-Table1__2[[#This Row],[unit_cost]])*Table1__2[[#This Row],[transaction_qty]]</f>
        <v>20</v>
      </c>
      <c r="Q2">
        <f>YEAR(Table1__2[[#This Row],[transaction_date]])</f>
        <v>2023</v>
      </c>
      <c r="R2" t="str">
        <f>TEXT(MONTH(Table1__2[[#This Row],[transaction_date]])*28,"mmm")</f>
        <v>Oct</v>
      </c>
      <c r="S2" t="str">
        <f t="shared" ref="S2:S65" si="0">TEXT(DAY(B2),"ddd")</f>
        <v>Sun</v>
      </c>
      <c r="T2">
        <f>HOUR(Table1__2[[#This Row],[transaction_time]])</f>
        <v>19</v>
      </c>
    </row>
    <row r="3" spans="1:20" x14ac:dyDescent="0.25">
      <c r="A3">
        <v>8002</v>
      </c>
      <c r="B3" s="1">
        <v>44819</v>
      </c>
      <c r="C3" s="2">
        <v>0.75138888888888888</v>
      </c>
      <c r="D3">
        <v>4</v>
      </c>
      <c r="E3" t="s">
        <v>22</v>
      </c>
      <c r="F3" t="s">
        <v>23</v>
      </c>
      <c r="G3" t="s">
        <v>24</v>
      </c>
      <c r="H3" t="s">
        <v>25</v>
      </c>
      <c r="I3" t="s">
        <v>26</v>
      </c>
      <c r="J3">
        <v>40</v>
      </c>
      <c r="K3">
        <v>22</v>
      </c>
      <c r="L3" t="s">
        <v>19</v>
      </c>
      <c r="M3" t="s">
        <v>20</v>
      </c>
      <c r="N3" t="s">
        <v>27</v>
      </c>
      <c r="O3">
        <f>Table1__2[[#This Row],[transaction_qty]]*Table1__2[[#This Row],[unit_price]]</f>
        <v>160</v>
      </c>
      <c r="P3">
        <f>(Table1__2[[#This Row],[unit_price]]-Table1__2[[#This Row],[unit_cost]])*Table1__2[[#This Row],[transaction_qty]]</f>
        <v>72</v>
      </c>
      <c r="Q3">
        <f>YEAR(Table1__2[[#This Row],[transaction_date]])</f>
        <v>2022</v>
      </c>
      <c r="R3" t="str">
        <f>TEXT(MONTH(Table1__2[[#This Row],[transaction_date]])*28,"mmm")</f>
        <v>Sep</v>
      </c>
      <c r="S3" t="str">
        <f t="shared" si="0"/>
        <v>Sun</v>
      </c>
      <c r="T3">
        <f>HOUR(Table1__2[[#This Row],[transaction_time]])</f>
        <v>18</v>
      </c>
    </row>
    <row r="4" spans="1:20" x14ac:dyDescent="0.25">
      <c r="A4">
        <v>8003</v>
      </c>
      <c r="B4" s="1">
        <v>45795</v>
      </c>
      <c r="C4" s="2">
        <v>0.71180555555555558</v>
      </c>
      <c r="D4">
        <v>2</v>
      </c>
      <c r="E4" t="s">
        <v>28</v>
      </c>
      <c r="F4" t="s">
        <v>29</v>
      </c>
      <c r="G4" t="s">
        <v>30</v>
      </c>
      <c r="H4" t="s">
        <v>31</v>
      </c>
      <c r="I4" t="s">
        <v>32</v>
      </c>
      <c r="J4">
        <v>85</v>
      </c>
      <c r="K4">
        <v>50</v>
      </c>
      <c r="L4" t="s">
        <v>33</v>
      </c>
      <c r="M4" t="s">
        <v>34</v>
      </c>
      <c r="N4" t="s">
        <v>35</v>
      </c>
      <c r="O4">
        <f>Table1__2[[#This Row],[transaction_qty]]*Table1__2[[#This Row],[unit_price]]</f>
        <v>170</v>
      </c>
      <c r="P4">
        <f>(Table1__2[[#This Row],[unit_price]]-Table1__2[[#This Row],[unit_cost]])*Table1__2[[#This Row],[transaction_qty]]</f>
        <v>70</v>
      </c>
      <c r="Q4">
        <f>YEAR(Table1__2[[#This Row],[transaction_date]])</f>
        <v>2025</v>
      </c>
      <c r="R4" t="str">
        <f>TEXT(MONTH(Table1__2[[#This Row],[transaction_date]])*28,"mmm")</f>
        <v>May</v>
      </c>
      <c r="S4" t="str">
        <f t="shared" si="0"/>
        <v>Wed</v>
      </c>
      <c r="T4">
        <f>HOUR(Table1__2[[#This Row],[transaction_time]])</f>
        <v>17</v>
      </c>
    </row>
    <row r="5" spans="1:20" x14ac:dyDescent="0.25">
      <c r="A5">
        <v>8004</v>
      </c>
      <c r="B5" s="1">
        <v>45713</v>
      </c>
      <c r="C5" s="2">
        <v>0.83333333333333337</v>
      </c>
      <c r="D5">
        <v>4</v>
      </c>
      <c r="E5" t="s">
        <v>36</v>
      </c>
      <c r="F5" t="s">
        <v>37</v>
      </c>
      <c r="G5" t="s">
        <v>38</v>
      </c>
      <c r="H5" t="s">
        <v>39</v>
      </c>
      <c r="I5" t="s">
        <v>40</v>
      </c>
      <c r="J5">
        <v>50</v>
      </c>
      <c r="K5">
        <v>30</v>
      </c>
      <c r="L5" t="s">
        <v>19</v>
      </c>
      <c r="M5" t="s">
        <v>41</v>
      </c>
      <c r="N5" t="s">
        <v>42</v>
      </c>
      <c r="O5">
        <f>Table1__2[[#This Row],[transaction_qty]]*Table1__2[[#This Row],[unit_price]]</f>
        <v>200</v>
      </c>
      <c r="P5">
        <f>(Table1__2[[#This Row],[unit_price]]-Table1__2[[#This Row],[unit_cost]])*Table1__2[[#This Row],[transaction_qty]]</f>
        <v>80</v>
      </c>
      <c r="Q5">
        <f>YEAR(Table1__2[[#This Row],[transaction_date]])</f>
        <v>2025</v>
      </c>
      <c r="R5" t="str">
        <f>TEXT(MONTH(Table1__2[[#This Row],[transaction_date]])*28,"mmm")</f>
        <v>Feb</v>
      </c>
      <c r="S5" t="str">
        <f t="shared" si="0"/>
        <v>Wed</v>
      </c>
      <c r="T5">
        <f>HOUR(Table1__2[[#This Row],[transaction_time]])</f>
        <v>20</v>
      </c>
    </row>
    <row r="6" spans="1:20" x14ac:dyDescent="0.25">
      <c r="A6">
        <v>8005</v>
      </c>
      <c r="B6" s="1">
        <v>44783</v>
      </c>
      <c r="C6" s="2">
        <v>0.36875000000000002</v>
      </c>
      <c r="D6">
        <v>4</v>
      </c>
      <c r="E6" t="s">
        <v>22</v>
      </c>
      <c r="F6" t="s">
        <v>23</v>
      </c>
      <c r="G6" t="s">
        <v>24</v>
      </c>
      <c r="H6" t="s">
        <v>25</v>
      </c>
      <c r="I6" t="s">
        <v>40</v>
      </c>
      <c r="J6">
        <v>50</v>
      </c>
      <c r="K6">
        <v>30</v>
      </c>
      <c r="L6" t="s">
        <v>19</v>
      </c>
      <c r="M6" t="s">
        <v>41</v>
      </c>
      <c r="N6" t="s">
        <v>42</v>
      </c>
      <c r="O6">
        <f>Table1__2[[#This Row],[transaction_qty]]*Table1__2[[#This Row],[unit_price]]</f>
        <v>200</v>
      </c>
      <c r="P6">
        <f>(Table1__2[[#This Row],[unit_price]]-Table1__2[[#This Row],[unit_cost]])*Table1__2[[#This Row],[transaction_qty]]</f>
        <v>80</v>
      </c>
      <c r="Q6">
        <f>YEAR(Table1__2[[#This Row],[transaction_date]])</f>
        <v>2022</v>
      </c>
      <c r="R6" t="str">
        <f>TEXT(MONTH(Table1__2[[#This Row],[transaction_date]])*28,"mmm")</f>
        <v>Aug</v>
      </c>
      <c r="S6" t="str">
        <f t="shared" si="0"/>
        <v>Tue</v>
      </c>
      <c r="T6">
        <f>HOUR(Table1__2[[#This Row],[transaction_time]])</f>
        <v>8</v>
      </c>
    </row>
    <row r="7" spans="1:20" x14ac:dyDescent="0.25">
      <c r="A7">
        <v>8006</v>
      </c>
      <c r="B7" s="1">
        <v>44814</v>
      </c>
      <c r="C7" s="2">
        <v>0.62430555555555556</v>
      </c>
      <c r="D7">
        <v>4</v>
      </c>
      <c r="E7" t="s">
        <v>36</v>
      </c>
      <c r="F7" t="s">
        <v>37</v>
      </c>
      <c r="G7" t="s">
        <v>38</v>
      </c>
      <c r="H7" t="s">
        <v>39</v>
      </c>
      <c r="I7" t="s">
        <v>32</v>
      </c>
      <c r="J7">
        <v>85</v>
      </c>
      <c r="K7">
        <v>50</v>
      </c>
      <c r="L7" t="s">
        <v>33</v>
      </c>
      <c r="M7" t="s">
        <v>34</v>
      </c>
      <c r="N7" t="s">
        <v>35</v>
      </c>
      <c r="O7">
        <f>Table1__2[[#This Row],[transaction_qty]]*Table1__2[[#This Row],[unit_price]]</f>
        <v>340</v>
      </c>
      <c r="P7">
        <f>(Table1__2[[#This Row],[unit_price]]-Table1__2[[#This Row],[unit_cost]])*Table1__2[[#This Row],[transaction_qty]]</f>
        <v>140</v>
      </c>
      <c r="Q7">
        <f>YEAR(Table1__2[[#This Row],[transaction_date]])</f>
        <v>2022</v>
      </c>
      <c r="R7" t="str">
        <f>TEXT(MONTH(Table1__2[[#This Row],[transaction_date]])*28,"mmm")</f>
        <v>Sep</v>
      </c>
      <c r="S7" t="str">
        <f t="shared" si="0"/>
        <v>Tue</v>
      </c>
      <c r="T7">
        <f>HOUR(Table1__2[[#This Row],[transaction_time]])</f>
        <v>14</v>
      </c>
    </row>
    <row r="8" spans="1:20" x14ac:dyDescent="0.25">
      <c r="A8">
        <v>8007</v>
      </c>
      <c r="B8" s="1">
        <v>45171</v>
      </c>
      <c r="C8" s="2">
        <v>0.74513888888888891</v>
      </c>
      <c r="D8">
        <v>3</v>
      </c>
      <c r="E8" t="s">
        <v>14</v>
      </c>
      <c r="F8" t="s">
        <v>15</v>
      </c>
      <c r="G8" t="s">
        <v>16</v>
      </c>
      <c r="H8" t="s">
        <v>17</v>
      </c>
      <c r="I8" t="s">
        <v>43</v>
      </c>
      <c r="J8">
        <v>75</v>
      </c>
      <c r="K8">
        <v>45</v>
      </c>
      <c r="L8" t="s">
        <v>33</v>
      </c>
      <c r="M8" t="s">
        <v>44</v>
      </c>
      <c r="N8" t="s">
        <v>45</v>
      </c>
      <c r="O8">
        <f>Table1__2[[#This Row],[transaction_qty]]*Table1__2[[#This Row],[unit_price]]</f>
        <v>225</v>
      </c>
      <c r="P8">
        <f>(Table1__2[[#This Row],[unit_price]]-Table1__2[[#This Row],[unit_cost]])*Table1__2[[#This Row],[transaction_qty]]</f>
        <v>90</v>
      </c>
      <c r="Q8">
        <f>YEAR(Table1__2[[#This Row],[transaction_date]])</f>
        <v>2023</v>
      </c>
      <c r="R8" t="str">
        <f>TEXT(MONTH(Table1__2[[#This Row],[transaction_date]])*28,"mmm")</f>
        <v>Sep</v>
      </c>
      <c r="S8" t="str">
        <f t="shared" si="0"/>
        <v>Mon</v>
      </c>
      <c r="T8">
        <f>HOUR(Table1__2[[#This Row],[transaction_time]])</f>
        <v>17</v>
      </c>
    </row>
    <row r="9" spans="1:20" x14ac:dyDescent="0.25">
      <c r="A9">
        <v>8008</v>
      </c>
      <c r="B9" s="1">
        <v>45115</v>
      </c>
      <c r="C9" s="2">
        <v>0.64166666666666672</v>
      </c>
      <c r="D9">
        <v>3</v>
      </c>
      <c r="E9" t="s">
        <v>28</v>
      </c>
      <c r="F9" t="s">
        <v>29</v>
      </c>
      <c r="G9" t="s">
        <v>30</v>
      </c>
      <c r="H9" t="s">
        <v>31</v>
      </c>
      <c r="I9" t="s">
        <v>18</v>
      </c>
      <c r="J9">
        <v>45</v>
      </c>
      <c r="K9">
        <v>25</v>
      </c>
      <c r="L9" t="s">
        <v>19</v>
      </c>
      <c r="M9" t="s">
        <v>20</v>
      </c>
      <c r="N9" t="s">
        <v>21</v>
      </c>
      <c r="O9">
        <f>Table1__2[[#This Row],[transaction_qty]]*Table1__2[[#This Row],[unit_price]]</f>
        <v>135</v>
      </c>
      <c r="P9">
        <f>(Table1__2[[#This Row],[unit_price]]-Table1__2[[#This Row],[unit_cost]])*Table1__2[[#This Row],[transaction_qty]]</f>
        <v>60</v>
      </c>
      <c r="Q9">
        <f>YEAR(Table1__2[[#This Row],[transaction_date]])</f>
        <v>2023</v>
      </c>
      <c r="R9" t="str">
        <f>TEXT(MONTH(Table1__2[[#This Row],[transaction_date]])*28,"mmm")</f>
        <v>Jul</v>
      </c>
      <c r="S9" t="str">
        <f t="shared" si="0"/>
        <v>Sun</v>
      </c>
      <c r="T9">
        <f>HOUR(Table1__2[[#This Row],[transaction_time]])</f>
        <v>15</v>
      </c>
    </row>
    <row r="10" spans="1:20" x14ac:dyDescent="0.25">
      <c r="A10">
        <v>8009</v>
      </c>
      <c r="B10" s="1">
        <v>45687</v>
      </c>
      <c r="C10" s="2">
        <v>0.31458333333333333</v>
      </c>
      <c r="D10">
        <v>2</v>
      </c>
      <c r="E10" t="s">
        <v>36</v>
      </c>
      <c r="F10" t="s">
        <v>37</v>
      </c>
      <c r="G10" t="s">
        <v>38</v>
      </c>
      <c r="H10" t="s">
        <v>39</v>
      </c>
      <c r="I10" t="s">
        <v>46</v>
      </c>
      <c r="J10">
        <v>90</v>
      </c>
      <c r="K10">
        <v>55</v>
      </c>
      <c r="L10" t="s">
        <v>33</v>
      </c>
      <c r="M10" t="s">
        <v>34</v>
      </c>
      <c r="N10" t="s">
        <v>47</v>
      </c>
      <c r="O10">
        <f>Table1__2[[#This Row],[transaction_qty]]*Table1__2[[#This Row],[unit_price]]</f>
        <v>180</v>
      </c>
      <c r="P10">
        <f>(Table1__2[[#This Row],[unit_price]]-Table1__2[[#This Row],[unit_cost]])*Table1__2[[#This Row],[transaction_qty]]</f>
        <v>70</v>
      </c>
      <c r="Q10">
        <f>YEAR(Table1__2[[#This Row],[transaction_date]])</f>
        <v>2025</v>
      </c>
      <c r="R10" t="str">
        <f>TEXT(MONTH(Table1__2[[#This Row],[transaction_date]])*28,"mmm")</f>
        <v>Jan</v>
      </c>
      <c r="S10" t="str">
        <f t="shared" si="0"/>
        <v>Mon</v>
      </c>
      <c r="T10">
        <f>HOUR(Table1__2[[#This Row],[transaction_time]])</f>
        <v>7</v>
      </c>
    </row>
    <row r="11" spans="1:20" x14ac:dyDescent="0.25">
      <c r="A11">
        <v>8010</v>
      </c>
      <c r="B11" s="1">
        <v>45576</v>
      </c>
      <c r="C11" s="2">
        <v>0.6743055555555556</v>
      </c>
      <c r="D11">
        <v>1</v>
      </c>
      <c r="E11" t="s">
        <v>22</v>
      </c>
      <c r="F11" t="s">
        <v>23</v>
      </c>
      <c r="G11" t="s">
        <v>24</v>
      </c>
      <c r="H11" t="s">
        <v>25</v>
      </c>
      <c r="I11" t="s">
        <v>46</v>
      </c>
      <c r="J11">
        <v>90</v>
      </c>
      <c r="K11">
        <v>55</v>
      </c>
      <c r="L11" t="s">
        <v>33</v>
      </c>
      <c r="M11" t="s">
        <v>34</v>
      </c>
      <c r="N11" t="s">
        <v>47</v>
      </c>
      <c r="O11">
        <f>Table1__2[[#This Row],[transaction_qty]]*Table1__2[[#This Row],[unit_price]]</f>
        <v>90</v>
      </c>
      <c r="P11">
        <f>(Table1__2[[#This Row],[unit_price]]-Table1__2[[#This Row],[unit_cost]])*Table1__2[[#This Row],[transaction_qty]]</f>
        <v>35</v>
      </c>
      <c r="Q11">
        <f>YEAR(Table1__2[[#This Row],[transaction_date]])</f>
        <v>2024</v>
      </c>
      <c r="R11" t="str">
        <f>TEXT(MONTH(Table1__2[[#This Row],[transaction_date]])*28,"mmm")</f>
        <v>Oct</v>
      </c>
      <c r="S11" t="str">
        <f t="shared" si="0"/>
        <v>Wed</v>
      </c>
      <c r="T11">
        <f>HOUR(Table1__2[[#This Row],[transaction_time]])</f>
        <v>16</v>
      </c>
    </row>
    <row r="12" spans="1:20" x14ac:dyDescent="0.25">
      <c r="A12">
        <v>8011</v>
      </c>
      <c r="B12" s="1">
        <v>45119</v>
      </c>
      <c r="C12" s="2">
        <v>0.68402777777777779</v>
      </c>
      <c r="D12">
        <v>4</v>
      </c>
      <c r="E12" t="s">
        <v>22</v>
      </c>
      <c r="F12" t="s">
        <v>23</v>
      </c>
      <c r="G12" t="s">
        <v>24</v>
      </c>
      <c r="H12" t="s">
        <v>25</v>
      </c>
      <c r="I12" t="s">
        <v>48</v>
      </c>
      <c r="J12">
        <v>80</v>
      </c>
      <c r="K12">
        <v>48</v>
      </c>
      <c r="L12" t="s">
        <v>33</v>
      </c>
      <c r="M12" t="s">
        <v>44</v>
      </c>
      <c r="N12" t="s">
        <v>49</v>
      </c>
      <c r="O12">
        <f>Table1__2[[#This Row],[transaction_qty]]*Table1__2[[#This Row],[unit_price]]</f>
        <v>320</v>
      </c>
      <c r="P12">
        <f>(Table1__2[[#This Row],[unit_price]]-Table1__2[[#This Row],[unit_cost]])*Table1__2[[#This Row],[transaction_qty]]</f>
        <v>128</v>
      </c>
      <c r="Q12">
        <f>YEAR(Table1__2[[#This Row],[transaction_date]])</f>
        <v>2023</v>
      </c>
      <c r="R12" t="str">
        <f>TEXT(MONTH(Table1__2[[#This Row],[transaction_date]])*28,"mmm")</f>
        <v>Jul</v>
      </c>
      <c r="S12" t="str">
        <f t="shared" si="0"/>
        <v>Thu</v>
      </c>
      <c r="T12">
        <f>HOUR(Table1__2[[#This Row],[transaction_time]])</f>
        <v>16</v>
      </c>
    </row>
    <row r="13" spans="1:20" x14ac:dyDescent="0.25">
      <c r="A13">
        <v>8012</v>
      </c>
      <c r="B13" s="1">
        <v>45494</v>
      </c>
      <c r="C13" s="2">
        <v>0.6069444444444444</v>
      </c>
      <c r="D13">
        <v>1</v>
      </c>
      <c r="E13" t="s">
        <v>22</v>
      </c>
      <c r="F13" t="s">
        <v>23</v>
      </c>
      <c r="G13" t="s">
        <v>24</v>
      </c>
      <c r="H13" t="s">
        <v>25</v>
      </c>
      <c r="I13" t="s">
        <v>18</v>
      </c>
      <c r="J13">
        <v>45</v>
      </c>
      <c r="K13">
        <v>25</v>
      </c>
      <c r="L13" t="s">
        <v>19</v>
      </c>
      <c r="M13" t="s">
        <v>20</v>
      </c>
      <c r="N13" t="s">
        <v>21</v>
      </c>
      <c r="O13">
        <f>Table1__2[[#This Row],[transaction_qty]]*Table1__2[[#This Row],[unit_price]]</f>
        <v>45</v>
      </c>
      <c r="P13">
        <f>(Table1__2[[#This Row],[unit_price]]-Table1__2[[#This Row],[unit_cost]])*Table1__2[[#This Row],[transaction_qty]]</f>
        <v>20</v>
      </c>
      <c r="Q13">
        <f>YEAR(Table1__2[[#This Row],[transaction_date]])</f>
        <v>2024</v>
      </c>
      <c r="R13" t="str">
        <f>TEXT(MONTH(Table1__2[[#This Row],[transaction_date]])*28,"mmm")</f>
        <v>Jul</v>
      </c>
      <c r="S13" t="str">
        <f t="shared" si="0"/>
        <v>Sat</v>
      </c>
      <c r="T13">
        <f>HOUR(Table1__2[[#This Row],[transaction_time]])</f>
        <v>14</v>
      </c>
    </row>
    <row r="14" spans="1:20" x14ac:dyDescent="0.25">
      <c r="A14">
        <v>8013</v>
      </c>
      <c r="B14" s="1">
        <v>45694</v>
      </c>
      <c r="C14" s="2">
        <v>0.31666666666666665</v>
      </c>
      <c r="D14">
        <v>1</v>
      </c>
      <c r="E14" t="s">
        <v>14</v>
      </c>
      <c r="F14" t="s">
        <v>15</v>
      </c>
      <c r="G14" t="s">
        <v>16</v>
      </c>
      <c r="H14" t="s">
        <v>17</v>
      </c>
      <c r="I14" t="s">
        <v>40</v>
      </c>
      <c r="J14">
        <v>50</v>
      </c>
      <c r="K14">
        <v>30</v>
      </c>
      <c r="L14" t="s">
        <v>19</v>
      </c>
      <c r="M14" t="s">
        <v>41</v>
      </c>
      <c r="N14" t="s">
        <v>42</v>
      </c>
      <c r="O14">
        <f>Table1__2[[#This Row],[transaction_qty]]*Table1__2[[#This Row],[unit_price]]</f>
        <v>50</v>
      </c>
      <c r="P14">
        <f>(Table1__2[[#This Row],[unit_price]]-Table1__2[[#This Row],[unit_cost]])*Table1__2[[#This Row],[transaction_qty]]</f>
        <v>20</v>
      </c>
      <c r="Q14">
        <f>YEAR(Table1__2[[#This Row],[transaction_date]])</f>
        <v>2025</v>
      </c>
      <c r="R14" t="str">
        <f>TEXT(MONTH(Table1__2[[#This Row],[transaction_date]])*28,"mmm")</f>
        <v>Feb</v>
      </c>
      <c r="S14" t="str">
        <f t="shared" si="0"/>
        <v>Fri</v>
      </c>
      <c r="T14">
        <f>HOUR(Table1__2[[#This Row],[transaction_time]])</f>
        <v>7</v>
      </c>
    </row>
    <row r="15" spans="1:20" x14ac:dyDescent="0.25">
      <c r="A15">
        <v>8014</v>
      </c>
      <c r="B15" s="1">
        <v>45579</v>
      </c>
      <c r="C15" s="2">
        <v>0.61250000000000004</v>
      </c>
      <c r="D15">
        <v>1</v>
      </c>
      <c r="E15" t="s">
        <v>14</v>
      </c>
      <c r="F15" t="s">
        <v>15</v>
      </c>
      <c r="G15" t="s">
        <v>16</v>
      </c>
      <c r="H15" t="s">
        <v>17</v>
      </c>
      <c r="I15" t="s">
        <v>26</v>
      </c>
      <c r="J15">
        <v>40</v>
      </c>
      <c r="K15">
        <v>22</v>
      </c>
      <c r="L15" t="s">
        <v>19</v>
      </c>
      <c r="M15" t="s">
        <v>20</v>
      </c>
      <c r="N15" t="s">
        <v>27</v>
      </c>
      <c r="O15">
        <f>Table1__2[[#This Row],[transaction_qty]]*Table1__2[[#This Row],[unit_price]]</f>
        <v>40</v>
      </c>
      <c r="P15">
        <f>(Table1__2[[#This Row],[unit_price]]-Table1__2[[#This Row],[unit_cost]])*Table1__2[[#This Row],[transaction_qty]]</f>
        <v>18</v>
      </c>
      <c r="Q15">
        <f>YEAR(Table1__2[[#This Row],[transaction_date]])</f>
        <v>2024</v>
      </c>
      <c r="R15" t="str">
        <f>TEXT(MONTH(Table1__2[[#This Row],[transaction_date]])*28,"mmm")</f>
        <v>Oct</v>
      </c>
      <c r="S15" t="str">
        <f t="shared" si="0"/>
        <v>Sat</v>
      </c>
      <c r="T15">
        <f>HOUR(Table1__2[[#This Row],[transaction_time]])</f>
        <v>14</v>
      </c>
    </row>
    <row r="16" spans="1:20" x14ac:dyDescent="0.25">
      <c r="A16">
        <v>8015</v>
      </c>
      <c r="B16" s="1">
        <v>45604</v>
      </c>
      <c r="C16" s="2">
        <v>0.8569444444444444</v>
      </c>
      <c r="D16">
        <v>3</v>
      </c>
      <c r="E16" t="s">
        <v>28</v>
      </c>
      <c r="F16" t="s">
        <v>29</v>
      </c>
      <c r="G16" t="s">
        <v>30</v>
      </c>
      <c r="H16" t="s">
        <v>31</v>
      </c>
      <c r="I16" t="s">
        <v>26</v>
      </c>
      <c r="J16">
        <v>40</v>
      </c>
      <c r="K16">
        <v>22</v>
      </c>
      <c r="L16" t="s">
        <v>19</v>
      </c>
      <c r="M16" t="s">
        <v>20</v>
      </c>
      <c r="N16" t="s">
        <v>27</v>
      </c>
      <c r="O16">
        <f>Table1__2[[#This Row],[transaction_qty]]*Table1__2[[#This Row],[unit_price]]</f>
        <v>120</v>
      </c>
      <c r="P16">
        <f>(Table1__2[[#This Row],[unit_price]]-Table1__2[[#This Row],[unit_cost]])*Table1__2[[#This Row],[transaction_qty]]</f>
        <v>54</v>
      </c>
      <c r="Q16">
        <f>YEAR(Table1__2[[#This Row],[transaction_date]])</f>
        <v>2024</v>
      </c>
      <c r="R16" t="str">
        <f>TEXT(MONTH(Table1__2[[#This Row],[transaction_date]])*28,"mmm")</f>
        <v>Nov</v>
      </c>
      <c r="S16" t="str">
        <f t="shared" si="0"/>
        <v>Sun</v>
      </c>
      <c r="T16">
        <f>HOUR(Table1__2[[#This Row],[transaction_time]])</f>
        <v>20</v>
      </c>
    </row>
    <row r="17" spans="1:20" x14ac:dyDescent="0.25">
      <c r="A17">
        <v>8016</v>
      </c>
      <c r="B17" s="1">
        <v>45477</v>
      </c>
      <c r="C17" s="2">
        <v>0.60833333333333328</v>
      </c>
      <c r="D17">
        <v>2</v>
      </c>
      <c r="E17" t="s">
        <v>28</v>
      </c>
      <c r="F17" t="s">
        <v>29</v>
      </c>
      <c r="G17" t="s">
        <v>30</v>
      </c>
      <c r="H17" t="s">
        <v>31</v>
      </c>
      <c r="I17" t="s">
        <v>46</v>
      </c>
      <c r="J17">
        <v>90</v>
      </c>
      <c r="K17">
        <v>55</v>
      </c>
      <c r="L17" t="s">
        <v>33</v>
      </c>
      <c r="M17" t="s">
        <v>34</v>
      </c>
      <c r="N17" t="s">
        <v>47</v>
      </c>
      <c r="O17">
        <f>Table1__2[[#This Row],[transaction_qty]]*Table1__2[[#This Row],[unit_price]]</f>
        <v>180</v>
      </c>
      <c r="P17">
        <f>(Table1__2[[#This Row],[unit_price]]-Table1__2[[#This Row],[unit_cost]])*Table1__2[[#This Row],[transaction_qty]]</f>
        <v>70</v>
      </c>
      <c r="Q17">
        <f>YEAR(Table1__2[[#This Row],[transaction_date]])</f>
        <v>2024</v>
      </c>
      <c r="R17" t="str">
        <f>TEXT(MONTH(Table1__2[[#This Row],[transaction_date]])*28,"mmm")</f>
        <v>Jul</v>
      </c>
      <c r="S17" t="str">
        <f t="shared" si="0"/>
        <v>Wed</v>
      </c>
      <c r="T17">
        <f>HOUR(Table1__2[[#This Row],[transaction_time]])</f>
        <v>14</v>
      </c>
    </row>
    <row r="18" spans="1:20" x14ac:dyDescent="0.25">
      <c r="A18">
        <v>8017</v>
      </c>
      <c r="B18" s="1">
        <v>44629</v>
      </c>
      <c r="C18" s="2">
        <v>0.36041666666666666</v>
      </c>
      <c r="D18">
        <v>3</v>
      </c>
      <c r="E18" t="s">
        <v>22</v>
      </c>
      <c r="F18" t="s">
        <v>23</v>
      </c>
      <c r="G18" t="s">
        <v>24</v>
      </c>
      <c r="H18" t="s">
        <v>25</v>
      </c>
      <c r="I18" t="s">
        <v>40</v>
      </c>
      <c r="J18">
        <v>50</v>
      </c>
      <c r="K18">
        <v>30</v>
      </c>
      <c r="L18" t="s">
        <v>19</v>
      </c>
      <c r="M18" t="s">
        <v>41</v>
      </c>
      <c r="N18" t="s">
        <v>42</v>
      </c>
      <c r="O18">
        <f>Table1__2[[#This Row],[transaction_qty]]*Table1__2[[#This Row],[unit_price]]</f>
        <v>150</v>
      </c>
      <c r="P18">
        <f>(Table1__2[[#This Row],[unit_price]]-Table1__2[[#This Row],[unit_cost]])*Table1__2[[#This Row],[transaction_qty]]</f>
        <v>60</v>
      </c>
      <c r="Q18">
        <f>YEAR(Table1__2[[#This Row],[transaction_date]])</f>
        <v>2022</v>
      </c>
      <c r="R18" t="str">
        <f>TEXT(MONTH(Table1__2[[#This Row],[transaction_date]])*28,"mmm")</f>
        <v>Mar</v>
      </c>
      <c r="S18" t="str">
        <f t="shared" si="0"/>
        <v>Mon</v>
      </c>
      <c r="T18">
        <f>HOUR(Table1__2[[#This Row],[transaction_time]])</f>
        <v>8</v>
      </c>
    </row>
    <row r="19" spans="1:20" x14ac:dyDescent="0.25">
      <c r="A19">
        <v>8018</v>
      </c>
      <c r="B19" s="1">
        <v>45185</v>
      </c>
      <c r="C19" s="2">
        <v>0.30486111111111114</v>
      </c>
      <c r="D19">
        <v>2</v>
      </c>
      <c r="E19" t="s">
        <v>28</v>
      </c>
      <c r="F19" t="s">
        <v>29</v>
      </c>
      <c r="G19" t="s">
        <v>30</v>
      </c>
      <c r="H19" t="s">
        <v>31</v>
      </c>
      <c r="I19" t="s">
        <v>46</v>
      </c>
      <c r="J19">
        <v>90</v>
      </c>
      <c r="K19">
        <v>55</v>
      </c>
      <c r="L19" t="s">
        <v>33</v>
      </c>
      <c r="M19" t="s">
        <v>34</v>
      </c>
      <c r="N19" t="s">
        <v>47</v>
      </c>
      <c r="O19">
        <f>Table1__2[[#This Row],[transaction_qty]]*Table1__2[[#This Row],[unit_price]]</f>
        <v>180</v>
      </c>
      <c r="P19">
        <f>(Table1__2[[#This Row],[unit_price]]-Table1__2[[#This Row],[unit_cost]])*Table1__2[[#This Row],[transaction_qty]]</f>
        <v>70</v>
      </c>
      <c r="Q19">
        <f>YEAR(Table1__2[[#This Row],[transaction_date]])</f>
        <v>2023</v>
      </c>
      <c r="R19" t="str">
        <f>TEXT(MONTH(Table1__2[[#This Row],[transaction_date]])*28,"mmm")</f>
        <v>Sep</v>
      </c>
      <c r="S19" t="str">
        <f t="shared" si="0"/>
        <v>Mon</v>
      </c>
      <c r="T19">
        <f>HOUR(Table1__2[[#This Row],[transaction_time]])</f>
        <v>7</v>
      </c>
    </row>
    <row r="20" spans="1:20" x14ac:dyDescent="0.25">
      <c r="A20">
        <v>8019</v>
      </c>
      <c r="B20" s="1">
        <v>45096</v>
      </c>
      <c r="C20" s="2">
        <v>0.41249999999999998</v>
      </c>
      <c r="D20">
        <v>4</v>
      </c>
      <c r="E20" t="s">
        <v>22</v>
      </c>
      <c r="F20" t="s">
        <v>23</v>
      </c>
      <c r="G20" t="s">
        <v>24</v>
      </c>
      <c r="H20" t="s">
        <v>25</v>
      </c>
      <c r="I20" t="s">
        <v>48</v>
      </c>
      <c r="J20">
        <v>80</v>
      </c>
      <c r="K20">
        <v>48</v>
      </c>
      <c r="L20" t="s">
        <v>33</v>
      </c>
      <c r="M20" t="s">
        <v>44</v>
      </c>
      <c r="N20" t="s">
        <v>49</v>
      </c>
      <c r="O20">
        <f>Table1__2[[#This Row],[transaction_qty]]*Table1__2[[#This Row],[unit_price]]</f>
        <v>320</v>
      </c>
      <c r="P20">
        <f>(Table1__2[[#This Row],[unit_price]]-Table1__2[[#This Row],[unit_cost]])*Table1__2[[#This Row],[transaction_qty]]</f>
        <v>128</v>
      </c>
      <c r="Q20">
        <f>YEAR(Table1__2[[#This Row],[transaction_date]])</f>
        <v>2023</v>
      </c>
      <c r="R20" t="str">
        <f>TEXT(MONTH(Table1__2[[#This Row],[transaction_date]])*28,"mmm")</f>
        <v>Jun</v>
      </c>
      <c r="S20" t="str">
        <f t="shared" si="0"/>
        <v>Thu</v>
      </c>
      <c r="T20">
        <f>HOUR(Table1__2[[#This Row],[transaction_time]])</f>
        <v>9</v>
      </c>
    </row>
    <row r="21" spans="1:20" x14ac:dyDescent="0.25">
      <c r="A21">
        <v>8020</v>
      </c>
      <c r="B21" s="1">
        <v>45026</v>
      </c>
      <c r="C21" s="2">
        <v>0.29236111111111113</v>
      </c>
      <c r="D21">
        <v>1</v>
      </c>
      <c r="E21" t="s">
        <v>28</v>
      </c>
      <c r="F21" t="s">
        <v>29</v>
      </c>
      <c r="G21" t="s">
        <v>30</v>
      </c>
      <c r="H21" t="s">
        <v>31</v>
      </c>
      <c r="I21" t="s">
        <v>48</v>
      </c>
      <c r="J21">
        <v>80</v>
      </c>
      <c r="K21">
        <v>48</v>
      </c>
      <c r="L21" t="s">
        <v>33</v>
      </c>
      <c r="M21" t="s">
        <v>44</v>
      </c>
      <c r="N21" t="s">
        <v>49</v>
      </c>
      <c r="O21">
        <f>Table1__2[[#This Row],[transaction_qty]]*Table1__2[[#This Row],[unit_price]]</f>
        <v>80</v>
      </c>
      <c r="P21">
        <f>(Table1__2[[#This Row],[unit_price]]-Table1__2[[#This Row],[unit_cost]])*Table1__2[[#This Row],[transaction_qty]]</f>
        <v>32</v>
      </c>
      <c r="Q21">
        <f>YEAR(Table1__2[[#This Row],[transaction_date]])</f>
        <v>2023</v>
      </c>
      <c r="R21" t="str">
        <f>TEXT(MONTH(Table1__2[[#This Row],[transaction_date]])*28,"mmm")</f>
        <v>Apr</v>
      </c>
      <c r="S21" t="str">
        <f t="shared" si="0"/>
        <v>Tue</v>
      </c>
      <c r="T21">
        <f>HOUR(Table1__2[[#This Row],[transaction_time]])</f>
        <v>7</v>
      </c>
    </row>
    <row r="22" spans="1:20" x14ac:dyDescent="0.25">
      <c r="A22">
        <v>8021</v>
      </c>
      <c r="B22" s="1">
        <v>44823</v>
      </c>
      <c r="C22" s="2">
        <v>0.45694444444444443</v>
      </c>
      <c r="D22">
        <v>2</v>
      </c>
      <c r="E22" t="s">
        <v>14</v>
      </c>
      <c r="F22" t="s">
        <v>15</v>
      </c>
      <c r="G22" t="s">
        <v>16</v>
      </c>
      <c r="H22" t="s">
        <v>17</v>
      </c>
      <c r="I22" t="s">
        <v>50</v>
      </c>
      <c r="J22">
        <v>70</v>
      </c>
      <c r="K22">
        <v>40</v>
      </c>
      <c r="L22" t="s">
        <v>33</v>
      </c>
      <c r="M22" t="s">
        <v>44</v>
      </c>
      <c r="N22" t="s">
        <v>51</v>
      </c>
      <c r="O22">
        <f>Table1__2[[#This Row],[transaction_qty]]*Table1__2[[#This Row],[unit_price]]</f>
        <v>140</v>
      </c>
      <c r="P22">
        <f>(Table1__2[[#This Row],[unit_price]]-Table1__2[[#This Row],[unit_cost]])*Table1__2[[#This Row],[transaction_qty]]</f>
        <v>60</v>
      </c>
      <c r="Q22">
        <f>YEAR(Table1__2[[#This Row],[transaction_date]])</f>
        <v>2022</v>
      </c>
      <c r="R22" t="str">
        <f>TEXT(MONTH(Table1__2[[#This Row],[transaction_date]])*28,"mmm")</f>
        <v>Sep</v>
      </c>
      <c r="S22" t="str">
        <f t="shared" si="0"/>
        <v>Thu</v>
      </c>
      <c r="T22">
        <f>HOUR(Table1__2[[#This Row],[transaction_time]])</f>
        <v>10</v>
      </c>
    </row>
    <row r="23" spans="1:20" x14ac:dyDescent="0.25">
      <c r="A23">
        <v>8022</v>
      </c>
      <c r="B23" s="1">
        <v>45095</v>
      </c>
      <c r="C23" s="2">
        <v>0.81805555555555554</v>
      </c>
      <c r="D23">
        <v>3</v>
      </c>
      <c r="E23" t="s">
        <v>22</v>
      </c>
      <c r="F23" t="s">
        <v>23</v>
      </c>
      <c r="G23" t="s">
        <v>24</v>
      </c>
      <c r="H23" t="s">
        <v>25</v>
      </c>
      <c r="I23" t="s">
        <v>48</v>
      </c>
      <c r="J23">
        <v>80</v>
      </c>
      <c r="K23">
        <v>48</v>
      </c>
      <c r="L23" t="s">
        <v>33</v>
      </c>
      <c r="M23" t="s">
        <v>44</v>
      </c>
      <c r="N23" t="s">
        <v>49</v>
      </c>
      <c r="O23">
        <f>Table1__2[[#This Row],[transaction_qty]]*Table1__2[[#This Row],[unit_price]]</f>
        <v>240</v>
      </c>
      <c r="P23">
        <f>(Table1__2[[#This Row],[unit_price]]-Table1__2[[#This Row],[unit_cost]])*Table1__2[[#This Row],[transaction_qty]]</f>
        <v>96</v>
      </c>
      <c r="Q23">
        <f>YEAR(Table1__2[[#This Row],[transaction_date]])</f>
        <v>2023</v>
      </c>
      <c r="R23" t="str">
        <f>TEXT(MONTH(Table1__2[[#This Row],[transaction_date]])*28,"mmm")</f>
        <v>Jun</v>
      </c>
      <c r="S23" t="str">
        <f t="shared" si="0"/>
        <v>Wed</v>
      </c>
      <c r="T23">
        <f>HOUR(Table1__2[[#This Row],[transaction_time]])</f>
        <v>19</v>
      </c>
    </row>
    <row r="24" spans="1:20" x14ac:dyDescent="0.25">
      <c r="A24">
        <v>8023</v>
      </c>
      <c r="B24" s="1">
        <v>45269</v>
      </c>
      <c r="C24" s="2">
        <v>0.72499999999999998</v>
      </c>
      <c r="D24">
        <v>4</v>
      </c>
      <c r="E24" t="s">
        <v>22</v>
      </c>
      <c r="F24" t="s">
        <v>23</v>
      </c>
      <c r="G24" t="s">
        <v>24</v>
      </c>
      <c r="H24" t="s">
        <v>25</v>
      </c>
      <c r="I24" t="s">
        <v>26</v>
      </c>
      <c r="J24">
        <v>40</v>
      </c>
      <c r="K24">
        <v>22</v>
      </c>
      <c r="L24" t="s">
        <v>19</v>
      </c>
      <c r="M24" t="s">
        <v>20</v>
      </c>
      <c r="N24" t="s">
        <v>27</v>
      </c>
      <c r="O24">
        <f>Table1__2[[#This Row],[transaction_qty]]*Table1__2[[#This Row],[unit_price]]</f>
        <v>160</v>
      </c>
      <c r="P24">
        <f>(Table1__2[[#This Row],[unit_price]]-Table1__2[[#This Row],[unit_cost]])*Table1__2[[#This Row],[transaction_qty]]</f>
        <v>72</v>
      </c>
      <c r="Q24">
        <f>YEAR(Table1__2[[#This Row],[transaction_date]])</f>
        <v>2023</v>
      </c>
      <c r="R24" t="str">
        <f>TEXT(MONTH(Table1__2[[#This Row],[transaction_date]])*28,"mmm")</f>
        <v>Dec</v>
      </c>
      <c r="S24" t="str">
        <f t="shared" si="0"/>
        <v>Mon</v>
      </c>
      <c r="T24">
        <f>HOUR(Table1__2[[#This Row],[transaction_time]])</f>
        <v>17</v>
      </c>
    </row>
    <row r="25" spans="1:20" x14ac:dyDescent="0.25">
      <c r="A25">
        <v>8024</v>
      </c>
      <c r="B25" s="1">
        <v>45978</v>
      </c>
      <c r="C25" s="2">
        <v>0.88402777777777775</v>
      </c>
      <c r="D25">
        <v>3</v>
      </c>
      <c r="E25" t="s">
        <v>28</v>
      </c>
      <c r="F25" t="s">
        <v>29</v>
      </c>
      <c r="G25" t="s">
        <v>30</v>
      </c>
      <c r="H25" t="s">
        <v>31</v>
      </c>
      <c r="I25" t="s">
        <v>40</v>
      </c>
      <c r="J25">
        <v>50</v>
      </c>
      <c r="K25">
        <v>30</v>
      </c>
      <c r="L25" t="s">
        <v>19</v>
      </c>
      <c r="M25" t="s">
        <v>41</v>
      </c>
      <c r="N25" t="s">
        <v>42</v>
      </c>
      <c r="O25">
        <f>Table1__2[[#This Row],[transaction_qty]]*Table1__2[[#This Row],[unit_price]]</f>
        <v>150</v>
      </c>
      <c r="P25">
        <f>(Table1__2[[#This Row],[unit_price]]-Table1__2[[#This Row],[unit_cost]])*Table1__2[[#This Row],[transaction_qty]]</f>
        <v>60</v>
      </c>
      <c r="Q25">
        <f>YEAR(Table1__2[[#This Row],[transaction_date]])</f>
        <v>2025</v>
      </c>
      <c r="R25" t="str">
        <f>TEXT(MONTH(Table1__2[[#This Row],[transaction_date]])*28,"mmm")</f>
        <v>Nov</v>
      </c>
      <c r="S25" t="str">
        <f t="shared" si="0"/>
        <v>Tue</v>
      </c>
      <c r="T25">
        <f>HOUR(Table1__2[[#This Row],[transaction_time]])</f>
        <v>21</v>
      </c>
    </row>
    <row r="26" spans="1:20" x14ac:dyDescent="0.25">
      <c r="A26">
        <v>8025</v>
      </c>
      <c r="B26" s="1">
        <v>45885</v>
      </c>
      <c r="C26" s="2">
        <v>0.73055555555555551</v>
      </c>
      <c r="D26">
        <v>1</v>
      </c>
      <c r="E26" t="s">
        <v>22</v>
      </c>
      <c r="F26" t="s">
        <v>23</v>
      </c>
      <c r="G26" t="s">
        <v>24</v>
      </c>
      <c r="H26" t="s">
        <v>25</v>
      </c>
      <c r="I26" t="s">
        <v>40</v>
      </c>
      <c r="J26">
        <v>50</v>
      </c>
      <c r="K26">
        <v>30</v>
      </c>
      <c r="L26" t="s">
        <v>19</v>
      </c>
      <c r="M26" t="s">
        <v>41</v>
      </c>
      <c r="N26" t="s">
        <v>42</v>
      </c>
      <c r="O26">
        <f>Table1__2[[#This Row],[transaction_qty]]*Table1__2[[#This Row],[unit_price]]</f>
        <v>50</v>
      </c>
      <c r="P26">
        <f>(Table1__2[[#This Row],[unit_price]]-Table1__2[[#This Row],[unit_cost]])*Table1__2[[#This Row],[transaction_qty]]</f>
        <v>20</v>
      </c>
      <c r="Q26">
        <f>YEAR(Table1__2[[#This Row],[transaction_date]])</f>
        <v>2025</v>
      </c>
      <c r="R26" t="str">
        <f>TEXT(MONTH(Table1__2[[#This Row],[transaction_date]])*28,"mmm")</f>
        <v>Aug</v>
      </c>
      <c r="S26" t="str">
        <f t="shared" si="0"/>
        <v>Mon</v>
      </c>
      <c r="T26">
        <f>HOUR(Table1__2[[#This Row],[transaction_time]])</f>
        <v>17</v>
      </c>
    </row>
    <row r="27" spans="1:20" x14ac:dyDescent="0.25">
      <c r="A27">
        <v>8026</v>
      </c>
      <c r="B27" s="1">
        <v>45875</v>
      </c>
      <c r="C27" s="2">
        <v>0.82499999999999996</v>
      </c>
      <c r="D27">
        <v>3</v>
      </c>
      <c r="E27" t="s">
        <v>28</v>
      </c>
      <c r="F27" t="s">
        <v>29</v>
      </c>
      <c r="G27" t="s">
        <v>30</v>
      </c>
      <c r="H27" t="s">
        <v>31</v>
      </c>
      <c r="I27" t="s">
        <v>32</v>
      </c>
      <c r="J27">
        <v>85</v>
      </c>
      <c r="K27">
        <v>50</v>
      </c>
      <c r="L27" t="s">
        <v>33</v>
      </c>
      <c r="M27" t="s">
        <v>34</v>
      </c>
      <c r="N27" t="s">
        <v>35</v>
      </c>
      <c r="O27">
        <f>Table1__2[[#This Row],[transaction_qty]]*Table1__2[[#This Row],[unit_price]]</f>
        <v>255</v>
      </c>
      <c r="P27">
        <f>(Table1__2[[#This Row],[unit_price]]-Table1__2[[#This Row],[unit_cost]])*Table1__2[[#This Row],[transaction_qty]]</f>
        <v>105</v>
      </c>
      <c r="Q27">
        <f>YEAR(Table1__2[[#This Row],[transaction_date]])</f>
        <v>2025</v>
      </c>
      <c r="R27" t="str">
        <f>TEXT(MONTH(Table1__2[[#This Row],[transaction_date]])*28,"mmm")</f>
        <v>Aug</v>
      </c>
      <c r="S27" t="str">
        <f t="shared" si="0"/>
        <v>Fri</v>
      </c>
      <c r="T27">
        <f>HOUR(Table1__2[[#This Row],[transaction_time]])</f>
        <v>19</v>
      </c>
    </row>
    <row r="28" spans="1:20" x14ac:dyDescent="0.25">
      <c r="A28">
        <v>8027</v>
      </c>
      <c r="B28" s="1">
        <v>44662</v>
      </c>
      <c r="C28" s="2">
        <v>0.71180555555555558</v>
      </c>
      <c r="D28">
        <v>2</v>
      </c>
      <c r="E28" t="s">
        <v>22</v>
      </c>
      <c r="F28" t="s">
        <v>23</v>
      </c>
      <c r="G28" t="s">
        <v>24</v>
      </c>
      <c r="H28" t="s">
        <v>25</v>
      </c>
      <c r="I28" t="s">
        <v>50</v>
      </c>
      <c r="J28">
        <v>70</v>
      </c>
      <c r="K28">
        <v>40</v>
      </c>
      <c r="L28" t="s">
        <v>33</v>
      </c>
      <c r="M28" t="s">
        <v>44</v>
      </c>
      <c r="N28" t="s">
        <v>51</v>
      </c>
      <c r="O28">
        <f>Table1__2[[#This Row],[transaction_qty]]*Table1__2[[#This Row],[unit_price]]</f>
        <v>140</v>
      </c>
      <c r="P28">
        <f>(Table1__2[[#This Row],[unit_price]]-Table1__2[[#This Row],[unit_cost]])*Table1__2[[#This Row],[transaction_qty]]</f>
        <v>60</v>
      </c>
      <c r="Q28">
        <f>YEAR(Table1__2[[#This Row],[transaction_date]])</f>
        <v>2022</v>
      </c>
      <c r="R28" t="str">
        <f>TEXT(MONTH(Table1__2[[#This Row],[transaction_date]])*28,"mmm")</f>
        <v>Apr</v>
      </c>
      <c r="S28" t="str">
        <f t="shared" si="0"/>
        <v>Wed</v>
      </c>
      <c r="T28">
        <f>HOUR(Table1__2[[#This Row],[transaction_time]])</f>
        <v>17</v>
      </c>
    </row>
    <row r="29" spans="1:20" x14ac:dyDescent="0.25">
      <c r="A29">
        <v>8028</v>
      </c>
      <c r="B29" s="1">
        <v>44812</v>
      </c>
      <c r="C29" s="2">
        <v>0.32430555555555557</v>
      </c>
      <c r="D29">
        <v>4</v>
      </c>
      <c r="E29" t="s">
        <v>22</v>
      </c>
      <c r="F29" t="s">
        <v>23</v>
      </c>
      <c r="G29" t="s">
        <v>24</v>
      </c>
      <c r="H29" t="s">
        <v>25</v>
      </c>
      <c r="I29" t="s">
        <v>18</v>
      </c>
      <c r="J29">
        <v>45</v>
      </c>
      <c r="K29">
        <v>25</v>
      </c>
      <c r="L29" t="s">
        <v>19</v>
      </c>
      <c r="M29" t="s">
        <v>20</v>
      </c>
      <c r="N29" t="s">
        <v>21</v>
      </c>
      <c r="O29">
        <f>Table1__2[[#This Row],[transaction_qty]]*Table1__2[[#This Row],[unit_price]]</f>
        <v>180</v>
      </c>
      <c r="P29">
        <f>(Table1__2[[#This Row],[unit_price]]-Table1__2[[#This Row],[unit_cost]])*Table1__2[[#This Row],[transaction_qty]]</f>
        <v>80</v>
      </c>
      <c r="Q29">
        <f>YEAR(Table1__2[[#This Row],[transaction_date]])</f>
        <v>2022</v>
      </c>
      <c r="R29" t="str">
        <f>TEXT(MONTH(Table1__2[[#This Row],[transaction_date]])*28,"mmm")</f>
        <v>Sep</v>
      </c>
      <c r="S29" t="str">
        <f t="shared" si="0"/>
        <v>Sun</v>
      </c>
      <c r="T29">
        <f>HOUR(Table1__2[[#This Row],[transaction_time]])</f>
        <v>7</v>
      </c>
    </row>
    <row r="30" spans="1:20" x14ac:dyDescent="0.25">
      <c r="A30">
        <v>8029</v>
      </c>
      <c r="B30" s="1">
        <v>45534</v>
      </c>
      <c r="C30" s="2">
        <v>0.41805555555555557</v>
      </c>
      <c r="D30">
        <v>2</v>
      </c>
      <c r="E30" t="s">
        <v>36</v>
      </c>
      <c r="F30" t="s">
        <v>37</v>
      </c>
      <c r="G30" t="s">
        <v>38</v>
      </c>
      <c r="H30" t="s">
        <v>39</v>
      </c>
      <c r="I30" t="s">
        <v>18</v>
      </c>
      <c r="J30">
        <v>45</v>
      </c>
      <c r="K30">
        <v>25</v>
      </c>
      <c r="L30" t="s">
        <v>19</v>
      </c>
      <c r="M30" t="s">
        <v>20</v>
      </c>
      <c r="N30" t="s">
        <v>21</v>
      </c>
      <c r="O30">
        <f>Table1__2[[#This Row],[transaction_qty]]*Table1__2[[#This Row],[unit_price]]</f>
        <v>90</v>
      </c>
      <c r="P30">
        <f>(Table1__2[[#This Row],[unit_price]]-Table1__2[[#This Row],[unit_cost]])*Table1__2[[#This Row],[transaction_qty]]</f>
        <v>40</v>
      </c>
      <c r="Q30">
        <f>YEAR(Table1__2[[#This Row],[transaction_date]])</f>
        <v>2024</v>
      </c>
      <c r="R30" t="str">
        <f>TEXT(MONTH(Table1__2[[#This Row],[transaction_date]])*28,"mmm")</f>
        <v>Aug</v>
      </c>
      <c r="S30" t="str">
        <f t="shared" si="0"/>
        <v>Mon</v>
      </c>
      <c r="T30">
        <f>HOUR(Table1__2[[#This Row],[transaction_time]])</f>
        <v>10</v>
      </c>
    </row>
    <row r="31" spans="1:20" x14ac:dyDescent="0.25">
      <c r="A31">
        <v>8030</v>
      </c>
      <c r="B31" s="1">
        <v>45196</v>
      </c>
      <c r="C31" s="2">
        <v>0.44374999999999998</v>
      </c>
      <c r="D31">
        <v>2</v>
      </c>
      <c r="E31" t="s">
        <v>28</v>
      </c>
      <c r="F31" t="s">
        <v>29</v>
      </c>
      <c r="G31" t="s">
        <v>30</v>
      </c>
      <c r="H31" t="s">
        <v>31</v>
      </c>
      <c r="I31" t="s">
        <v>46</v>
      </c>
      <c r="J31">
        <v>90</v>
      </c>
      <c r="K31">
        <v>55</v>
      </c>
      <c r="L31" t="s">
        <v>33</v>
      </c>
      <c r="M31" t="s">
        <v>34</v>
      </c>
      <c r="N31" t="s">
        <v>47</v>
      </c>
      <c r="O31">
        <f>Table1__2[[#This Row],[transaction_qty]]*Table1__2[[#This Row],[unit_price]]</f>
        <v>180</v>
      </c>
      <c r="P31">
        <f>(Table1__2[[#This Row],[unit_price]]-Table1__2[[#This Row],[unit_cost]])*Table1__2[[#This Row],[transaction_qty]]</f>
        <v>70</v>
      </c>
      <c r="Q31">
        <f>YEAR(Table1__2[[#This Row],[transaction_date]])</f>
        <v>2023</v>
      </c>
      <c r="R31" t="str">
        <f>TEXT(MONTH(Table1__2[[#This Row],[transaction_date]])*28,"mmm")</f>
        <v>Sep</v>
      </c>
      <c r="S31" t="str">
        <f t="shared" si="0"/>
        <v>Fri</v>
      </c>
      <c r="T31">
        <f>HOUR(Table1__2[[#This Row],[transaction_time]])</f>
        <v>10</v>
      </c>
    </row>
    <row r="32" spans="1:20" x14ac:dyDescent="0.25">
      <c r="A32">
        <v>8031</v>
      </c>
      <c r="B32" s="1">
        <v>45497</v>
      </c>
      <c r="C32" s="2">
        <v>0.3972222222222222</v>
      </c>
      <c r="D32">
        <v>2</v>
      </c>
      <c r="E32" t="s">
        <v>22</v>
      </c>
      <c r="F32" t="s">
        <v>23</v>
      </c>
      <c r="G32" t="s">
        <v>24</v>
      </c>
      <c r="H32" t="s">
        <v>25</v>
      </c>
      <c r="I32" t="s">
        <v>46</v>
      </c>
      <c r="J32">
        <v>90</v>
      </c>
      <c r="K32">
        <v>55</v>
      </c>
      <c r="L32" t="s">
        <v>33</v>
      </c>
      <c r="M32" t="s">
        <v>34</v>
      </c>
      <c r="N32" t="s">
        <v>47</v>
      </c>
      <c r="O32">
        <f>Table1__2[[#This Row],[transaction_qty]]*Table1__2[[#This Row],[unit_price]]</f>
        <v>180</v>
      </c>
      <c r="P32">
        <f>(Table1__2[[#This Row],[unit_price]]-Table1__2[[#This Row],[unit_cost]])*Table1__2[[#This Row],[transaction_qty]]</f>
        <v>70</v>
      </c>
      <c r="Q32">
        <f>YEAR(Table1__2[[#This Row],[transaction_date]])</f>
        <v>2024</v>
      </c>
      <c r="R32" t="str">
        <f>TEXT(MONTH(Table1__2[[#This Row],[transaction_date]])*28,"mmm")</f>
        <v>Jul</v>
      </c>
      <c r="S32" t="str">
        <f t="shared" si="0"/>
        <v>Tue</v>
      </c>
      <c r="T32">
        <f>HOUR(Table1__2[[#This Row],[transaction_time]])</f>
        <v>9</v>
      </c>
    </row>
    <row r="33" spans="1:20" x14ac:dyDescent="0.25">
      <c r="A33">
        <v>8032</v>
      </c>
      <c r="B33" s="1">
        <v>45334</v>
      </c>
      <c r="C33" s="2">
        <v>0.875</v>
      </c>
      <c r="D33">
        <v>3</v>
      </c>
      <c r="E33" t="s">
        <v>36</v>
      </c>
      <c r="F33" t="s">
        <v>37</v>
      </c>
      <c r="G33" t="s">
        <v>38</v>
      </c>
      <c r="H33" t="s">
        <v>39</v>
      </c>
      <c r="I33" t="s">
        <v>40</v>
      </c>
      <c r="J33">
        <v>50</v>
      </c>
      <c r="K33">
        <v>30</v>
      </c>
      <c r="L33" t="s">
        <v>19</v>
      </c>
      <c r="M33" t="s">
        <v>41</v>
      </c>
      <c r="N33" t="s">
        <v>42</v>
      </c>
      <c r="O33">
        <f>Table1__2[[#This Row],[transaction_qty]]*Table1__2[[#This Row],[unit_price]]</f>
        <v>150</v>
      </c>
      <c r="P33">
        <f>(Table1__2[[#This Row],[unit_price]]-Table1__2[[#This Row],[unit_cost]])*Table1__2[[#This Row],[transaction_qty]]</f>
        <v>60</v>
      </c>
      <c r="Q33">
        <f>YEAR(Table1__2[[#This Row],[transaction_date]])</f>
        <v>2024</v>
      </c>
      <c r="R33" t="str">
        <f>TEXT(MONTH(Table1__2[[#This Row],[transaction_date]])*28,"mmm")</f>
        <v>Feb</v>
      </c>
      <c r="S33" t="str">
        <f t="shared" si="0"/>
        <v>Thu</v>
      </c>
      <c r="T33">
        <f>HOUR(Table1__2[[#This Row],[transaction_time]])</f>
        <v>21</v>
      </c>
    </row>
    <row r="34" spans="1:20" x14ac:dyDescent="0.25">
      <c r="A34">
        <v>8033</v>
      </c>
      <c r="B34" s="1">
        <v>45960</v>
      </c>
      <c r="C34" s="2">
        <v>0.73402777777777772</v>
      </c>
      <c r="D34">
        <v>3</v>
      </c>
      <c r="E34" t="s">
        <v>14</v>
      </c>
      <c r="F34" t="s">
        <v>15</v>
      </c>
      <c r="G34" t="s">
        <v>16</v>
      </c>
      <c r="H34" t="s">
        <v>17</v>
      </c>
      <c r="I34" t="s">
        <v>48</v>
      </c>
      <c r="J34">
        <v>80</v>
      </c>
      <c r="K34">
        <v>48</v>
      </c>
      <c r="L34" t="s">
        <v>33</v>
      </c>
      <c r="M34" t="s">
        <v>44</v>
      </c>
      <c r="N34" t="s">
        <v>49</v>
      </c>
      <c r="O34">
        <f>Table1__2[[#This Row],[transaction_qty]]*Table1__2[[#This Row],[unit_price]]</f>
        <v>240</v>
      </c>
      <c r="P34">
        <f>(Table1__2[[#This Row],[unit_price]]-Table1__2[[#This Row],[unit_cost]])*Table1__2[[#This Row],[transaction_qty]]</f>
        <v>96</v>
      </c>
      <c r="Q34">
        <f>YEAR(Table1__2[[#This Row],[transaction_date]])</f>
        <v>2025</v>
      </c>
      <c r="R34" t="str">
        <f>TEXT(MONTH(Table1__2[[#This Row],[transaction_date]])*28,"mmm")</f>
        <v>Oct</v>
      </c>
      <c r="S34" t="str">
        <f t="shared" si="0"/>
        <v>Mon</v>
      </c>
      <c r="T34">
        <f>HOUR(Table1__2[[#This Row],[transaction_time]])</f>
        <v>17</v>
      </c>
    </row>
    <row r="35" spans="1:20" x14ac:dyDescent="0.25">
      <c r="A35">
        <v>8034</v>
      </c>
      <c r="B35" s="1">
        <v>44637</v>
      </c>
      <c r="C35" s="2">
        <v>0.51180555555555551</v>
      </c>
      <c r="D35">
        <v>2</v>
      </c>
      <c r="E35" t="s">
        <v>36</v>
      </c>
      <c r="F35" t="s">
        <v>37</v>
      </c>
      <c r="G35" t="s">
        <v>38</v>
      </c>
      <c r="H35" t="s">
        <v>39</v>
      </c>
      <c r="I35" t="s">
        <v>46</v>
      </c>
      <c r="J35">
        <v>90</v>
      </c>
      <c r="K35">
        <v>55</v>
      </c>
      <c r="L35" t="s">
        <v>33</v>
      </c>
      <c r="M35" t="s">
        <v>34</v>
      </c>
      <c r="N35" t="s">
        <v>47</v>
      </c>
      <c r="O35">
        <f>Table1__2[[#This Row],[transaction_qty]]*Table1__2[[#This Row],[unit_price]]</f>
        <v>180</v>
      </c>
      <c r="P35">
        <f>(Table1__2[[#This Row],[unit_price]]-Table1__2[[#This Row],[unit_cost]])*Table1__2[[#This Row],[transaction_qty]]</f>
        <v>70</v>
      </c>
      <c r="Q35">
        <f>YEAR(Table1__2[[#This Row],[transaction_date]])</f>
        <v>2022</v>
      </c>
      <c r="R35" t="str">
        <f>TEXT(MONTH(Table1__2[[#This Row],[transaction_date]])*28,"mmm")</f>
        <v>Mar</v>
      </c>
      <c r="S35" t="str">
        <f t="shared" si="0"/>
        <v>Tue</v>
      </c>
      <c r="T35">
        <f>HOUR(Table1__2[[#This Row],[transaction_time]])</f>
        <v>12</v>
      </c>
    </row>
    <row r="36" spans="1:20" x14ac:dyDescent="0.25">
      <c r="A36">
        <v>8035</v>
      </c>
      <c r="B36" s="1">
        <v>45649</v>
      </c>
      <c r="C36" s="2">
        <v>0.33194444444444443</v>
      </c>
      <c r="D36">
        <v>1</v>
      </c>
      <c r="E36" t="s">
        <v>36</v>
      </c>
      <c r="F36" t="s">
        <v>37</v>
      </c>
      <c r="G36" t="s">
        <v>38</v>
      </c>
      <c r="H36" t="s">
        <v>39</v>
      </c>
      <c r="I36" t="s">
        <v>48</v>
      </c>
      <c r="J36">
        <v>80</v>
      </c>
      <c r="K36">
        <v>48</v>
      </c>
      <c r="L36" t="s">
        <v>33</v>
      </c>
      <c r="M36" t="s">
        <v>44</v>
      </c>
      <c r="N36" t="s">
        <v>49</v>
      </c>
      <c r="O36">
        <f>Table1__2[[#This Row],[transaction_qty]]*Table1__2[[#This Row],[unit_price]]</f>
        <v>80</v>
      </c>
      <c r="P36">
        <f>(Table1__2[[#This Row],[unit_price]]-Table1__2[[#This Row],[unit_cost]])*Table1__2[[#This Row],[transaction_qty]]</f>
        <v>32</v>
      </c>
      <c r="Q36">
        <f>YEAR(Table1__2[[#This Row],[transaction_date]])</f>
        <v>2024</v>
      </c>
      <c r="R36" t="str">
        <f>TEXT(MONTH(Table1__2[[#This Row],[transaction_date]])*28,"mmm")</f>
        <v>Dec</v>
      </c>
      <c r="S36" t="str">
        <f t="shared" si="0"/>
        <v>Mon</v>
      </c>
      <c r="T36">
        <f>HOUR(Table1__2[[#This Row],[transaction_time]])</f>
        <v>7</v>
      </c>
    </row>
    <row r="37" spans="1:20" x14ac:dyDescent="0.25">
      <c r="A37">
        <v>8036</v>
      </c>
      <c r="B37" s="1">
        <v>44592</v>
      </c>
      <c r="C37" s="2">
        <v>0.32916666666666666</v>
      </c>
      <c r="D37">
        <v>1</v>
      </c>
      <c r="E37" t="s">
        <v>14</v>
      </c>
      <c r="F37" t="s">
        <v>15</v>
      </c>
      <c r="G37" t="s">
        <v>16</v>
      </c>
      <c r="H37" t="s">
        <v>17</v>
      </c>
      <c r="I37" t="s">
        <v>43</v>
      </c>
      <c r="J37">
        <v>75</v>
      </c>
      <c r="K37">
        <v>45</v>
      </c>
      <c r="L37" t="s">
        <v>33</v>
      </c>
      <c r="M37" t="s">
        <v>44</v>
      </c>
      <c r="N37" t="s">
        <v>45</v>
      </c>
      <c r="O37">
        <f>Table1__2[[#This Row],[transaction_qty]]*Table1__2[[#This Row],[unit_price]]</f>
        <v>75</v>
      </c>
      <c r="P37">
        <f>(Table1__2[[#This Row],[unit_price]]-Table1__2[[#This Row],[unit_cost]])*Table1__2[[#This Row],[transaction_qty]]</f>
        <v>30</v>
      </c>
      <c r="Q37">
        <f>YEAR(Table1__2[[#This Row],[transaction_date]])</f>
        <v>2022</v>
      </c>
      <c r="R37" t="str">
        <f>TEXT(MONTH(Table1__2[[#This Row],[transaction_date]])*28,"mmm")</f>
        <v>Jan</v>
      </c>
      <c r="S37" t="str">
        <f t="shared" si="0"/>
        <v>Tue</v>
      </c>
      <c r="T37">
        <f>HOUR(Table1__2[[#This Row],[transaction_time]])</f>
        <v>7</v>
      </c>
    </row>
    <row r="38" spans="1:20" x14ac:dyDescent="0.25">
      <c r="A38">
        <v>8037</v>
      </c>
      <c r="B38" s="1">
        <v>45544</v>
      </c>
      <c r="C38" s="2">
        <v>0.47013888888888888</v>
      </c>
      <c r="D38">
        <v>2</v>
      </c>
      <c r="E38" t="s">
        <v>14</v>
      </c>
      <c r="F38" t="s">
        <v>15</v>
      </c>
      <c r="G38" t="s">
        <v>16</v>
      </c>
      <c r="H38" t="s">
        <v>17</v>
      </c>
      <c r="I38" t="s">
        <v>48</v>
      </c>
      <c r="J38">
        <v>80</v>
      </c>
      <c r="K38">
        <v>48</v>
      </c>
      <c r="L38" t="s">
        <v>33</v>
      </c>
      <c r="M38" t="s">
        <v>44</v>
      </c>
      <c r="N38" t="s">
        <v>49</v>
      </c>
      <c r="O38">
        <f>Table1__2[[#This Row],[transaction_qty]]*Table1__2[[#This Row],[unit_price]]</f>
        <v>160</v>
      </c>
      <c r="P38">
        <f>(Table1__2[[#This Row],[unit_price]]-Table1__2[[#This Row],[unit_cost]])*Table1__2[[#This Row],[transaction_qty]]</f>
        <v>64</v>
      </c>
      <c r="Q38">
        <f>YEAR(Table1__2[[#This Row],[transaction_date]])</f>
        <v>2024</v>
      </c>
      <c r="R38" t="str">
        <f>TEXT(MONTH(Table1__2[[#This Row],[transaction_date]])*28,"mmm")</f>
        <v>Sep</v>
      </c>
      <c r="S38" t="str">
        <f t="shared" si="0"/>
        <v>Mon</v>
      </c>
      <c r="T38">
        <f>HOUR(Table1__2[[#This Row],[transaction_time]])</f>
        <v>11</v>
      </c>
    </row>
    <row r="39" spans="1:20" x14ac:dyDescent="0.25">
      <c r="A39">
        <v>8038</v>
      </c>
      <c r="B39" s="1">
        <v>45680</v>
      </c>
      <c r="C39" s="2">
        <v>0.75694444444444442</v>
      </c>
      <c r="D39">
        <v>1</v>
      </c>
      <c r="E39" t="s">
        <v>36</v>
      </c>
      <c r="F39" t="s">
        <v>37</v>
      </c>
      <c r="G39" t="s">
        <v>38</v>
      </c>
      <c r="H39" t="s">
        <v>39</v>
      </c>
      <c r="I39" t="s">
        <v>32</v>
      </c>
      <c r="J39">
        <v>85</v>
      </c>
      <c r="K39">
        <v>50</v>
      </c>
      <c r="L39" t="s">
        <v>33</v>
      </c>
      <c r="M39" t="s">
        <v>34</v>
      </c>
      <c r="N39" t="s">
        <v>35</v>
      </c>
      <c r="O39">
        <f>Table1__2[[#This Row],[transaction_qty]]*Table1__2[[#This Row],[unit_price]]</f>
        <v>85</v>
      </c>
      <c r="P39">
        <f>(Table1__2[[#This Row],[unit_price]]-Table1__2[[#This Row],[unit_cost]])*Table1__2[[#This Row],[transaction_qty]]</f>
        <v>35</v>
      </c>
      <c r="Q39">
        <f>YEAR(Table1__2[[#This Row],[transaction_date]])</f>
        <v>2025</v>
      </c>
      <c r="R39" t="str">
        <f>TEXT(MONTH(Table1__2[[#This Row],[transaction_date]])*28,"mmm")</f>
        <v>Jan</v>
      </c>
      <c r="S39" t="str">
        <f t="shared" si="0"/>
        <v>Mon</v>
      </c>
      <c r="T39">
        <f>HOUR(Table1__2[[#This Row],[transaction_time]])</f>
        <v>18</v>
      </c>
    </row>
    <row r="40" spans="1:20" x14ac:dyDescent="0.25">
      <c r="A40">
        <v>8039</v>
      </c>
      <c r="B40" s="1">
        <v>44795</v>
      </c>
      <c r="C40" s="2">
        <v>0.49236111111111114</v>
      </c>
      <c r="D40">
        <v>3</v>
      </c>
      <c r="E40" t="s">
        <v>22</v>
      </c>
      <c r="F40" t="s">
        <v>23</v>
      </c>
      <c r="G40" t="s">
        <v>24</v>
      </c>
      <c r="H40" t="s">
        <v>25</v>
      </c>
      <c r="I40" t="s">
        <v>46</v>
      </c>
      <c r="J40">
        <v>90</v>
      </c>
      <c r="K40">
        <v>55</v>
      </c>
      <c r="L40" t="s">
        <v>33</v>
      </c>
      <c r="M40" t="s">
        <v>34</v>
      </c>
      <c r="N40" t="s">
        <v>47</v>
      </c>
      <c r="O40">
        <f>Table1__2[[#This Row],[transaction_qty]]*Table1__2[[#This Row],[unit_price]]</f>
        <v>270</v>
      </c>
      <c r="P40">
        <f>(Table1__2[[#This Row],[unit_price]]-Table1__2[[#This Row],[unit_cost]])*Table1__2[[#This Row],[transaction_qty]]</f>
        <v>105</v>
      </c>
      <c r="Q40">
        <f>YEAR(Table1__2[[#This Row],[transaction_date]])</f>
        <v>2022</v>
      </c>
      <c r="R40" t="str">
        <f>TEXT(MONTH(Table1__2[[#This Row],[transaction_date]])*28,"mmm")</f>
        <v>Aug</v>
      </c>
      <c r="S40" t="str">
        <f t="shared" si="0"/>
        <v>Sun</v>
      </c>
      <c r="T40">
        <f>HOUR(Table1__2[[#This Row],[transaction_time]])</f>
        <v>11</v>
      </c>
    </row>
    <row r="41" spans="1:20" x14ac:dyDescent="0.25">
      <c r="A41">
        <v>8040</v>
      </c>
      <c r="B41" s="1">
        <v>45650</v>
      </c>
      <c r="C41" s="2">
        <v>0.30416666666666664</v>
      </c>
      <c r="D41">
        <v>1</v>
      </c>
      <c r="E41" t="s">
        <v>14</v>
      </c>
      <c r="F41" t="s">
        <v>15</v>
      </c>
      <c r="G41" t="s">
        <v>16</v>
      </c>
      <c r="H41" t="s">
        <v>17</v>
      </c>
      <c r="I41" t="s">
        <v>32</v>
      </c>
      <c r="J41">
        <v>85</v>
      </c>
      <c r="K41">
        <v>50</v>
      </c>
      <c r="L41" t="s">
        <v>33</v>
      </c>
      <c r="M41" t="s">
        <v>34</v>
      </c>
      <c r="N41" t="s">
        <v>35</v>
      </c>
      <c r="O41">
        <f>Table1__2[[#This Row],[transaction_qty]]*Table1__2[[#This Row],[unit_price]]</f>
        <v>85</v>
      </c>
      <c r="P41">
        <f>(Table1__2[[#This Row],[unit_price]]-Table1__2[[#This Row],[unit_cost]])*Table1__2[[#This Row],[transaction_qty]]</f>
        <v>35</v>
      </c>
      <c r="Q41">
        <f>YEAR(Table1__2[[#This Row],[transaction_date]])</f>
        <v>2024</v>
      </c>
      <c r="R41" t="str">
        <f>TEXT(MONTH(Table1__2[[#This Row],[transaction_date]])*28,"mmm")</f>
        <v>Dec</v>
      </c>
      <c r="S41" t="str">
        <f t="shared" si="0"/>
        <v>Tue</v>
      </c>
      <c r="T41">
        <f>HOUR(Table1__2[[#This Row],[transaction_time]])</f>
        <v>7</v>
      </c>
    </row>
    <row r="42" spans="1:20" x14ac:dyDescent="0.25">
      <c r="A42">
        <v>8041</v>
      </c>
      <c r="B42" s="1">
        <v>45526</v>
      </c>
      <c r="C42" s="2">
        <v>0.84166666666666667</v>
      </c>
      <c r="D42">
        <v>1</v>
      </c>
      <c r="E42" t="s">
        <v>22</v>
      </c>
      <c r="F42" t="s">
        <v>23</v>
      </c>
      <c r="G42" t="s">
        <v>24</v>
      </c>
      <c r="H42" t="s">
        <v>25</v>
      </c>
      <c r="I42" t="s">
        <v>43</v>
      </c>
      <c r="J42">
        <v>75</v>
      </c>
      <c r="K42">
        <v>45</v>
      </c>
      <c r="L42" t="s">
        <v>33</v>
      </c>
      <c r="M42" t="s">
        <v>44</v>
      </c>
      <c r="N42" t="s">
        <v>45</v>
      </c>
      <c r="O42">
        <f>Table1__2[[#This Row],[transaction_qty]]*Table1__2[[#This Row],[unit_price]]</f>
        <v>75</v>
      </c>
      <c r="P42">
        <f>(Table1__2[[#This Row],[unit_price]]-Table1__2[[#This Row],[unit_cost]])*Table1__2[[#This Row],[transaction_qty]]</f>
        <v>30</v>
      </c>
      <c r="Q42">
        <f>YEAR(Table1__2[[#This Row],[transaction_date]])</f>
        <v>2024</v>
      </c>
      <c r="R42" t="str">
        <f>TEXT(MONTH(Table1__2[[#This Row],[transaction_date]])*28,"mmm")</f>
        <v>Aug</v>
      </c>
      <c r="S42" t="str">
        <f t="shared" si="0"/>
        <v>Sun</v>
      </c>
      <c r="T42">
        <f>HOUR(Table1__2[[#This Row],[transaction_time]])</f>
        <v>20</v>
      </c>
    </row>
    <row r="43" spans="1:20" x14ac:dyDescent="0.25">
      <c r="A43">
        <v>8042</v>
      </c>
      <c r="B43" s="1">
        <v>44661</v>
      </c>
      <c r="C43" s="2">
        <v>0.6875</v>
      </c>
      <c r="D43">
        <v>4</v>
      </c>
      <c r="E43" t="s">
        <v>36</v>
      </c>
      <c r="F43" t="s">
        <v>37</v>
      </c>
      <c r="G43" t="s">
        <v>38</v>
      </c>
      <c r="H43" t="s">
        <v>39</v>
      </c>
      <c r="I43" t="s">
        <v>48</v>
      </c>
      <c r="J43">
        <v>80</v>
      </c>
      <c r="K43">
        <v>48</v>
      </c>
      <c r="L43" t="s">
        <v>33</v>
      </c>
      <c r="M43" t="s">
        <v>44</v>
      </c>
      <c r="N43" t="s">
        <v>49</v>
      </c>
      <c r="O43">
        <f>Table1__2[[#This Row],[transaction_qty]]*Table1__2[[#This Row],[unit_price]]</f>
        <v>320</v>
      </c>
      <c r="P43">
        <f>(Table1__2[[#This Row],[unit_price]]-Table1__2[[#This Row],[unit_cost]])*Table1__2[[#This Row],[transaction_qty]]</f>
        <v>128</v>
      </c>
      <c r="Q43">
        <f>YEAR(Table1__2[[#This Row],[transaction_date]])</f>
        <v>2022</v>
      </c>
      <c r="R43" t="str">
        <f>TEXT(MONTH(Table1__2[[#This Row],[transaction_date]])*28,"mmm")</f>
        <v>Apr</v>
      </c>
      <c r="S43" t="str">
        <f t="shared" si="0"/>
        <v>Tue</v>
      </c>
      <c r="T43">
        <f>HOUR(Table1__2[[#This Row],[transaction_time]])</f>
        <v>16</v>
      </c>
    </row>
    <row r="44" spans="1:20" x14ac:dyDescent="0.25">
      <c r="A44">
        <v>8043</v>
      </c>
      <c r="B44" s="1">
        <v>45625</v>
      </c>
      <c r="C44" s="2">
        <v>0.4861111111111111</v>
      </c>
      <c r="D44">
        <v>4</v>
      </c>
      <c r="E44" t="s">
        <v>22</v>
      </c>
      <c r="F44" t="s">
        <v>23</v>
      </c>
      <c r="G44" t="s">
        <v>24</v>
      </c>
      <c r="H44" t="s">
        <v>25</v>
      </c>
      <c r="I44" t="s">
        <v>26</v>
      </c>
      <c r="J44">
        <v>40</v>
      </c>
      <c r="K44">
        <v>22</v>
      </c>
      <c r="L44" t="s">
        <v>19</v>
      </c>
      <c r="M44" t="s">
        <v>20</v>
      </c>
      <c r="N44" t="s">
        <v>27</v>
      </c>
      <c r="O44">
        <f>Table1__2[[#This Row],[transaction_qty]]*Table1__2[[#This Row],[unit_price]]</f>
        <v>160</v>
      </c>
      <c r="P44">
        <f>(Table1__2[[#This Row],[unit_price]]-Table1__2[[#This Row],[unit_cost]])*Table1__2[[#This Row],[transaction_qty]]</f>
        <v>72</v>
      </c>
      <c r="Q44">
        <f>YEAR(Table1__2[[#This Row],[transaction_date]])</f>
        <v>2024</v>
      </c>
      <c r="R44" t="str">
        <f>TEXT(MONTH(Table1__2[[#This Row],[transaction_date]])*28,"mmm")</f>
        <v>Nov</v>
      </c>
      <c r="S44" t="str">
        <f t="shared" si="0"/>
        <v>Sun</v>
      </c>
      <c r="T44">
        <f>HOUR(Table1__2[[#This Row],[transaction_time]])</f>
        <v>11</v>
      </c>
    </row>
    <row r="45" spans="1:20" x14ac:dyDescent="0.25">
      <c r="A45">
        <v>8044</v>
      </c>
      <c r="B45" s="1">
        <v>45276</v>
      </c>
      <c r="C45" s="2">
        <v>0.86527777777777781</v>
      </c>
      <c r="D45">
        <v>4</v>
      </c>
      <c r="E45" t="s">
        <v>22</v>
      </c>
      <c r="F45" t="s">
        <v>23</v>
      </c>
      <c r="G45" t="s">
        <v>24</v>
      </c>
      <c r="H45" t="s">
        <v>25</v>
      </c>
      <c r="I45" t="s">
        <v>50</v>
      </c>
      <c r="J45">
        <v>70</v>
      </c>
      <c r="K45">
        <v>40</v>
      </c>
      <c r="L45" t="s">
        <v>33</v>
      </c>
      <c r="M45" t="s">
        <v>44</v>
      </c>
      <c r="N45" t="s">
        <v>51</v>
      </c>
      <c r="O45">
        <f>Table1__2[[#This Row],[transaction_qty]]*Table1__2[[#This Row],[unit_price]]</f>
        <v>280</v>
      </c>
      <c r="P45">
        <f>(Table1__2[[#This Row],[unit_price]]-Table1__2[[#This Row],[unit_cost]])*Table1__2[[#This Row],[transaction_qty]]</f>
        <v>120</v>
      </c>
      <c r="Q45">
        <f>YEAR(Table1__2[[#This Row],[transaction_date]])</f>
        <v>2023</v>
      </c>
      <c r="R45" t="str">
        <f>TEXT(MONTH(Table1__2[[#This Row],[transaction_date]])*28,"mmm")</f>
        <v>Dec</v>
      </c>
      <c r="S45" t="str">
        <f t="shared" si="0"/>
        <v>Mon</v>
      </c>
      <c r="T45">
        <f>HOUR(Table1__2[[#This Row],[transaction_time]])</f>
        <v>20</v>
      </c>
    </row>
    <row r="46" spans="1:20" x14ac:dyDescent="0.25">
      <c r="A46">
        <v>8045</v>
      </c>
      <c r="B46" s="1">
        <v>44608</v>
      </c>
      <c r="C46" s="2">
        <v>0.72499999999999998</v>
      </c>
      <c r="D46">
        <v>4</v>
      </c>
      <c r="E46" t="s">
        <v>28</v>
      </c>
      <c r="F46" t="s">
        <v>29</v>
      </c>
      <c r="G46" t="s">
        <v>30</v>
      </c>
      <c r="H46" t="s">
        <v>31</v>
      </c>
      <c r="I46" t="s">
        <v>40</v>
      </c>
      <c r="J46">
        <v>50</v>
      </c>
      <c r="K46">
        <v>30</v>
      </c>
      <c r="L46" t="s">
        <v>19</v>
      </c>
      <c r="M46" t="s">
        <v>41</v>
      </c>
      <c r="N46" t="s">
        <v>42</v>
      </c>
      <c r="O46">
        <f>Table1__2[[#This Row],[transaction_qty]]*Table1__2[[#This Row],[unit_price]]</f>
        <v>200</v>
      </c>
      <c r="P46">
        <f>(Table1__2[[#This Row],[unit_price]]-Table1__2[[#This Row],[unit_cost]])*Table1__2[[#This Row],[transaction_qty]]</f>
        <v>80</v>
      </c>
      <c r="Q46">
        <f>YEAR(Table1__2[[#This Row],[transaction_date]])</f>
        <v>2022</v>
      </c>
      <c r="R46" t="str">
        <f>TEXT(MONTH(Table1__2[[#This Row],[transaction_date]])*28,"mmm")</f>
        <v>Feb</v>
      </c>
      <c r="S46" t="str">
        <f t="shared" si="0"/>
        <v>Mon</v>
      </c>
      <c r="T46">
        <f>HOUR(Table1__2[[#This Row],[transaction_time]])</f>
        <v>17</v>
      </c>
    </row>
    <row r="47" spans="1:20" x14ac:dyDescent="0.25">
      <c r="A47">
        <v>8046</v>
      </c>
      <c r="B47" s="1">
        <v>45360</v>
      </c>
      <c r="C47" s="2">
        <v>0.63402777777777775</v>
      </c>
      <c r="D47">
        <v>4</v>
      </c>
      <c r="E47" t="s">
        <v>14</v>
      </c>
      <c r="F47" t="s">
        <v>15</v>
      </c>
      <c r="G47" t="s">
        <v>16</v>
      </c>
      <c r="H47" t="s">
        <v>17</v>
      </c>
      <c r="I47" t="s">
        <v>43</v>
      </c>
      <c r="J47">
        <v>75</v>
      </c>
      <c r="K47">
        <v>45</v>
      </c>
      <c r="L47" t="s">
        <v>33</v>
      </c>
      <c r="M47" t="s">
        <v>44</v>
      </c>
      <c r="N47" t="s">
        <v>45</v>
      </c>
      <c r="O47">
        <f>Table1__2[[#This Row],[transaction_qty]]*Table1__2[[#This Row],[unit_price]]</f>
        <v>300</v>
      </c>
      <c r="P47">
        <f>(Table1__2[[#This Row],[unit_price]]-Table1__2[[#This Row],[unit_cost]])*Table1__2[[#This Row],[transaction_qty]]</f>
        <v>120</v>
      </c>
      <c r="Q47">
        <f>YEAR(Table1__2[[#This Row],[transaction_date]])</f>
        <v>2024</v>
      </c>
      <c r="R47" t="str">
        <f>TEXT(MONTH(Table1__2[[#This Row],[transaction_date]])*28,"mmm")</f>
        <v>Mar</v>
      </c>
      <c r="S47" t="str">
        <f t="shared" si="0"/>
        <v>Mon</v>
      </c>
      <c r="T47">
        <f>HOUR(Table1__2[[#This Row],[transaction_time]])</f>
        <v>15</v>
      </c>
    </row>
    <row r="48" spans="1:20" x14ac:dyDescent="0.25">
      <c r="A48">
        <v>8047</v>
      </c>
      <c r="B48" s="1">
        <v>45015</v>
      </c>
      <c r="C48" s="2">
        <v>0.65486111111111112</v>
      </c>
      <c r="D48">
        <v>3</v>
      </c>
      <c r="E48" t="s">
        <v>14</v>
      </c>
      <c r="F48" t="s">
        <v>15</v>
      </c>
      <c r="G48" t="s">
        <v>16</v>
      </c>
      <c r="H48" t="s">
        <v>17</v>
      </c>
      <c r="I48" t="s">
        <v>43</v>
      </c>
      <c r="J48">
        <v>75</v>
      </c>
      <c r="K48">
        <v>45</v>
      </c>
      <c r="L48" t="s">
        <v>33</v>
      </c>
      <c r="M48" t="s">
        <v>44</v>
      </c>
      <c r="N48" t="s">
        <v>45</v>
      </c>
      <c r="O48">
        <f>Table1__2[[#This Row],[transaction_qty]]*Table1__2[[#This Row],[unit_price]]</f>
        <v>225</v>
      </c>
      <c r="P48">
        <f>(Table1__2[[#This Row],[unit_price]]-Table1__2[[#This Row],[unit_cost]])*Table1__2[[#This Row],[transaction_qty]]</f>
        <v>90</v>
      </c>
      <c r="Q48">
        <f>YEAR(Table1__2[[#This Row],[transaction_date]])</f>
        <v>2023</v>
      </c>
      <c r="R48" t="str">
        <f>TEXT(MONTH(Table1__2[[#This Row],[transaction_date]])*28,"mmm")</f>
        <v>Mar</v>
      </c>
      <c r="S48" t="str">
        <f t="shared" si="0"/>
        <v>Mon</v>
      </c>
      <c r="T48">
        <f>HOUR(Table1__2[[#This Row],[transaction_time]])</f>
        <v>15</v>
      </c>
    </row>
    <row r="49" spans="1:20" x14ac:dyDescent="0.25">
      <c r="A49">
        <v>8048</v>
      </c>
      <c r="B49" s="1">
        <v>45820</v>
      </c>
      <c r="C49" s="2">
        <v>0.80138888888888893</v>
      </c>
      <c r="D49">
        <v>1</v>
      </c>
      <c r="E49" t="s">
        <v>28</v>
      </c>
      <c r="F49" t="s">
        <v>29</v>
      </c>
      <c r="G49" t="s">
        <v>30</v>
      </c>
      <c r="H49" t="s">
        <v>31</v>
      </c>
      <c r="I49" t="s">
        <v>46</v>
      </c>
      <c r="J49">
        <v>90</v>
      </c>
      <c r="K49">
        <v>55</v>
      </c>
      <c r="L49" t="s">
        <v>33</v>
      </c>
      <c r="M49" t="s">
        <v>34</v>
      </c>
      <c r="N49" t="s">
        <v>47</v>
      </c>
      <c r="O49">
        <f>Table1__2[[#This Row],[transaction_qty]]*Table1__2[[#This Row],[unit_price]]</f>
        <v>90</v>
      </c>
      <c r="P49">
        <f>(Table1__2[[#This Row],[unit_price]]-Table1__2[[#This Row],[unit_cost]])*Table1__2[[#This Row],[transaction_qty]]</f>
        <v>35</v>
      </c>
      <c r="Q49">
        <f>YEAR(Table1__2[[#This Row],[transaction_date]])</f>
        <v>2025</v>
      </c>
      <c r="R49" t="str">
        <f>TEXT(MONTH(Table1__2[[#This Row],[transaction_date]])*28,"mmm")</f>
        <v>Jun</v>
      </c>
      <c r="S49" t="str">
        <f t="shared" si="0"/>
        <v>Thu</v>
      </c>
      <c r="T49">
        <f>HOUR(Table1__2[[#This Row],[transaction_time]])</f>
        <v>19</v>
      </c>
    </row>
    <row r="50" spans="1:20" x14ac:dyDescent="0.25">
      <c r="A50">
        <v>8049</v>
      </c>
      <c r="B50" s="1">
        <v>45775</v>
      </c>
      <c r="C50" s="2">
        <v>0.3888888888888889</v>
      </c>
      <c r="D50">
        <v>4</v>
      </c>
      <c r="E50" t="s">
        <v>22</v>
      </c>
      <c r="F50" t="s">
        <v>23</v>
      </c>
      <c r="G50" t="s">
        <v>24</v>
      </c>
      <c r="H50" t="s">
        <v>25</v>
      </c>
      <c r="I50" t="s">
        <v>43</v>
      </c>
      <c r="J50">
        <v>75</v>
      </c>
      <c r="K50">
        <v>45</v>
      </c>
      <c r="L50" t="s">
        <v>33</v>
      </c>
      <c r="M50" t="s">
        <v>44</v>
      </c>
      <c r="N50" t="s">
        <v>45</v>
      </c>
      <c r="O50">
        <f>Table1__2[[#This Row],[transaction_qty]]*Table1__2[[#This Row],[unit_price]]</f>
        <v>300</v>
      </c>
      <c r="P50">
        <f>(Table1__2[[#This Row],[unit_price]]-Table1__2[[#This Row],[unit_cost]])*Table1__2[[#This Row],[transaction_qty]]</f>
        <v>120</v>
      </c>
      <c r="Q50">
        <f>YEAR(Table1__2[[#This Row],[transaction_date]])</f>
        <v>2025</v>
      </c>
      <c r="R50" t="str">
        <f>TEXT(MONTH(Table1__2[[#This Row],[transaction_date]])*28,"mmm")</f>
        <v>Apr</v>
      </c>
      <c r="S50" t="str">
        <f t="shared" si="0"/>
        <v>Sat</v>
      </c>
      <c r="T50">
        <f>HOUR(Table1__2[[#This Row],[transaction_time]])</f>
        <v>9</v>
      </c>
    </row>
    <row r="51" spans="1:20" x14ac:dyDescent="0.25">
      <c r="A51">
        <v>8050</v>
      </c>
      <c r="B51" s="1">
        <v>44724</v>
      </c>
      <c r="C51" s="2">
        <v>0.53472222222222221</v>
      </c>
      <c r="D51">
        <v>4</v>
      </c>
      <c r="E51" t="s">
        <v>28</v>
      </c>
      <c r="F51" t="s">
        <v>29</v>
      </c>
      <c r="G51" t="s">
        <v>30</v>
      </c>
      <c r="H51" t="s">
        <v>31</v>
      </c>
      <c r="I51" t="s">
        <v>46</v>
      </c>
      <c r="J51">
        <v>90</v>
      </c>
      <c r="K51">
        <v>55</v>
      </c>
      <c r="L51" t="s">
        <v>33</v>
      </c>
      <c r="M51" t="s">
        <v>34</v>
      </c>
      <c r="N51" t="s">
        <v>47</v>
      </c>
      <c r="O51">
        <f>Table1__2[[#This Row],[transaction_qty]]*Table1__2[[#This Row],[unit_price]]</f>
        <v>360</v>
      </c>
      <c r="P51">
        <f>(Table1__2[[#This Row],[unit_price]]-Table1__2[[#This Row],[unit_cost]])*Table1__2[[#This Row],[transaction_qty]]</f>
        <v>140</v>
      </c>
      <c r="Q51">
        <f>YEAR(Table1__2[[#This Row],[transaction_date]])</f>
        <v>2022</v>
      </c>
      <c r="R51" t="str">
        <f>TEXT(MONTH(Table1__2[[#This Row],[transaction_date]])*28,"mmm")</f>
        <v>Jun</v>
      </c>
      <c r="S51" t="str">
        <f t="shared" si="0"/>
        <v>Thu</v>
      </c>
      <c r="T51">
        <f>HOUR(Table1__2[[#This Row],[transaction_time]])</f>
        <v>12</v>
      </c>
    </row>
    <row r="52" spans="1:20" x14ac:dyDescent="0.25">
      <c r="A52">
        <v>8051</v>
      </c>
      <c r="B52" s="1">
        <v>45918</v>
      </c>
      <c r="C52" s="2">
        <v>0.46458333333333335</v>
      </c>
      <c r="D52">
        <v>2</v>
      </c>
      <c r="E52" t="s">
        <v>28</v>
      </c>
      <c r="F52" t="s">
        <v>29</v>
      </c>
      <c r="G52" t="s">
        <v>30</v>
      </c>
      <c r="H52" t="s">
        <v>31</v>
      </c>
      <c r="I52" t="s">
        <v>50</v>
      </c>
      <c r="J52">
        <v>70</v>
      </c>
      <c r="K52">
        <v>40</v>
      </c>
      <c r="L52" t="s">
        <v>33</v>
      </c>
      <c r="M52" t="s">
        <v>44</v>
      </c>
      <c r="N52" t="s">
        <v>51</v>
      </c>
      <c r="O52">
        <f>Table1__2[[#This Row],[transaction_qty]]*Table1__2[[#This Row],[unit_price]]</f>
        <v>140</v>
      </c>
      <c r="P52">
        <f>(Table1__2[[#This Row],[unit_price]]-Table1__2[[#This Row],[unit_cost]])*Table1__2[[#This Row],[transaction_qty]]</f>
        <v>60</v>
      </c>
      <c r="Q52">
        <f>YEAR(Table1__2[[#This Row],[transaction_date]])</f>
        <v>2025</v>
      </c>
      <c r="R52" t="str">
        <f>TEXT(MONTH(Table1__2[[#This Row],[transaction_date]])*28,"mmm")</f>
        <v>Sep</v>
      </c>
      <c r="S52" t="str">
        <f t="shared" si="0"/>
        <v>Wed</v>
      </c>
      <c r="T52">
        <f>HOUR(Table1__2[[#This Row],[transaction_time]])</f>
        <v>11</v>
      </c>
    </row>
    <row r="53" spans="1:20" x14ac:dyDescent="0.25">
      <c r="A53">
        <v>8052</v>
      </c>
      <c r="B53" s="1">
        <v>45290</v>
      </c>
      <c r="C53" s="2">
        <v>0.48958333333333331</v>
      </c>
      <c r="D53">
        <v>4</v>
      </c>
      <c r="E53" t="s">
        <v>28</v>
      </c>
      <c r="F53" t="s">
        <v>29</v>
      </c>
      <c r="G53" t="s">
        <v>30</v>
      </c>
      <c r="H53" t="s">
        <v>31</v>
      </c>
      <c r="I53" t="s">
        <v>26</v>
      </c>
      <c r="J53">
        <v>40</v>
      </c>
      <c r="K53">
        <v>22</v>
      </c>
      <c r="L53" t="s">
        <v>19</v>
      </c>
      <c r="M53" t="s">
        <v>20</v>
      </c>
      <c r="N53" t="s">
        <v>27</v>
      </c>
      <c r="O53">
        <f>Table1__2[[#This Row],[transaction_qty]]*Table1__2[[#This Row],[unit_price]]</f>
        <v>160</v>
      </c>
      <c r="P53">
        <f>(Table1__2[[#This Row],[unit_price]]-Table1__2[[#This Row],[unit_cost]])*Table1__2[[#This Row],[transaction_qty]]</f>
        <v>72</v>
      </c>
      <c r="Q53">
        <f>YEAR(Table1__2[[#This Row],[transaction_date]])</f>
        <v>2023</v>
      </c>
      <c r="R53" t="str">
        <f>TEXT(MONTH(Table1__2[[#This Row],[transaction_date]])*28,"mmm")</f>
        <v>Dec</v>
      </c>
      <c r="S53" t="str">
        <f t="shared" si="0"/>
        <v>Mon</v>
      </c>
      <c r="T53">
        <f>HOUR(Table1__2[[#This Row],[transaction_time]])</f>
        <v>11</v>
      </c>
    </row>
    <row r="54" spans="1:20" x14ac:dyDescent="0.25">
      <c r="A54">
        <v>8053</v>
      </c>
      <c r="B54" s="1">
        <v>44903</v>
      </c>
      <c r="C54" s="2">
        <v>0.66805555555555551</v>
      </c>
      <c r="D54">
        <v>2</v>
      </c>
      <c r="E54" t="s">
        <v>14</v>
      </c>
      <c r="F54" t="s">
        <v>15</v>
      </c>
      <c r="G54" t="s">
        <v>16</v>
      </c>
      <c r="H54" t="s">
        <v>17</v>
      </c>
      <c r="I54" t="s">
        <v>50</v>
      </c>
      <c r="J54">
        <v>70</v>
      </c>
      <c r="K54">
        <v>40</v>
      </c>
      <c r="L54" t="s">
        <v>33</v>
      </c>
      <c r="M54" t="s">
        <v>44</v>
      </c>
      <c r="N54" t="s">
        <v>51</v>
      </c>
      <c r="O54">
        <f>Table1__2[[#This Row],[transaction_qty]]*Table1__2[[#This Row],[unit_price]]</f>
        <v>140</v>
      </c>
      <c r="P54">
        <f>(Table1__2[[#This Row],[unit_price]]-Table1__2[[#This Row],[unit_cost]])*Table1__2[[#This Row],[transaction_qty]]</f>
        <v>60</v>
      </c>
      <c r="Q54">
        <f>YEAR(Table1__2[[#This Row],[transaction_date]])</f>
        <v>2022</v>
      </c>
      <c r="R54" t="str">
        <f>TEXT(MONTH(Table1__2[[#This Row],[transaction_date]])*28,"mmm")</f>
        <v>Dec</v>
      </c>
      <c r="S54" t="str">
        <f t="shared" si="0"/>
        <v>Sun</v>
      </c>
      <c r="T54">
        <f>HOUR(Table1__2[[#This Row],[transaction_time]])</f>
        <v>16</v>
      </c>
    </row>
    <row r="55" spans="1:20" x14ac:dyDescent="0.25">
      <c r="A55">
        <v>8054</v>
      </c>
      <c r="B55" s="1">
        <v>45705</v>
      </c>
      <c r="C55" s="2">
        <v>0.59861111111111109</v>
      </c>
      <c r="D55">
        <v>3</v>
      </c>
      <c r="E55" t="s">
        <v>14</v>
      </c>
      <c r="F55" t="s">
        <v>15</v>
      </c>
      <c r="G55" t="s">
        <v>16</v>
      </c>
      <c r="H55" t="s">
        <v>17</v>
      </c>
      <c r="I55" t="s">
        <v>18</v>
      </c>
      <c r="J55">
        <v>45</v>
      </c>
      <c r="K55">
        <v>25</v>
      </c>
      <c r="L55" t="s">
        <v>19</v>
      </c>
      <c r="M55" t="s">
        <v>20</v>
      </c>
      <c r="N55" t="s">
        <v>21</v>
      </c>
      <c r="O55">
        <f>Table1__2[[#This Row],[transaction_qty]]*Table1__2[[#This Row],[unit_price]]</f>
        <v>135</v>
      </c>
      <c r="P55">
        <f>(Table1__2[[#This Row],[unit_price]]-Table1__2[[#This Row],[unit_cost]])*Table1__2[[#This Row],[transaction_qty]]</f>
        <v>60</v>
      </c>
      <c r="Q55">
        <f>YEAR(Table1__2[[#This Row],[transaction_date]])</f>
        <v>2025</v>
      </c>
      <c r="R55" t="str">
        <f>TEXT(MONTH(Table1__2[[#This Row],[transaction_date]])*28,"mmm")</f>
        <v>Feb</v>
      </c>
      <c r="S55" t="str">
        <f t="shared" si="0"/>
        <v>Tue</v>
      </c>
      <c r="T55">
        <f>HOUR(Table1__2[[#This Row],[transaction_time]])</f>
        <v>14</v>
      </c>
    </row>
    <row r="56" spans="1:20" x14ac:dyDescent="0.25">
      <c r="A56">
        <v>8055</v>
      </c>
      <c r="B56" s="1">
        <v>45388</v>
      </c>
      <c r="C56" s="2">
        <v>0.81527777777777777</v>
      </c>
      <c r="D56">
        <v>1</v>
      </c>
      <c r="E56" t="s">
        <v>36</v>
      </c>
      <c r="F56" t="s">
        <v>37</v>
      </c>
      <c r="G56" t="s">
        <v>38</v>
      </c>
      <c r="H56" t="s">
        <v>39</v>
      </c>
      <c r="I56" t="s">
        <v>48</v>
      </c>
      <c r="J56">
        <v>80</v>
      </c>
      <c r="K56">
        <v>48</v>
      </c>
      <c r="L56" t="s">
        <v>33</v>
      </c>
      <c r="M56" t="s">
        <v>44</v>
      </c>
      <c r="N56" t="s">
        <v>49</v>
      </c>
      <c r="O56">
        <f>Table1__2[[#This Row],[transaction_qty]]*Table1__2[[#This Row],[unit_price]]</f>
        <v>80</v>
      </c>
      <c r="P56">
        <f>(Table1__2[[#This Row],[unit_price]]-Table1__2[[#This Row],[unit_cost]])*Table1__2[[#This Row],[transaction_qty]]</f>
        <v>32</v>
      </c>
      <c r="Q56">
        <f>YEAR(Table1__2[[#This Row],[transaction_date]])</f>
        <v>2024</v>
      </c>
      <c r="R56" t="str">
        <f>TEXT(MONTH(Table1__2[[#This Row],[transaction_date]])*28,"mmm")</f>
        <v>Apr</v>
      </c>
      <c r="S56" t="str">
        <f t="shared" si="0"/>
        <v>Fri</v>
      </c>
      <c r="T56">
        <f>HOUR(Table1__2[[#This Row],[transaction_time]])</f>
        <v>19</v>
      </c>
    </row>
    <row r="57" spans="1:20" x14ac:dyDescent="0.25">
      <c r="A57">
        <v>8056</v>
      </c>
      <c r="B57" s="1">
        <v>45640</v>
      </c>
      <c r="C57" s="2">
        <v>0.82152777777777775</v>
      </c>
      <c r="D57">
        <v>2</v>
      </c>
      <c r="E57" t="s">
        <v>14</v>
      </c>
      <c r="F57" t="s">
        <v>15</v>
      </c>
      <c r="G57" t="s">
        <v>16</v>
      </c>
      <c r="H57" t="s">
        <v>17</v>
      </c>
      <c r="I57" t="s">
        <v>26</v>
      </c>
      <c r="J57">
        <v>40</v>
      </c>
      <c r="K57">
        <v>22</v>
      </c>
      <c r="L57" t="s">
        <v>19</v>
      </c>
      <c r="M57" t="s">
        <v>20</v>
      </c>
      <c r="N57" t="s">
        <v>27</v>
      </c>
      <c r="O57">
        <f>Table1__2[[#This Row],[transaction_qty]]*Table1__2[[#This Row],[unit_price]]</f>
        <v>80</v>
      </c>
      <c r="P57">
        <f>(Table1__2[[#This Row],[unit_price]]-Table1__2[[#This Row],[unit_cost]])*Table1__2[[#This Row],[transaction_qty]]</f>
        <v>36</v>
      </c>
      <c r="Q57">
        <f>YEAR(Table1__2[[#This Row],[transaction_date]])</f>
        <v>2024</v>
      </c>
      <c r="R57" t="str">
        <f>TEXT(MONTH(Table1__2[[#This Row],[transaction_date]])*28,"mmm")</f>
        <v>Dec</v>
      </c>
      <c r="S57" t="str">
        <f t="shared" si="0"/>
        <v>Sat</v>
      </c>
      <c r="T57">
        <f>HOUR(Table1__2[[#This Row],[transaction_time]])</f>
        <v>19</v>
      </c>
    </row>
    <row r="58" spans="1:20" x14ac:dyDescent="0.25">
      <c r="A58">
        <v>8057</v>
      </c>
      <c r="B58" s="1">
        <v>44795</v>
      </c>
      <c r="C58" s="2">
        <v>0.36666666666666664</v>
      </c>
      <c r="D58">
        <v>1</v>
      </c>
      <c r="E58" t="s">
        <v>28</v>
      </c>
      <c r="F58" t="s">
        <v>29</v>
      </c>
      <c r="G58" t="s">
        <v>30</v>
      </c>
      <c r="H58" t="s">
        <v>31</v>
      </c>
      <c r="I58" t="s">
        <v>26</v>
      </c>
      <c r="J58">
        <v>40</v>
      </c>
      <c r="K58">
        <v>22</v>
      </c>
      <c r="L58" t="s">
        <v>19</v>
      </c>
      <c r="M58" t="s">
        <v>20</v>
      </c>
      <c r="N58" t="s">
        <v>27</v>
      </c>
      <c r="O58">
        <f>Table1__2[[#This Row],[transaction_qty]]*Table1__2[[#This Row],[unit_price]]</f>
        <v>40</v>
      </c>
      <c r="P58">
        <f>(Table1__2[[#This Row],[unit_price]]-Table1__2[[#This Row],[unit_cost]])*Table1__2[[#This Row],[transaction_qty]]</f>
        <v>18</v>
      </c>
      <c r="Q58">
        <f>YEAR(Table1__2[[#This Row],[transaction_date]])</f>
        <v>2022</v>
      </c>
      <c r="R58" t="str">
        <f>TEXT(MONTH(Table1__2[[#This Row],[transaction_date]])*28,"mmm")</f>
        <v>Aug</v>
      </c>
      <c r="S58" t="str">
        <f t="shared" si="0"/>
        <v>Sun</v>
      </c>
      <c r="T58">
        <f>HOUR(Table1__2[[#This Row],[transaction_time]])</f>
        <v>8</v>
      </c>
    </row>
    <row r="59" spans="1:20" x14ac:dyDescent="0.25">
      <c r="A59">
        <v>8058</v>
      </c>
      <c r="B59" s="1">
        <v>44624</v>
      </c>
      <c r="C59" s="2">
        <v>0.35208333333333336</v>
      </c>
      <c r="D59">
        <v>2</v>
      </c>
      <c r="E59" t="s">
        <v>22</v>
      </c>
      <c r="F59" t="s">
        <v>23</v>
      </c>
      <c r="G59" t="s">
        <v>24</v>
      </c>
      <c r="H59" t="s">
        <v>25</v>
      </c>
      <c r="I59" t="s">
        <v>18</v>
      </c>
      <c r="J59">
        <v>45</v>
      </c>
      <c r="K59">
        <v>25</v>
      </c>
      <c r="L59" t="s">
        <v>19</v>
      </c>
      <c r="M59" t="s">
        <v>20</v>
      </c>
      <c r="N59" t="s">
        <v>21</v>
      </c>
      <c r="O59">
        <f>Table1__2[[#This Row],[transaction_qty]]*Table1__2[[#This Row],[unit_price]]</f>
        <v>90</v>
      </c>
      <c r="P59">
        <f>(Table1__2[[#This Row],[unit_price]]-Table1__2[[#This Row],[unit_cost]])*Table1__2[[#This Row],[transaction_qty]]</f>
        <v>40</v>
      </c>
      <c r="Q59">
        <f>YEAR(Table1__2[[#This Row],[transaction_date]])</f>
        <v>2022</v>
      </c>
      <c r="R59" t="str">
        <f>TEXT(MONTH(Table1__2[[#This Row],[transaction_date]])*28,"mmm")</f>
        <v>Mar</v>
      </c>
      <c r="S59" t="str">
        <f t="shared" si="0"/>
        <v>Wed</v>
      </c>
      <c r="T59">
        <f>HOUR(Table1__2[[#This Row],[transaction_time]])</f>
        <v>8</v>
      </c>
    </row>
    <row r="60" spans="1:20" x14ac:dyDescent="0.25">
      <c r="A60">
        <v>8059</v>
      </c>
      <c r="B60" s="1">
        <v>45459</v>
      </c>
      <c r="C60" s="2">
        <v>0.53472222222222221</v>
      </c>
      <c r="D60">
        <v>4</v>
      </c>
      <c r="E60" t="s">
        <v>14</v>
      </c>
      <c r="F60" t="s">
        <v>15</v>
      </c>
      <c r="G60" t="s">
        <v>16</v>
      </c>
      <c r="H60" t="s">
        <v>17</v>
      </c>
      <c r="I60" t="s">
        <v>43</v>
      </c>
      <c r="J60">
        <v>75</v>
      </c>
      <c r="K60">
        <v>45</v>
      </c>
      <c r="L60" t="s">
        <v>33</v>
      </c>
      <c r="M60" t="s">
        <v>44</v>
      </c>
      <c r="N60" t="s">
        <v>45</v>
      </c>
      <c r="O60">
        <f>Table1__2[[#This Row],[transaction_qty]]*Table1__2[[#This Row],[unit_price]]</f>
        <v>300</v>
      </c>
      <c r="P60">
        <f>(Table1__2[[#This Row],[unit_price]]-Table1__2[[#This Row],[unit_cost]])*Table1__2[[#This Row],[transaction_qty]]</f>
        <v>120</v>
      </c>
      <c r="Q60">
        <f>YEAR(Table1__2[[#This Row],[transaction_date]])</f>
        <v>2024</v>
      </c>
      <c r="R60" t="str">
        <f>TEXT(MONTH(Table1__2[[#This Row],[transaction_date]])*28,"mmm")</f>
        <v>Jun</v>
      </c>
      <c r="S60" t="str">
        <f t="shared" si="0"/>
        <v>Mon</v>
      </c>
      <c r="T60">
        <f>HOUR(Table1__2[[#This Row],[transaction_time]])</f>
        <v>12</v>
      </c>
    </row>
    <row r="61" spans="1:20" x14ac:dyDescent="0.25">
      <c r="A61">
        <v>8060</v>
      </c>
      <c r="B61" s="1">
        <v>45742</v>
      </c>
      <c r="C61" s="2">
        <v>0.29722222222222222</v>
      </c>
      <c r="D61">
        <v>3</v>
      </c>
      <c r="E61" t="s">
        <v>14</v>
      </c>
      <c r="F61" t="s">
        <v>15</v>
      </c>
      <c r="G61" t="s">
        <v>16</v>
      </c>
      <c r="H61" t="s">
        <v>17</v>
      </c>
      <c r="I61" t="s">
        <v>46</v>
      </c>
      <c r="J61">
        <v>90</v>
      </c>
      <c r="K61">
        <v>55</v>
      </c>
      <c r="L61" t="s">
        <v>33</v>
      </c>
      <c r="M61" t="s">
        <v>34</v>
      </c>
      <c r="N61" t="s">
        <v>47</v>
      </c>
      <c r="O61">
        <f>Table1__2[[#This Row],[transaction_qty]]*Table1__2[[#This Row],[unit_price]]</f>
        <v>270</v>
      </c>
      <c r="P61">
        <f>(Table1__2[[#This Row],[unit_price]]-Table1__2[[#This Row],[unit_cost]])*Table1__2[[#This Row],[transaction_qty]]</f>
        <v>105</v>
      </c>
      <c r="Q61">
        <f>YEAR(Table1__2[[#This Row],[transaction_date]])</f>
        <v>2025</v>
      </c>
      <c r="R61" t="str">
        <f>TEXT(MONTH(Table1__2[[#This Row],[transaction_date]])*28,"mmm")</f>
        <v>Mar</v>
      </c>
      <c r="S61" t="str">
        <f t="shared" si="0"/>
        <v>Thu</v>
      </c>
      <c r="T61">
        <f>HOUR(Table1__2[[#This Row],[transaction_time]])</f>
        <v>7</v>
      </c>
    </row>
    <row r="62" spans="1:20" x14ac:dyDescent="0.25">
      <c r="A62">
        <v>8061</v>
      </c>
      <c r="B62" s="1">
        <v>45639</v>
      </c>
      <c r="C62" s="2">
        <v>0.52222222222222225</v>
      </c>
      <c r="D62">
        <v>2</v>
      </c>
      <c r="E62" t="s">
        <v>22</v>
      </c>
      <c r="F62" t="s">
        <v>23</v>
      </c>
      <c r="G62" t="s">
        <v>24</v>
      </c>
      <c r="H62" t="s">
        <v>25</v>
      </c>
      <c r="I62" t="s">
        <v>18</v>
      </c>
      <c r="J62">
        <v>45</v>
      </c>
      <c r="K62">
        <v>25</v>
      </c>
      <c r="L62" t="s">
        <v>19</v>
      </c>
      <c r="M62" t="s">
        <v>20</v>
      </c>
      <c r="N62" t="s">
        <v>21</v>
      </c>
      <c r="O62">
        <f>Table1__2[[#This Row],[transaction_qty]]*Table1__2[[#This Row],[unit_price]]</f>
        <v>90</v>
      </c>
      <c r="P62">
        <f>(Table1__2[[#This Row],[unit_price]]-Table1__2[[#This Row],[unit_cost]])*Table1__2[[#This Row],[transaction_qty]]</f>
        <v>40</v>
      </c>
      <c r="Q62">
        <f>YEAR(Table1__2[[#This Row],[transaction_date]])</f>
        <v>2024</v>
      </c>
      <c r="R62" t="str">
        <f>TEXT(MONTH(Table1__2[[#This Row],[transaction_date]])*28,"mmm")</f>
        <v>Dec</v>
      </c>
      <c r="S62" t="str">
        <f t="shared" si="0"/>
        <v>Fri</v>
      </c>
      <c r="T62">
        <f>HOUR(Table1__2[[#This Row],[transaction_time]])</f>
        <v>12</v>
      </c>
    </row>
    <row r="63" spans="1:20" x14ac:dyDescent="0.25">
      <c r="A63">
        <v>8062</v>
      </c>
      <c r="B63" s="1">
        <v>45750</v>
      </c>
      <c r="C63" s="2">
        <v>0.5</v>
      </c>
      <c r="D63">
        <v>1</v>
      </c>
      <c r="E63" t="s">
        <v>22</v>
      </c>
      <c r="F63" t="s">
        <v>23</v>
      </c>
      <c r="G63" t="s">
        <v>24</v>
      </c>
      <c r="H63" t="s">
        <v>25</v>
      </c>
      <c r="I63" t="s">
        <v>40</v>
      </c>
      <c r="J63">
        <v>50</v>
      </c>
      <c r="K63">
        <v>30</v>
      </c>
      <c r="L63" t="s">
        <v>19</v>
      </c>
      <c r="M63" t="s">
        <v>41</v>
      </c>
      <c r="N63" t="s">
        <v>42</v>
      </c>
      <c r="O63">
        <f>Table1__2[[#This Row],[transaction_qty]]*Table1__2[[#This Row],[unit_price]]</f>
        <v>50</v>
      </c>
      <c r="P63">
        <f>(Table1__2[[#This Row],[unit_price]]-Table1__2[[#This Row],[unit_cost]])*Table1__2[[#This Row],[transaction_qty]]</f>
        <v>20</v>
      </c>
      <c r="Q63">
        <f>YEAR(Table1__2[[#This Row],[transaction_date]])</f>
        <v>2025</v>
      </c>
      <c r="R63" t="str">
        <f>TEXT(MONTH(Table1__2[[#This Row],[transaction_date]])*28,"mmm")</f>
        <v>Apr</v>
      </c>
      <c r="S63" t="str">
        <f t="shared" si="0"/>
        <v>Tue</v>
      </c>
      <c r="T63">
        <f>HOUR(Table1__2[[#This Row],[transaction_time]])</f>
        <v>12</v>
      </c>
    </row>
    <row r="64" spans="1:20" x14ac:dyDescent="0.25">
      <c r="A64">
        <v>8063</v>
      </c>
      <c r="B64" s="1">
        <v>44969</v>
      </c>
      <c r="C64" s="2">
        <v>0.39861111111111114</v>
      </c>
      <c r="D64">
        <v>1</v>
      </c>
      <c r="E64" t="s">
        <v>22</v>
      </c>
      <c r="F64" t="s">
        <v>23</v>
      </c>
      <c r="G64" t="s">
        <v>24</v>
      </c>
      <c r="H64" t="s">
        <v>25</v>
      </c>
      <c r="I64" t="s">
        <v>46</v>
      </c>
      <c r="J64">
        <v>90</v>
      </c>
      <c r="K64">
        <v>55</v>
      </c>
      <c r="L64" t="s">
        <v>33</v>
      </c>
      <c r="M64" t="s">
        <v>34</v>
      </c>
      <c r="N64" t="s">
        <v>47</v>
      </c>
      <c r="O64">
        <f>Table1__2[[#This Row],[transaction_qty]]*Table1__2[[#This Row],[unit_price]]</f>
        <v>90</v>
      </c>
      <c r="P64">
        <f>(Table1__2[[#This Row],[unit_price]]-Table1__2[[#This Row],[unit_cost]])*Table1__2[[#This Row],[transaction_qty]]</f>
        <v>35</v>
      </c>
      <c r="Q64">
        <f>YEAR(Table1__2[[#This Row],[transaction_date]])</f>
        <v>2023</v>
      </c>
      <c r="R64" t="str">
        <f>TEXT(MONTH(Table1__2[[#This Row],[transaction_date]])*28,"mmm")</f>
        <v>Feb</v>
      </c>
      <c r="S64" t="str">
        <f t="shared" si="0"/>
        <v>Thu</v>
      </c>
      <c r="T64">
        <f>HOUR(Table1__2[[#This Row],[transaction_time]])</f>
        <v>9</v>
      </c>
    </row>
    <row r="65" spans="1:20" x14ac:dyDescent="0.25">
      <c r="A65">
        <v>8064</v>
      </c>
      <c r="B65" s="1">
        <v>45546</v>
      </c>
      <c r="C65" s="2">
        <v>0.90625</v>
      </c>
      <c r="D65">
        <v>3</v>
      </c>
      <c r="E65" t="s">
        <v>14</v>
      </c>
      <c r="F65" t="s">
        <v>15</v>
      </c>
      <c r="G65" t="s">
        <v>16</v>
      </c>
      <c r="H65" t="s">
        <v>17</v>
      </c>
      <c r="I65" t="s">
        <v>46</v>
      </c>
      <c r="J65">
        <v>90</v>
      </c>
      <c r="K65">
        <v>55</v>
      </c>
      <c r="L65" t="s">
        <v>33</v>
      </c>
      <c r="M65" t="s">
        <v>34</v>
      </c>
      <c r="N65" t="s">
        <v>47</v>
      </c>
      <c r="O65">
        <f>Table1__2[[#This Row],[transaction_qty]]*Table1__2[[#This Row],[unit_price]]</f>
        <v>270</v>
      </c>
      <c r="P65">
        <f>(Table1__2[[#This Row],[unit_price]]-Table1__2[[#This Row],[unit_cost]])*Table1__2[[#This Row],[transaction_qty]]</f>
        <v>105</v>
      </c>
      <c r="Q65">
        <f>YEAR(Table1__2[[#This Row],[transaction_date]])</f>
        <v>2024</v>
      </c>
      <c r="R65" t="str">
        <f>TEXT(MONTH(Table1__2[[#This Row],[transaction_date]])*28,"mmm")</f>
        <v>Sep</v>
      </c>
      <c r="S65" t="str">
        <f t="shared" si="0"/>
        <v>Wed</v>
      </c>
      <c r="T65">
        <f>HOUR(Table1__2[[#This Row],[transaction_time]])</f>
        <v>21</v>
      </c>
    </row>
    <row r="66" spans="1:20" x14ac:dyDescent="0.25">
      <c r="A66">
        <v>8065</v>
      </c>
      <c r="B66" s="1">
        <v>44932</v>
      </c>
      <c r="C66" s="2">
        <v>0.5180555555555556</v>
      </c>
      <c r="D66">
        <v>2</v>
      </c>
      <c r="E66" t="s">
        <v>14</v>
      </c>
      <c r="F66" t="s">
        <v>15</v>
      </c>
      <c r="G66" t="s">
        <v>16</v>
      </c>
      <c r="H66" t="s">
        <v>17</v>
      </c>
      <c r="I66" t="s">
        <v>50</v>
      </c>
      <c r="J66">
        <v>70</v>
      </c>
      <c r="K66">
        <v>40</v>
      </c>
      <c r="L66" t="s">
        <v>33</v>
      </c>
      <c r="M66" t="s">
        <v>44</v>
      </c>
      <c r="N66" t="s">
        <v>51</v>
      </c>
      <c r="O66">
        <f>Table1__2[[#This Row],[transaction_qty]]*Table1__2[[#This Row],[unit_price]]</f>
        <v>140</v>
      </c>
      <c r="P66">
        <f>(Table1__2[[#This Row],[unit_price]]-Table1__2[[#This Row],[unit_cost]])*Table1__2[[#This Row],[transaction_qty]]</f>
        <v>60</v>
      </c>
      <c r="Q66">
        <f>YEAR(Table1__2[[#This Row],[transaction_date]])</f>
        <v>2023</v>
      </c>
      <c r="R66" t="str">
        <f>TEXT(MONTH(Table1__2[[#This Row],[transaction_date]])*28,"mmm")</f>
        <v>Jan</v>
      </c>
      <c r="S66" t="str">
        <f t="shared" ref="S66:S129" si="1">TEXT(DAY(B66),"ddd")</f>
        <v>Fri</v>
      </c>
      <c r="T66">
        <f>HOUR(Table1__2[[#This Row],[transaction_time]])</f>
        <v>12</v>
      </c>
    </row>
    <row r="67" spans="1:20" x14ac:dyDescent="0.25">
      <c r="A67">
        <v>8066</v>
      </c>
      <c r="B67" s="1">
        <v>44851</v>
      </c>
      <c r="C67" s="2">
        <v>0.89861111111111114</v>
      </c>
      <c r="D67">
        <v>4</v>
      </c>
      <c r="E67" t="s">
        <v>14</v>
      </c>
      <c r="F67" t="s">
        <v>15</v>
      </c>
      <c r="G67" t="s">
        <v>16</v>
      </c>
      <c r="H67" t="s">
        <v>17</v>
      </c>
      <c r="I67" t="s">
        <v>26</v>
      </c>
      <c r="J67">
        <v>40</v>
      </c>
      <c r="K67">
        <v>22</v>
      </c>
      <c r="L67" t="s">
        <v>19</v>
      </c>
      <c r="M67" t="s">
        <v>20</v>
      </c>
      <c r="N67" t="s">
        <v>27</v>
      </c>
      <c r="O67">
        <f>Table1__2[[#This Row],[transaction_qty]]*Table1__2[[#This Row],[unit_price]]</f>
        <v>160</v>
      </c>
      <c r="P67">
        <f>(Table1__2[[#This Row],[unit_price]]-Table1__2[[#This Row],[unit_cost]])*Table1__2[[#This Row],[transaction_qty]]</f>
        <v>72</v>
      </c>
      <c r="Q67">
        <f>YEAR(Table1__2[[#This Row],[transaction_date]])</f>
        <v>2022</v>
      </c>
      <c r="R67" t="str">
        <f>TEXT(MONTH(Table1__2[[#This Row],[transaction_date]])*28,"mmm")</f>
        <v>Oct</v>
      </c>
      <c r="S67" t="str">
        <f t="shared" si="1"/>
        <v>Tue</v>
      </c>
      <c r="T67">
        <f>HOUR(Table1__2[[#This Row],[transaction_time]])</f>
        <v>21</v>
      </c>
    </row>
    <row r="68" spans="1:20" x14ac:dyDescent="0.25">
      <c r="A68">
        <v>8067</v>
      </c>
      <c r="B68" s="1">
        <v>45598</v>
      </c>
      <c r="C68" s="2">
        <v>0.75694444444444442</v>
      </c>
      <c r="D68">
        <v>1</v>
      </c>
      <c r="E68" t="s">
        <v>28</v>
      </c>
      <c r="F68" t="s">
        <v>29</v>
      </c>
      <c r="G68" t="s">
        <v>30</v>
      </c>
      <c r="H68" t="s">
        <v>31</v>
      </c>
      <c r="I68" t="s">
        <v>26</v>
      </c>
      <c r="J68">
        <v>40</v>
      </c>
      <c r="K68">
        <v>22</v>
      </c>
      <c r="L68" t="s">
        <v>19</v>
      </c>
      <c r="M68" t="s">
        <v>20</v>
      </c>
      <c r="N68" t="s">
        <v>27</v>
      </c>
      <c r="O68">
        <f>Table1__2[[#This Row],[transaction_qty]]*Table1__2[[#This Row],[unit_price]]</f>
        <v>40</v>
      </c>
      <c r="P68">
        <f>(Table1__2[[#This Row],[unit_price]]-Table1__2[[#This Row],[unit_cost]])*Table1__2[[#This Row],[transaction_qty]]</f>
        <v>18</v>
      </c>
      <c r="Q68">
        <f>YEAR(Table1__2[[#This Row],[transaction_date]])</f>
        <v>2024</v>
      </c>
      <c r="R68" t="str">
        <f>TEXT(MONTH(Table1__2[[#This Row],[transaction_date]])*28,"mmm")</f>
        <v>Nov</v>
      </c>
      <c r="S68" t="str">
        <f t="shared" si="1"/>
        <v>Mon</v>
      </c>
      <c r="T68">
        <f>HOUR(Table1__2[[#This Row],[transaction_time]])</f>
        <v>18</v>
      </c>
    </row>
    <row r="69" spans="1:20" x14ac:dyDescent="0.25">
      <c r="A69">
        <v>8068</v>
      </c>
      <c r="B69" s="1">
        <v>44917</v>
      </c>
      <c r="C69" s="2">
        <v>0.87638888888888888</v>
      </c>
      <c r="D69">
        <v>4</v>
      </c>
      <c r="E69" t="s">
        <v>28</v>
      </c>
      <c r="F69" t="s">
        <v>29</v>
      </c>
      <c r="G69" t="s">
        <v>30</v>
      </c>
      <c r="H69" t="s">
        <v>31</v>
      </c>
      <c r="I69" t="s">
        <v>32</v>
      </c>
      <c r="J69">
        <v>85</v>
      </c>
      <c r="K69">
        <v>50</v>
      </c>
      <c r="L69" t="s">
        <v>33</v>
      </c>
      <c r="M69" t="s">
        <v>34</v>
      </c>
      <c r="N69" t="s">
        <v>35</v>
      </c>
      <c r="O69">
        <f>Table1__2[[#This Row],[transaction_qty]]*Table1__2[[#This Row],[unit_price]]</f>
        <v>340</v>
      </c>
      <c r="P69">
        <f>(Table1__2[[#This Row],[unit_price]]-Table1__2[[#This Row],[unit_cost]])*Table1__2[[#This Row],[transaction_qty]]</f>
        <v>140</v>
      </c>
      <c r="Q69">
        <f>YEAR(Table1__2[[#This Row],[transaction_date]])</f>
        <v>2022</v>
      </c>
      <c r="R69" t="str">
        <f>TEXT(MONTH(Table1__2[[#This Row],[transaction_date]])*28,"mmm")</f>
        <v>Dec</v>
      </c>
      <c r="S69" t="str">
        <f t="shared" si="1"/>
        <v>Sun</v>
      </c>
      <c r="T69">
        <f>HOUR(Table1__2[[#This Row],[transaction_time]])</f>
        <v>21</v>
      </c>
    </row>
    <row r="70" spans="1:20" x14ac:dyDescent="0.25">
      <c r="A70">
        <v>8069</v>
      </c>
      <c r="B70" s="1">
        <v>45353</v>
      </c>
      <c r="C70" s="2">
        <v>0.77013888888888893</v>
      </c>
      <c r="D70">
        <v>3</v>
      </c>
      <c r="E70" t="s">
        <v>14</v>
      </c>
      <c r="F70" t="s">
        <v>15</v>
      </c>
      <c r="G70" t="s">
        <v>16</v>
      </c>
      <c r="H70" t="s">
        <v>17</v>
      </c>
      <c r="I70" t="s">
        <v>50</v>
      </c>
      <c r="J70">
        <v>70</v>
      </c>
      <c r="K70">
        <v>40</v>
      </c>
      <c r="L70" t="s">
        <v>33</v>
      </c>
      <c r="M70" t="s">
        <v>44</v>
      </c>
      <c r="N70" t="s">
        <v>51</v>
      </c>
      <c r="O70">
        <f>Table1__2[[#This Row],[transaction_qty]]*Table1__2[[#This Row],[unit_price]]</f>
        <v>210</v>
      </c>
      <c r="P70">
        <f>(Table1__2[[#This Row],[unit_price]]-Table1__2[[#This Row],[unit_cost]])*Table1__2[[#This Row],[transaction_qty]]</f>
        <v>90</v>
      </c>
      <c r="Q70">
        <f>YEAR(Table1__2[[#This Row],[transaction_date]])</f>
        <v>2024</v>
      </c>
      <c r="R70" t="str">
        <f>TEXT(MONTH(Table1__2[[#This Row],[transaction_date]])*28,"mmm")</f>
        <v>Mar</v>
      </c>
      <c r="S70" t="str">
        <f t="shared" si="1"/>
        <v>Mon</v>
      </c>
      <c r="T70">
        <f>HOUR(Table1__2[[#This Row],[transaction_time]])</f>
        <v>18</v>
      </c>
    </row>
    <row r="71" spans="1:20" x14ac:dyDescent="0.25">
      <c r="A71">
        <v>8070</v>
      </c>
      <c r="B71" s="1">
        <v>45747</v>
      </c>
      <c r="C71" s="2">
        <v>0.30208333333333331</v>
      </c>
      <c r="D71">
        <v>2</v>
      </c>
      <c r="E71" t="s">
        <v>14</v>
      </c>
      <c r="F71" t="s">
        <v>15</v>
      </c>
      <c r="G71" t="s">
        <v>16</v>
      </c>
      <c r="H71" t="s">
        <v>17</v>
      </c>
      <c r="I71" t="s">
        <v>40</v>
      </c>
      <c r="J71">
        <v>50</v>
      </c>
      <c r="K71">
        <v>30</v>
      </c>
      <c r="L71" t="s">
        <v>19</v>
      </c>
      <c r="M71" t="s">
        <v>41</v>
      </c>
      <c r="N71" t="s">
        <v>42</v>
      </c>
      <c r="O71">
        <f>Table1__2[[#This Row],[transaction_qty]]*Table1__2[[#This Row],[unit_price]]</f>
        <v>100</v>
      </c>
      <c r="P71">
        <f>(Table1__2[[#This Row],[unit_price]]-Table1__2[[#This Row],[unit_cost]])*Table1__2[[#This Row],[transaction_qty]]</f>
        <v>40</v>
      </c>
      <c r="Q71">
        <f>YEAR(Table1__2[[#This Row],[transaction_date]])</f>
        <v>2025</v>
      </c>
      <c r="R71" t="str">
        <f>TEXT(MONTH(Table1__2[[#This Row],[transaction_date]])*28,"mmm")</f>
        <v>Mar</v>
      </c>
      <c r="S71" t="str">
        <f t="shared" si="1"/>
        <v>Tue</v>
      </c>
      <c r="T71">
        <f>HOUR(Table1__2[[#This Row],[transaction_time]])</f>
        <v>7</v>
      </c>
    </row>
    <row r="72" spans="1:20" x14ac:dyDescent="0.25">
      <c r="A72">
        <v>8071</v>
      </c>
      <c r="B72" s="1">
        <v>44614</v>
      </c>
      <c r="C72" s="2">
        <v>0.62638888888888888</v>
      </c>
      <c r="D72">
        <v>4</v>
      </c>
      <c r="E72" t="s">
        <v>28</v>
      </c>
      <c r="F72" t="s">
        <v>29</v>
      </c>
      <c r="G72" t="s">
        <v>30</v>
      </c>
      <c r="H72" t="s">
        <v>31</v>
      </c>
      <c r="I72" t="s">
        <v>48</v>
      </c>
      <c r="J72">
        <v>80</v>
      </c>
      <c r="K72">
        <v>48</v>
      </c>
      <c r="L72" t="s">
        <v>33</v>
      </c>
      <c r="M72" t="s">
        <v>44</v>
      </c>
      <c r="N72" t="s">
        <v>49</v>
      </c>
      <c r="O72">
        <f>Table1__2[[#This Row],[transaction_qty]]*Table1__2[[#This Row],[unit_price]]</f>
        <v>320</v>
      </c>
      <c r="P72">
        <f>(Table1__2[[#This Row],[unit_price]]-Table1__2[[#This Row],[unit_cost]])*Table1__2[[#This Row],[transaction_qty]]</f>
        <v>128</v>
      </c>
      <c r="Q72">
        <f>YEAR(Table1__2[[#This Row],[transaction_date]])</f>
        <v>2022</v>
      </c>
      <c r="R72" t="str">
        <f>TEXT(MONTH(Table1__2[[#This Row],[transaction_date]])*28,"mmm")</f>
        <v>Feb</v>
      </c>
      <c r="S72" t="str">
        <f t="shared" si="1"/>
        <v>Sun</v>
      </c>
      <c r="T72">
        <f>HOUR(Table1__2[[#This Row],[transaction_time]])</f>
        <v>15</v>
      </c>
    </row>
    <row r="73" spans="1:20" x14ac:dyDescent="0.25">
      <c r="A73">
        <v>8072</v>
      </c>
      <c r="B73" s="1">
        <v>45942</v>
      </c>
      <c r="C73" s="2">
        <v>0.77361111111111114</v>
      </c>
      <c r="D73">
        <v>2</v>
      </c>
      <c r="E73" t="s">
        <v>22</v>
      </c>
      <c r="F73" t="s">
        <v>23</v>
      </c>
      <c r="G73" t="s">
        <v>24</v>
      </c>
      <c r="H73" t="s">
        <v>25</v>
      </c>
      <c r="I73" t="s">
        <v>48</v>
      </c>
      <c r="J73">
        <v>80</v>
      </c>
      <c r="K73">
        <v>48</v>
      </c>
      <c r="L73" t="s">
        <v>33</v>
      </c>
      <c r="M73" t="s">
        <v>44</v>
      </c>
      <c r="N73" t="s">
        <v>49</v>
      </c>
      <c r="O73">
        <f>Table1__2[[#This Row],[transaction_qty]]*Table1__2[[#This Row],[unit_price]]</f>
        <v>160</v>
      </c>
      <c r="P73">
        <f>(Table1__2[[#This Row],[unit_price]]-Table1__2[[#This Row],[unit_cost]])*Table1__2[[#This Row],[transaction_qty]]</f>
        <v>64</v>
      </c>
      <c r="Q73">
        <f>YEAR(Table1__2[[#This Row],[transaction_date]])</f>
        <v>2025</v>
      </c>
      <c r="R73" t="str">
        <f>TEXT(MONTH(Table1__2[[#This Row],[transaction_date]])*28,"mmm")</f>
        <v>Oct</v>
      </c>
      <c r="S73" t="str">
        <f t="shared" si="1"/>
        <v>Thu</v>
      </c>
      <c r="T73">
        <f>HOUR(Table1__2[[#This Row],[transaction_time]])</f>
        <v>18</v>
      </c>
    </row>
    <row r="74" spans="1:20" x14ac:dyDescent="0.25">
      <c r="A74">
        <v>8073</v>
      </c>
      <c r="B74" s="1">
        <v>45572</v>
      </c>
      <c r="C74" s="2">
        <v>0.63263888888888886</v>
      </c>
      <c r="D74">
        <v>4</v>
      </c>
      <c r="E74" t="s">
        <v>36</v>
      </c>
      <c r="F74" t="s">
        <v>37</v>
      </c>
      <c r="G74" t="s">
        <v>38</v>
      </c>
      <c r="H74" t="s">
        <v>39</v>
      </c>
      <c r="I74" t="s">
        <v>48</v>
      </c>
      <c r="J74">
        <v>80</v>
      </c>
      <c r="K74">
        <v>48</v>
      </c>
      <c r="L74" t="s">
        <v>33</v>
      </c>
      <c r="M74" t="s">
        <v>44</v>
      </c>
      <c r="N74" t="s">
        <v>49</v>
      </c>
      <c r="O74">
        <f>Table1__2[[#This Row],[transaction_qty]]*Table1__2[[#This Row],[unit_price]]</f>
        <v>320</v>
      </c>
      <c r="P74">
        <f>(Table1__2[[#This Row],[unit_price]]-Table1__2[[#This Row],[unit_cost]])*Table1__2[[#This Row],[transaction_qty]]</f>
        <v>128</v>
      </c>
      <c r="Q74">
        <f>YEAR(Table1__2[[#This Row],[transaction_date]])</f>
        <v>2024</v>
      </c>
      <c r="R74" t="str">
        <f>TEXT(MONTH(Table1__2[[#This Row],[transaction_date]])*28,"mmm")</f>
        <v>Oct</v>
      </c>
      <c r="S74" t="str">
        <f t="shared" si="1"/>
        <v>Sat</v>
      </c>
      <c r="T74">
        <f>HOUR(Table1__2[[#This Row],[transaction_time]])</f>
        <v>15</v>
      </c>
    </row>
    <row r="75" spans="1:20" x14ac:dyDescent="0.25">
      <c r="A75">
        <v>8074</v>
      </c>
      <c r="B75" s="1">
        <v>45282</v>
      </c>
      <c r="C75" s="2">
        <v>0.71944444444444444</v>
      </c>
      <c r="D75">
        <v>3</v>
      </c>
      <c r="E75" t="s">
        <v>22</v>
      </c>
      <c r="F75" t="s">
        <v>23</v>
      </c>
      <c r="G75" t="s">
        <v>24</v>
      </c>
      <c r="H75" t="s">
        <v>25</v>
      </c>
      <c r="I75" t="s">
        <v>48</v>
      </c>
      <c r="J75">
        <v>80</v>
      </c>
      <c r="K75">
        <v>48</v>
      </c>
      <c r="L75" t="s">
        <v>33</v>
      </c>
      <c r="M75" t="s">
        <v>44</v>
      </c>
      <c r="N75" t="s">
        <v>49</v>
      </c>
      <c r="O75">
        <f>Table1__2[[#This Row],[transaction_qty]]*Table1__2[[#This Row],[unit_price]]</f>
        <v>240</v>
      </c>
      <c r="P75">
        <f>(Table1__2[[#This Row],[unit_price]]-Table1__2[[#This Row],[unit_cost]])*Table1__2[[#This Row],[transaction_qty]]</f>
        <v>96</v>
      </c>
      <c r="Q75">
        <f>YEAR(Table1__2[[#This Row],[transaction_date]])</f>
        <v>2023</v>
      </c>
      <c r="R75" t="str">
        <f>TEXT(MONTH(Table1__2[[#This Row],[transaction_date]])*28,"mmm")</f>
        <v>Dec</v>
      </c>
      <c r="S75" t="str">
        <f t="shared" si="1"/>
        <v>Sun</v>
      </c>
      <c r="T75">
        <f>HOUR(Table1__2[[#This Row],[transaction_time]])</f>
        <v>17</v>
      </c>
    </row>
    <row r="76" spans="1:20" x14ac:dyDescent="0.25">
      <c r="A76">
        <v>8075</v>
      </c>
      <c r="B76" s="1">
        <v>45433</v>
      </c>
      <c r="C76" s="2">
        <v>0.31180555555555556</v>
      </c>
      <c r="D76">
        <v>3</v>
      </c>
      <c r="E76" t="s">
        <v>36</v>
      </c>
      <c r="F76" t="s">
        <v>37</v>
      </c>
      <c r="G76" t="s">
        <v>38</v>
      </c>
      <c r="H76" t="s">
        <v>39</v>
      </c>
      <c r="I76" t="s">
        <v>48</v>
      </c>
      <c r="J76">
        <v>80</v>
      </c>
      <c r="K76">
        <v>48</v>
      </c>
      <c r="L76" t="s">
        <v>33</v>
      </c>
      <c r="M76" t="s">
        <v>44</v>
      </c>
      <c r="N76" t="s">
        <v>49</v>
      </c>
      <c r="O76">
        <f>Table1__2[[#This Row],[transaction_qty]]*Table1__2[[#This Row],[unit_price]]</f>
        <v>240</v>
      </c>
      <c r="P76">
        <f>(Table1__2[[#This Row],[unit_price]]-Table1__2[[#This Row],[unit_cost]])*Table1__2[[#This Row],[transaction_qty]]</f>
        <v>96</v>
      </c>
      <c r="Q76">
        <f>YEAR(Table1__2[[#This Row],[transaction_date]])</f>
        <v>2024</v>
      </c>
      <c r="R76" t="str">
        <f>TEXT(MONTH(Table1__2[[#This Row],[transaction_date]])*28,"mmm")</f>
        <v>May</v>
      </c>
      <c r="S76" t="str">
        <f t="shared" si="1"/>
        <v>Sat</v>
      </c>
      <c r="T76">
        <f>HOUR(Table1__2[[#This Row],[transaction_time]])</f>
        <v>7</v>
      </c>
    </row>
    <row r="77" spans="1:20" x14ac:dyDescent="0.25">
      <c r="A77">
        <v>8076</v>
      </c>
      <c r="B77" s="1">
        <v>45627</v>
      </c>
      <c r="C77" s="2">
        <v>0.33055555555555555</v>
      </c>
      <c r="D77">
        <v>2</v>
      </c>
      <c r="E77" t="s">
        <v>36</v>
      </c>
      <c r="F77" t="s">
        <v>37</v>
      </c>
      <c r="G77" t="s">
        <v>38</v>
      </c>
      <c r="H77" t="s">
        <v>39</v>
      </c>
      <c r="I77" t="s">
        <v>32</v>
      </c>
      <c r="J77">
        <v>85</v>
      </c>
      <c r="K77">
        <v>50</v>
      </c>
      <c r="L77" t="s">
        <v>33</v>
      </c>
      <c r="M77" t="s">
        <v>34</v>
      </c>
      <c r="N77" t="s">
        <v>35</v>
      </c>
      <c r="O77">
        <f>Table1__2[[#This Row],[transaction_qty]]*Table1__2[[#This Row],[unit_price]]</f>
        <v>170</v>
      </c>
      <c r="P77">
        <f>(Table1__2[[#This Row],[unit_price]]-Table1__2[[#This Row],[unit_cost]])*Table1__2[[#This Row],[transaction_qty]]</f>
        <v>70</v>
      </c>
      <c r="Q77">
        <f>YEAR(Table1__2[[#This Row],[transaction_date]])</f>
        <v>2024</v>
      </c>
      <c r="R77" t="str">
        <f>TEXT(MONTH(Table1__2[[#This Row],[transaction_date]])*28,"mmm")</f>
        <v>Dec</v>
      </c>
      <c r="S77" t="str">
        <f t="shared" si="1"/>
        <v>Sun</v>
      </c>
      <c r="T77">
        <f>HOUR(Table1__2[[#This Row],[transaction_time]])</f>
        <v>7</v>
      </c>
    </row>
    <row r="78" spans="1:20" x14ac:dyDescent="0.25">
      <c r="A78">
        <v>8077</v>
      </c>
      <c r="B78" s="1">
        <v>45362</v>
      </c>
      <c r="C78" s="2">
        <v>0.64166666666666672</v>
      </c>
      <c r="D78">
        <v>4</v>
      </c>
      <c r="E78" t="s">
        <v>22</v>
      </c>
      <c r="F78" t="s">
        <v>23</v>
      </c>
      <c r="G78" t="s">
        <v>24</v>
      </c>
      <c r="H78" t="s">
        <v>25</v>
      </c>
      <c r="I78" t="s">
        <v>48</v>
      </c>
      <c r="J78">
        <v>80</v>
      </c>
      <c r="K78">
        <v>48</v>
      </c>
      <c r="L78" t="s">
        <v>33</v>
      </c>
      <c r="M78" t="s">
        <v>44</v>
      </c>
      <c r="N78" t="s">
        <v>49</v>
      </c>
      <c r="O78">
        <f>Table1__2[[#This Row],[transaction_qty]]*Table1__2[[#This Row],[unit_price]]</f>
        <v>320</v>
      </c>
      <c r="P78">
        <f>(Table1__2[[#This Row],[unit_price]]-Table1__2[[#This Row],[unit_cost]])*Table1__2[[#This Row],[transaction_qty]]</f>
        <v>128</v>
      </c>
      <c r="Q78">
        <f>YEAR(Table1__2[[#This Row],[transaction_date]])</f>
        <v>2024</v>
      </c>
      <c r="R78" t="str">
        <f>TEXT(MONTH(Table1__2[[#This Row],[transaction_date]])*28,"mmm")</f>
        <v>Mar</v>
      </c>
      <c r="S78" t="str">
        <f t="shared" si="1"/>
        <v>Wed</v>
      </c>
      <c r="T78">
        <f>HOUR(Table1__2[[#This Row],[transaction_time]])</f>
        <v>15</v>
      </c>
    </row>
    <row r="79" spans="1:20" x14ac:dyDescent="0.25">
      <c r="A79">
        <v>8078</v>
      </c>
      <c r="B79" s="1">
        <v>45649</v>
      </c>
      <c r="C79" s="2">
        <v>0.75069444444444444</v>
      </c>
      <c r="D79">
        <v>4</v>
      </c>
      <c r="E79" t="s">
        <v>14</v>
      </c>
      <c r="F79" t="s">
        <v>15</v>
      </c>
      <c r="G79" t="s">
        <v>16</v>
      </c>
      <c r="H79" t="s">
        <v>17</v>
      </c>
      <c r="I79" t="s">
        <v>48</v>
      </c>
      <c r="J79">
        <v>80</v>
      </c>
      <c r="K79">
        <v>48</v>
      </c>
      <c r="L79" t="s">
        <v>33</v>
      </c>
      <c r="M79" t="s">
        <v>44</v>
      </c>
      <c r="N79" t="s">
        <v>49</v>
      </c>
      <c r="O79">
        <f>Table1__2[[#This Row],[transaction_qty]]*Table1__2[[#This Row],[unit_price]]</f>
        <v>320</v>
      </c>
      <c r="P79">
        <f>(Table1__2[[#This Row],[unit_price]]-Table1__2[[#This Row],[unit_cost]])*Table1__2[[#This Row],[transaction_qty]]</f>
        <v>128</v>
      </c>
      <c r="Q79">
        <f>YEAR(Table1__2[[#This Row],[transaction_date]])</f>
        <v>2024</v>
      </c>
      <c r="R79" t="str">
        <f>TEXT(MONTH(Table1__2[[#This Row],[transaction_date]])*28,"mmm")</f>
        <v>Dec</v>
      </c>
      <c r="S79" t="str">
        <f t="shared" si="1"/>
        <v>Mon</v>
      </c>
      <c r="T79">
        <f>HOUR(Table1__2[[#This Row],[transaction_time]])</f>
        <v>18</v>
      </c>
    </row>
    <row r="80" spans="1:20" x14ac:dyDescent="0.25">
      <c r="A80">
        <v>8079</v>
      </c>
      <c r="B80" s="1">
        <v>45791</v>
      </c>
      <c r="C80" s="2">
        <v>0.52708333333333335</v>
      </c>
      <c r="D80">
        <v>1</v>
      </c>
      <c r="E80" t="s">
        <v>14</v>
      </c>
      <c r="F80" t="s">
        <v>15</v>
      </c>
      <c r="G80" t="s">
        <v>16</v>
      </c>
      <c r="H80" t="s">
        <v>17</v>
      </c>
      <c r="I80" t="s">
        <v>32</v>
      </c>
      <c r="J80">
        <v>85</v>
      </c>
      <c r="K80">
        <v>50</v>
      </c>
      <c r="L80" t="s">
        <v>33</v>
      </c>
      <c r="M80" t="s">
        <v>34</v>
      </c>
      <c r="N80" t="s">
        <v>35</v>
      </c>
      <c r="O80">
        <f>Table1__2[[#This Row],[transaction_qty]]*Table1__2[[#This Row],[unit_price]]</f>
        <v>85</v>
      </c>
      <c r="P80">
        <f>(Table1__2[[#This Row],[unit_price]]-Table1__2[[#This Row],[unit_cost]])*Table1__2[[#This Row],[transaction_qty]]</f>
        <v>35</v>
      </c>
      <c r="Q80">
        <f>YEAR(Table1__2[[#This Row],[transaction_date]])</f>
        <v>2025</v>
      </c>
      <c r="R80" t="str">
        <f>TEXT(MONTH(Table1__2[[#This Row],[transaction_date]])*28,"mmm")</f>
        <v>May</v>
      </c>
      <c r="S80" t="str">
        <f t="shared" si="1"/>
        <v>Sat</v>
      </c>
      <c r="T80">
        <f>HOUR(Table1__2[[#This Row],[transaction_time]])</f>
        <v>12</v>
      </c>
    </row>
    <row r="81" spans="1:20" x14ac:dyDescent="0.25">
      <c r="A81">
        <v>8080</v>
      </c>
      <c r="B81" s="1">
        <v>45586</v>
      </c>
      <c r="C81" s="2">
        <v>0.62777777777777777</v>
      </c>
      <c r="D81">
        <v>1</v>
      </c>
      <c r="E81" t="s">
        <v>36</v>
      </c>
      <c r="F81" t="s">
        <v>37</v>
      </c>
      <c r="G81" t="s">
        <v>38</v>
      </c>
      <c r="H81" t="s">
        <v>39</v>
      </c>
      <c r="I81" t="s">
        <v>32</v>
      </c>
      <c r="J81">
        <v>85</v>
      </c>
      <c r="K81">
        <v>50</v>
      </c>
      <c r="L81" t="s">
        <v>33</v>
      </c>
      <c r="M81" t="s">
        <v>34</v>
      </c>
      <c r="N81" t="s">
        <v>35</v>
      </c>
      <c r="O81">
        <f>Table1__2[[#This Row],[transaction_qty]]*Table1__2[[#This Row],[unit_price]]</f>
        <v>85</v>
      </c>
      <c r="P81">
        <f>(Table1__2[[#This Row],[unit_price]]-Table1__2[[#This Row],[unit_cost]])*Table1__2[[#This Row],[transaction_qty]]</f>
        <v>35</v>
      </c>
      <c r="Q81">
        <f>YEAR(Table1__2[[#This Row],[transaction_date]])</f>
        <v>2024</v>
      </c>
      <c r="R81" t="str">
        <f>TEXT(MONTH(Table1__2[[#This Row],[transaction_date]])*28,"mmm")</f>
        <v>Oct</v>
      </c>
      <c r="S81" t="str">
        <f t="shared" si="1"/>
        <v>Sat</v>
      </c>
      <c r="T81">
        <f>HOUR(Table1__2[[#This Row],[transaction_time]])</f>
        <v>15</v>
      </c>
    </row>
    <row r="82" spans="1:20" x14ac:dyDescent="0.25">
      <c r="A82">
        <v>8081</v>
      </c>
      <c r="B82" s="1">
        <v>45057</v>
      </c>
      <c r="C82" s="2">
        <v>0.80833333333333335</v>
      </c>
      <c r="D82">
        <v>2</v>
      </c>
      <c r="E82" t="s">
        <v>28</v>
      </c>
      <c r="F82" t="s">
        <v>29</v>
      </c>
      <c r="G82" t="s">
        <v>30</v>
      </c>
      <c r="H82" t="s">
        <v>31</v>
      </c>
      <c r="I82" t="s">
        <v>46</v>
      </c>
      <c r="J82">
        <v>90</v>
      </c>
      <c r="K82">
        <v>55</v>
      </c>
      <c r="L82" t="s">
        <v>33</v>
      </c>
      <c r="M82" t="s">
        <v>34</v>
      </c>
      <c r="N82" t="s">
        <v>47</v>
      </c>
      <c r="O82">
        <f>Table1__2[[#This Row],[transaction_qty]]*Table1__2[[#This Row],[unit_price]]</f>
        <v>180</v>
      </c>
      <c r="P82">
        <f>(Table1__2[[#This Row],[unit_price]]-Table1__2[[#This Row],[unit_cost]])*Table1__2[[#This Row],[transaction_qty]]</f>
        <v>70</v>
      </c>
      <c r="Q82">
        <f>YEAR(Table1__2[[#This Row],[transaction_date]])</f>
        <v>2023</v>
      </c>
      <c r="R82" t="str">
        <f>TEXT(MONTH(Table1__2[[#This Row],[transaction_date]])*28,"mmm")</f>
        <v>May</v>
      </c>
      <c r="S82" t="str">
        <f t="shared" si="1"/>
        <v>Wed</v>
      </c>
      <c r="T82">
        <f>HOUR(Table1__2[[#This Row],[transaction_time]])</f>
        <v>19</v>
      </c>
    </row>
    <row r="83" spans="1:20" x14ac:dyDescent="0.25">
      <c r="A83">
        <v>8082</v>
      </c>
      <c r="B83" s="1">
        <v>45252</v>
      </c>
      <c r="C83" s="2">
        <v>0.89444444444444449</v>
      </c>
      <c r="D83">
        <v>3</v>
      </c>
      <c r="E83" t="s">
        <v>22</v>
      </c>
      <c r="F83" t="s">
        <v>23</v>
      </c>
      <c r="G83" t="s">
        <v>24</v>
      </c>
      <c r="H83" t="s">
        <v>25</v>
      </c>
      <c r="I83" t="s">
        <v>40</v>
      </c>
      <c r="J83">
        <v>50</v>
      </c>
      <c r="K83">
        <v>30</v>
      </c>
      <c r="L83" t="s">
        <v>19</v>
      </c>
      <c r="M83" t="s">
        <v>41</v>
      </c>
      <c r="N83" t="s">
        <v>42</v>
      </c>
      <c r="O83">
        <f>Table1__2[[#This Row],[transaction_qty]]*Table1__2[[#This Row],[unit_price]]</f>
        <v>150</v>
      </c>
      <c r="P83">
        <f>(Table1__2[[#This Row],[unit_price]]-Table1__2[[#This Row],[unit_cost]])*Table1__2[[#This Row],[transaction_qty]]</f>
        <v>60</v>
      </c>
      <c r="Q83">
        <f>YEAR(Table1__2[[#This Row],[transaction_date]])</f>
        <v>2023</v>
      </c>
      <c r="R83" t="str">
        <f>TEXT(MONTH(Table1__2[[#This Row],[transaction_date]])*28,"mmm")</f>
        <v>Nov</v>
      </c>
      <c r="S83" t="str">
        <f t="shared" si="1"/>
        <v>Sun</v>
      </c>
      <c r="T83">
        <f>HOUR(Table1__2[[#This Row],[transaction_time]])</f>
        <v>21</v>
      </c>
    </row>
    <row r="84" spans="1:20" x14ac:dyDescent="0.25">
      <c r="A84">
        <v>8083</v>
      </c>
      <c r="B84" s="1">
        <v>45822</v>
      </c>
      <c r="C84" s="2">
        <v>0.69166666666666665</v>
      </c>
      <c r="D84">
        <v>2</v>
      </c>
      <c r="E84" t="s">
        <v>28</v>
      </c>
      <c r="F84" t="s">
        <v>29</v>
      </c>
      <c r="G84" t="s">
        <v>30</v>
      </c>
      <c r="H84" t="s">
        <v>31</v>
      </c>
      <c r="I84" t="s">
        <v>32</v>
      </c>
      <c r="J84">
        <v>85</v>
      </c>
      <c r="K84">
        <v>50</v>
      </c>
      <c r="L84" t="s">
        <v>33</v>
      </c>
      <c r="M84" t="s">
        <v>34</v>
      </c>
      <c r="N84" t="s">
        <v>35</v>
      </c>
      <c r="O84">
        <f>Table1__2[[#This Row],[transaction_qty]]*Table1__2[[#This Row],[unit_price]]</f>
        <v>170</v>
      </c>
      <c r="P84">
        <f>(Table1__2[[#This Row],[unit_price]]-Table1__2[[#This Row],[unit_cost]])*Table1__2[[#This Row],[transaction_qty]]</f>
        <v>70</v>
      </c>
      <c r="Q84">
        <f>YEAR(Table1__2[[#This Row],[transaction_date]])</f>
        <v>2025</v>
      </c>
      <c r="R84" t="str">
        <f>TEXT(MONTH(Table1__2[[#This Row],[transaction_date]])*28,"mmm")</f>
        <v>Jun</v>
      </c>
      <c r="S84" t="str">
        <f t="shared" si="1"/>
        <v>Sat</v>
      </c>
      <c r="T84">
        <f>HOUR(Table1__2[[#This Row],[transaction_time]])</f>
        <v>16</v>
      </c>
    </row>
    <row r="85" spans="1:20" x14ac:dyDescent="0.25">
      <c r="A85">
        <v>8084</v>
      </c>
      <c r="B85" s="1">
        <v>45570</v>
      </c>
      <c r="C85" s="2">
        <v>0.40347222222222223</v>
      </c>
      <c r="D85">
        <v>3</v>
      </c>
      <c r="E85" t="s">
        <v>22</v>
      </c>
      <c r="F85" t="s">
        <v>23</v>
      </c>
      <c r="G85" t="s">
        <v>24</v>
      </c>
      <c r="H85" t="s">
        <v>25</v>
      </c>
      <c r="I85" t="s">
        <v>40</v>
      </c>
      <c r="J85">
        <v>50</v>
      </c>
      <c r="K85">
        <v>30</v>
      </c>
      <c r="L85" t="s">
        <v>19</v>
      </c>
      <c r="M85" t="s">
        <v>41</v>
      </c>
      <c r="N85" t="s">
        <v>42</v>
      </c>
      <c r="O85">
        <f>Table1__2[[#This Row],[transaction_qty]]*Table1__2[[#This Row],[unit_price]]</f>
        <v>150</v>
      </c>
      <c r="P85">
        <f>(Table1__2[[#This Row],[unit_price]]-Table1__2[[#This Row],[unit_cost]])*Table1__2[[#This Row],[transaction_qty]]</f>
        <v>60</v>
      </c>
      <c r="Q85">
        <f>YEAR(Table1__2[[#This Row],[transaction_date]])</f>
        <v>2024</v>
      </c>
      <c r="R85" t="str">
        <f>TEXT(MONTH(Table1__2[[#This Row],[transaction_date]])*28,"mmm")</f>
        <v>Oct</v>
      </c>
      <c r="S85" t="str">
        <f t="shared" si="1"/>
        <v>Thu</v>
      </c>
      <c r="T85">
        <f>HOUR(Table1__2[[#This Row],[transaction_time]])</f>
        <v>9</v>
      </c>
    </row>
    <row r="86" spans="1:20" x14ac:dyDescent="0.25">
      <c r="A86">
        <v>8085</v>
      </c>
      <c r="B86" s="1">
        <v>45564</v>
      </c>
      <c r="C86" s="2">
        <v>0.73888888888888893</v>
      </c>
      <c r="D86">
        <v>3</v>
      </c>
      <c r="E86" t="s">
        <v>36</v>
      </c>
      <c r="F86" t="s">
        <v>37</v>
      </c>
      <c r="G86" t="s">
        <v>38</v>
      </c>
      <c r="H86" t="s">
        <v>39</v>
      </c>
      <c r="I86" t="s">
        <v>26</v>
      </c>
      <c r="J86">
        <v>40</v>
      </c>
      <c r="K86">
        <v>22</v>
      </c>
      <c r="L86" t="s">
        <v>19</v>
      </c>
      <c r="M86" t="s">
        <v>20</v>
      </c>
      <c r="N86" t="s">
        <v>27</v>
      </c>
      <c r="O86">
        <f>Table1__2[[#This Row],[transaction_qty]]*Table1__2[[#This Row],[unit_price]]</f>
        <v>120</v>
      </c>
      <c r="P86">
        <f>(Table1__2[[#This Row],[unit_price]]-Table1__2[[#This Row],[unit_cost]])*Table1__2[[#This Row],[transaction_qty]]</f>
        <v>54</v>
      </c>
      <c r="Q86">
        <f>YEAR(Table1__2[[#This Row],[transaction_date]])</f>
        <v>2024</v>
      </c>
      <c r="R86" t="str">
        <f>TEXT(MONTH(Table1__2[[#This Row],[transaction_date]])*28,"mmm")</f>
        <v>Sep</v>
      </c>
      <c r="S86" t="str">
        <f t="shared" si="1"/>
        <v>Sun</v>
      </c>
      <c r="T86">
        <f>HOUR(Table1__2[[#This Row],[transaction_time]])</f>
        <v>17</v>
      </c>
    </row>
    <row r="87" spans="1:20" x14ac:dyDescent="0.25">
      <c r="A87">
        <v>8086</v>
      </c>
      <c r="B87" s="1">
        <v>45789</v>
      </c>
      <c r="C87" s="2">
        <v>0.77013888888888893</v>
      </c>
      <c r="D87">
        <v>3</v>
      </c>
      <c r="E87" t="s">
        <v>14</v>
      </c>
      <c r="F87" t="s">
        <v>15</v>
      </c>
      <c r="G87" t="s">
        <v>16</v>
      </c>
      <c r="H87" t="s">
        <v>17</v>
      </c>
      <c r="I87" t="s">
        <v>48</v>
      </c>
      <c r="J87">
        <v>80</v>
      </c>
      <c r="K87">
        <v>48</v>
      </c>
      <c r="L87" t="s">
        <v>33</v>
      </c>
      <c r="M87" t="s">
        <v>44</v>
      </c>
      <c r="N87" t="s">
        <v>49</v>
      </c>
      <c r="O87">
        <f>Table1__2[[#This Row],[transaction_qty]]*Table1__2[[#This Row],[unit_price]]</f>
        <v>240</v>
      </c>
      <c r="P87">
        <f>(Table1__2[[#This Row],[unit_price]]-Table1__2[[#This Row],[unit_cost]])*Table1__2[[#This Row],[transaction_qty]]</f>
        <v>96</v>
      </c>
      <c r="Q87">
        <f>YEAR(Table1__2[[#This Row],[transaction_date]])</f>
        <v>2025</v>
      </c>
      <c r="R87" t="str">
        <f>TEXT(MONTH(Table1__2[[#This Row],[transaction_date]])*28,"mmm")</f>
        <v>May</v>
      </c>
      <c r="S87" t="str">
        <f t="shared" si="1"/>
        <v>Thu</v>
      </c>
      <c r="T87">
        <f>HOUR(Table1__2[[#This Row],[transaction_time]])</f>
        <v>18</v>
      </c>
    </row>
    <row r="88" spans="1:20" x14ac:dyDescent="0.25">
      <c r="A88">
        <v>8087</v>
      </c>
      <c r="B88" s="1">
        <v>44960</v>
      </c>
      <c r="C88" s="2">
        <v>0.62152777777777779</v>
      </c>
      <c r="D88">
        <v>4</v>
      </c>
      <c r="E88" t="s">
        <v>36</v>
      </c>
      <c r="F88" t="s">
        <v>37</v>
      </c>
      <c r="G88" t="s">
        <v>38</v>
      </c>
      <c r="H88" t="s">
        <v>39</v>
      </c>
      <c r="I88" t="s">
        <v>43</v>
      </c>
      <c r="J88">
        <v>75</v>
      </c>
      <c r="K88">
        <v>45</v>
      </c>
      <c r="L88" t="s">
        <v>33</v>
      </c>
      <c r="M88" t="s">
        <v>44</v>
      </c>
      <c r="N88" t="s">
        <v>45</v>
      </c>
      <c r="O88">
        <f>Table1__2[[#This Row],[transaction_qty]]*Table1__2[[#This Row],[unit_price]]</f>
        <v>300</v>
      </c>
      <c r="P88">
        <f>(Table1__2[[#This Row],[unit_price]]-Table1__2[[#This Row],[unit_cost]])*Table1__2[[#This Row],[transaction_qty]]</f>
        <v>120</v>
      </c>
      <c r="Q88">
        <f>YEAR(Table1__2[[#This Row],[transaction_date]])</f>
        <v>2023</v>
      </c>
      <c r="R88" t="str">
        <f>TEXT(MONTH(Table1__2[[#This Row],[transaction_date]])*28,"mmm")</f>
        <v>Feb</v>
      </c>
      <c r="S88" t="str">
        <f t="shared" si="1"/>
        <v>Tue</v>
      </c>
      <c r="T88">
        <f>HOUR(Table1__2[[#This Row],[transaction_time]])</f>
        <v>14</v>
      </c>
    </row>
    <row r="89" spans="1:20" x14ac:dyDescent="0.25">
      <c r="A89">
        <v>8088</v>
      </c>
      <c r="B89" s="1">
        <v>45415</v>
      </c>
      <c r="C89" s="2">
        <v>0.62777777777777777</v>
      </c>
      <c r="D89">
        <v>4</v>
      </c>
      <c r="E89" t="s">
        <v>22</v>
      </c>
      <c r="F89" t="s">
        <v>23</v>
      </c>
      <c r="G89" t="s">
        <v>24</v>
      </c>
      <c r="H89" t="s">
        <v>25</v>
      </c>
      <c r="I89" t="s">
        <v>48</v>
      </c>
      <c r="J89">
        <v>80</v>
      </c>
      <c r="K89">
        <v>48</v>
      </c>
      <c r="L89" t="s">
        <v>33</v>
      </c>
      <c r="M89" t="s">
        <v>44</v>
      </c>
      <c r="N89" t="s">
        <v>49</v>
      </c>
      <c r="O89">
        <f>Table1__2[[#This Row],[transaction_qty]]*Table1__2[[#This Row],[unit_price]]</f>
        <v>320</v>
      </c>
      <c r="P89">
        <f>(Table1__2[[#This Row],[unit_price]]-Table1__2[[#This Row],[unit_cost]])*Table1__2[[#This Row],[transaction_qty]]</f>
        <v>128</v>
      </c>
      <c r="Q89">
        <f>YEAR(Table1__2[[#This Row],[transaction_date]])</f>
        <v>2024</v>
      </c>
      <c r="R89" t="str">
        <f>TEXT(MONTH(Table1__2[[#This Row],[transaction_date]])*28,"mmm")</f>
        <v>May</v>
      </c>
      <c r="S89" t="str">
        <f t="shared" si="1"/>
        <v>Tue</v>
      </c>
      <c r="T89">
        <f>HOUR(Table1__2[[#This Row],[transaction_time]])</f>
        <v>15</v>
      </c>
    </row>
    <row r="90" spans="1:20" x14ac:dyDescent="0.25">
      <c r="A90">
        <v>8089</v>
      </c>
      <c r="B90" s="1">
        <v>45919</v>
      </c>
      <c r="C90" s="2">
        <v>0.42569444444444443</v>
      </c>
      <c r="D90">
        <v>3</v>
      </c>
      <c r="E90" t="s">
        <v>28</v>
      </c>
      <c r="F90" t="s">
        <v>29</v>
      </c>
      <c r="G90" t="s">
        <v>30</v>
      </c>
      <c r="H90" t="s">
        <v>31</v>
      </c>
      <c r="I90" t="s">
        <v>48</v>
      </c>
      <c r="J90">
        <v>80</v>
      </c>
      <c r="K90">
        <v>48</v>
      </c>
      <c r="L90" t="s">
        <v>33</v>
      </c>
      <c r="M90" t="s">
        <v>44</v>
      </c>
      <c r="N90" t="s">
        <v>49</v>
      </c>
      <c r="O90">
        <f>Table1__2[[#This Row],[transaction_qty]]*Table1__2[[#This Row],[unit_price]]</f>
        <v>240</v>
      </c>
      <c r="P90">
        <f>(Table1__2[[#This Row],[unit_price]]-Table1__2[[#This Row],[unit_cost]])*Table1__2[[#This Row],[transaction_qty]]</f>
        <v>96</v>
      </c>
      <c r="Q90">
        <f>YEAR(Table1__2[[#This Row],[transaction_date]])</f>
        <v>2025</v>
      </c>
      <c r="R90" t="str">
        <f>TEXT(MONTH(Table1__2[[#This Row],[transaction_date]])*28,"mmm")</f>
        <v>Sep</v>
      </c>
      <c r="S90" t="str">
        <f t="shared" si="1"/>
        <v>Thu</v>
      </c>
      <c r="T90">
        <f>HOUR(Table1__2[[#This Row],[transaction_time]])</f>
        <v>10</v>
      </c>
    </row>
    <row r="91" spans="1:20" x14ac:dyDescent="0.25">
      <c r="A91">
        <v>8090</v>
      </c>
      <c r="B91" s="1">
        <v>45081</v>
      </c>
      <c r="C91" s="2">
        <v>0.29652777777777778</v>
      </c>
      <c r="D91">
        <v>4</v>
      </c>
      <c r="E91" t="s">
        <v>28</v>
      </c>
      <c r="F91" t="s">
        <v>29</v>
      </c>
      <c r="G91" t="s">
        <v>30</v>
      </c>
      <c r="H91" t="s">
        <v>31</v>
      </c>
      <c r="I91" t="s">
        <v>32</v>
      </c>
      <c r="J91">
        <v>85</v>
      </c>
      <c r="K91">
        <v>50</v>
      </c>
      <c r="L91" t="s">
        <v>33</v>
      </c>
      <c r="M91" t="s">
        <v>34</v>
      </c>
      <c r="N91" t="s">
        <v>35</v>
      </c>
      <c r="O91">
        <f>Table1__2[[#This Row],[transaction_qty]]*Table1__2[[#This Row],[unit_price]]</f>
        <v>340</v>
      </c>
      <c r="P91">
        <f>(Table1__2[[#This Row],[unit_price]]-Table1__2[[#This Row],[unit_cost]])*Table1__2[[#This Row],[transaction_qty]]</f>
        <v>140</v>
      </c>
      <c r="Q91">
        <f>YEAR(Table1__2[[#This Row],[transaction_date]])</f>
        <v>2023</v>
      </c>
      <c r="R91" t="str">
        <f>TEXT(MONTH(Table1__2[[#This Row],[transaction_date]])*28,"mmm")</f>
        <v>Jun</v>
      </c>
      <c r="S91" t="str">
        <f t="shared" si="1"/>
        <v>Wed</v>
      </c>
      <c r="T91">
        <f>HOUR(Table1__2[[#This Row],[transaction_time]])</f>
        <v>7</v>
      </c>
    </row>
    <row r="92" spans="1:20" x14ac:dyDescent="0.25">
      <c r="A92">
        <v>8091</v>
      </c>
      <c r="B92" s="1">
        <v>45434</v>
      </c>
      <c r="C92" s="2">
        <v>0.45694444444444443</v>
      </c>
      <c r="D92">
        <v>3</v>
      </c>
      <c r="E92" t="s">
        <v>28</v>
      </c>
      <c r="F92" t="s">
        <v>29</v>
      </c>
      <c r="G92" t="s">
        <v>30</v>
      </c>
      <c r="H92" t="s">
        <v>31</v>
      </c>
      <c r="I92" t="s">
        <v>46</v>
      </c>
      <c r="J92">
        <v>90</v>
      </c>
      <c r="K92">
        <v>55</v>
      </c>
      <c r="L92" t="s">
        <v>33</v>
      </c>
      <c r="M92" t="s">
        <v>34</v>
      </c>
      <c r="N92" t="s">
        <v>47</v>
      </c>
      <c r="O92">
        <f>Table1__2[[#This Row],[transaction_qty]]*Table1__2[[#This Row],[unit_price]]</f>
        <v>270</v>
      </c>
      <c r="P92">
        <f>(Table1__2[[#This Row],[unit_price]]-Table1__2[[#This Row],[unit_cost]])*Table1__2[[#This Row],[transaction_qty]]</f>
        <v>105</v>
      </c>
      <c r="Q92">
        <f>YEAR(Table1__2[[#This Row],[transaction_date]])</f>
        <v>2024</v>
      </c>
      <c r="R92" t="str">
        <f>TEXT(MONTH(Table1__2[[#This Row],[transaction_date]])*28,"mmm")</f>
        <v>May</v>
      </c>
      <c r="S92" t="str">
        <f t="shared" si="1"/>
        <v>Sun</v>
      </c>
      <c r="T92">
        <f>HOUR(Table1__2[[#This Row],[transaction_time]])</f>
        <v>10</v>
      </c>
    </row>
    <row r="93" spans="1:20" x14ac:dyDescent="0.25">
      <c r="A93">
        <v>8092</v>
      </c>
      <c r="B93" s="1">
        <v>45290</v>
      </c>
      <c r="C93" s="2">
        <v>0.8256944444444444</v>
      </c>
      <c r="D93">
        <v>1</v>
      </c>
      <c r="E93" t="s">
        <v>28</v>
      </c>
      <c r="F93" t="s">
        <v>29</v>
      </c>
      <c r="G93" t="s">
        <v>30</v>
      </c>
      <c r="H93" t="s">
        <v>31</v>
      </c>
      <c r="I93" t="s">
        <v>18</v>
      </c>
      <c r="J93">
        <v>45</v>
      </c>
      <c r="K93">
        <v>25</v>
      </c>
      <c r="L93" t="s">
        <v>19</v>
      </c>
      <c r="M93" t="s">
        <v>20</v>
      </c>
      <c r="N93" t="s">
        <v>21</v>
      </c>
      <c r="O93">
        <f>Table1__2[[#This Row],[transaction_qty]]*Table1__2[[#This Row],[unit_price]]</f>
        <v>45</v>
      </c>
      <c r="P93">
        <f>(Table1__2[[#This Row],[unit_price]]-Table1__2[[#This Row],[unit_cost]])*Table1__2[[#This Row],[transaction_qty]]</f>
        <v>20</v>
      </c>
      <c r="Q93">
        <f>YEAR(Table1__2[[#This Row],[transaction_date]])</f>
        <v>2023</v>
      </c>
      <c r="R93" t="str">
        <f>TEXT(MONTH(Table1__2[[#This Row],[transaction_date]])*28,"mmm")</f>
        <v>Dec</v>
      </c>
      <c r="S93" t="str">
        <f t="shared" si="1"/>
        <v>Mon</v>
      </c>
      <c r="T93">
        <f>HOUR(Table1__2[[#This Row],[transaction_time]])</f>
        <v>19</v>
      </c>
    </row>
    <row r="94" spans="1:20" x14ac:dyDescent="0.25">
      <c r="A94">
        <v>8093</v>
      </c>
      <c r="B94" s="1">
        <v>45571</v>
      </c>
      <c r="C94" s="2">
        <v>0.40555555555555556</v>
      </c>
      <c r="D94">
        <v>2</v>
      </c>
      <c r="E94" t="s">
        <v>28</v>
      </c>
      <c r="F94" t="s">
        <v>29</v>
      </c>
      <c r="G94" t="s">
        <v>30</v>
      </c>
      <c r="H94" t="s">
        <v>31</v>
      </c>
      <c r="I94" t="s">
        <v>26</v>
      </c>
      <c r="J94">
        <v>40</v>
      </c>
      <c r="K94">
        <v>22</v>
      </c>
      <c r="L94" t="s">
        <v>19</v>
      </c>
      <c r="M94" t="s">
        <v>20</v>
      </c>
      <c r="N94" t="s">
        <v>27</v>
      </c>
      <c r="O94">
        <f>Table1__2[[#This Row],[transaction_qty]]*Table1__2[[#This Row],[unit_price]]</f>
        <v>80</v>
      </c>
      <c r="P94">
        <f>(Table1__2[[#This Row],[unit_price]]-Table1__2[[#This Row],[unit_cost]])*Table1__2[[#This Row],[transaction_qty]]</f>
        <v>36</v>
      </c>
      <c r="Q94">
        <f>YEAR(Table1__2[[#This Row],[transaction_date]])</f>
        <v>2024</v>
      </c>
      <c r="R94" t="str">
        <f>TEXT(MONTH(Table1__2[[#This Row],[transaction_date]])*28,"mmm")</f>
        <v>Oct</v>
      </c>
      <c r="S94" t="str">
        <f t="shared" si="1"/>
        <v>Fri</v>
      </c>
      <c r="T94">
        <f>HOUR(Table1__2[[#This Row],[transaction_time]])</f>
        <v>9</v>
      </c>
    </row>
    <row r="95" spans="1:20" x14ac:dyDescent="0.25">
      <c r="A95">
        <v>8094</v>
      </c>
      <c r="B95" s="1">
        <v>45953</v>
      </c>
      <c r="C95" s="2">
        <v>0.60972222222222228</v>
      </c>
      <c r="D95">
        <v>2</v>
      </c>
      <c r="E95" t="s">
        <v>28</v>
      </c>
      <c r="F95" t="s">
        <v>29</v>
      </c>
      <c r="G95" t="s">
        <v>30</v>
      </c>
      <c r="H95" t="s">
        <v>31</v>
      </c>
      <c r="I95" t="s">
        <v>46</v>
      </c>
      <c r="J95">
        <v>90</v>
      </c>
      <c r="K95">
        <v>55</v>
      </c>
      <c r="L95" t="s">
        <v>33</v>
      </c>
      <c r="M95" t="s">
        <v>34</v>
      </c>
      <c r="N95" t="s">
        <v>47</v>
      </c>
      <c r="O95">
        <f>Table1__2[[#This Row],[transaction_qty]]*Table1__2[[#This Row],[unit_price]]</f>
        <v>180</v>
      </c>
      <c r="P95">
        <f>(Table1__2[[#This Row],[unit_price]]-Table1__2[[#This Row],[unit_cost]])*Table1__2[[#This Row],[transaction_qty]]</f>
        <v>70</v>
      </c>
      <c r="Q95">
        <f>YEAR(Table1__2[[#This Row],[transaction_date]])</f>
        <v>2025</v>
      </c>
      <c r="R95" t="str">
        <f>TEXT(MONTH(Table1__2[[#This Row],[transaction_date]])*28,"mmm")</f>
        <v>Oct</v>
      </c>
      <c r="S95" t="str">
        <f t="shared" si="1"/>
        <v>Mon</v>
      </c>
      <c r="T95">
        <f>HOUR(Table1__2[[#This Row],[transaction_time]])</f>
        <v>14</v>
      </c>
    </row>
    <row r="96" spans="1:20" x14ac:dyDescent="0.25">
      <c r="A96">
        <v>8095</v>
      </c>
      <c r="B96" s="1">
        <v>45743</v>
      </c>
      <c r="C96" s="2">
        <v>0.68333333333333335</v>
      </c>
      <c r="D96">
        <v>4</v>
      </c>
      <c r="E96" t="s">
        <v>22</v>
      </c>
      <c r="F96" t="s">
        <v>23</v>
      </c>
      <c r="G96" t="s">
        <v>24</v>
      </c>
      <c r="H96" t="s">
        <v>25</v>
      </c>
      <c r="I96" t="s">
        <v>43</v>
      </c>
      <c r="J96">
        <v>75</v>
      </c>
      <c r="K96">
        <v>45</v>
      </c>
      <c r="L96" t="s">
        <v>33</v>
      </c>
      <c r="M96" t="s">
        <v>44</v>
      </c>
      <c r="N96" t="s">
        <v>45</v>
      </c>
      <c r="O96">
        <f>Table1__2[[#This Row],[transaction_qty]]*Table1__2[[#This Row],[unit_price]]</f>
        <v>300</v>
      </c>
      <c r="P96">
        <f>(Table1__2[[#This Row],[unit_price]]-Table1__2[[#This Row],[unit_cost]])*Table1__2[[#This Row],[transaction_qty]]</f>
        <v>120</v>
      </c>
      <c r="Q96">
        <f>YEAR(Table1__2[[#This Row],[transaction_date]])</f>
        <v>2025</v>
      </c>
      <c r="R96" t="str">
        <f>TEXT(MONTH(Table1__2[[#This Row],[transaction_date]])*28,"mmm")</f>
        <v>Mar</v>
      </c>
      <c r="S96" t="str">
        <f t="shared" si="1"/>
        <v>Fri</v>
      </c>
      <c r="T96">
        <f>HOUR(Table1__2[[#This Row],[transaction_time]])</f>
        <v>16</v>
      </c>
    </row>
    <row r="97" spans="1:20" x14ac:dyDescent="0.25">
      <c r="A97">
        <v>8096</v>
      </c>
      <c r="B97" s="1">
        <v>45162</v>
      </c>
      <c r="C97" s="2">
        <v>0.78611111111111109</v>
      </c>
      <c r="D97">
        <v>3</v>
      </c>
      <c r="E97" t="s">
        <v>36</v>
      </c>
      <c r="F97" t="s">
        <v>37</v>
      </c>
      <c r="G97" t="s">
        <v>38</v>
      </c>
      <c r="H97" t="s">
        <v>39</v>
      </c>
      <c r="I97" t="s">
        <v>43</v>
      </c>
      <c r="J97">
        <v>75</v>
      </c>
      <c r="K97">
        <v>45</v>
      </c>
      <c r="L97" t="s">
        <v>33</v>
      </c>
      <c r="M97" t="s">
        <v>44</v>
      </c>
      <c r="N97" t="s">
        <v>45</v>
      </c>
      <c r="O97">
        <f>Table1__2[[#This Row],[transaction_qty]]*Table1__2[[#This Row],[unit_price]]</f>
        <v>225</v>
      </c>
      <c r="P97">
        <f>(Table1__2[[#This Row],[unit_price]]-Table1__2[[#This Row],[unit_cost]])*Table1__2[[#This Row],[transaction_qty]]</f>
        <v>90</v>
      </c>
      <c r="Q97">
        <f>YEAR(Table1__2[[#This Row],[transaction_date]])</f>
        <v>2023</v>
      </c>
      <c r="R97" t="str">
        <f>TEXT(MONTH(Table1__2[[#This Row],[transaction_date]])*28,"mmm")</f>
        <v>Aug</v>
      </c>
      <c r="S97" t="str">
        <f t="shared" si="1"/>
        <v>Tue</v>
      </c>
      <c r="T97">
        <f>HOUR(Table1__2[[#This Row],[transaction_time]])</f>
        <v>18</v>
      </c>
    </row>
    <row r="98" spans="1:20" x14ac:dyDescent="0.25">
      <c r="A98">
        <v>8097</v>
      </c>
      <c r="B98" s="1">
        <v>45822</v>
      </c>
      <c r="C98" s="2">
        <v>0.64027777777777772</v>
      </c>
      <c r="D98">
        <v>1</v>
      </c>
      <c r="E98" t="s">
        <v>22</v>
      </c>
      <c r="F98" t="s">
        <v>23</v>
      </c>
      <c r="G98" t="s">
        <v>24</v>
      </c>
      <c r="H98" t="s">
        <v>25</v>
      </c>
      <c r="I98" t="s">
        <v>18</v>
      </c>
      <c r="J98">
        <v>45</v>
      </c>
      <c r="K98">
        <v>25</v>
      </c>
      <c r="L98" t="s">
        <v>19</v>
      </c>
      <c r="M98" t="s">
        <v>20</v>
      </c>
      <c r="N98" t="s">
        <v>21</v>
      </c>
      <c r="O98">
        <f>Table1__2[[#This Row],[transaction_qty]]*Table1__2[[#This Row],[unit_price]]</f>
        <v>45</v>
      </c>
      <c r="P98">
        <f>(Table1__2[[#This Row],[unit_price]]-Table1__2[[#This Row],[unit_cost]])*Table1__2[[#This Row],[transaction_qty]]</f>
        <v>20</v>
      </c>
      <c r="Q98">
        <f>YEAR(Table1__2[[#This Row],[transaction_date]])</f>
        <v>2025</v>
      </c>
      <c r="R98" t="str">
        <f>TEXT(MONTH(Table1__2[[#This Row],[transaction_date]])*28,"mmm")</f>
        <v>Jun</v>
      </c>
      <c r="S98" t="str">
        <f t="shared" si="1"/>
        <v>Sat</v>
      </c>
      <c r="T98">
        <f>HOUR(Table1__2[[#This Row],[transaction_time]])</f>
        <v>15</v>
      </c>
    </row>
    <row r="99" spans="1:20" x14ac:dyDescent="0.25">
      <c r="A99">
        <v>8098</v>
      </c>
      <c r="B99" s="1">
        <v>45483</v>
      </c>
      <c r="C99" s="2">
        <v>0.47013888888888888</v>
      </c>
      <c r="D99">
        <v>3</v>
      </c>
      <c r="E99" t="s">
        <v>14</v>
      </c>
      <c r="F99" t="s">
        <v>15</v>
      </c>
      <c r="G99" t="s">
        <v>16</v>
      </c>
      <c r="H99" t="s">
        <v>17</v>
      </c>
      <c r="I99" t="s">
        <v>26</v>
      </c>
      <c r="J99">
        <v>40</v>
      </c>
      <c r="K99">
        <v>22</v>
      </c>
      <c r="L99" t="s">
        <v>19</v>
      </c>
      <c r="M99" t="s">
        <v>20</v>
      </c>
      <c r="N99" t="s">
        <v>27</v>
      </c>
      <c r="O99">
        <f>Table1__2[[#This Row],[transaction_qty]]*Table1__2[[#This Row],[unit_price]]</f>
        <v>120</v>
      </c>
      <c r="P99">
        <f>(Table1__2[[#This Row],[unit_price]]-Table1__2[[#This Row],[unit_cost]])*Table1__2[[#This Row],[transaction_qty]]</f>
        <v>54</v>
      </c>
      <c r="Q99">
        <f>YEAR(Table1__2[[#This Row],[transaction_date]])</f>
        <v>2024</v>
      </c>
      <c r="R99" t="str">
        <f>TEXT(MONTH(Table1__2[[#This Row],[transaction_date]])*28,"mmm")</f>
        <v>Jul</v>
      </c>
      <c r="S99" t="str">
        <f t="shared" si="1"/>
        <v>Tue</v>
      </c>
      <c r="T99">
        <f>HOUR(Table1__2[[#This Row],[transaction_time]])</f>
        <v>11</v>
      </c>
    </row>
    <row r="100" spans="1:20" x14ac:dyDescent="0.25">
      <c r="A100">
        <v>8099</v>
      </c>
      <c r="B100" s="1">
        <v>45311</v>
      </c>
      <c r="C100" s="2">
        <v>0.56736111111111109</v>
      </c>
      <c r="D100">
        <v>2</v>
      </c>
      <c r="E100" t="s">
        <v>14</v>
      </c>
      <c r="F100" t="s">
        <v>15</v>
      </c>
      <c r="G100" t="s">
        <v>16</v>
      </c>
      <c r="H100" t="s">
        <v>17</v>
      </c>
      <c r="I100" t="s">
        <v>46</v>
      </c>
      <c r="J100">
        <v>90</v>
      </c>
      <c r="K100">
        <v>55</v>
      </c>
      <c r="L100" t="s">
        <v>33</v>
      </c>
      <c r="M100" t="s">
        <v>34</v>
      </c>
      <c r="N100" t="s">
        <v>47</v>
      </c>
      <c r="O100">
        <f>Table1__2[[#This Row],[transaction_qty]]*Table1__2[[#This Row],[unit_price]]</f>
        <v>180</v>
      </c>
      <c r="P100">
        <f>(Table1__2[[#This Row],[unit_price]]-Table1__2[[#This Row],[unit_cost]])*Table1__2[[#This Row],[transaction_qty]]</f>
        <v>70</v>
      </c>
      <c r="Q100">
        <f>YEAR(Table1__2[[#This Row],[transaction_date]])</f>
        <v>2024</v>
      </c>
      <c r="R100" t="str">
        <f>TEXT(MONTH(Table1__2[[#This Row],[transaction_date]])*28,"mmm")</f>
        <v>Jan</v>
      </c>
      <c r="S100" t="str">
        <f t="shared" si="1"/>
        <v>Fri</v>
      </c>
      <c r="T100">
        <f>HOUR(Table1__2[[#This Row],[transaction_time]])</f>
        <v>13</v>
      </c>
    </row>
    <row r="101" spans="1:20" x14ac:dyDescent="0.25">
      <c r="A101">
        <v>8100</v>
      </c>
      <c r="B101" s="1">
        <v>45901</v>
      </c>
      <c r="C101" s="2">
        <v>0.64513888888888893</v>
      </c>
      <c r="D101">
        <v>2</v>
      </c>
      <c r="E101" t="s">
        <v>28</v>
      </c>
      <c r="F101" t="s">
        <v>29</v>
      </c>
      <c r="G101" t="s">
        <v>30</v>
      </c>
      <c r="H101" t="s">
        <v>31</v>
      </c>
      <c r="I101" t="s">
        <v>32</v>
      </c>
      <c r="J101">
        <v>85</v>
      </c>
      <c r="K101">
        <v>50</v>
      </c>
      <c r="L101" t="s">
        <v>33</v>
      </c>
      <c r="M101" t="s">
        <v>34</v>
      </c>
      <c r="N101" t="s">
        <v>35</v>
      </c>
      <c r="O101">
        <f>Table1__2[[#This Row],[transaction_qty]]*Table1__2[[#This Row],[unit_price]]</f>
        <v>170</v>
      </c>
      <c r="P101">
        <f>(Table1__2[[#This Row],[unit_price]]-Table1__2[[#This Row],[unit_cost]])*Table1__2[[#This Row],[transaction_qty]]</f>
        <v>70</v>
      </c>
      <c r="Q101">
        <f>YEAR(Table1__2[[#This Row],[transaction_date]])</f>
        <v>2025</v>
      </c>
      <c r="R101" t="str">
        <f>TEXT(MONTH(Table1__2[[#This Row],[transaction_date]])*28,"mmm")</f>
        <v>Sep</v>
      </c>
      <c r="S101" t="str">
        <f t="shared" si="1"/>
        <v>Sun</v>
      </c>
      <c r="T101">
        <f>HOUR(Table1__2[[#This Row],[transaction_time]])</f>
        <v>15</v>
      </c>
    </row>
    <row r="102" spans="1:20" x14ac:dyDescent="0.25">
      <c r="A102">
        <v>8101</v>
      </c>
      <c r="B102" s="1">
        <v>45829</v>
      </c>
      <c r="C102" s="2">
        <v>0.83750000000000002</v>
      </c>
      <c r="D102">
        <v>2</v>
      </c>
      <c r="E102" t="s">
        <v>14</v>
      </c>
      <c r="F102" t="s">
        <v>15</v>
      </c>
      <c r="G102" t="s">
        <v>16</v>
      </c>
      <c r="H102" t="s">
        <v>17</v>
      </c>
      <c r="I102" t="s">
        <v>48</v>
      </c>
      <c r="J102">
        <v>80</v>
      </c>
      <c r="K102">
        <v>48</v>
      </c>
      <c r="L102" t="s">
        <v>33</v>
      </c>
      <c r="M102" t="s">
        <v>44</v>
      </c>
      <c r="N102" t="s">
        <v>49</v>
      </c>
      <c r="O102">
        <f>Table1__2[[#This Row],[transaction_qty]]*Table1__2[[#This Row],[unit_price]]</f>
        <v>160</v>
      </c>
      <c r="P102">
        <f>(Table1__2[[#This Row],[unit_price]]-Table1__2[[#This Row],[unit_cost]])*Table1__2[[#This Row],[transaction_qty]]</f>
        <v>64</v>
      </c>
      <c r="Q102">
        <f>YEAR(Table1__2[[#This Row],[transaction_date]])</f>
        <v>2025</v>
      </c>
      <c r="R102" t="str">
        <f>TEXT(MONTH(Table1__2[[#This Row],[transaction_date]])*28,"mmm")</f>
        <v>Jun</v>
      </c>
      <c r="S102" t="str">
        <f t="shared" si="1"/>
        <v>Sat</v>
      </c>
      <c r="T102">
        <f>HOUR(Table1__2[[#This Row],[transaction_time]])</f>
        <v>20</v>
      </c>
    </row>
    <row r="103" spans="1:20" x14ac:dyDescent="0.25">
      <c r="A103">
        <v>8102</v>
      </c>
      <c r="B103" s="1">
        <v>44960</v>
      </c>
      <c r="C103" s="2">
        <v>0.5395833333333333</v>
      </c>
      <c r="D103">
        <v>4</v>
      </c>
      <c r="E103" t="s">
        <v>22</v>
      </c>
      <c r="F103" t="s">
        <v>23</v>
      </c>
      <c r="G103" t="s">
        <v>24</v>
      </c>
      <c r="H103" t="s">
        <v>25</v>
      </c>
      <c r="I103" t="s">
        <v>26</v>
      </c>
      <c r="J103">
        <v>40</v>
      </c>
      <c r="K103">
        <v>22</v>
      </c>
      <c r="L103" t="s">
        <v>19</v>
      </c>
      <c r="M103" t="s">
        <v>20</v>
      </c>
      <c r="N103" t="s">
        <v>27</v>
      </c>
      <c r="O103">
        <f>Table1__2[[#This Row],[transaction_qty]]*Table1__2[[#This Row],[unit_price]]</f>
        <v>160</v>
      </c>
      <c r="P103">
        <f>(Table1__2[[#This Row],[unit_price]]-Table1__2[[#This Row],[unit_cost]])*Table1__2[[#This Row],[transaction_qty]]</f>
        <v>72</v>
      </c>
      <c r="Q103">
        <f>YEAR(Table1__2[[#This Row],[transaction_date]])</f>
        <v>2023</v>
      </c>
      <c r="R103" t="str">
        <f>TEXT(MONTH(Table1__2[[#This Row],[transaction_date]])*28,"mmm")</f>
        <v>Feb</v>
      </c>
      <c r="S103" t="str">
        <f t="shared" si="1"/>
        <v>Tue</v>
      </c>
      <c r="T103">
        <f>HOUR(Table1__2[[#This Row],[transaction_time]])</f>
        <v>12</v>
      </c>
    </row>
    <row r="104" spans="1:20" x14ac:dyDescent="0.25">
      <c r="A104">
        <v>8103</v>
      </c>
      <c r="B104" s="1">
        <v>45747</v>
      </c>
      <c r="C104" s="2">
        <v>0.37569444444444444</v>
      </c>
      <c r="D104">
        <v>4</v>
      </c>
      <c r="E104" t="s">
        <v>36</v>
      </c>
      <c r="F104" t="s">
        <v>37</v>
      </c>
      <c r="G104" t="s">
        <v>38</v>
      </c>
      <c r="H104" t="s">
        <v>39</v>
      </c>
      <c r="I104" t="s">
        <v>32</v>
      </c>
      <c r="J104">
        <v>85</v>
      </c>
      <c r="K104">
        <v>50</v>
      </c>
      <c r="L104" t="s">
        <v>33</v>
      </c>
      <c r="M104" t="s">
        <v>34</v>
      </c>
      <c r="N104" t="s">
        <v>35</v>
      </c>
      <c r="O104">
        <f>Table1__2[[#This Row],[transaction_qty]]*Table1__2[[#This Row],[unit_price]]</f>
        <v>340</v>
      </c>
      <c r="P104">
        <f>(Table1__2[[#This Row],[unit_price]]-Table1__2[[#This Row],[unit_cost]])*Table1__2[[#This Row],[transaction_qty]]</f>
        <v>140</v>
      </c>
      <c r="Q104">
        <f>YEAR(Table1__2[[#This Row],[transaction_date]])</f>
        <v>2025</v>
      </c>
      <c r="R104" t="str">
        <f>TEXT(MONTH(Table1__2[[#This Row],[transaction_date]])*28,"mmm")</f>
        <v>Mar</v>
      </c>
      <c r="S104" t="str">
        <f t="shared" si="1"/>
        <v>Tue</v>
      </c>
      <c r="T104">
        <f>HOUR(Table1__2[[#This Row],[transaction_time]])</f>
        <v>9</v>
      </c>
    </row>
    <row r="105" spans="1:20" x14ac:dyDescent="0.25">
      <c r="A105">
        <v>8104</v>
      </c>
      <c r="B105" s="1">
        <v>44579</v>
      </c>
      <c r="C105" s="2">
        <v>0.63263888888888886</v>
      </c>
      <c r="D105">
        <v>4</v>
      </c>
      <c r="E105" t="s">
        <v>22</v>
      </c>
      <c r="F105" t="s">
        <v>23</v>
      </c>
      <c r="G105" t="s">
        <v>24</v>
      </c>
      <c r="H105" t="s">
        <v>25</v>
      </c>
      <c r="I105" t="s">
        <v>46</v>
      </c>
      <c r="J105">
        <v>90</v>
      </c>
      <c r="K105">
        <v>55</v>
      </c>
      <c r="L105" t="s">
        <v>33</v>
      </c>
      <c r="M105" t="s">
        <v>34</v>
      </c>
      <c r="N105" t="s">
        <v>47</v>
      </c>
      <c r="O105">
        <f>Table1__2[[#This Row],[transaction_qty]]*Table1__2[[#This Row],[unit_price]]</f>
        <v>360</v>
      </c>
      <c r="P105">
        <f>(Table1__2[[#This Row],[unit_price]]-Table1__2[[#This Row],[unit_cost]])*Table1__2[[#This Row],[transaction_qty]]</f>
        <v>140</v>
      </c>
      <c r="Q105">
        <f>YEAR(Table1__2[[#This Row],[transaction_date]])</f>
        <v>2022</v>
      </c>
      <c r="R105" t="str">
        <f>TEXT(MONTH(Table1__2[[#This Row],[transaction_date]])*28,"mmm")</f>
        <v>Jan</v>
      </c>
      <c r="S105" t="str">
        <f t="shared" si="1"/>
        <v>Wed</v>
      </c>
      <c r="T105">
        <f>HOUR(Table1__2[[#This Row],[transaction_time]])</f>
        <v>15</v>
      </c>
    </row>
    <row r="106" spans="1:20" x14ac:dyDescent="0.25">
      <c r="A106">
        <v>8105</v>
      </c>
      <c r="B106" s="1">
        <v>45604</v>
      </c>
      <c r="C106" s="2">
        <v>0.35416666666666669</v>
      </c>
      <c r="D106">
        <v>2</v>
      </c>
      <c r="E106" t="s">
        <v>14</v>
      </c>
      <c r="F106" t="s">
        <v>15</v>
      </c>
      <c r="G106" t="s">
        <v>16</v>
      </c>
      <c r="H106" t="s">
        <v>17</v>
      </c>
      <c r="I106" t="s">
        <v>32</v>
      </c>
      <c r="J106">
        <v>85</v>
      </c>
      <c r="K106">
        <v>50</v>
      </c>
      <c r="L106" t="s">
        <v>33</v>
      </c>
      <c r="M106" t="s">
        <v>34</v>
      </c>
      <c r="N106" t="s">
        <v>35</v>
      </c>
      <c r="O106">
        <f>Table1__2[[#This Row],[transaction_qty]]*Table1__2[[#This Row],[unit_price]]</f>
        <v>170</v>
      </c>
      <c r="P106">
        <f>(Table1__2[[#This Row],[unit_price]]-Table1__2[[#This Row],[unit_cost]])*Table1__2[[#This Row],[transaction_qty]]</f>
        <v>70</v>
      </c>
      <c r="Q106">
        <f>YEAR(Table1__2[[#This Row],[transaction_date]])</f>
        <v>2024</v>
      </c>
      <c r="R106" t="str">
        <f>TEXT(MONTH(Table1__2[[#This Row],[transaction_date]])*28,"mmm")</f>
        <v>Nov</v>
      </c>
      <c r="S106" t="str">
        <f t="shared" si="1"/>
        <v>Sun</v>
      </c>
      <c r="T106">
        <f>HOUR(Table1__2[[#This Row],[transaction_time]])</f>
        <v>8</v>
      </c>
    </row>
    <row r="107" spans="1:20" x14ac:dyDescent="0.25">
      <c r="A107">
        <v>8106</v>
      </c>
      <c r="B107" s="1">
        <v>45920</v>
      </c>
      <c r="C107" s="2">
        <v>0.6875</v>
      </c>
      <c r="D107">
        <v>2</v>
      </c>
      <c r="E107" t="s">
        <v>36</v>
      </c>
      <c r="F107" t="s">
        <v>37</v>
      </c>
      <c r="G107" t="s">
        <v>38</v>
      </c>
      <c r="H107" t="s">
        <v>39</v>
      </c>
      <c r="I107" t="s">
        <v>46</v>
      </c>
      <c r="J107">
        <v>90</v>
      </c>
      <c r="K107">
        <v>55</v>
      </c>
      <c r="L107" t="s">
        <v>33</v>
      </c>
      <c r="M107" t="s">
        <v>34</v>
      </c>
      <c r="N107" t="s">
        <v>47</v>
      </c>
      <c r="O107">
        <f>Table1__2[[#This Row],[transaction_qty]]*Table1__2[[#This Row],[unit_price]]</f>
        <v>180</v>
      </c>
      <c r="P107">
        <f>(Table1__2[[#This Row],[unit_price]]-Table1__2[[#This Row],[unit_cost]])*Table1__2[[#This Row],[transaction_qty]]</f>
        <v>70</v>
      </c>
      <c r="Q107">
        <f>YEAR(Table1__2[[#This Row],[transaction_date]])</f>
        <v>2025</v>
      </c>
      <c r="R107" t="str">
        <f>TEXT(MONTH(Table1__2[[#This Row],[transaction_date]])*28,"mmm")</f>
        <v>Sep</v>
      </c>
      <c r="S107" t="str">
        <f t="shared" si="1"/>
        <v>Fri</v>
      </c>
      <c r="T107">
        <f>HOUR(Table1__2[[#This Row],[transaction_time]])</f>
        <v>16</v>
      </c>
    </row>
    <row r="108" spans="1:20" x14ac:dyDescent="0.25">
      <c r="A108">
        <v>8107</v>
      </c>
      <c r="B108" s="1">
        <v>45323</v>
      </c>
      <c r="C108" s="2">
        <v>0.64722222222222225</v>
      </c>
      <c r="D108">
        <v>2</v>
      </c>
      <c r="E108" t="s">
        <v>22</v>
      </c>
      <c r="F108" t="s">
        <v>23</v>
      </c>
      <c r="G108" t="s">
        <v>24</v>
      </c>
      <c r="H108" t="s">
        <v>25</v>
      </c>
      <c r="I108" t="s">
        <v>18</v>
      </c>
      <c r="J108">
        <v>45</v>
      </c>
      <c r="K108">
        <v>25</v>
      </c>
      <c r="L108" t="s">
        <v>19</v>
      </c>
      <c r="M108" t="s">
        <v>20</v>
      </c>
      <c r="N108" t="s">
        <v>21</v>
      </c>
      <c r="O108">
        <f>Table1__2[[#This Row],[transaction_qty]]*Table1__2[[#This Row],[unit_price]]</f>
        <v>90</v>
      </c>
      <c r="P108">
        <f>(Table1__2[[#This Row],[unit_price]]-Table1__2[[#This Row],[unit_cost]])*Table1__2[[#This Row],[transaction_qty]]</f>
        <v>40</v>
      </c>
      <c r="Q108">
        <f>YEAR(Table1__2[[#This Row],[transaction_date]])</f>
        <v>2024</v>
      </c>
      <c r="R108" t="str">
        <f>TEXT(MONTH(Table1__2[[#This Row],[transaction_date]])*28,"mmm")</f>
        <v>Feb</v>
      </c>
      <c r="S108" t="str">
        <f t="shared" si="1"/>
        <v>Sun</v>
      </c>
      <c r="T108">
        <f>HOUR(Table1__2[[#This Row],[transaction_time]])</f>
        <v>15</v>
      </c>
    </row>
    <row r="109" spans="1:20" x14ac:dyDescent="0.25">
      <c r="A109">
        <v>8108</v>
      </c>
      <c r="B109" s="1">
        <v>44932</v>
      </c>
      <c r="C109" s="2">
        <v>0.66319444444444442</v>
      </c>
      <c r="D109">
        <v>3</v>
      </c>
      <c r="E109" t="s">
        <v>14</v>
      </c>
      <c r="F109" t="s">
        <v>15</v>
      </c>
      <c r="G109" t="s">
        <v>16</v>
      </c>
      <c r="H109" t="s">
        <v>17</v>
      </c>
      <c r="I109" t="s">
        <v>18</v>
      </c>
      <c r="J109">
        <v>45</v>
      </c>
      <c r="K109">
        <v>25</v>
      </c>
      <c r="L109" t="s">
        <v>19</v>
      </c>
      <c r="M109" t="s">
        <v>20</v>
      </c>
      <c r="N109" t="s">
        <v>21</v>
      </c>
      <c r="O109">
        <f>Table1__2[[#This Row],[transaction_qty]]*Table1__2[[#This Row],[unit_price]]</f>
        <v>135</v>
      </c>
      <c r="P109">
        <f>(Table1__2[[#This Row],[unit_price]]-Table1__2[[#This Row],[unit_cost]])*Table1__2[[#This Row],[transaction_qty]]</f>
        <v>60</v>
      </c>
      <c r="Q109">
        <f>YEAR(Table1__2[[#This Row],[transaction_date]])</f>
        <v>2023</v>
      </c>
      <c r="R109" t="str">
        <f>TEXT(MONTH(Table1__2[[#This Row],[transaction_date]])*28,"mmm")</f>
        <v>Jan</v>
      </c>
      <c r="S109" t="str">
        <f t="shared" si="1"/>
        <v>Fri</v>
      </c>
      <c r="T109">
        <f>HOUR(Table1__2[[#This Row],[transaction_time]])</f>
        <v>15</v>
      </c>
    </row>
    <row r="110" spans="1:20" x14ac:dyDescent="0.25">
      <c r="A110">
        <v>8109</v>
      </c>
      <c r="B110" s="1">
        <v>45676</v>
      </c>
      <c r="C110" s="2">
        <v>0.75208333333333333</v>
      </c>
      <c r="D110">
        <v>3</v>
      </c>
      <c r="E110" t="s">
        <v>22</v>
      </c>
      <c r="F110" t="s">
        <v>23</v>
      </c>
      <c r="G110" t="s">
        <v>24</v>
      </c>
      <c r="H110" t="s">
        <v>25</v>
      </c>
      <c r="I110" t="s">
        <v>46</v>
      </c>
      <c r="J110">
        <v>90</v>
      </c>
      <c r="K110">
        <v>55</v>
      </c>
      <c r="L110" t="s">
        <v>33</v>
      </c>
      <c r="M110" t="s">
        <v>34</v>
      </c>
      <c r="N110" t="s">
        <v>47</v>
      </c>
      <c r="O110">
        <f>Table1__2[[#This Row],[transaction_qty]]*Table1__2[[#This Row],[unit_price]]</f>
        <v>270</v>
      </c>
      <c r="P110">
        <f>(Table1__2[[#This Row],[unit_price]]-Table1__2[[#This Row],[unit_cost]])*Table1__2[[#This Row],[transaction_qty]]</f>
        <v>105</v>
      </c>
      <c r="Q110">
        <f>YEAR(Table1__2[[#This Row],[transaction_date]])</f>
        <v>2025</v>
      </c>
      <c r="R110" t="str">
        <f>TEXT(MONTH(Table1__2[[#This Row],[transaction_date]])*28,"mmm")</f>
        <v>Jan</v>
      </c>
      <c r="S110" t="str">
        <f t="shared" si="1"/>
        <v>Thu</v>
      </c>
      <c r="T110">
        <f>HOUR(Table1__2[[#This Row],[transaction_time]])</f>
        <v>18</v>
      </c>
    </row>
    <row r="111" spans="1:20" x14ac:dyDescent="0.25">
      <c r="A111">
        <v>8110</v>
      </c>
      <c r="B111" s="1">
        <v>44916</v>
      </c>
      <c r="C111" s="2">
        <v>0.53611111111111109</v>
      </c>
      <c r="D111">
        <v>1</v>
      </c>
      <c r="E111" t="s">
        <v>28</v>
      </c>
      <c r="F111" t="s">
        <v>29</v>
      </c>
      <c r="G111" t="s">
        <v>30</v>
      </c>
      <c r="H111" t="s">
        <v>31</v>
      </c>
      <c r="I111" t="s">
        <v>43</v>
      </c>
      <c r="J111">
        <v>75</v>
      </c>
      <c r="K111">
        <v>45</v>
      </c>
      <c r="L111" t="s">
        <v>33</v>
      </c>
      <c r="M111" t="s">
        <v>44</v>
      </c>
      <c r="N111" t="s">
        <v>45</v>
      </c>
      <c r="O111">
        <f>Table1__2[[#This Row],[transaction_qty]]*Table1__2[[#This Row],[unit_price]]</f>
        <v>75</v>
      </c>
      <c r="P111">
        <f>(Table1__2[[#This Row],[unit_price]]-Table1__2[[#This Row],[unit_cost]])*Table1__2[[#This Row],[transaction_qty]]</f>
        <v>30</v>
      </c>
      <c r="Q111">
        <f>YEAR(Table1__2[[#This Row],[transaction_date]])</f>
        <v>2022</v>
      </c>
      <c r="R111" t="str">
        <f>TEXT(MONTH(Table1__2[[#This Row],[transaction_date]])*28,"mmm")</f>
        <v>Dec</v>
      </c>
      <c r="S111" t="str">
        <f t="shared" si="1"/>
        <v>Sat</v>
      </c>
      <c r="T111">
        <f>HOUR(Table1__2[[#This Row],[transaction_time]])</f>
        <v>12</v>
      </c>
    </row>
    <row r="112" spans="1:20" x14ac:dyDescent="0.25">
      <c r="A112">
        <v>8111</v>
      </c>
      <c r="B112" s="1">
        <v>45371</v>
      </c>
      <c r="C112" s="2">
        <v>0.44166666666666665</v>
      </c>
      <c r="D112">
        <v>3</v>
      </c>
      <c r="E112" t="s">
        <v>36</v>
      </c>
      <c r="F112" t="s">
        <v>37</v>
      </c>
      <c r="G112" t="s">
        <v>38</v>
      </c>
      <c r="H112" t="s">
        <v>39</v>
      </c>
      <c r="I112" t="s">
        <v>48</v>
      </c>
      <c r="J112">
        <v>80</v>
      </c>
      <c r="K112">
        <v>48</v>
      </c>
      <c r="L112" t="s">
        <v>33</v>
      </c>
      <c r="M112" t="s">
        <v>44</v>
      </c>
      <c r="N112" t="s">
        <v>49</v>
      </c>
      <c r="O112">
        <f>Table1__2[[#This Row],[transaction_qty]]*Table1__2[[#This Row],[unit_price]]</f>
        <v>240</v>
      </c>
      <c r="P112">
        <f>(Table1__2[[#This Row],[unit_price]]-Table1__2[[#This Row],[unit_cost]])*Table1__2[[#This Row],[transaction_qty]]</f>
        <v>96</v>
      </c>
      <c r="Q112">
        <f>YEAR(Table1__2[[#This Row],[transaction_date]])</f>
        <v>2024</v>
      </c>
      <c r="R112" t="str">
        <f>TEXT(MONTH(Table1__2[[#This Row],[transaction_date]])*28,"mmm")</f>
        <v>Mar</v>
      </c>
      <c r="S112" t="str">
        <f t="shared" si="1"/>
        <v>Fri</v>
      </c>
      <c r="T112">
        <f>HOUR(Table1__2[[#This Row],[transaction_time]])</f>
        <v>10</v>
      </c>
    </row>
    <row r="113" spans="1:20" x14ac:dyDescent="0.25">
      <c r="A113">
        <v>8112</v>
      </c>
      <c r="B113" s="1">
        <v>44914</v>
      </c>
      <c r="C113" s="2">
        <v>0.60763888888888884</v>
      </c>
      <c r="D113">
        <v>3</v>
      </c>
      <c r="E113" t="s">
        <v>28</v>
      </c>
      <c r="F113" t="s">
        <v>29</v>
      </c>
      <c r="G113" t="s">
        <v>30</v>
      </c>
      <c r="H113" t="s">
        <v>31</v>
      </c>
      <c r="I113" t="s">
        <v>26</v>
      </c>
      <c r="J113">
        <v>40</v>
      </c>
      <c r="K113">
        <v>22</v>
      </c>
      <c r="L113" t="s">
        <v>19</v>
      </c>
      <c r="M113" t="s">
        <v>20</v>
      </c>
      <c r="N113" t="s">
        <v>27</v>
      </c>
      <c r="O113">
        <f>Table1__2[[#This Row],[transaction_qty]]*Table1__2[[#This Row],[unit_price]]</f>
        <v>120</v>
      </c>
      <c r="P113">
        <f>(Table1__2[[#This Row],[unit_price]]-Table1__2[[#This Row],[unit_cost]])*Table1__2[[#This Row],[transaction_qty]]</f>
        <v>54</v>
      </c>
      <c r="Q113">
        <f>YEAR(Table1__2[[#This Row],[transaction_date]])</f>
        <v>2022</v>
      </c>
      <c r="R113" t="str">
        <f>TEXT(MONTH(Table1__2[[#This Row],[transaction_date]])*28,"mmm")</f>
        <v>Dec</v>
      </c>
      <c r="S113" t="str">
        <f t="shared" si="1"/>
        <v>Thu</v>
      </c>
      <c r="T113">
        <f>HOUR(Table1__2[[#This Row],[transaction_time]])</f>
        <v>14</v>
      </c>
    </row>
    <row r="114" spans="1:20" x14ac:dyDescent="0.25">
      <c r="A114">
        <v>8113</v>
      </c>
      <c r="B114" s="1">
        <v>45964</v>
      </c>
      <c r="C114" s="2">
        <v>0.41319444444444442</v>
      </c>
      <c r="D114">
        <v>4</v>
      </c>
      <c r="E114" t="s">
        <v>14</v>
      </c>
      <c r="F114" t="s">
        <v>15</v>
      </c>
      <c r="G114" t="s">
        <v>16</v>
      </c>
      <c r="H114" t="s">
        <v>17</v>
      </c>
      <c r="I114" t="s">
        <v>46</v>
      </c>
      <c r="J114">
        <v>90</v>
      </c>
      <c r="K114">
        <v>55</v>
      </c>
      <c r="L114" t="s">
        <v>33</v>
      </c>
      <c r="M114" t="s">
        <v>34</v>
      </c>
      <c r="N114" t="s">
        <v>47</v>
      </c>
      <c r="O114">
        <f>Table1__2[[#This Row],[transaction_qty]]*Table1__2[[#This Row],[unit_price]]</f>
        <v>360</v>
      </c>
      <c r="P114">
        <f>(Table1__2[[#This Row],[unit_price]]-Table1__2[[#This Row],[unit_cost]])*Table1__2[[#This Row],[transaction_qty]]</f>
        <v>140</v>
      </c>
      <c r="Q114">
        <f>YEAR(Table1__2[[#This Row],[transaction_date]])</f>
        <v>2025</v>
      </c>
      <c r="R114" t="str">
        <f>TEXT(MONTH(Table1__2[[#This Row],[transaction_date]])*28,"mmm")</f>
        <v>Nov</v>
      </c>
      <c r="S114" t="str">
        <f t="shared" si="1"/>
        <v>Tue</v>
      </c>
      <c r="T114">
        <f>HOUR(Table1__2[[#This Row],[transaction_time]])</f>
        <v>9</v>
      </c>
    </row>
    <row r="115" spans="1:20" x14ac:dyDescent="0.25">
      <c r="A115">
        <v>8114</v>
      </c>
      <c r="B115" s="1">
        <v>45405</v>
      </c>
      <c r="C115" s="2">
        <v>0.45833333333333331</v>
      </c>
      <c r="D115">
        <v>1</v>
      </c>
      <c r="E115" t="s">
        <v>28</v>
      </c>
      <c r="F115" t="s">
        <v>29</v>
      </c>
      <c r="G115" t="s">
        <v>30</v>
      </c>
      <c r="H115" t="s">
        <v>31</v>
      </c>
      <c r="I115" t="s">
        <v>48</v>
      </c>
      <c r="J115">
        <v>80</v>
      </c>
      <c r="K115">
        <v>48</v>
      </c>
      <c r="L115" t="s">
        <v>33</v>
      </c>
      <c r="M115" t="s">
        <v>44</v>
      </c>
      <c r="N115" t="s">
        <v>49</v>
      </c>
      <c r="O115">
        <f>Table1__2[[#This Row],[transaction_qty]]*Table1__2[[#This Row],[unit_price]]</f>
        <v>80</v>
      </c>
      <c r="P115">
        <f>(Table1__2[[#This Row],[unit_price]]-Table1__2[[#This Row],[unit_cost]])*Table1__2[[#This Row],[transaction_qty]]</f>
        <v>32</v>
      </c>
      <c r="Q115">
        <f>YEAR(Table1__2[[#This Row],[transaction_date]])</f>
        <v>2024</v>
      </c>
      <c r="R115" t="str">
        <f>TEXT(MONTH(Table1__2[[#This Row],[transaction_date]])*28,"mmm")</f>
        <v>Apr</v>
      </c>
      <c r="S115" t="str">
        <f t="shared" si="1"/>
        <v>Mon</v>
      </c>
      <c r="T115">
        <f>HOUR(Table1__2[[#This Row],[transaction_time]])</f>
        <v>11</v>
      </c>
    </row>
    <row r="116" spans="1:20" x14ac:dyDescent="0.25">
      <c r="A116">
        <v>8115</v>
      </c>
      <c r="B116" s="1">
        <v>45750</v>
      </c>
      <c r="C116" s="2">
        <v>0.53125</v>
      </c>
      <c r="D116">
        <v>2</v>
      </c>
      <c r="E116" t="s">
        <v>14</v>
      </c>
      <c r="F116" t="s">
        <v>15</v>
      </c>
      <c r="G116" t="s">
        <v>16</v>
      </c>
      <c r="H116" t="s">
        <v>17</v>
      </c>
      <c r="I116" t="s">
        <v>46</v>
      </c>
      <c r="J116">
        <v>90</v>
      </c>
      <c r="K116">
        <v>55</v>
      </c>
      <c r="L116" t="s">
        <v>33</v>
      </c>
      <c r="M116" t="s">
        <v>34</v>
      </c>
      <c r="N116" t="s">
        <v>47</v>
      </c>
      <c r="O116">
        <f>Table1__2[[#This Row],[transaction_qty]]*Table1__2[[#This Row],[unit_price]]</f>
        <v>180</v>
      </c>
      <c r="P116">
        <f>(Table1__2[[#This Row],[unit_price]]-Table1__2[[#This Row],[unit_cost]])*Table1__2[[#This Row],[transaction_qty]]</f>
        <v>70</v>
      </c>
      <c r="Q116">
        <f>YEAR(Table1__2[[#This Row],[transaction_date]])</f>
        <v>2025</v>
      </c>
      <c r="R116" t="str">
        <f>TEXT(MONTH(Table1__2[[#This Row],[transaction_date]])*28,"mmm")</f>
        <v>Apr</v>
      </c>
      <c r="S116" t="str">
        <f t="shared" si="1"/>
        <v>Tue</v>
      </c>
      <c r="T116">
        <f>HOUR(Table1__2[[#This Row],[transaction_time]])</f>
        <v>12</v>
      </c>
    </row>
    <row r="117" spans="1:20" x14ac:dyDescent="0.25">
      <c r="A117">
        <v>8116</v>
      </c>
      <c r="B117" s="1">
        <v>44959</v>
      </c>
      <c r="C117" s="2">
        <v>0.78680555555555554</v>
      </c>
      <c r="D117">
        <v>4</v>
      </c>
      <c r="E117" t="s">
        <v>36</v>
      </c>
      <c r="F117" t="s">
        <v>37</v>
      </c>
      <c r="G117" t="s">
        <v>38</v>
      </c>
      <c r="H117" t="s">
        <v>39</v>
      </c>
      <c r="I117" t="s">
        <v>46</v>
      </c>
      <c r="J117">
        <v>90</v>
      </c>
      <c r="K117">
        <v>55</v>
      </c>
      <c r="L117" t="s">
        <v>33</v>
      </c>
      <c r="M117" t="s">
        <v>34</v>
      </c>
      <c r="N117" t="s">
        <v>47</v>
      </c>
      <c r="O117">
        <f>Table1__2[[#This Row],[transaction_qty]]*Table1__2[[#This Row],[unit_price]]</f>
        <v>360</v>
      </c>
      <c r="P117">
        <f>(Table1__2[[#This Row],[unit_price]]-Table1__2[[#This Row],[unit_cost]])*Table1__2[[#This Row],[transaction_qty]]</f>
        <v>140</v>
      </c>
      <c r="Q117">
        <f>YEAR(Table1__2[[#This Row],[transaction_date]])</f>
        <v>2023</v>
      </c>
      <c r="R117" t="str">
        <f>TEXT(MONTH(Table1__2[[#This Row],[transaction_date]])*28,"mmm")</f>
        <v>Feb</v>
      </c>
      <c r="S117" t="str">
        <f t="shared" si="1"/>
        <v>Mon</v>
      </c>
      <c r="T117">
        <f>HOUR(Table1__2[[#This Row],[transaction_time]])</f>
        <v>18</v>
      </c>
    </row>
    <row r="118" spans="1:20" x14ac:dyDescent="0.25">
      <c r="A118">
        <v>8117</v>
      </c>
      <c r="B118" s="1">
        <v>44862</v>
      </c>
      <c r="C118" s="2">
        <v>0.40069444444444446</v>
      </c>
      <c r="D118">
        <v>2</v>
      </c>
      <c r="E118" t="s">
        <v>14</v>
      </c>
      <c r="F118" t="s">
        <v>15</v>
      </c>
      <c r="G118" t="s">
        <v>16</v>
      </c>
      <c r="H118" t="s">
        <v>17</v>
      </c>
      <c r="I118" t="s">
        <v>32</v>
      </c>
      <c r="J118">
        <v>85</v>
      </c>
      <c r="K118">
        <v>50</v>
      </c>
      <c r="L118" t="s">
        <v>33</v>
      </c>
      <c r="M118" t="s">
        <v>34</v>
      </c>
      <c r="N118" t="s">
        <v>35</v>
      </c>
      <c r="O118">
        <f>Table1__2[[#This Row],[transaction_qty]]*Table1__2[[#This Row],[unit_price]]</f>
        <v>170</v>
      </c>
      <c r="P118">
        <f>(Table1__2[[#This Row],[unit_price]]-Table1__2[[#This Row],[unit_cost]])*Table1__2[[#This Row],[transaction_qty]]</f>
        <v>70</v>
      </c>
      <c r="Q118">
        <f>YEAR(Table1__2[[#This Row],[transaction_date]])</f>
        <v>2022</v>
      </c>
      <c r="R118" t="str">
        <f>TEXT(MONTH(Table1__2[[#This Row],[transaction_date]])*28,"mmm")</f>
        <v>Oct</v>
      </c>
      <c r="S118" t="str">
        <f t="shared" si="1"/>
        <v>Sat</v>
      </c>
      <c r="T118">
        <f>HOUR(Table1__2[[#This Row],[transaction_time]])</f>
        <v>9</v>
      </c>
    </row>
    <row r="119" spans="1:20" x14ac:dyDescent="0.25">
      <c r="A119">
        <v>8118</v>
      </c>
      <c r="B119" s="1">
        <v>45630</v>
      </c>
      <c r="C119" s="2">
        <v>0.31874999999999998</v>
      </c>
      <c r="D119">
        <v>4</v>
      </c>
      <c r="E119" t="s">
        <v>14</v>
      </c>
      <c r="F119" t="s">
        <v>15</v>
      </c>
      <c r="G119" t="s">
        <v>16</v>
      </c>
      <c r="H119" t="s">
        <v>17</v>
      </c>
      <c r="I119" t="s">
        <v>26</v>
      </c>
      <c r="J119">
        <v>40</v>
      </c>
      <c r="K119">
        <v>22</v>
      </c>
      <c r="L119" t="s">
        <v>19</v>
      </c>
      <c r="M119" t="s">
        <v>20</v>
      </c>
      <c r="N119" t="s">
        <v>27</v>
      </c>
      <c r="O119">
        <f>Table1__2[[#This Row],[transaction_qty]]*Table1__2[[#This Row],[unit_price]]</f>
        <v>160</v>
      </c>
      <c r="P119">
        <f>(Table1__2[[#This Row],[unit_price]]-Table1__2[[#This Row],[unit_cost]])*Table1__2[[#This Row],[transaction_qty]]</f>
        <v>72</v>
      </c>
      <c r="Q119">
        <f>YEAR(Table1__2[[#This Row],[transaction_date]])</f>
        <v>2024</v>
      </c>
      <c r="R119" t="str">
        <f>TEXT(MONTH(Table1__2[[#This Row],[transaction_date]])*28,"mmm")</f>
        <v>Dec</v>
      </c>
      <c r="S119" t="str">
        <f t="shared" si="1"/>
        <v>Wed</v>
      </c>
      <c r="T119">
        <f>HOUR(Table1__2[[#This Row],[transaction_time]])</f>
        <v>7</v>
      </c>
    </row>
    <row r="120" spans="1:20" x14ac:dyDescent="0.25">
      <c r="A120">
        <v>8119</v>
      </c>
      <c r="B120" s="1">
        <v>45982</v>
      </c>
      <c r="C120" s="2">
        <v>0.85416666666666663</v>
      </c>
      <c r="D120">
        <v>1</v>
      </c>
      <c r="E120" t="s">
        <v>36</v>
      </c>
      <c r="F120" t="s">
        <v>37</v>
      </c>
      <c r="G120" t="s">
        <v>38</v>
      </c>
      <c r="H120" t="s">
        <v>39</v>
      </c>
      <c r="I120" t="s">
        <v>18</v>
      </c>
      <c r="J120">
        <v>45</v>
      </c>
      <c r="K120">
        <v>25</v>
      </c>
      <c r="L120" t="s">
        <v>19</v>
      </c>
      <c r="M120" t="s">
        <v>20</v>
      </c>
      <c r="N120" t="s">
        <v>21</v>
      </c>
      <c r="O120">
        <f>Table1__2[[#This Row],[transaction_qty]]*Table1__2[[#This Row],[unit_price]]</f>
        <v>45</v>
      </c>
      <c r="P120">
        <f>(Table1__2[[#This Row],[unit_price]]-Table1__2[[#This Row],[unit_cost]])*Table1__2[[#This Row],[transaction_qty]]</f>
        <v>20</v>
      </c>
      <c r="Q120">
        <f>YEAR(Table1__2[[#This Row],[transaction_date]])</f>
        <v>2025</v>
      </c>
      <c r="R120" t="str">
        <f>TEXT(MONTH(Table1__2[[#This Row],[transaction_date]])*28,"mmm")</f>
        <v>Nov</v>
      </c>
      <c r="S120" t="str">
        <f t="shared" si="1"/>
        <v>Sat</v>
      </c>
      <c r="T120">
        <f>HOUR(Table1__2[[#This Row],[transaction_time]])</f>
        <v>20</v>
      </c>
    </row>
    <row r="121" spans="1:20" x14ac:dyDescent="0.25">
      <c r="A121">
        <v>8120</v>
      </c>
      <c r="B121" s="1">
        <v>44782</v>
      </c>
      <c r="C121" s="2">
        <v>0.7993055555555556</v>
      </c>
      <c r="D121">
        <v>2</v>
      </c>
      <c r="E121" t="s">
        <v>28</v>
      </c>
      <c r="F121" t="s">
        <v>29</v>
      </c>
      <c r="G121" t="s">
        <v>30</v>
      </c>
      <c r="H121" t="s">
        <v>31</v>
      </c>
      <c r="I121" t="s">
        <v>50</v>
      </c>
      <c r="J121">
        <v>70</v>
      </c>
      <c r="K121">
        <v>40</v>
      </c>
      <c r="L121" t="s">
        <v>33</v>
      </c>
      <c r="M121" t="s">
        <v>44</v>
      </c>
      <c r="N121" t="s">
        <v>51</v>
      </c>
      <c r="O121">
        <f>Table1__2[[#This Row],[transaction_qty]]*Table1__2[[#This Row],[unit_price]]</f>
        <v>140</v>
      </c>
      <c r="P121">
        <f>(Table1__2[[#This Row],[unit_price]]-Table1__2[[#This Row],[unit_cost]])*Table1__2[[#This Row],[transaction_qty]]</f>
        <v>60</v>
      </c>
      <c r="Q121">
        <f>YEAR(Table1__2[[#This Row],[transaction_date]])</f>
        <v>2022</v>
      </c>
      <c r="R121" t="str">
        <f>TEXT(MONTH(Table1__2[[#This Row],[transaction_date]])*28,"mmm")</f>
        <v>Aug</v>
      </c>
      <c r="S121" t="str">
        <f t="shared" si="1"/>
        <v>Mon</v>
      </c>
      <c r="T121">
        <f>HOUR(Table1__2[[#This Row],[transaction_time]])</f>
        <v>19</v>
      </c>
    </row>
    <row r="122" spans="1:20" x14ac:dyDescent="0.25">
      <c r="A122">
        <v>8121</v>
      </c>
      <c r="B122" s="1">
        <v>44861</v>
      </c>
      <c r="C122" s="2">
        <v>0.45416666666666666</v>
      </c>
      <c r="D122">
        <v>3</v>
      </c>
      <c r="E122" t="s">
        <v>14</v>
      </c>
      <c r="F122" t="s">
        <v>15</v>
      </c>
      <c r="G122" t="s">
        <v>16</v>
      </c>
      <c r="H122" t="s">
        <v>17</v>
      </c>
      <c r="I122" t="s">
        <v>46</v>
      </c>
      <c r="J122">
        <v>90</v>
      </c>
      <c r="K122">
        <v>55</v>
      </c>
      <c r="L122" t="s">
        <v>33</v>
      </c>
      <c r="M122" t="s">
        <v>34</v>
      </c>
      <c r="N122" t="s">
        <v>47</v>
      </c>
      <c r="O122">
        <f>Table1__2[[#This Row],[transaction_qty]]*Table1__2[[#This Row],[unit_price]]</f>
        <v>270</v>
      </c>
      <c r="P122">
        <f>(Table1__2[[#This Row],[unit_price]]-Table1__2[[#This Row],[unit_cost]])*Table1__2[[#This Row],[transaction_qty]]</f>
        <v>105</v>
      </c>
      <c r="Q122">
        <f>YEAR(Table1__2[[#This Row],[transaction_date]])</f>
        <v>2022</v>
      </c>
      <c r="R122" t="str">
        <f>TEXT(MONTH(Table1__2[[#This Row],[transaction_date]])*28,"mmm")</f>
        <v>Oct</v>
      </c>
      <c r="S122" t="str">
        <f t="shared" si="1"/>
        <v>Fri</v>
      </c>
      <c r="T122">
        <f>HOUR(Table1__2[[#This Row],[transaction_time]])</f>
        <v>10</v>
      </c>
    </row>
    <row r="123" spans="1:20" x14ac:dyDescent="0.25">
      <c r="A123">
        <v>8122</v>
      </c>
      <c r="B123" s="1">
        <v>45328</v>
      </c>
      <c r="C123" s="2">
        <v>0.5708333333333333</v>
      </c>
      <c r="D123">
        <v>4</v>
      </c>
      <c r="E123" t="s">
        <v>28</v>
      </c>
      <c r="F123" t="s">
        <v>29</v>
      </c>
      <c r="G123" t="s">
        <v>30</v>
      </c>
      <c r="H123" t="s">
        <v>31</v>
      </c>
      <c r="I123" t="s">
        <v>48</v>
      </c>
      <c r="J123">
        <v>80</v>
      </c>
      <c r="K123">
        <v>48</v>
      </c>
      <c r="L123" t="s">
        <v>33</v>
      </c>
      <c r="M123" t="s">
        <v>44</v>
      </c>
      <c r="N123" t="s">
        <v>49</v>
      </c>
      <c r="O123">
        <f>Table1__2[[#This Row],[transaction_qty]]*Table1__2[[#This Row],[unit_price]]</f>
        <v>320</v>
      </c>
      <c r="P123">
        <f>(Table1__2[[#This Row],[unit_price]]-Table1__2[[#This Row],[unit_cost]])*Table1__2[[#This Row],[transaction_qty]]</f>
        <v>128</v>
      </c>
      <c r="Q123">
        <f>YEAR(Table1__2[[#This Row],[transaction_date]])</f>
        <v>2024</v>
      </c>
      <c r="R123" t="str">
        <f>TEXT(MONTH(Table1__2[[#This Row],[transaction_date]])*28,"mmm")</f>
        <v>Feb</v>
      </c>
      <c r="S123" t="str">
        <f t="shared" si="1"/>
        <v>Fri</v>
      </c>
      <c r="T123">
        <f>HOUR(Table1__2[[#This Row],[transaction_time]])</f>
        <v>13</v>
      </c>
    </row>
    <row r="124" spans="1:20" x14ac:dyDescent="0.25">
      <c r="A124">
        <v>8123</v>
      </c>
      <c r="B124" s="1">
        <v>44818</v>
      </c>
      <c r="C124" s="2">
        <v>0.77847222222222223</v>
      </c>
      <c r="D124">
        <v>1</v>
      </c>
      <c r="E124" t="s">
        <v>28</v>
      </c>
      <c r="F124" t="s">
        <v>29</v>
      </c>
      <c r="G124" t="s">
        <v>30</v>
      </c>
      <c r="H124" t="s">
        <v>31</v>
      </c>
      <c r="I124" t="s">
        <v>46</v>
      </c>
      <c r="J124">
        <v>90</v>
      </c>
      <c r="K124">
        <v>55</v>
      </c>
      <c r="L124" t="s">
        <v>33</v>
      </c>
      <c r="M124" t="s">
        <v>34</v>
      </c>
      <c r="N124" t="s">
        <v>47</v>
      </c>
      <c r="O124">
        <f>Table1__2[[#This Row],[transaction_qty]]*Table1__2[[#This Row],[unit_price]]</f>
        <v>90</v>
      </c>
      <c r="P124">
        <f>(Table1__2[[#This Row],[unit_price]]-Table1__2[[#This Row],[unit_cost]])*Table1__2[[#This Row],[transaction_qty]]</f>
        <v>35</v>
      </c>
      <c r="Q124">
        <f>YEAR(Table1__2[[#This Row],[transaction_date]])</f>
        <v>2022</v>
      </c>
      <c r="R124" t="str">
        <f>TEXT(MONTH(Table1__2[[#This Row],[transaction_date]])*28,"mmm")</f>
        <v>Sep</v>
      </c>
      <c r="S124" t="str">
        <f t="shared" si="1"/>
        <v>Sat</v>
      </c>
      <c r="T124">
        <f>HOUR(Table1__2[[#This Row],[transaction_time]])</f>
        <v>18</v>
      </c>
    </row>
    <row r="125" spans="1:20" x14ac:dyDescent="0.25">
      <c r="A125">
        <v>8124</v>
      </c>
      <c r="B125" s="1">
        <v>44725</v>
      </c>
      <c r="C125" s="2">
        <v>0.5083333333333333</v>
      </c>
      <c r="D125">
        <v>2</v>
      </c>
      <c r="E125" t="s">
        <v>28</v>
      </c>
      <c r="F125" t="s">
        <v>29</v>
      </c>
      <c r="G125" t="s">
        <v>30</v>
      </c>
      <c r="H125" t="s">
        <v>31</v>
      </c>
      <c r="I125" t="s">
        <v>43</v>
      </c>
      <c r="J125">
        <v>75</v>
      </c>
      <c r="K125">
        <v>45</v>
      </c>
      <c r="L125" t="s">
        <v>33</v>
      </c>
      <c r="M125" t="s">
        <v>44</v>
      </c>
      <c r="N125" t="s">
        <v>45</v>
      </c>
      <c r="O125">
        <f>Table1__2[[#This Row],[transaction_qty]]*Table1__2[[#This Row],[unit_price]]</f>
        <v>150</v>
      </c>
      <c r="P125">
        <f>(Table1__2[[#This Row],[unit_price]]-Table1__2[[#This Row],[unit_cost]])*Table1__2[[#This Row],[transaction_qty]]</f>
        <v>60</v>
      </c>
      <c r="Q125">
        <f>YEAR(Table1__2[[#This Row],[transaction_date]])</f>
        <v>2022</v>
      </c>
      <c r="R125" t="str">
        <f>TEXT(MONTH(Table1__2[[#This Row],[transaction_date]])*28,"mmm")</f>
        <v>Jun</v>
      </c>
      <c r="S125" t="str">
        <f t="shared" si="1"/>
        <v>Fri</v>
      </c>
      <c r="T125">
        <f>HOUR(Table1__2[[#This Row],[transaction_time]])</f>
        <v>12</v>
      </c>
    </row>
    <row r="126" spans="1:20" x14ac:dyDescent="0.25">
      <c r="A126">
        <v>8125</v>
      </c>
      <c r="B126" s="1">
        <v>45743</v>
      </c>
      <c r="C126" s="2">
        <v>0.38541666666666669</v>
      </c>
      <c r="D126">
        <v>4</v>
      </c>
      <c r="E126" t="s">
        <v>14</v>
      </c>
      <c r="F126" t="s">
        <v>15</v>
      </c>
      <c r="G126" t="s">
        <v>16</v>
      </c>
      <c r="H126" t="s">
        <v>17</v>
      </c>
      <c r="I126" t="s">
        <v>18</v>
      </c>
      <c r="J126">
        <v>45</v>
      </c>
      <c r="K126">
        <v>25</v>
      </c>
      <c r="L126" t="s">
        <v>19</v>
      </c>
      <c r="M126" t="s">
        <v>20</v>
      </c>
      <c r="N126" t="s">
        <v>21</v>
      </c>
      <c r="O126">
        <f>Table1__2[[#This Row],[transaction_qty]]*Table1__2[[#This Row],[unit_price]]</f>
        <v>180</v>
      </c>
      <c r="P126">
        <f>(Table1__2[[#This Row],[unit_price]]-Table1__2[[#This Row],[unit_cost]])*Table1__2[[#This Row],[transaction_qty]]</f>
        <v>80</v>
      </c>
      <c r="Q126">
        <f>YEAR(Table1__2[[#This Row],[transaction_date]])</f>
        <v>2025</v>
      </c>
      <c r="R126" t="str">
        <f>TEXT(MONTH(Table1__2[[#This Row],[transaction_date]])*28,"mmm")</f>
        <v>Mar</v>
      </c>
      <c r="S126" t="str">
        <f t="shared" si="1"/>
        <v>Fri</v>
      </c>
      <c r="T126">
        <f>HOUR(Table1__2[[#This Row],[transaction_time]])</f>
        <v>9</v>
      </c>
    </row>
    <row r="127" spans="1:20" x14ac:dyDescent="0.25">
      <c r="A127">
        <v>8126</v>
      </c>
      <c r="B127" s="1">
        <v>45170</v>
      </c>
      <c r="C127" s="2">
        <v>0.48680555555555555</v>
      </c>
      <c r="D127">
        <v>3</v>
      </c>
      <c r="E127" t="s">
        <v>36</v>
      </c>
      <c r="F127" t="s">
        <v>37</v>
      </c>
      <c r="G127" t="s">
        <v>38</v>
      </c>
      <c r="H127" t="s">
        <v>39</v>
      </c>
      <c r="I127" t="s">
        <v>46</v>
      </c>
      <c r="J127">
        <v>90</v>
      </c>
      <c r="K127">
        <v>55</v>
      </c>
      <c r="L127" t="s">
        <v>33</v>
      </c>
      <c r="M127" t="s">
        <v>34</v>
      </c>
      <c r="N127" t="s">
        <v>47</v>
      </c>
      <c r="O127">
        <f>Table1__2[[#This Row],[transaction_qty]]*Table1__2[[#This Row],[unit_price]]</f>
        <v>270</v>
      </c>
      <c r="P127">
        <f>(Table1__2[[#This Row],[unit_price]]-Table1__2[[#This Row],[unit_cost]])*Table1__2[[#This Row],[transaction_qty]]</f>
        <v>105</v>
      </c>
      <c r="Q127">
        <f>YEAR(Table1__2[[#This Row],[transaction_date]])</f>
        <v>2023</v>
      </c>
      <c r="R127" t="str">
        <f>TEXT(MONTH(Table1__2[[#This Row],[transaction_date]])*28,"mmm")</f>
        <v>Sep</v>
      </c>
      <c r="S127" t="str">
        <f t="shared" si="1"/>
        <v>Sun</v>
      </c>
      <c r="T127">
        <f>HOUR(Table1__2[[#This Row],[transaction_time]])</f>
        <v>11</v>
      </c>
    </row>
    <row r="128" spans="1:20" x14ac:dyDescent="0.25">
      <c r="A128">
        <v>8127</v>
      </c>
      <c r="B128" s="1">
        <v>45154</v>
      </c>
      <c r="C128" s="2">
        <v>0.77986111111111112</v>
      </c>
      <c r="D128">
        <v>3</v>
      </c>
      <c r="E128" t="s">
        <v>14</v>
      </c>
      <c r="F128" t="s">
        <v>15</v>
      </c>
      <c r="G128" t="s">
        <v>16</v>
      </c>
      <c r="H128" t="s">
        <v>17</v>
      </c>
      <c r="I128" t="s">
        <v>50</v>
      </c>
      <c r="J128">
        <v>70</v>
      </c>
      <c r="K128">
        <v>40</v>
      </c>
      <c r="L128" t="s">
        <v>33</v>
      </c>
      <c r="M128" t="s">
        <v>44</v>
      </c>
      <c r="N128" t="s">
        <v>51</v>
      </c>
      <c r="O128">
        <f>Table1__2[[#This Row],[transaction_qty]]*Table1__2[[#This Row],[unit_price]]</f>
        <v>210</v>
      </c>
      <c r="P128">
        <f>(Table1__2[[#This Row],[unit_price]]-Table1__2[[#This Row],[unit_cost]])*Table1__2[[#This Row],[transaction_qty]]</f>
        <v>90</v>
      </c>
      <c r="Q128">
        <f>YEAR(Table1__2[[#This Row],[transaction_date]])</f>
        <v>2023</v>
      </c>
      <c r="R128" t="str">
        <f>TEXT(MONTH(Table1__2[[#This Row],[transaction_date]])*28,"mmm")</f>
        <v>Aug</v>
      </c>
      <c r="S128" t="str">
        <f t="shared" si="1"/>
        <v>Mon</v>
      </c>
      <c r="T128">
        <f>HOUR(Table1__2[[#This Row],[transaction_time]])</f>
        <v>18</v>
      </c>
    </row>
    <row r="129" spans="1:20" x14ac:dyDescent="0.25">
      <c r="A129">
        <v>8128</v>
      </c>
      <c r="B129" s="1">
        <v>46009</v>
      </c>
      <c r="C129" s="2">
        <v>0.64861111111111114</v>
      </c>
      <c r="D129">
        <v>4</v>
      </c>
      <c r="E129" t="s">
        <v>28</v>
      </c>
      <c r="F129" t="s">
        <v>29</v>
      </c>
      <c r="G129" t="s">
        <v>30</v>
      </c>
      <c r="H129" t="s">
        <v>31</v>
      </c>
      <c r="I129" t="s">
        <v>26</v>
      </c>
      <c r="J129">
        <v>40</v>
      </c>
      <c r="K129">
        <v>22</v>
      </c>
      <c r="L129" t="s">
        <v>19</v>
      </c>
      <c r="M129" t="s">
        <v>20</v>
      </c>
      <c r="N129" t="s">
        <v>27</v>
      </c>
      <c r="O129">
        <f>Table1__2[[#This Row],[transaction_qty]]*Table1__2[[#This Row],[unit_price]]</f>
        <v>160</v>
      </c>
      <c r="P129">
        <f>(Table1__2[[#This Row],[unit_price]]-Table1__2[[#This Row],[unit_cost]])*Table1__2[[#This Row],[transaction_qty]]</f>
        <v>72</v>
      </c>
      <c r="Q129">
        <f>YEAR(Table1__2[[#This Row],[transaction_date]])</f>
        <v>2025</v>
      </c>
      <c r="R129" t="str">
        <f>TEXT(MONTH(Table1__2[[#This Row],[transaction_date]])*28,"mmm")</f>
        <v>Dec</v>
      </c>
      <c r="S129" t="str">
        <f t="shared" si="1"/>
        <v>Wed</v>
      </c>
      <c r="T129">
        <f>HOUR(Table1__2[[#This Row],[transaction_time]])</f>
        <v>15</v>
      </c>
    </row>
    <row r="130" spans="1:20" x14ac:dyDescent="0.25">
      <c r="A130">
        <v>8129</v>
      </c>
      <c r="B130" s="1">
        <v>44996</v>
      </c>
      <c r="C130" s="2">
        <v>0.81180555555555556</v>
      </c>
      <c r="D130">
        <v>1</v>
      </c>
      <c r="E130" t="s">
        <v>14</v>
      </c>
      <c r="F130" t="s">
        <v>15</v>
      </c>
      <c r="G130" t="s">
        <v>16</v>
      </c>
      <c r="H130" t="s">
        <v>17</v>
      </c>
      <c r="I130" t="s">
        <v>32</v>
      </c>
      <c r="J130">
        <v>85</v>
      </c>
      <c r="K130">
        <v>50</v>
      </c>
      <c r="L130" t="s">
        <v>33</v>
      </c>
      <c r="M130" t="s">
        <v>34</v>
      </c>
      <c r="N130" t="s">
        <v>35</v>
      </c>
      <c r="O130">
        <f>Table1__2[[#This Row],[transaction_qty]]*Table1__2[[#This Row],[unit_price]]</f>
        <v>85</v>
      </c>
      <c r="P130">
        <f>(Table1__2[[#This Row],[unit_price]]-Table1__2[[#This Row],[unit_cost]])*Table1__2[[#This Row],[transaction_qty]]</f>
        <v>35</v>
      </c>
      <c r="Q130">
        <f>YEAR(Table1__2[[#This Row],[transaction_date]])</f>
        <v>2023</v>
      </c>
      <c r="R130" t="str">
        <f>TEXT(MONTH(Table1__2[[#This Row],[transaction_date]])*28,"mmm")</f>
        <v>Mar</v>
      </c>
      <c r="S130" t="str">
        <f t="shared" ref="S130:S193" si="2">TEXT(DAY(B130),"ddd")</f>
        <v>Wed</v>
      </c>
      <c r="T130">
        <f>HOUR(Table1__2[[#This Row],[transaction_time]])</f>
        <v>19</v>
      </c>
    </row>
    <row r="131" spans="1:20" x14ac:dyDescent="0.25">
      <c r="A131">
        <v>8130</v>
      </c>
      <c r="B131" s="1">
        <v>44650</v>
      </c>
      <c r="C131" s="2">
        <v>0.3972222222222222</v>
      </c>
      <c r="D131">
        <v>4</v>
      </c>
      <c r="E131" t="s">
        <v>14</v>
      </c>
      <c r="F131" t="s">
        <v>15</v>
      </c>
      <c r="G131" t="s">
        <v>16</v>
      </c>
      <c r="H131" t="s">
        <v>17</v>
      </c>
      <c r="I131" t="s">
        <v>18</v>
      </c>
      <c r="J131">
        <v>45</v>
      </c>
      <c r="K131">
        <v>25</v>
      </c>
      <c r="L131" t="s">
        <v>19</v>
      </c>
      <c r="M131" t="s">
        <v>20</v>
      </c>
      <c r="N131" t="s">
        <v>21</v>
      </c>
      <c r="O131">
        <f>Table1__2[[#This Row],[transaction_qty]]*Table1__2[[#This Row],[unit_price]]</f>
        <v>180</v>
      </c>
      <c r="P131">
        <f>(Table1__2[[#This Row],[unit_price]]-Table1__2[[#This Row],[unit_cost]])*Table1__2[[#This Row],[transaction_qty]]</f>
        <v>80</v>
      </c>
      <c r="Q131">
        <f>YEAR(Table1__2[[#This Row],[transaction_date]])</f>
        <v>2022</v>
      </c>
      <c r="R131" t="str">
        <f>TEXT(MONTH(Table1__2[[#This Row],[transaction_date]])*28,"mmm")</f>
        <v>Mar</v>
      </c>
      <c r="S131" t="str">
        <f t="shared" si="2"/>
        <v>Mon</v>
      </c>
      <c r="T131">
        <f>HOUR(Table1__2[[#This Row],[transaction_time]])</f>
        <v>9</v>
      </c>
    </row>
    <row r="132" spans="1:20" x14ac:dyDescent="0.25">
      <c r="A132">
        <v>8131</v>
      </c>
      <c r="B132" s="1">
        <v>45993</v>
      </c>
      <c r="C132" s="2">
        <v>0.74861111111111112</v>
      </c>
      <c r="D132">
        <v>4</v>
      </c>
      <c r="E132" t="s">
        <v>36</v>
      </c>
      <c r="F132" t="s">
        <v>37</v>
      </c>
      <c r="G132" t="s">
        <v>38</v>
      </c>
      <c r="H132" t="s">
        <v>39</v>
      </c>
      <c r="I132" t="s">
        <v>26</v>
      </c>
      <c r="J132">
        <v>40</v>
      </c>
      <c r="K132">
        <v>22</v>
      </c>
      <c r="L132" t="s">
        <v>19</v>
      </c>
      <c r="M132" t="s">
        <v>20</v>
      </c>
      <c r="N132" t="s">
        <v>27</v>
      </c>
      <c r="O132">
        <f>Table1__2[[#This Row],[transaction_qty]]*Table1__2[[#This Row],[unit_price]]</f>
        <v>160</v>
      </c>
      <c r="P132">
        <f>(Table1__2[[#This Row],[unit_price]]-Table1__2[[#This Row],[unit_cost]])*Table1__2[[#This Row],[transaction_qty]]</f>
        <v>72</v>
      </c>
      <c r="Q132">
        <f>YEAR(Table1__2[[#This Row],[transaction_date]])</f>
        <v>2025</v>
      </c>
      <c r="R132" t="str">
        <f>TEXT(MONTH(Table1__2[[#This Row],[transaction_date]])*28,"mmm")</f>
        <v>Dec</v>
      </c>
      <c r="S132" t="str">
        <f t="shared" si="2"/>
        <v>Mon</v>
      </c>
      <c r="T132">
        <f>HOUR(Table1__2[[#This Row],[transaction_time]])</f>
        <v>17</v>
      </c>
    </row>
    <row r="133" spans="1:20" x14ac:dyDescent="0.25">
      <c r="A133">
        <v>8132</v>
      </c>
      <c r="B133" s="1">
        <v>45875</v>
      </c>
      <c r="C133" s="2">
        <v>0.84375</v>
      </c>
      <c r="D133">
        <v>1</v>
      </c>
      <c r="E133" t="s">
        <v>36</v>
      </c>
      <c r="F133" t="s">
        <v>37</v>
      </c>
      <c r="G133" t="s">
        <v>38</v>
      </c>
      <c r="H133" t="s">
        <v>39</v>
      </c>
      <c r="I133" t="s">
        <v>26</v>
      </c>
      <c r="J133">
        <v>40</v>
      </c>
      <c r="K133">
        <v>22</v>
      </c>
      <c r="L133" t="s">
        <v>19</v>
      </c>
      <c r="M133" t="s">
        <v>20</v>
      </c>
      <c r="N133" t="s">
        <v>27</v>
      </c>
      <c r="O133">
        <f>Table1__2[[#This Row],[transaction_qty]]*Table1__2[[#This Row],[unit_price]]</f>
        <v>40</v>
      </c>
      <c r="P133">
        <f>(Table1__2[[#This Row],[unit_price]]-Table1__2[[#This Row],[unit_cost]])*Table1__2[[#This Row],[transaction_qty]]</f>
        <v>18</v>
      </c>
      <c r="Q133">
        <f>YEAR(Table1__2[[#This Row],[transaction_date]])</f>
        <v>2025</v>
      </c>
      <c r="R133" t="str">
        <f>TEXT(MONTH(Table1__2[[#This Row],[transaction_date]])*28,"mmm")</f>
        <v>Aug</v>
      </c>
      <c r="S133" t="str">
        <f t="shared" si="2"/>
        <v>Fri</v>
      </c>
      <c r="T133">
        <f>HOUR(Table1__2[[#This Row],[transaction_time]])</f>
        <v>20</v>
      </c>
    </row>
    <row r="134" spans="1:20" x14ac:dyDescent="0.25">
      <c r="A134">
        <v>8133</v>
      </c>
      <c r="B134" s="1">
        <v>45345</v>
      </c>
      <c r="C134" s="2">
        <v>0.68611111111111112</v>
      </c>
      <c r="D134">
        <v>2</v>
      </c>
      <c r="E134" t="s">
        <v>22</v>
      </c>
      <c r="F134" t="s">
        <v>23</v>
      </c>
      <c r="G134" t="s">
        <v>24</v>
      </c>
      <c r="H134" t="s">
        <v>25</v>
      </c>
      <c r="I134" t="s">
        <v>40</v>
      </c>
      <c r="J134">
        <v>50</v>
      </c>
      <c r="K134">
        <v>30</v>
      </c>
      <c r="L134" t="s">
        <v>19</v>
      </c>
      <c r="M134" t="s">
        <v>41</v>
      </c>
      <c r="N134" t="s">
        <v>42</v>
      </c>
      <c r="O134">
        <f>Table1__2[[#This Row],[transaction_qty]]*Table1__2[[#This Row],[unit_price]]</f>
        <v>100</v>
      </c>
      <c r="P134">
        <f>(Table1__2[[#This Row],[unit_price]]-Table1__2[[#This Row],[unit_cost]])*Table1__2[[#This Row],[transaction_qty]]</f>
        <v>40</v>
      </c>
      <c r="Q134">
        <f>YEAR(Table1__2[[#This Row],[transaction_date]])</f>
        <v>2024</v>
      </c>
      <c r="R134" t="str">
        <f>TEXT(MONTH(Table1__2[[#This Row],[transaction_date]])*28,"mmm")</f>
        <v>Feb</v>
      </c>
      <c r="S134" t="str">
        <f t="shared" si="2"/>
        <v>Mon</v>
      </c>
      <c r="T134">
        <f>HOUR(Table1__2[[#This Row],[transaction_time]])</f>
        <v>16</v>
      </c>
    </row>
    <row r="135" spans="1:20" x14ac:dyDescent="0.25">
      <c r="A135">
        <v>8134</v>
      </c>
      <c r="B135" s="1">
        <v>45627</v>
      </c>
      <c r="C135" s="2">
        <v>0.79513888888888884</v>
      </c>
      <c r="D135">
        <v>1</v>
      </c>
      <c r="E135" t="s">
        <v>36</v>
      </c>
      <c r="F135" t="s">
        <v>37</v>
      </c>
      <c r="G135" t="s">
        <v>38</v>
      </c>
      <c r="H135" t="s">
        <v>39</v>
      </c>
      <c r="I135" t="s">
        <v>32</v>
      </c>
      <c r="J135">
        <v>85</v>
      </c>
      <c r="K135">
        <v>50</v>
      </c>
      <c r="L135" t="s">
        <v>33</v>
      </c>
      <c r="M135" t="s">
        <v>34</v>
      </c>
      <c r="N135" t="s">
        <v>35</v>
      </c>
      <c r="O135">
        <f>Table1__2[[#This Row],[transaction_qty]]*Table1__2[[#This Row],[unit_price]]</f>
        <v>85</v>
      </c>
      <c r="P135">
        <f>(Table1__2[[#This Row],[unit_price]]-Table1__2[[#This Row],[unit_cost]])*Table1__2[[#This Row],[transaction_qty]]</f>
        <v>35</v>
      </c>
      <c r="Q135">
        <f>YEAR(Table1__2[[#This Row],[transaction_date]])</f>
        <v>2024</v>
      </c>
      <c r="R135" t="str">
        <f>TEXT(MONTH(Table1__2[[#This Row],[transaction_date]])*28,"mmm")</f>
        <v>Dec</v>
      </c>
      <c r="S135" t="str">
        <f t="shared" si="2"/>
        <v>Sun</v>
      </c>
      <c r="T135">
        <f>HOUR(Table1__2[[#This Row],[transaction_time]])</f>
        <v>19</v>
      </c>
    </row>
    <row r="136" spans="1:20" x14ac:dyDescent="0.25">
      <c r="A136">
        <v>8135</v>
      </c>
      <c r="B136" s="1">
        <v>45501</v>
      </c>
      <c r="C136" s="2">
        <v>0.49861111111111112</v>
      </c>
      <c r="D136">
        <v>1</v>
      </c>
      <c r="E136" t="s">
        <v>22</v>
      </c>
      <c r="F136" t="s">
        <v>23</v>
      </c>
      <c r="G136" t="s">
        <v>24</v>
      </c>
      <c r="H136" t="s">
        <v>25</v>
      </c>
      <c r="I136" t="s">
        <v>48</v>
      </c>
      <c r="J136">
        <v>80</v>
      </c>
      <c r="K136">
        <v>48</v>
      </c>
      <c r="L136" t="s">
        <v>33</v>
      </c>
      <c r="M136" t="s">
        <v>44</v>
      </c>
      <c r="N136" t="s">
        <v>49</v>
      </c>
      <c r="O136">
        <f>Table1__2[[#This Row],[transaction_qty]]*Table1__2[[#This Row],[unit_price]]</f>
        <v>80</v>
      </c>
      <c r="P136">
        <f>(Table1__2[[#This Row],[unit_price]]-Table1__2[[#This Row],[unit_cost]])*Table1__2[[#This Row],[transaction_qty]]</f>
        <v>32</v>
      </c>
      <c r="Q136">
        <f>YEAR(Table1__2[[#This Row],[transaction_date]])</f>
        <v>2024</v>
      </c>
      <c r="R136" t="str">
        <f>TEXT(MONTH(Table1__2[[#This Row],[transaction_date]])*28,"mmm")</f>
        <v>Jul</v>
      </c>
      <c r="S136" t="str">
        <f t="shared" si="2"/>
        <v>Sat</v>
      </c>
      <c r="T136">
        <f>HOUR(Table1__2[[#This Row],[transaction_time]])</f>
        <v>11</v>
      </c>
    </row>
    <row r="137" spans="1:20" x14ac:dyDescent="0.25">
      <c r="A137">
        <v>8136</v>
      </c>
      <c r="B137" s="1">
        <v>45466</v>
      </c>
      <c r="C137" s="2">
        <v>0.35138888888888886</v>
      </c>
      <c r="D137">
        <v>3</v>
      </c>
      <c r="E137" t="s">
        <v>22</v>
      </c>
      <c r="F137" t="s">
        <v>23</v>
      </c>
      <c r="G137" t="s">
        <v>24</v>
      </c>
      <c r="H137" t="s">
        <v>25</v>
      </c>
      <c r="I137" t="s">
        <v>18</v>
      </c>
      <c r="J137">
        <v>45</v>
      </c>
      <c r="K137">
        <v>25</v>
      </c>
      <c r="L137" t="s">
        <v>19</v>
      </c>
      <c r="M137" t="s">
        <v>20</v>
      </c>
      <c r="N137" t="s">
        <v>21</v>
      </c>
      <c r="O137">
        <f>Table1__2[[#This Row],[transaction_qty]]*Table1__2[[#This Row],[unit_price]]</f>
        <v>135</v>
      </c>
      <c r="P137">
        <f>(Table1__2[[#This Row],[unit_price]]-Table1__2[[#This Row],[unit_cost]])*Table1__2[[#This Row],[transaction_qty]]</f>
        <v>60</v>
      </c>
      <c r="Q137">
        <f>YEAR(Table1__2[[#This Row],[transaction_date]])</f>
        <v>2024</v>
      </c>
      <c r="R137" t="str">
        <f>TEXT(MONTH(Table1__2[[#This Row],[transaction_date]])*28,"mmm")</f>
        <v>Jun</v>
      </c>
      <c r="S137" t="str">
        <f t="shared" si="2"/>
        <v>Mon</v>
      </c>
      <c r="T137">
        <f>HOUR(Table1__2[[#This Row],[transaction_time]])</f>
        <v>8</v>
      </c>
    </row>
    <row r="138" spans="1:20" x14ac:dyDescent="0.25">
      <c r="A138">
        <v>8137</v>
      </c>
      <c r="B138" s="1">
        <v>45501</v>
      </c>
      <c r="C138" s="2">
        <v>0.6791666666666667</v>
      </c>
      <c r="D138">
        <v>2</v>
      </c>
      <c r="E138" t="s">
        <v>28</v>
      </c>
      <c r="F138" t="s">
        <v>29</v>
      </c>
      <c r="G138" t="s">
        <v>30</v>
      </c>
      <c r="H138" t="s">
        <v>31</v>
      </c>
      <c r="I138" t="s">
        <v>32</v>
      </c>
      <c r="J138">
        <v>85</v>
      </c>
      <c r="K138">
        <v>50</v>
      </c>
      <c r="L138" t="s">
        <v>33</v>
      </c>
      <c r="M138" t="s">
        <v>34</v>
      </c>
      <c r="N138" t="s">
        <v>35</v>
      </c>
      <c r="O138">
        <f>Table1__2[[#This Row],[transaction_qty]]*Table1__2[[#This Row],[unit_price]]</f>
        <v>170</v>
      </c>
      <c r="P138">
        <f>(Table1__2[[#This Row],[unit_price]]-Table1__2[[#This Row],[unit_cost]])*Table1__2[[#This Row],[transaction_qty]]</f>
        <v>70</v>
      </c>
      <c r="Q138">
        <f>YEAR(Table1__2[[#This Row],[transaction_date]])</f>
        <v>2024</v>
      </c>
      <c r="R138" t="str">
        <f>TEXT(MONTH(Table1__2[[#This Row],[transaction_date]])*28,"mmm")</f>
        <v>Jul</v>
      </c>
      <c r="S138" t="str">
        <f t="shared" si="2"/>
        <v>Sat</v>
      </c>
      <c r="T138">
        <f>HOUR(Table1__2[[#This Row],[transaction_time]])</f>
        <v>16</v>
      </c>
    </row>
    <row r="139" spans="1:20" x14ac:dyDescent="0.25">
      <c r="A139">
        <v>8138</v>
      </c>
      <c r="B139" s="1">
        <v>45853</v>
      </c>
      <c r="C139" s="2">
        <v>0.64027777777777772</v>
      </c>
      <c r="D139">
        <v>2</v>
      </c>
      <c r="E139" t="s">
        <v>22</v>
      </c>
      <c r="F139" t="s">
        <v>23</v>
      </c>
      <c r="G139" t="s">
        <v>24</v>
      </c>
      <c r="H139" t="s">
        <v>25</v>
      </c>
      <c r="I139" t="s">
        <v>40</v>
      </c>
      <c r="J139">
        <v>50</v>
      </c>
      <c r="K139">
        <v>30</v>
      </c>
      <c r="L139" t="s">
        <v>19</v>
      </c>
      <c r="M139" t="s">
        <v>41</v>
      </c>
      <c r="N139" t="s">
        <v>42</v>
      </c>
      <c r="O139">
        <f>Table1__2[[#This Row],[transaction_qty]]*Table1__2[[#This Row],[unit_price]]</f>
        <v>100</v>
      </c>
      <c r="P139">
        <f>(Table1__2[[#This Row],[unit_price]]-Table1__2[[#This Row],[unit_cost]])*Table1__2[[#This Row],[transaction_qty]]</f>
        <v>40</v>
      </c>
      <c r="Q139">
        <f>YEAR(Table1__2[[#This Row],[transaction_date]])</f>
        <v>2025</v>
      </c>
      <c r="R139" t="str">
        <f>TEXT(MONTH(Table1__2[[#This Row],[transaction_date]])*28,"mmm")</f>
        <v>Jul</v>
      </c>
      <c r="S139" t="str">
        <f t="shared" si="2"/>
        <v>Sun</v>
      </c>
      <c r="T139">
        <f>HOUR(Table1__2[[#This Row],[transaction_time]])</f>
        <v>15</v>
      </c>
    </row>
    <row r="140" spans="1:20" x14ac:dyDescent="0.25">
      <c r="A140">
        <v>8139</v>
      </c>
      <c r="B140" s="1">
        <v>45916</v>
      </c>
      <c r="C140" s="2">
        <v>0.60763888888888884</v>
      </c>
      <c r="D140">
        <v>2</v>
      </c>
      <c r="E140" t="s">
        <v>28</v>
      </c>
      <c r="F140" t="s">
        <v>29</v>
      </c>
      <c r="G140" t="s">
        <v>30</v>
      </c>
      <c r="H140" t="s">
        <v>31</v>
      </c>
      <c r="I140" t="s">
        <v>32</v>
      </c>
      <c r="J140">
        <v>85</v>
      </c>
      <c r="K140">
        <v>50</v>
      </c>
      <c r="L140" t="s">
        <v>33</v>
      </c>
      <c r="M140" t="s">
        <v>34</v>
      </c>
      <c r="N140" t="s">
        <v>35</v>
      </c>
      <c r="O140">
        <f>Table1__2[[#This Row],[transaction_qty]]*Table1__2[[#This Row],[unit_price]]</f>
        <v>170</v>
      </c>
      <c r="P140">
        <f>(Table1__2[[#This Row],[unit_price]]-Table1__2[[#This Row],[unit_cost]])*Table1__2[[#This Row],[transaction_qty]]</f>
        <v>70</v>
      </c>
      <c r="Q140">
        <f>YEAR(Table1__2[[#This Row],[transaction_date]])</f>
        <v>2025</v>
      </c>
      <c r="R140" t="str">
        <f>TEXT(MONTH(Table1__2[[#This Row],[transaction_date]])*28,"mmm")</f>
        <v>Sep</v>
      </c>
      <c r="S140" t="str">
        <f t="shared" si="2"/>
        <v>Mon</v>
      </c>
      <c r="T140">
        <f>HOUR(Table1__2[[#This Row],[transaction_time]])</f>
        <v>14</v>
      </c>
    </row>
    <row r="141" spans="1:20" x14ac:dyDescent="0.25">
      <c r="A141">
        <v>8140</v>
      </c>
      <c r="B141" s="1">
        <v>45743</v>
      </c>
      <c r="C141" s="2">
        <v>0.5854166666666667</v>
      </c>
      <c r="D141">
        <v>2</v>
      </c>
      <c r="E141" t="s">
        <v>36</v>
      </c>
      <c r="F141" t="s">
        <v>37</v>
      </c>
      <c r="G141" t="s">
        <v>38</v>
      </c>
      <c r="H141" t="s">
        <v>39</v>
      </c>
      <c r="I141" t="s">
        <v>48</v>
      </c>
      <c r="J141">
        <v>80</v>
      </c>
      <c r="K141">
        <v>48</v>
      </c>
      <c r="L141" t="s">
        <v>33</v>
      </c>
      <c r="M141" t="s">
        <v>44</v>
      </c>
      <c r="N141" t="s">
        <v>49</v>
      </c>
      <c r="O141">
        <f>Table1__2[[#This Row],[transaction_qty]]*Table1__2[[#This Row],[unit_price]]</f>
        <v>160</v>
      </c>
      <c r="P141">
        <f>(Table1__2[[#This Row],[unit_price]]-Table1__2[[#This Row],[unit_cost]])*Table1__2[[#This Row],[transaction_qty]]</f>
        <v>64</v>
      </c>
      <c r="Q141">
        <f>YEAR(Table1__2[[#This Row],[transaction_date]])</f>
        <v>2025</v>
      </c>
      <c r="R141" t="str">
        <f>TEXT(MONTH(Table1__2[[#This Row],[transaction_date]])*28,"mmm")</f>
        <v>Mar</v>
      </c>
      <c r="S141" t="str">
        <f t="shared" si="2"/>
        <v>Fri</v>
      </c>
      <c r="T141">
        <f>HOUR(Table1__2[[#This Row],[transaction_time]])</f>
        <v>14</v>
      </c>
    </row>
    <row r="142" spans="1:20" x14ac:dyDescent="0.25">
      <c r="A142">
        <v>8141</v>
      </c>
      <c r="B142" s="1">
        <v>44891</v>
      </c>
      <c r="C142" s="2">
        <v>0.6479166666666667</v>
      </c>
      <c r="D142">
        <v>2</v>
      </c>
      <c r="E142" t="s">
        <v>36</v>
      </c>
      <c r="F142" t="s">
        <v>37</v>
      </c>
      <c r="G142" t="s">
        <v>38</v>
      </c>
      <c r="H142" t="s">
        <v>39</v>
      </c>
      <c r="I142" t="s">
        <v>46</v>
      </c>
      <c r="J142">
        <v>90</v>
      </c>
      <c r="K142">
        <v>55</v>
      </c>
      <c r="L142" t="s">
        <v>33</v>
      </c>
      <c r="M142" t="s">
        <v>34</v>
      </c>
      <c r="N142" t="s">
        <v>47</v>
      </c>
      <c r="O142">
        <f>Table1__2[[#This Row],[transaction_qty]]*Table1__2[[#This Row],[unit_price]]</f>
        <v>180</v>
      </c>
      <c r="P142">
        <f>(Table1__2[[#This Row],[unit_price]]-Table1__2[[#This Row],[unit_cost]])*Table1__2[[#This Row],[transaction_qty]]</f>
        <v>70</v>
      </c>
      <c r="Q142">
        <f>YEAR(Table1__2[[#This Row],[transaction_date]])</f>
        <v>2022</v>
      </c>
      <c r="R142" t="str">
        <f>TEXT(MONTH(Table1__2[[#This Row],[transaction_date]])*28,"mmm")</f>
        <v>Nov</v>
      </c>
      <c r="S142" t="str">
        <f t="shared" si="2"/>
        <v>Thu</v>
      </c>
      <c r="T142">
        <f>HOUR(Table1__2[[#This Row],[transaction_time]])</f>
        <v>15</v>
      </c>
    </row>
    <row r="143" spans="1:20" x14ac:dyDescent="0.25">
      <c r="A143">
        <v>8142</v>
      </c>
      <c r="B143" s="1">
        <v>45861</v>
      </c>
      <c r="C143" s="2">
        <v>0.6743055555555556</v>
      </c>
      <c r="D143">
        <v>1</v>
      </c>
      <c r="E143" t="s">
        <v>22</v>
      </c>
      <c r="F143" t="s">
        <v>23</v>
      </c>
      <c r="G143" t="s">
        <v>24</v>
      </c>
      <c r="H143" t="s">
        <v>25</v>
      </c>
      <c r="I143" t="s">
        <v>46</v>
      </c>
      <c r="J143">
        <v>90</v>
      </c>
      <c r="K143">
        <v>55</v>
      </c>
      <c r="L143" t="s">
        <v>33</v>
      </c>
      <c r="M143" t="s">
        <v>34</v>
      </c>
      <c r="N143" t="s">
        <v>47</v>
      </c>
      <c r="O143">
        <f>Table1__2[[#This Row],[transaction_qty]]*Table1__2[[#This Row],[unit_price]]</f>
        <v>90</v>
      </c>
      <c r="P143">
        <f>(Table1__2[[#This Row],[unit_price]]-Table1__2[[#This Row],[unit_cost]])*Table1__2[[#This Row],[transaction_qty]]</f>
        <v>35</v>
      </c>
      <c r="Q143">
        <f>YEAR(Table1__2[[#This Row],[transaction_date]])</f>
        <v>2025</v>
      </c>
      <c r="R143" t="str">
        <f>TEXT(MONTH(Table1__2[[#This Row],[transaction_date]])*28,"mmm")</f>
        <v>Jul</v>
      </c>
      <c r="S143" t="str">
        <f t="shared" si="2"/>
        <v>Mon</v>
      </c>
      <c r="T143">
        <f>HOUR(Table1__2[[#This Row],[transaction_time]])</f>
        <v>16</v>
      </c>
    </row>
    <row r="144" spans="1:20" x14ac:dyDescent="0.25">
      <c r="A144">
        <v>8143</v>
      </c>
      <c r="B144" s="1">
        <v>45394</v>
      </c>
      <c r="C144" s="2">
        <v>0.8881944444444444</v>
      </c>
      <c r="D144">
        <v>3</v>
      </c>
      <c r="E144" t="s">
        <v>36</v>
      </c>
      <c r="F144" t="s">
        <v>37</v>
      </c>
      <c r="G144" t="s">
        <v>38</v>
      </c>
      <c r="H144" t="s">
        <v>39</v>
      </c>
      <c r="I144" t="s">
        <v>18</v>
      </c>
      <c r="J144">
        <v>45</v>
      </c>
      <c r="K144">
        <v>25</v>
      </c>
      <c r="L144" t="s">
        <v>19</v>
      </c>
      <c r="M144" t="s">
        <v>20</v>
      </c>
      <c r="N144" t="s">
        <v>21</v>
      </c>
      <c r="O144">
        <f>Table1__2[[#This Row],[transaction_qty]]*Table1__2[[#This Row],[unit_price]]</f>
        <v>135</v>
      </c>
      <c r="P144">
        <f>(Table1__2[[#This Row],[unit_price]]-Table1__2[[#This Row],[unit_cost]])*Table1__2[[#This Row],[transaction_qty]]</f>
        <v>60</v>
      </c>
      <c r="Q144">
        <f>YEAR(Table1__2[[#This Row],[transaction_date]])</f>
        <v>2024</v>
      </c>
      <c r="R144" t="str">
        <f>TEXT(MONTH(Table1__2[[#This Row],[transaction_date]])*28,"mmm")</f>
        <v>Apr</v>
      </c>
      <c r="S144" t="str">
        <f t="shared" si="2"/>
        <v>Thu</v>
      </c>
      <c r="T144">
        <f>HOUR(Table1__2[[#This Row],[transaction_time]])</f>
        <v>21</v>
      </c>
    </row>
    <row r="145" spans="1:20" x14ac:dyDescent="0.25">
      <c r="A145">
        <v>8144</v>
      </c>
      <c r="B145" s="1">
        <v>45112</v>
      </c>
      <c r="C145" s="2">
        <v>0.78680555555555554</v>
      </c>
      <c r="D145">
        <v>3</v>
      </c>
      <c r="E145" t="s">
        <v>22</v>
      </c>
      <c r="F145" t="s">
        <v>23</v>
      </c>
      <c r="G145" t="s">
        <v>24</v>
      </c>
      <c r="H145" t="s">
        <v>25</v>
      </c>
      <c r="I145" t="s">
        <v>18</v>
      </c>
      <c r="J145">
        <v>45</v>
      </c>
      <c r="K145">
        <v>25</v>
      </c>
      <c r="L145" t="s">
        <v>19</v>
      </c>
      <c r="M145" t="s">
        <v>20</v>
      </c>
      <c r="N145" t="s">
        <v>21</v>
      </c>
      <c r="O145">
        <f>Table1__2[[#This Row],[transaction_qty]]*Table1__2[[#This Row],[unit_price]]</f>
        <v>135</v>
      </c>
      <c r="P145">
        <f>(Table1__2[[#This Row],[unit_price]]-Table1__2[[#This Row],[unit_cost]])*Table1__2[[#This Row],[transaction_qty]]</f>
        <v>60</v>
      </c>
      <c r="Q145">
        <f>YEAR(Table1__2[[#This Row],[transaction_date]])</f>
        <v>2023</v>
      </c>
      <c r="R145" t="str">
        <f>TEXT(MONTH(Table1__2[[#This Row],[transaction_date]])*28,"mmm")</f>
        <v>Jul</v>
      </c>
      <c r="S145" t="str">
        <f t="shared" si="2"/>
        <v>Thu</v>
      </c>
      <c r="T145">
        <f>HOUR(Table1__2[[#This Row],[transaction_time]])</f>
        <v>18</v>
      </c>
    </row>
    <row r="146" spans="1:20" x14ac:dyDescent="0.25">
      <c r="A146">
        <v>8145</v>
      </c>
      <c r="B146" s="1">
        <v>45500</v>
      </c>
      <c r="C146" s="2">
        <v>0.39374999999999999</v>
      </c>
      <c r="D146">
        <v>4</v>
      </c>
      <c r="E146" t="s">
        <v>14</v>
      </c>
      <c r="F146" t="s">
        <v>15</v>
      </c>
      <c r="G146" t="s">
        <v>16</v>
      </c>
      <c r="H146" t="s">
        <v>17</v>
      </c>
      <c r="I146" t="s">
        <v>18</v>
      </c>
      <c r="J146">
        <v>45</v>
      </c>
      <c r="K146">
        <v>25</v>
      </c>
      <c r="L146" t="s">
        <v>19</v>
      </c>
      <c r="M146" t="s">
        <v>20</v>
      </c>
      <c r="N146" t="s">
        <v>21</v>
      </c>
      <c r="O146">
        <f>Table1__2[[#This Row],[transaction_qty]]*Table1__2[[#This Row],[unit_price]]</f>
        <v>180</v>
      </c>
      <c r="P146">
        <f>(Table1__2[[#This Row],[unit_price]]-Table1__2[[#This Row],[unit_cost]])*Table1__2[[#This Row],[transaction_qty]]</f>
        <v>80</v>
      </c>
      <c r="Q146">
        <f>YEAR(Table1__2[[#This Row],[transaction_date]])</f>
        <v>2024</v>
      </c>
      <c r="R146" t="str">
        <f>TEXT(MONTH(Table1__2[[#This Row],[transaction_date]])*28,"mmm")</f>
        <v>Jul</v>
      </c>
      <c r="S146" t="str">
        <f t="shared" si="2"/>
        <v>Fri</v>
      </c>
      <c r="T146">
        <f>HOUR(Table1__2[[#This Row],[transaction_time]])</f>
        <v>9</v>
      </c>
    </row>
    <row r="147" spans="1:20" x14ac:dyDescent="0.25">
      <c r="A147">
        <v>8146</v>
      </c>
      <c r="B147" s="1">
        <v>45536</v>
      </c>
      <c r="C147" s="2">
        <v>0.47083333333333333</v>
      </c>
      <c r="D147">
        <v>4</v>
      </c>
      <c r="E147" t="s">
        <v>14</v>
      </c>
      <c r="F147" t="s">
        <v>15</v>
      </c>
      <c r="G147" t="s">
        <v>16</v>
      </c>
      <c r="H147" t="s">
        <v>17</v>
      </c>
      <c r="I147" t="s">
        <v>43</v>
      </c>
      <c r="J147">
        <v>75</v>
      </c>
      <c r="K147">
        <v>45</v>
      </c>
      <c r="L147" t="s">
        <v>33</v>
      </c>
      <c r="M147" t="s">
        <v>44</v>
      </c>
      <c r="N147" t="s">
        <v>45</v>
      </c>
      <c r="O147">
        <f>Table1__2[[#This Row],[transaction_qty]]*Table1__2[[#This Row],[unit_price]]</f>
        <v>300</v>
      </c>
      <c r="P147">
        <f>(Table1__2[[#This Row],[unit_price]]-Table1__2[[#This Row],[unit_cost]])*Table1__2[[#This Row],[transaction_qty]]</f>
        <v>120</v>
      </c>
      <c r="Q147">
        <f>YEAR(Table1__2[[#This Row],[transaction_date]])</f>
        <v>2024</v>
      </c>
      <c r="R147" t="str">
        <f>TEXT(MONTH(Table1__2[[#This Row],[transaction_date]])*28,"mmm")</f>
        <v>Sep</v>
      </c>
      <c r="S147" t="str">
        <f t="shared" si="2"/>
        <v>Sun</v>
      </c>
      <c r="T147">
        <f>HOUR(Table1__2[[#This Row],[transaction_time]])</f>
        <v>11</v>
      </c>
    </row>
    <row r="148" spans="1:20" x14ac:dyDescent="0.25">
      <c r="A148">
        <v>8147</v>
      </c>
      <c r="B148" s="1">
        <v>45199</v>
      </c>
      <c r="C148" s="2">
        <v>0.87986111111111109</v>
      </c>
      <c r="D148">
        <v>2</v>
      </c>
      <c r="E148" t="s">
        <v>14</v>
      </c>
      <c r="F148" t="s">
        <v>15</v>
      </c>
      <c r="G148" t="s">
        <v>16</v>
      </c>
      <c r="H148" t="s">
        <v>17</v>
      </c>
      <c r="I148" t="s">
        <v>40</v>
      </c>
      <c r="J148">
        <v>50</v>
      </c>
      <c r="K148">
        <v>30</v>
      </c>
      <c r="L148" t="s">
        <v>19</v>
      </c>
      <c r="M148" t="s">
        <v>41</v>
      </c>
      <c r="N148" t="s">
        <v>42</v>
      </c>
      <c r="O148">
        <f>Table1__2[[#This Row],[transaction_qty]]*Table1__2[[#This Row],[unit_price]]</f>
        <v>100</v>
      </c>
      <c r="P148">
        <f>(Table1__2[[#This Row],[unit_price]]-Table1__2[[#This Row],[unit_cost]])*Table1__2[[#This Row],[transaction_qty]]</f>
        <v>40</v>
      </c>
      <c r="Q148">
        <f>YEAR(Table1__2[[#This Row],[transaction_date]])</f>
        <v>2023</v>
      </c>
      <c r="R148" t="str">
        <f>TEXT(MONTH(Table1__2[[#This Row],[transaction_date]])*28,"mmm")</f>
        <v>Sep</v>
      </c>
      <c r="S148" t="str">
        <f t="shared" si="2"/>
        <v>Mon</v>
      </c>
      <c r="T148">
        <f>HOUR(Table1__2[[#This Row],[transaction_time]])</f>
        <v>21</v>
      </c>
    </row>
    <row r="149" spans="1:20" x14ac:dyDescent="0.25">
      <c r="A149">
        <v>8148</v>
      </c>
      <c r="B149" s="1">
        <v>45504</v>
      </c>
      <c r="C149" s="2">
        <v>0.75277777777777777</v>
      </c>
      <c r="D149">
        <v>3</v>
      </c>
      <c r="E149" t="s">
        <v>36</v>
      </c>
      <c r="F149" t="s">
        <v>37</v>
      </c>
      <c r="G149" t="s">
        <v>38</v>
      </c>
      <c r="H149" t="s">
        <v>39</v>
      </c>
      <c r="I149" t="s">
        <v>50</v>
      </c>
      <c r="J149">
        <v>70</v>
      </c>
      <c r="K149">
        <v>40</v>
      </c>
      <c r="L149" t="s">
        <v>33</v>
      </c>
      <c r="M149" t="s">
        <v>44</v>
      </c>
      <c r="N149" t="s">
        <v>51</v>
      </c>
      <c r="O149">
        <f>Table1__2[[#This Row],[transaction_qty]]*Table1__2[[#This Row],[unit_price]]</f>
        <v>210</v>
      </c>
      <c r="P149">
        <f>(Table1__2[[#This Row],[unit_price]]-Table1__2[[#This Row],[unit_cost]])*Table1__2[[#This Row],[transaction_qty]]</f>
        <v>90</v>
      </c>
      <c r="Q149">
        <f>YEAR(Table1__2[[#This Row],[transaction_date]])</f>
        <v>2024</v>
      </c>
      <c r="R149" t="str">
        <f>TEXT(MONTH(Table1__2[[#This Row],[transaction_date]])*28,"mmm")</f>
        <v>Jul</v>
      </c>
      <c r="S149" t="str">
        <f t="shared" si="2"/>
        <v>Tue</v>
      </c>
      <c r="T149">
        <f>HOUR(Table1__2[[#This Row],[transaction_time]])</f>
        <v>18</v>
      </c>
    </row>
    <row r="150" spans="1:20" x14ac:dyDescent="0.25">
      <c r="A150">
        <v>8149</v>
      </c>
      <c r="B150" s="1">
        <v>45129</v>
      </c>
      <c r="C150" s="2">
        <v>0.59930555555555554</v>
      </c>
      <c r="D150">
        <v>1</v>
      </c>
      <c r="E150" t="s">
        <v>28</v>
      </c>
      <c r="F150" t="s">
        <v>29</v>
      </c>
      <c r="G150" t="s">
        <v>30</v>
      </c>
      <c r="H150" t="s">
        <v>31</v>
      </c>
      <c r="I150" t="s">
        <v>50</v>
      </c>
      <c r="J150">
        <v>70</v>
      </c>
      <c r="K150">
        <v>40</v>
      </c>
      <c r="L150" t="s">
        <v>33</v>
      </c>
      <c r="M150" t="s">
        <v>44</v>
      </c>
      <c r="N150" t="s">
        <v>51</v>
      </c>
      <c r="O150">
        <f>Table1__2[[#This Row],[transaction_qty]]*Table1__2[[#This Row],[unit_price]]</f>
        <v>70</v>
      </c>
      <c r="P150">
        <f>(Table1__2[[#This Row],[unit_price]]-Table1__2[[#This Row],[unit_cost]])*Table1__2[[#This Row],[transaction_qty]]</f>
        <v>30</v>
      </c>
      <c r="Q150">
        <f>YEAR(Table1__2[[#This Row],[transaction_date]])</f>
        <v>2023</v>
      </c>
      <c r="R150" t="str">
        <f>TEXT(MONTH(Table1__2[[#This Row],[transaction_date]])*28,"mmm")</f>
        <v>Jul</v>
      </c>
      <c r="S150" t="str">
        <f t="shared" si="2"/>
        <v>Sun</v>
      </c>
      <c r="T150">
        <f>HOUR(Table1__2[[#This Row],[transaction_time]])</f>
        <v>14</v>
      </c>
    </row>
    <row r="151" spans="1:20" x14ac:dyDescent="0.25">
      <c r="A151">
        <v>8150</v>
      </c>
      <c r="B151" s="1">
        <v>45354</v>
      </c>
      <c r="C151" s="2">
        <v>0.34513888888888888</v>
      </c>
      <c r="D151">
        <v>1</v>
      </c>
      <c r="E151" t="s">
        <v>14</v>
      </c>
      <c r="F151" t="s">
        <v>15</v>
      </c>
      <c r="G151" t="s">
        <v>16</v>
      </c>
      <c r="H151" t="s">
        <v>17</v>
      </c>
      <c r="I151" t="s">
        <v>50</v>
      </c>
      <c r="J151">
        <v>70</v>
      </c>
      <c r="K151">
        <v>40</v>
      </c>
      <c r="L151" t="s">
        <v>33</v>
      </c>
      <c r="M151" t="s">
        <v>44</v>
      </c>
      <c r="N151" t="s">
        <v>51</v>
      </c>
      <c r="O151">
        <f>Table1__2[[#This Row],[transaction_qty]]*Table1__2[[#This Row],[unit_price]]</f>
        <v>70</v>
      </c>
      <c r="P151">
        <f>(Table1__2[[#This Row],[unit_price]]-Table1__2[[#This Row],[unit_cost]])*Table1__2[[#This Row],[transaction_qty]]</f>
        <v>30</v>
      </c>
      <c r="Q151">
        <f>YEAR(Table1__2[[#This Row],[transaction_date]])</f>
        <v>2024</v>
      </c>
      <c r="R151" t="str">
        <f>TEXT(MONTH(Table1__2[[#This Row],[transaction_date]])*28,"mmm")</f>
        <v>Mar</v>
      </c>
      <c r="S151" t="str">
        <f t="shared" si="2"/>
        <v>Tue</v>
      </c>
      <c r="T151">
        <f>HOUR(Table1__2[[#This Row],[transaction_time]])</f>
        <v>8</v>
      </c>
    </row>
    <row r="152" spans="1:20" x14ac:dyDescent="0.25">
      <c r="A152">
        <v>8151</v>
      </c>
      <c r="B152" s="1">
        <v>44684</v>
      </c>
      <c r="C152" s="2">
        <v>0.47222222222222221</v>
      </c>
      <c r="D152">
        <v>2</v>
      </c>
      <c r="E152" t="s">
        <v>14</v>
      </c>
      <c r="F152" t="s">
        <v>15</v>
      </c>
      <c r="G152" t="s">
        <v>16</v>
      </c>
      <c r="H152" t="s">
        <v>17</v>
      </c>
      <c r="I152" t="s">
        <v>43</v>
      </c>
      <c r="J152">
        <v>75</v>
      </c>
      <c r="K152">
        <v>45</v>
      </c>
      <c r="L152" t="s">
        <v>33</v>
      </c>
      <c r="M152" t="s">
        <v>44</v>
      </c>
      <c r="N152" t="s">
        <v>45</v>
      </c>
      <c r="O152">
        <f>Table1__2[[#This Row],[transaction_qty]]*Table1__2[[#This Row],[unit_price]]</f>
        <v>150</v>
      </c>
      <c r="P152">
        <f>(Table1__2[[#This Row],[unit_price]]-Table1__2[[#This Row],[unit_cost]])*Table1__2[[#This Row],[transaction_qty]]</f>
        <v>60</v>
      </c>
      <c r="Q152">
        <f>YEAR(Table1__2[[#This Row],[transaction_date]])</f>
        <v>2022</v>
      </c>
      <c r="R152" t="str">
        <f>TEXT(MONTH(Table1__2[[#This Row],[transaction_date]])*28,"mmm")</f>
        <v>May</v>
      </c>
      <c r="S152" t="str">
        <f t="shared" si="2"/>
        <v>Tue</v>
      </c>
      <c r="T152">
        <f>HOUR(Table1__2[[#This Row],[transaction_time]])</f>
        <v>11</v>
      </c>
    </row>
    <row r="153" spans="1:20" x14ac:dyDescent="0.25">
      <c r="A153">
        <v>8152</v>
      </c>
      <c r="B153" s="1">
        <v>45033</v>
      </c>
      <c r="C153" s="2">
        <v>0.54791666666666672</v>
      </c>
      <c r="D153">
        <v>4</v>
      </c>
      <c r="E153" t="s">
        <v>22</v>
      </c>
      <c r="F153" t="s">
        <v>23</v>
      </c>
      <c r="G153" t="s">
        <v>24</v>
      </c>
      <c r="H153" t="s">
        <v>25</v>
      </c>
      <c r="I153" t="s">
        <v>32</v>
      </c>
      <c r="J153">
        <v>85</v>
      </c>
      <c r="K153">
        <v>50</v>
      </c>
      <c r="L153" t="s">
        <v>33</v>
      </c>
      <c r="M153" t="s">
        <v>34</v>
      </c>
      <c r="N153" t="s">
        <v>35</v>
      </c>
      <c r="O153">
        <f>Table1__2[[#This Row],[transaction_qty]]*Table1__2[[#This Row],[unit_price]]</f>
        <v>340</v>
      </c>
      <c r="P153">
        <f>(Table1__2[[#This Row],[unit_price]]-Table1__2[[#This Row],[unit_cost]])*Table1__2[[#This Row],[transaction_qty]]</f>
        <v>140</v>
      </c>
      <c r="Q153">
        <f>YEAR(Table1__2[[#This Row],[transaction_date]])</f>
        <v>2023</v>
      </c>
      <c r="R153" t="str">
        <f>TEXT(MONTH(Table1__2[[#This Row],[transaction_date]])*28,"mmm")</f>
        <v>Apr</v>
      </c>
      <c r="S153" t="str">
        <f t="shared" si="2"/>
        <v>Tue</v>
      </c>
      <c r="T153">
        <f>HOUR(Table1__2[[#This Row],[transaction_time]])</f>
        <v>13</v>
      </c>
    </row>
    <row r="154" spans="1:20" x14ac:dyDescent="0.25">
      <c r="A154">
        <v>8153</v>
      </c>
      <c r="B154" s="1">
        <v>45758</v>
      </c>
      <c r="C154" s="2">
        <v>0.86250000000000004</v>
      </c>
      <c r="D154">
        <v>4</v>
      </c>
      <c r="E154" t="s">
        <v>14</v>
      </c>
      <c r="F154" t="s">
        <v>15</v>
      </c>
      <c r="G154" t="s">
        <v>16</v>
      </c>
      <c r="H154" t="s">
        <v>17</v>
      </c>
      <c r="I154" t="s">
        <v>40</v>
      </c>
      <c r="J154">
        <v>50</v>
      </c>
      <c r="K154">
        <v>30</v>
      </c>
      <c r="L154" t="s">
        <v>19</v>
      </c>
      <c r="M154" t="s">
        <v>41</v>
      </c>
      <c r="N154" t="s">
        <v>42</v>
      </c>
      <c r="O154">
        <f>Table1__2[[#This Row],[transaction_qty]]*Table1__2[[#This Row],[unit_price]]</f>
        <v>200</v>
      </c>
      <c r="P154">
        <f>(Table1__2[[#This Row],[unit_price]]-Table1__2[[#This Row],[unit_cost]])*Table1__2[[#This Row],[transaction_qty]]</f>
        <v>80</v>
      </c>
      <c r="Q154">
        <f>YEAR(Table1__2[[#This Row],[transaction_date]])</f>
        <v>2025</v>
      </c>
      <c r="R154" t="str">
        <f>TEXT(MONTH(Table1__2[[#This Row],[transaction_date]])*28,"mmm")</f>
        <v>Apr</v>
      </c>
      <c r="S154" t="str">
        <f t="shared" si="2"/>
        <v>Wed</v>
      </c>
      <c r="T154">
        <f>HOUR(Table1__2[[#This Row],[transaction_time]])</f>
        <v>20</v>
      </c>
    </row>
    <row r="155" spans="1:20" x14ac:dyDescent="0.25">
      <c r="A155">
        <v>8154</v>
      </c>
      <c r="B155" s="1">
        <v>45840</v>
      </c>
      <c r="C155" s="2">
        <v>0.78263888888888888</v>
      </c>
      <c r="D155">
        <v>2</v>
      </c>
      <c r="E155" t="s">
        <v>22</v>
      </c>
      <c r="F155" t="s">
        <v>23</v>
      </c>
      <c r="G155" t="s">
        <v>24</v>
      </c>
      <c r="H155" t="s">
        <v>25</v>
      </c>
      <c r="I155" t="s">
        <v>43</v>
      </c>
      <c r="J155">
        <v>75</v>
      </c>
      <c r="K155">
        <v>45</v>
      </c>
      <c r="L155" t="s">
        <v>33</v>
      </c>
      <c r="M155" t="s">
        <v>44</v>
      </c>
      <c r="N155" t="s">
        <v>45</v>
      </c>
      <c r="O155">
        <f>Table1__2[[#This Row],[transaction_qty]]*Table1__2[[#This Row],[unit_price]]</f>
        <v>150</v>
      </c>
      <c r="P155">
        <f>(Table1__2[[#This Row],[unit_price]]-Table1__2[[#This Row],[unit_cost]])*Table1__2[[#This Row],[transaction_qty]]</f>
        <v>60</v>
      </c>
      <c r="Q155">
        <f>YEAR(Table1__2[[#This Row],[transaction_date]])</f>
        <v>2025</v>
      </c>
      <c r="R155" t="str">
        <f>TEXT(MONTH(Table1__2[[#This Row],[transaction_date]])*28,"mmm")</f>
        <v>Jul</v>
      </c>
      <c r="S155" t="str">
        <f t="shared" si="2"/>
        <v>Mon</v>
      </c>
      <c r="T155">
        <f>HOUR(Table1__2[[#This Row],[transaction_time]])</f>
        <v>18</v>
      </c>
    </row>
    <row r="156" spans="1:20" x14ac:dyDescent="0.25">
      <c r="A156">
        <v>8155</v>
      </c>
      <c r="B156" s="1">
        <v>44912</v>
      </c>
      <c r="C156" s="2">
        <v>0.5805555555555556</v>
      </c>
      <c r="D156">
        <v>4</v>
      </c>
      <c r="E156" t="s">
        <v>14</v>
      </c>
      <c r="F156" t="s">
        <v>15</v>
      </c>
      <c r="G156" t="s">
        <v>16</v>
      </c>
      <c r="H156" t="s">
        <v>17</v>
      </c>
      <c r="I156" t="s">
        <v>43</v>
      </c>
      <c r="J156">
        <v>75</v>
      </c>
      <c r="K156">
        <v>45</v>
      </c>
      <c r="L156" t="s">
        <v>33</v>
      </c>
      <c r="M156" t="s">
        <v>44</v>
      </c>
      <c r="N156" t="s">
        <v>45</v>
      </c>
      <c r="O156">
        <f>Table1__2[[#This Row],[transaction_qty]]*Table1__2[[#This Row],[unit_price]]</f>
        <v>300</v>
      </c>
      <c r="P156">
        <f>(Table1__2[[#This Row],[unit_price]]-Table1__2[[#This Row],[unit_cost]])*Table1__2[[#This Row],[transaction_qty]]</f>
        <v>120</v>
      </c>
      <c r="Q156">
        <f>YEAR(Table1__2[[#This Row],[transaction_date]])</f>
        <v>2022</v>
      </c>
      <c r="R156" t="str">
        <f>TEXT(MONTH(Table1__2[[#This Row],[transaction_date]])*28,"mmm")</f>
        <v>Dec</v>
      </c>
      <c r="S156" t="str">
        <f t="shared" si="2"/>
        <v>Tue</v>
      </c>
      <c r="T156">
        <f>HOUR(Table1__2[[#This Row],[transaction_time]])</f>
        <v>13</v>
      </c>
    </row>
    <row r="157" spans="1:20" x14ac:dyDescent="0.25">
      <c r="A157">
        <v>8156</v>
      </c>
      <c r="B157" s="1">
        <v>45230</v>
      </c>
      <c r="C157" s="2">
        <v>0.47152777777777777</v>
      </c>
      <c r="D157">
        <v>2</v>
      </c>
      <c r="E157" t="s">
        <v>22</v>
      </c>
      <c r="F157" t="s">
        <v>23</v>
      </c>
      <c r="G157" t="s">
        <v>24</v>
      </c>
      <c r="H157" t="s">
        <v>25</v>
      </c>
      <c r="I157" t="s">
        <v>50</v>
      </c>
      <c r="J157">
        <v>70</v>
      </c>
      <c r="K157">
        <v>40</v>
      </c>
      <c r="L157" t="s">
        <v>33</v>
      </c>
      <c r="M157" t="s">
        <v>44</v>
      </c>
      <c r="N157" t="s">
        <v>51</v>
      </c>
      <c r="O157">
        <f>Table1__2[[#This Row],[transaction_qty]]*Table1__2[[#This Row],[unit_price]]</f>
        <v>140</v>
      </c>
      <c r="P157">
        <f>(Table1__2[[#This Row],[unit_price]]-Table1__2[[#This Row],[unit_cost]])*Table1__2[[#This Row],[transaction_qty]]</f>
        <v>60</v>
      </c>
      <c r="Q157">
        <f>YEAR(Table1__2[[#This Row],[transaction_date]])</f>
        <v>2023</v>
      </c>
      <c r="R157" t="str">
        <f>TEXT(MONTH(Table1__2[[#This Row],[transaction_date]])*28,"mmm")</f>
        <v>Oct</v>
      </c>
      <c r="S157" t="str">
        <f t="shared" si="2"/>
        <v>Tue</v>
      </c>
      <c r="T157">
        <f>HOUR(Table1__2[[#This Row],[transaction_time]])</f>
        <v>11</v>
      </c>
    </row>
    <row r="158" spans="1:20" x14ac:dyDescent="0.25">
      <c r="A158">
        <v>8157</v>
      </c>
      <c r="B158" s="1">
        <v>44852</v>
      </c>
      <c r="C158" s="2">
        <v>0.75694444444444442</v>
      </c>
      <c r="D158">
        <v>4</v>
      </c>
      <c r="E158" t="s">
        <v>36</v>
      </c>
      <c r="F158" t="s">
        <v>37</v>
      </c>
      <c r="G158" t="s">
        <v>38</v>
      </c>
      <c r="H158" t="s">
        <v>39</v>
      </c>
      <c r="I158" t="s">
        <v>40</v>
      </c>
      <c r="J158">
        <v>50</v>
      </c>
      <c r="K158">
        <v>30</v>
      </c>
      <c r="L158" t="s">
        <v>19</v>
      </c>
      <c r="M158" t="s">
        <v>41</v>
      </c>
      <c r="N158" t="s">
        <v>42</v>
      </c>
      <c r="O158">
        <f>Table1__2[[#This Row],[transaction_qty]]*Table1__2[[#This Row],[unit_price]]</f>
        <v>200</v>
      </c>
      <c r="P158">
        <f>(Table1__2[[#This Row],[unit_price]]-Table1__2[[#This Row],[unit_cost]])*Table1__2[[#This Row],[transaction_qty]]</f>
        <v>80</v>
      </c>
      <c r="Q158">
        <f>YEAR(Table1__2[[#This Row],[transaction_date]])</f>
        <v>2022</v>
      </c>
      <c r="R158" t="str">
        <f>TEXT(MONTH(Table1__2[[#This Row],[transaction_date]])*28,"mmm")</f>
        <v>Oct</v>
      </c>
      <c r="S158" t="str">
        <f t="shared" si="2"/>
        <v>Wed</v>
      </c>
      <c r="T158">
        <f>HOUR(Table1__2[[#This Row],[transaction_time]])</f>
        <v>18</v>
      </c>
    </row>
    <row r="159" spans="1:20" x14ac:dyDescent="0.25">
      <c r="A159">
        <v>8158</v>
      </c>
      <c r="B159" s="1">
        <v>45935</v>
      </c>
      <c r="C159" s="2">
        <v>0.90347222222222223</v>
      </c>
      <c r="D159">
        <v>1</v>
      </c>
      <c r="E159" t="s">
        <v>14</v>
      </c>
      <c r="F159" t="s">
        <v>15</v>
      </c>
      <c r="G159" t="s">
        <v>16</v>
      </c>
      <c r="H159" t="s">
        <v>17</v>
      </c>
      <c r="I159" t="s">
        <v>32</v>
      </c>
      <c r="J159">
        <v>85</v>
      </c>
      <c r="K159">
        <v>50</v>
      </c>
      <c r="L159" t="s">
        <v>33</v>
      </c>
      <c r="M159" t="s">
        <v>34</v>
      </c>
      <c r="N159" t="s">
        <v>35</v>
      </c>
      <c r="O159">
        <f>Table1__2[[#This Row],[transaction_qty]]*Table1__2[[#This Row],[unit_price]]</f>
        <v>85</v>
      </c>
      <c r="P159">
        <f>(Table1__2[[#This Row],[unit_price]]-Table1__2[[#This Row],[unit_cost]])*Table1__2[[#This Row],[transaction_qty]]</f>
        <v>35</v>
      </c>
      <c r="Q159">
        <f>YEAR(Table1__2[[#This Row],[transaction_date]])</f>
        <v>2025</v>
      </c>
      <c r="R159" t="str">
        <f>TEXT(MONTH(Table1__2[[#This Row],[transaction_date]])*28,"mmm")</f>
        <v>Oct</v>
      </c>
      <c r="S159" t="str">
        <f t="shared" si="2"/>
        <v>Thu</v>
      </c>
      <c r="T159">
        <f>HOUR(Table1__2[[#This Row],[transaction_time]])</f>
        <v>21</v>
      </c>
    </row>
    <row r="160" spans="1:20" x14ac:dyDescent="0.25">
      <c r="A160">
        <v>8159</v>
      </c>
      <c r="B160" s="1">
        <v>44626</v>
      </c>
      <c r="C160" s="2">
        <v>0.52152777777777781</v>
      </c>
      <c r="D160">
        <v>3</v>
      </c>
      <c r="E160" t="s">
        <v>28</v>
      </c>
      <c r="F160" t="s">
        <v>29</v>
      </c>
      <c r="G160" t="s">
        <v>30</v>
      </c>
      <c r="H160" t="s">
        <v>31</v>
      </c>
      <c r="I160" t="s">
        <v>48</v>
      </c>
      <c r="J160">
        <v>80</v>
      </c>
      <c r="K160">
        <v>48</v>
      </c>
      <c r="L160" t="s">
        <v>33</v>
      </c>
      <c r="M160" t="s">
        <v>44</v>
      </c>
      <c r="N160" t="s">
        <v>49</v>
      </c>
      <c r="O160">
        <f>Table1__2[[#This Row],[transaction_qty]]*Table1__2[[#This Row],[unit_price]]</f>
        <v>240</v>
      </c>
      <c r="P160">
        <f>(Table1__2[[#This Row],[unit_price]]-Table1__2[[#This Row],[unit_cost]])*Table1__2[[#This Row],[transaction_qty]]</f>
        <v>96</v>
      </c>
      <c r="Q160">
        <f>YEAR(Table1__2[[#This Row],[transaction_date]])</f>
        <v>2022</v>
      </c>
      <c r="R160" t="str">
        <f>TEXT(MONTH(Table1__2[[#This Row],[transaction_date]])*28,"mmm")</f>
        <v>Mar</v>
      </c>
      <c r="S160" t="str">
        <f t="shared" si="2"/>
        <v>Fri</v>
      </c>
      <c r="T160">
        <f>HOUR(Table1__2[[#This Row],[transaction_time]])</f>
        <v>12</v>
      </c>
    </row>
    <row r="161" spans="1:20" x14ac:dyDescent="0.25">
      <c r="A161">
        <v>8160</v>
      </c>
      <c r="B161" s="1">
        <v>45264</v>
      </c>
      <c r="C161" s="2">
        <v>0.60763888888888884</v>
      </c>
      <c r="D161">
        <v>3</v>
      </c>
      <c r="E161" t="s">
        <v>14</v>
      </c>
      <c r="F161" t="s">
        <v>15</v>
      </c>
      <c r="G161" t="s">
        <v>16</v>
      </c>
      <c r="H161" t="s">
        <v>17</v>
      </c>
      <c r="I161" t="s">
        <v>26</v>
      </c>
      <c r="J161">
        <v>40</v>
      </c>
      <c r="K161">
        <v>22</v>
      </c>
      <c r="L161" t="s">
        <v>19</v>
      </c>
      <c r="M161" t="s">
        <v>20</v>
      </c>
      <c r="N161" t="s">
        <v>27</v>
      </c>
      <c r="O161">
        <f>Table1__2[[#This Row],[transaction_qty]]*Table1__2[[#This Row],[unit_price]]</f>
        <v>120</v>
      </c>
      <c r="P161">
        <f>(Table1__2[[#This Row],[unit_price]]-Table1__2[[#This Row],[unit_cost]])*Table1__2[[#This Row],[transaction_qty]]</f>
        <v>54</v>
      </c>
      <c r="Q161">
        <f>YEAR(Table1__2[[#This Row],[transaction_date]])</f>
        <v>2023</v>
      </c>
      <c r="R161" t="str">
        <f>TEXT(MONTH(Table1__2[[#This Row],[transaction_date]])*28,"mmm")</f>
        <v>Dec</v>
      </c>
      <c r="S161" t="str">
        <f t="shared" si="2"/>
        <v>Wed</v>
      </c>
      <c r="T161">
        <f>HOUR(Table1__2[[#This Row],[transaction_time]])</f>
        <v>14</v>
      </c>
    </row>
    <row r="162" spans="1:20" x14ac:dyDescent="0.25">
      <c r="A162">
        <v>8161</v>
      </c>
      <c r="B162" s="1">
        <v>44572</v>
      </c>
      <c r="C162" s="2">
        <v>0.43263888888888891</v>
      </c>
      <c r="D162">
        <v>4</v>
      </c>
      <c r="E162" t="s">
        <v>36</v>
      </c>
      <c r="F162" t="s">
        <v>37</v>
      </c>
      <c r="G162" t="s">
        <v>38</v>
      </c>
      <c r="H162" t="s">
        <v>39</v>
      </c>
      <c r="I162" t="s">
        <v>26</v>
      </c>
      <c r="J162">
        <v>40</v>
      </c>
      <c r="K162">
        <v>22</v>
      </c>
      <c r="L162" t="s">
        <v>19</v>
      </c>
      <c r="M162" t="s">
        <v>20</v>
      </c>
      <c r="N162" t="s">
        <v>27</v>
      </c>
      <c r="O162">
        <f>Table1__2[[#This Row],[transaction_qty]]*Table1__2[[#This Row],[unit_price]]</f>
        <v>160</v>
      </c>
      <c r="P162">
        <f>(Table1__2[[#This Row],[unit_price]]-Table1__2[[#This Row],[unit_cost]])*Table1__2[[#This Row],[transaction_qty]]</f>
        <v>72</v>
      </c>
      <c r="Q162">
        <f>YEAR(Table1__2[[#This Row],[transaction_date]])</f>
        <v>2022</v>
      </c>
      <c r="R162" t="str">
        <f>TEXT(MONTH(Table1__2[[#This Row],[transaction_date]])*28,"mmm")</f>
        <v>Jan</v>
      </c>
      <c r="S162" t="str">
        <f t="shared" si="2"/>
        <v>Wed</v>
      </c>
      <c r="T162">
        <f>HOUR(Table1__2[[#This Row],[transaction_time]])</f>
        <v>10</v>
      </c>
    </row>
    <row r="163" spans="1:20" x14ac:dyDescent="0.25">
      <c r="A163">
        <v>8162</v>
      </c>
      <c r="B163" s="1">
        <v>44929</v>
      </c>
      <c r="C163" s="2">
        <v>0.77430555555555558</v>
      </c>
      <c r="D163">
        <v>4</v>
      </c>
      <c r="E163" t="s">
        <v>28</v>
      </c>
      <c r="F163" t="s">
        <v>29</v>
      </c>
      <c r="G163" t="s">
        <v>30</v>
      </c>
      <c r="H163" t="s">
        <v>31</v>
      </c>
      <c r="I163" t="s">
        <v>50</v>
      </c>
      <c r="J163">
        <v>70</v>
      </c>
      <c r="K163">
        <v>40</v>
      </c>
      <c r="L163" t="s">
        <v>33</v>
      </c>
      <c r="M163" t="s">
        <v>44</v>
      </c>
      <c r="N163" t="s">
        <v>51</v>
      </c>
      <c r="O163">
        <f>Table1__2[[#This Row],[transaction_qty]]*Table1__2[[#This Row],[unit_price]]</f>
        <v>280</v>
      </c>
      <c r="P163">
        <f>(Table1__2[[#This Row],[unit_price]]-Table1__2[[#This Row],[unit_cost]])*Table1__2[[#This Row],[transaction_qty]]</f>
        <v>120</v>
      </c>
      <c r="Q163">
        <f>YEAR(Table1__2[[#This Row],[transaction_date]])</f>
        <v>2023</v>
      </c>
      <c r="R163" t="str">
        <f>TEXT(MONTH(Table1__2[[#This Row],[transaction_date]])*28,"mmm")</f>
        <v>Jan</v>
      </c>
      <c r="S163" t="str">
        <f t="shared" si="2"/>
        <v>Tue</v>
      </c>
      <c r="T163">
        <f>HOUR(Table1__2[[#This Row],[transaction_time]])</f>
        <v>18</v>
      </c>
    </row>
    <row r="164" spans="1:20" x14ac:dyDescent="0.25">
      <c r="A164">
        <v>8163</v>
      </c>
      <c r="B164" s="1">
        <v>44752</v>
      </c>
      <c r="C164" s="2">
        <v>0.52083333333333337</v>
      </c>
      <c r="D164">
        <v>1</v>
      </c>
      <c r="E164" t="s">
        <v>28</v>
      </c>
      <c r="F164" t="s">
        <v>29</v>
      </c>
      <c r="G164" t="s">
        <v>30</v>
      </c>
      <c r="H164" t="s">
        <v>31</v>
      </c>
      <c r="I164" t="s">
        <v>40</v>
      </c>
      <c r="J164">
        <v>50</v>
      </c>
      <c r="K164">
        <v>30</v>
      </c>
      <c r="L164" t="s">
        <v>19</v>
      </c>
      <c r="M164" t="s">
        <v>41</v>
      </c>
      <c r="N164" t="s">
        <v>42</v>
      </c>
      <c r="O164">
        <f>Table1__2[[#This Row],[transaction_qty]]*Table1__2[[#This Row],[unit_price]]</f>
        <v>50</v>
      </c>
      <c r="P164">
        <f>(Table1__2[[#This Row],[unit_price]]-Table1__2[[#This Row],[unit_cost]])*Table1__2[[#This Row],[transaction_qty]]</f>
        <v>20</v>
      </c>
      <c r="Q164">
        <f>YEAR(Table1__2[[#This Row],[transaction_date]])</f>
        <v>2022</v>
      </c>
      <c r="R164" t="str">
        <f>TEXT(MONTH(Table1__2[[#This Row],[transaction_date]])*28,"mmm")</f>
        <v>Jul</v>
      </c>
      <c r="S164" t="str">
        <f t="shared" si="2"/>
        <v>Tue</v>
      </c>
      <c r="T164">
        <f>HOUR(Table1__2[[#This Row],[transaction_time]])</f>
        <v>12</v>
      </c>
    </row>
    <row r="165" spans="1:20" x14ac:dyDescent="0.25">
      <c r="A165">
        <v>8164</v>
      </c>
      <c r="B165" s="1">
        <v>45900</v>
      </c>
      <c r="C165" s="2">
        <v>0.76875000000000004</v>
      </c>
      <c r="D165">
        <v>2</v>
      </c>
      <c r="E165" t="s">
        <v>22</v>
      </c>
      <c r="F165" t="s">
        <v>23</v>
      </c>
      <c r="G165" t="s">
        <v>24</v>
      </c>
      <c r="H165" t="s">
        <v>25</v>
      </c>
      <c r="I165" t="s">
        <v>43</v>
      </c>
      <c r="J165">
        <v>75</v>
      </c>
      <c r="K165">
        <v>45</v>
      </c>
      <c r="L165" t="s">
        <v>33</v>
      </c>
      <c r="M165" t="s">
        <v>44</v>
      </c>
      <c r="N165" t="s">
        <v>45</v>
      </c>
      <c r="O165">
        <f>Table1__2[[#This Row],[transaction_qty]]*Table1__2[[#This Row],[unit_price]]</f>
        <v>150</v>
      </c>
      <c r="P165">
        <f>(Table1__2[[#This Row],[unit_price]]-Table1__2[[#This Row],[unit_cost]])*Table1__2[[#This Row],[transaction_qty]]</f>
        <v>60</v>
      </c>
      <c r="Q165">
        <f>YEAR(Table1__2[[#This Row],[transaction_date]])</f>
        <v>2025</v>
      </c>
      <c r="R165" t="str">
        <f>TEXT(MONTH(Table1__2[[#This Row],[transaction_date]])*28,"mmm")</f>
        <v>Aug</v>
      </c>
      <c r="S165" t="str">
        <f t="shared" si="2"/>
        <v>Tue</v>
      </c>
      <c r="T165">
        <f>HOUR(Table1__2[[#This Row],[transaction_time]])</f>
        <v>18</v>
      </c>
    </row>
    <row r="166" spans="1:20" x14ac:dyDescent="0.25">
      <c r="A166">
        <v>8165</v>
      </c>
      <c r="B166" s="1">
        <v>45727</v>
      </c>
      <c r="C166" s="2">
        <v>0.52361111111111114</v>
      </c>
      <c r="D166">
        <v>3</v>
      </c>
      <c r="E166" t="s">
        <v>14</v>
      </c>
      <c r="F166" t="s">
        <v>15</v>
      </c>
      <c r="G166" t="s">
        <v>16</v>
      </c>
      <c r="H166" t="s">
        <v>17</v>
      </c>
      <c r="I166" t="s">
        <v>46</v>
      </c>
      <c r="J166">
        <v>90</v>
      </c>
      <c r="K166">
        <v>55</v>
      </c>
      <c r="L166" t="s">
        <v>33</v>
      </c>
      <c r="M166" t="s">
        <v>34</v>
      </c>
      <c r="N166" t="s">
        <v>47</v>
      </c>
      <c r="O166">
        <f>Table1__2[[#This Row],[transaction_qty]]*Table1__2[[#This Row],[unit_price]]</f>
        <v>270</v>
      </c>
      <c r="P166">
        <f>(Table1__2[[#This Row],[unit_price]]-Table1__2[[#This Row],[unit_cost]])*Table1__2[[#This Row],[transaction_qty]]</f>
        <v>105</v>
      </c>
      <c r="Q166">
        <f>YEAR(Table1__2[[#This Row],[transaction_date]])</f>
        <v>2025</v>
      </c>
      <c r="R166" t="str">
        <f>TEXT(MONTH(Table1__2[[#This Row],[transaction_date]])*28,"mmm")</f>
        <v>Mar</v>
      </c>
      <c r="S166" t="str">
        <f t="shared" si="2"/>
        <v>Wed</v>
      </c>
      <c r="T166">
        <f>HOUR(Table1__2[[#This Row],[transaction_time]])</f>
        <v>12</v>
      </c>
    </row>
    <row r="167" spans="1:20" x14ac:dyDescent="0.25">
      <c r="A167">
        <v>8166</v>
      </c>
      <c r="B167" s="1">
        <v>44902</v>
      </c>
      <c r="C167" s="2">
        <v>0.71388888888888891</v>
      </c>
      <c r="D167">
        <v>4</v>
      </c>
      <c r="E167" t="s">
        <v>22</v>
      </c>
      <c r="F167" t="s">
        <v>23</v>
      </c>
      <c r="G167" t="s">
        <v>24</v>
      </c>
      <c r="H167" t="s">
        <v>25</v>
      </c>
      <c r="I167" t="s">
        <v>32</v>
      </c>
      <c r="J167">
        <v>85</v>
      </c>
      <c r="K167">
        <v>50</v>
      </c>
      <c r="L167" t="s">
        <v>33</v>
      </c>
      <c r="M167" t="s">
        <v>34</v>
      </c>
      <c r="N167" t="s">
        <v>35</v>
      </c>
      <c r="O167">
        <f>Table1__2[[#This Row],[transaction_qty]]*Table1__2[[#This Row],[unit_price]]</f>
        <v>340</v>
      </c>
      <c r="P167">
        <f>(Table1__2[[#This Row],[unit_price]]-Table1__2[[#This Row],[unit_cost]])*Table1__2[[#This Row],[transaction_qty]]</f>
        <v>140</v>
      </c>
      <c r="Q167">
        <f>YEAR(Table1__2[[#This Row],[transaction_date]])</f>
        <v>2022</v>
      </c>
      <c r="R167" t="str">
        <f>TEXT(MONTH(Table1__2[[#This Row],[transaction_date]])*28,"mmm")</f>
        <v>Dec</v>
      </c>
      <c r="S167" t="str">
        <f t="shared" si="2"/>
        <v>Sat</v>
      </c>
      <c r="T167">
        <f>HOUR(Table1__2[[#This Row],[transaction_time]])</f>
        <v>17</v>
      </c>
    </row>
    <row r="168" spans="1:20" x14ac:dyDescent="0.25">
      <c r="A168">
        <v>8167</v>
      </c>
      <c r="B168" s="1">
        <v>45078</v>
      </c>
      <c r="C168" s="2">
        <v>0.77986111111111112</v>
      </c>
      <c r="D168">
        <v>2</v>
      </c>
      <c r="E168" t="s">
        <v>22</v>
      </c>
      <c r="F168" t="s">
        <v>23</v>
      </c>
      <c r="G168" t="s">
        <v>24</v>
      </c>
      <c r="H168" t="s">
        <v>25</v>
      </c>
      <c r="I168" t="s">
        <v>40</v>
      </c>
      <c r="J168">
        <v>50</v>
      </c>
      <c r="K168">
        <v>30</v>
      </c>
      <c r="L168" t="s">
        <v>19</v>
      </c>
      <c r="M168" t="s">
        <v>41</v>
      </c>
      <c r="N168" t="s">
        <v>42</v>
      </c>
      <c r="O168">
        <f>Table1__2[[#This Row],[transaction_qty]]*Table1__2[[#This Row],[unit_price]]</f>
        <v>100</v>
      </c>
      <c r="P168">
        <f>(Table1__2[[#This Row],[unit_price]]-Table1__2[[#This Row],[unit_cost]])*Table1__2[[#This Row],[transaction_qty]]</f>
        <v>40</v>
      </c>
      <c r="Q168">
        <f>YEAR(Table1__2[[#This Row],[transaction_date]])</f>
        <v>2023</v>
      </c>
      <c r="R168" t="str">
        <f>TEXT(MONTH(Table1__2[[#This Row],[transaction_date]])*28,"mmm")</f>
        <v>Jun</v>
      </c>
      <c r="S168" t="str">
        <f t="shared" si="2"/>
        <v>Sun</v>
      </c>
      <c r="T168">
        <f>HOUR(Table1__2[[#This Row],[transaction_time]])</f>
        <v>18</v>
      </c>
    </row>
    <row r="169" spans="1:20" x14ac:dyDescent="0.25">
      <c r="A169">
        <v>8168</v>
      </c>
      <c r="B169" s="1">
        <v>45246</v>
      </c>
      <c r="C169" s="2">
        <v>0.36388888888888887</v>
      </c>
      <c r="D169">
        <v>1</v>
      </c>
      <c r="E169" t="s">
        <v>14</v>
      </c>
      <c r="F169" t="s">
        <v>15</v>
      </c>
      <c r="G169" t="s">
        <v>16</v>
      </c>
      <c r="H169" t="s">
        <v>17</v>
      </c>
      <c r="I169" t="s">
        <v>50</v>
      </c>
      <c r="J169">
        <v>70</v>
      </c>
      <c r="K169">
        <v>40</v>
      </c>
      <c r="L169" t="s">
        <v>33</v>
      </c>
      <c r="M169" t="s">
        <v>44</v>
      </c>
      <c r="N169" t="s">
        <v>51</v>
      </c>
      <c r="O169">
        <f>Table1__2[[#This Row],[transaction_qty]]*Table1__2[[#This Row],[unit_price]]</f>
        <v>70</v>
      </c>
      <c r="P169">
        <f>(Table1__2[[#This Row],[unit_price]]-Table1__2[[#This Row],[unit_cost]])*Table1__2[[#This Row],[transaction_qty]]</f>
        <v>30</v>
      </c>
      <c r="Q169">
        <f>YEAR(Table1__2[[#This Row],[transaction_date]])</f>
        <v>2023</v>
      </c>
      <c r="R169" t="str">
        <f>TEXT(MONTH(Table1__2[[#This Row],[transaction_date]])*28,"mmm")</f>
        <v>Nov</v>
      </c>
      <c r="S169" t="str">
        <f t="shared" si="2"/>
        <v>Mon</v>
      </c>
      <c r="T169">
        <f>HOUR(Table1__2[[#This Row],[transaction_time]])</f>
        <v>8</v>
      </c>
    </row>
    <row r="170" spans="1:20" x14ac:dyDescent="0.25">
      <c r="A170">
        <v>8169</v>
      </c>
      <c r="B170" s="1">
        <v>45152</v>
      </c>
      <c r="C170" s="2">
        <v>0.89930555555555558</v>
      </c>
      <c r="D170">
        <v>4</v>
      </c>
      <c r="E170" t="s">
        <v>36</v>
      </c>
      <c r="F170" t="s">
        <v>37</v>
      </c>
      <c r="G170" t="s">
        <v>38</v>
      </c>
      <c r="H170" t="s">
        <v>39</v>
      </c>
      <c r="I170" t="s">
        <v>46</v>
      </c>
      <c r="J170">
        <v>90</v>
      </c>
      <c r="K170">
        <v>55</v>
      </c>
      <c r="L170" t="s">
        <v>33</v>
      </c>
      <c r="M170" t="s">
        <v>34</v>
      </c>
      <c r="N170" t="s">
        <v>47</v>
      </c>
      <c r="O170">
        <f>Table1__2[[#This Row],[transaction_qty]]*Table1__2[[#This Row],[unit_price]]</f>
        <v>360</v>
      </c>
      <c r="P170">
        <f>(Table1__2[[#This Row],[unit_price]]-Table1__2[[#This Row],[unit_cost]])*Table1__2[[#This Row],[transaction_qty]]</f>
        <v>140</v>
      </c>
      <c r="Q170">
        <f>YEAR(Table1__2[[#This Row],[transaction_date]])</f>
        <v>2023</v>
      </c>
      <c r="R170" t="str">
        <f>TEXT(MONTH(Table1__2[[#This Row],[transaction_date]])*28,"mmm")</f>
        <v>Aug</v>
      </c>
      <c r="S170" t="str">
        <f t="shared" si="2"/>
        <v>Sat</v>
      </c>
      <c r="T170">
        <f>HOUR(Table1__2[[#This Row],[transaction_time]])</f>
        <v>21</v>
      </c>
    </row>
    <row r="171" spans="1:20" x14ac:dyDescent="0.25">
      <c r="A171">
        <v>8170</v>
      </c>
      <c r="B171" s="1">
        <v>45660</v>
      </c>
      <c r="C171" s="2">
        <v>0.85624999999999996</v>
      </c>
      <c r="D171">
        <v>3</v>
      </c>
      <c r="E171" t="s">
        <v>22</v>
      </c>
      <c r="F171" t="s">
        <v>23</v>
      </c>
      <c r="G171" t="s">
        <v>24</v>
      </c>
      <c r="H171" t="s">
        <v>25</v>
      </c>
      <c r="I171" t="s">
        <v>18</v>
      </c>
      <c r="J171">
        <v>45</v>
      </c>
      <c r="K171">
        <v>25</v>
      </c>
      <c r="L171" t="s">
        <v>19</v>
      </c>
      <c r="M171" t="s">
        <v>20</v>
      </c>
      <c r="N171" t="s">
        <v>21</v>
      </c>
      <c r="O171">
        <f>Table1__2[[#This Row],[transaction_qty]]*Table1__2[[#This Row],[unit_price]]</f>
        <v>135</v>
      </c>
      <c r="P171">
        <f>(Table1__2[[#This Row],[unit_price]]-Table1__2[[#This Row],[unit_cost]])*Table1__2[[#This Row],[transaction_qty]]</f>
        <v>60</v>
      </c>
      <c r="Q171">
        <f>YEAR(Table1__2[[#This Row],[transaction_date]])</f>
        <v>2025</v>
      </c>
      <c r="R171" t="str">
        <f>TEXT(MONTH(Table1__2[[#This Row],[transaction_date]])*28,"mmm")</f>
        <v>Jan</v>
      </c>
      <c r="S171" t="str">
        <f t="shared" si="2"/>
        <v>Tue</v>
      </c>
      <c r="T171">
        <f>HOUR(Table1__2[[#This Row],[transaction_time]])</f>
        <v>20</v>
      </c>
    </row>
    <row r="172" spans="1:20" x14ac:dyDescent="0.25">
      <c r="A172">
        <v>8171</v>
      </c>
      <c r="B172" s="1">
        <v>46017</v>
      </c>
      <c r="C172" s="2">
        <v>0.87777777777777777</v>
      </c>
      <c r="D172">
        <v>1</v>
      </c>
      <c r="E172" t="s">
        <v>14</v>
      </c>
      <c r="F172" t="s">
        <v>15</v>
      </c>
      <c r="G172" t="s">
        <v>16</v>
      </c>
      <c r="H172" t="s">
        <v>17</v>
      </c>
      <c r="I172" t="s">
        <v>32</v>
      </c>
      <c r="J172">
        <v>85</v>
      </c>
      <c r="K172">
        <v>50</v>
      </c>
      <c r="L172" t="s">
        <v>33</v>
      </c>
      <c r="M172" t="s">
        <v>34</v>
      </c>
      <c r="N172" t="s">
        <v>35</v>
      </c>
      <c r="O172">
        <f>Table1__2[[#This Row],[transaction_qty]]*Table1__2[[#This Row],[unit_price]]</f>
        <v>85</v>
      </c>
      <c r="P172">
        <f>(Table1__2[[#This Row],[unit_price]]-Table1__2[[#This Row],[unit_cost]])*Table1__2[[#This Row],[transaction_qty]]</f>
        <v>35</v>
      </c>
      <c r="Q172">
        <f>YEAR(Table1__2[[#This Row],[transaction_date]])</f>
        <v>2025</v>
      </c>
      <c r="R172" t="str">
        <f>TEXT(MONTH(Table1__2[[#This Row],[transaction_date]])*28,"mmm")</f>
        <v>Dec</v>
      </c>
      <c r="S172" t="str">
        <f t="shared" si="2"/>
        <v>Thu</v>
      </c>
      <c r="T172">
        <f>HOUR(Table1__2[[#This Row],[transaction_time]])</f>
        <v>21</v>
      </c>
    </row>
    <row r="173" spans="1:20" x14ac:dyDescent="0.25">
      <c r="A173">
        <v>8172</v>
      </c>
      <c r="B173" s="1">
        <v>45558</v>
      </c>
      <c r="C173" s="2">
        <v>0.43888888888888888</v>
      </c>
      <c r="D173">
        <v>1</v>
      </c>
      <c r="E173" t="s">
        <v>22</v>
      </c>
      <c r="F173" t="s">
        <v>23</v>
      </c>
      <c r="G173" t="s">
        <v>24</v>
      </c>
      <c r="H173" t="s">
        <v>25</v>
      </c>
      <c r="I173" t="s">
        <v>18</v>
      </c>
      <c r="J173">
        <v>45</v>
      </c>
      <c r="K173">
        <v>25</v>
      </c>
      <c r="L173" t="s">
        <v>19</v>
      </c>
      <c r="M173" t="s">
        <v>20</v>
      </c>
      <c r="N173" t="s">
        <v>21</v>
      </c>
      <c r="O173">
        <f>Table1__2[[#This Row],[transaction_qty]]*Table1__2[[#This Row],[unit_price]]</f>
        <v>45</v>
      </c>
      <c r="P173">
        <f>(Table1__2[[#This Row],[unit_price]]-Table1__2[[#This Row],[unit_cost]])*Table1__2[[#This Row],[transaction_qty]]</f>
        <v>20</v>
      </c>
      <c r="Q173">
        <f>YEAR(Table1__2[[#This Row],[transaction_date]])</f>
        <v>2024</v>
      </c>
      <c r="R173" t="str">
        <f>TEXT(MONTH(Table1__2[[#This Row],[transaction_date]])*28,"mmm")</f>
        <v>Sep</v>
      </c>
      <c r="S173" t="str">
        <f t="shared" si="2"/>
        <v>Mon</v>
      </c>
      <c r="T173">
        <f>HOUR(Table1__2[[#This Row],[transaction_time]])</f>
        <v>10</v>
      </c>
    </row>
    <row r="174" spans="1:20" x14ac:dyDescent="0.25">
      <c r="A174">
        <v>8173</v>
      </c>
      <c r="B174" s="1">
        <v>44772</v>
      </c>
      <c r="C174" s="2">
        <v>0.56180555555555556</v>
      </c>
      <c r="D174">
        <v>1</v>
      </c>
      <c r="E174" t="s">
        <v>22</v>
      </c>
      <c r="F174" t="s">
        <v>23</v>
      </c>
      <c r="G174" t="s">
        <v>24</v>
      </c>
      <c r="H174" t="s">
        <v>25</v>
      </c>
      <c r="I174" t="s">
        <v>50</v>
      </c>
      <c r="J174">
        <v>70</v>
      </c>
      <c r="K174">
        <v>40</v>
      </c>
      <c r="L174" t="s">
        <v>33</v>
      </c>
      <c r="M174" t="s">
        <v>44</v>
      </c>
      <c r="N174" t="s">
        <v>51</v>
      </c>
      <c r="O174">
        <f>Table1__2[[#This Row],[transaction_qty]]*Table1__2[[#This Row],[unit_price]]</f>
        <v>70</v>
      </c>
      <c r="P174">
        <f>(Table1__2[[#This Row],[unit_price]]-Table1__2[[#This Row],[unit_cost]])*Table1__2[[#This Row],[transaction_qty]]</f>
        <v>30</v>
      </c>
      <c r="Q174">
        <f>YEAR(Table1__2[[#This Row],[transaction_date]])</f>
        <v>2022</v>
      </c>
      <c r="R174" t="str">
        <f>TEXT(MONTH(Table1__2[[#This Row],[transaction_date]])*28,"mmm")</f>
        <v>Jul</v>
      </c>
      <c r="S174" t="str">
        <f t="shared" si="2"/>
        <v>Mon</v>
      </c>
      <c r="T174">
        <f>HOUR(Table1__2[[#This Row],[transaction_time]])</f>
        <v>13</v>
      </c>
    </row>
    <row r="175" spans="1:20" x14ac:dyDescent="0.25">
      <c r="A175">
        <v>8174</v>
      </c>
      <c r="B175" s="1">
        <v>44644</v>
      </c>
      <c r="C175" s="2">
        <v>0.46458333333333335</v>
      </c>
      <c r="D175">
        <v>4</v>
      </c>
      <c r="E175" t="s">
        <v>22</v>
      </c>
      <c r="F175" t="s">
        <v>23</v>
      </c>
      <c r="G175" t="s">
        <v>24</v>
      </c>
      <c r="H175" t="s">
        <v>25</v>
      </c>
      <c r="I175" t="s">
        <v>50</v>
      </c>
      <c r="J175">
        <v>70</v>
      </c>
      <c r="K175">
        <v>40</v>
      </c>
      <c r="L175" t="s">
        <v>33</v>
      </c>
      <c r="M175" t="s">
        <v>44</v>
      </c>
      <c r="N175" t="s">
        <v>51</v>
      </c>
      <c r="O175">
        <f>Table1__2[[#This Row],[transaction_qty]]*Table1__2[[#This Row],[unit_price]]</f>
        <v>280</v>
      </c>
      <c r="P175">
        <f>(Table1__2[[#This Row],[unit_price]]-Table1__2[[#This Row],[unit_cost]])*Table1__2[[#This Row],[transaction_qty]]</f>
        <v>120</v>
      </c>
      <c r="Q175">
        <f>YEAR(Table1__2[[#This Row],[transaction_date]])</f>
        <v>2022</v>
      </c>
      <c r="R175" t="str">
        <f>TEXT(MONTH(Table1__2[[#This Row],[transaction_date]])*28,"mmm")</f>
        <v>Mar</v>
      </c>
      <c r="S175" t="str">
        <f t="shared" si="2"/>
        <v>Tue</v>
      </c>
      <c r="T175">
        <f>HOUR(Table1__2[[#This Row],[transaction_time]])</f>
        <v>11</v>
      </c>
    </row>
    <row r="176" spans="1:20" x14ac:dyDescent="0.25">
      <c r="A176">
        <v>8175</v>
      </c>
      <c r="B176" s="1">
        <v>45767</v>
      </c>
      <c r="C176" s="2">
        <v>0.35625000000000001</v>
      </c>
      <c r="D176">
        <v>3</v>
      </c>
      <c r="E176" t="s">
        <v>22</v>
      </c>
      <c r="F176" t="s">
        <v>23</v>
      </c>
      <c r="G176" t="s">
        <v>24</v>
      </c>
      <c r="H176" t="s">
        <v>25</v>
      </c>
      <c r="I176" t="s">
        <v>48</v>
      </c>
      <c r="J176">
        <v>80</v>
      </c>
      <c r="K176">
        <v>48</v>
      </c>
      <c r="L176" t="s">
        <v>33</v>
      </c>
      <c r="M176" t="s">
        <v>44</v>
      </c>
      <c r="N176" t="s">
        <v>49</v>
      </c>
      <c r="O176">
        <f>Table1__2[[#This Row],[transaction_qty]]*Table1__2[[#This Row],[unit_price]]</f>
        <v>240</v>
      </c>
      <c r="P176">
        <f>(Table1__2[[#This Row],[unit_price]]-Table1__2[[#This Row],[unit_cost]])*Table1__2[[#This Row],[transaction_qty]]</f>
        <v>96</v>
      </c>
      <c r="Q176">
        <f>YEAR(Table1__2[[#This Row],[transaction_date]])</f>
        <v>2025</v>
      </c>
      <c r="R176" t="str">
        <f>TEXT(MONTH(Table1__2[[#This Row],[transaction_date]])*28,"mmm")</f>
        <v>Apr</v>
      </c>
      <c r="S176" t="str">
        <f t="shared" si="2"/>
        <v>Fri</v>
      </c>
      <c r="T176">
        <f>HOUR(Table1__2[[#This Row],[transaction_time]])</f>
        <v>8</v>
      </c>
    </row>
    <row r="177" spans="1:20" x14ac:dyDescent="0.25">
      <c r="A177">
        <v>8176</v>
      </c>
      <c r="B177" s="1">
        <v>45157</v>
      </c>
      <c r="C177" s="2">
        <v>0.81527777777777777</v>
      </c>
      <c r="D177">
        <v>1</v>
      </c>
      <c r="E177" t="s">
        <v>28</v>
      </c>
      <c r="F177" t="s">
        <v>29</v>
      </c>
      <c r="G177" t="s">
        <v>30</v>
      </c>
      <c r="H177" t="s">
        <v>31</v>
      </c>
      <c r="I177" t="s">
        <v>32</v>
      </c>
      <c r="J177">
        <v>85</v>
      </c>
      <c r="K177">
        <v>50</v>
      </c>
      <c r="L177" t="s">
        <v>33</v>
      </c>
      <c r="M177" t="s">
        <v>34</v>
      </c>
      <c r="N177" t="s">
        <v>35</v>
      </c>
      <c r="O177">
        <f>Table1__2[[#This Row],[transaction_qty]]*Table1__2[[#This Row],[unit_price]]</f>
        <v>85</v>
      </c>
      <c r="P177">
        <f>(Table1__2[[#This Row],[unit_price]]-Table1__2[[#This Row],[unit_cost]])*Table1__2[[#This Row],[transaction_qty]]</f>
        <v>35</v>
      </c>
      <c r="Q177">
        <f>YEAR(Table1__2[[#This Row],[transaction_date]])</f>
        <v>2023</v>
      </c>
      <c r="R177" t="str">
        <f>TEXT(MONTH(Table1__2[[#This Row],[transaction_date]])*28,"mmm")</f>
        <v>Aug</v>
      </c>
      <c r="S177" t="str">
        <f t="shared" si="2"/>
        <v>Thu</v>
      </c>
      <c r="T177">
        <f>HOUR(Table1__2[[#This Row],[transaction_time]])</f>
        <v>19</v>
      </c>
    </row>
    <row r="178" spans="1:20" x14ac:dyDescent="0.25">
      <c r="A178">
        <v>8177</v>
      </c>
      <c r="B178" s="1">
        <v>45526</v>
      </c>
      <c r="C178" s="2">
        <v>0.52847222222222223</v>
      </c>
      <c r="D178">
        <v>2</v>
      </c>
      <c r="E178" t="s">
        <v>14</v>
      </c>
      <c r="F178" t="s">
        <v>15</v>
      </c>
      <c r="G178" t="s">
        <v>16</v>
      </c>
      <c r="H178" t="s">
        <v>17</v>
      </c>
      <c r="I178" t="s">
        <v>18</v>
      </c>
      <c r="J178">
        <v>45</v>
      </c>
      <c r="K178">
        <v>25</v>
      </c>
      <c r="L178" t="s">
        <v>19</v>
      </c>
      <c r="M178" t="s">
        <v>20</v>
      </c>
      <c r="N178" t="s">
        <v>21</v>
      </c>
      <c r="O178">
        <f>Table1__2[[#This Row],[transaction_qty]]*Table1__2[[#This Row],[unit_price]]</f>
        <v>90</v>
      </c>
      <c r="P178">
        <f>(Table1__2[[#This Row],[unit_price]]-Table1__2[[#This Row],[unit_cost]])*Table1__2[[#This Row],[transaction_qty]]</f>
        <v>40</v>
      </c>
      <c r="Q178">
        <f>YEAR(Table1__2[[#This Row],[transaction_date]])</f>
        <v>2024</v>
      </c>
      <c r="R178" t="str">
        <f>TEXT(MONTH(Table1__2[[#This Row],[transaction_date]])*28,"mmm")</f>
        <v>Aug</v>
      </c>
      <c r="S178" t="str">
        <f t="shared" si="2"/>
        <v>Sun</v>
      </c>
      <c r="T178">
        <f>HOUR(Table1__2[[#This Row],[transaction_time]])</f>
        <v>12</v>
      </c>
    </row>
    <row r="179" spans="1:20" x14ac:dyDescent="0.25">
      <c r="A179">
        <v>8178</v>
      </c>
      <c r="B179" s="1">
        <v>45906</v>
      </c>
      <c r="C179" s="2">
        <v>0.90902777777777777</v>
      </c>
      <c r="D179">
        <v>1</v>
      </c>
      <c r="E179" t="s">
        <v>14</v>
      </c>
      <c r="F179" t="s">
        <v>15</v>
      </c>
      <c r="G179" t="s">
        <v>16</v>
      </c>
      <c r="H179" t="s">
        <v>17</v>
      </c>
      <c r="I179" t="s">
        <v>26</v>
      </c>
      <c r="J179">
        <v>40</v>
      </c>
      <c r="K179">
        <v>22</v>
      </c>
      <c r="L179" t="s">
        <v>19</v>
      </c>
      <c r="M179" t="s">
        <v>20</v>
      </c>
      <c r="N179" t="s">
        <v>27</v>
      </c>
      <c r="O179">
        <f>Table1__2[[#This Row],[transaction_qty]]*Table1__2[[#This Row],[unit_price]]</f>
        <v>40</v>
      </c>
      <c r="P179">
        <f>(Table1__2[[#This Row],[unit_price]]-Table1__2[[#This Row],[unit_cost]])*Table1__2[[#This Row],[transaction_qty]]</f>
        <v>18</v>
      </c>
      <c r="Q179">
        <f>YEAR(Table1__2[[#This Row],[transaction_date]])</f>
        <v>2025</v>
      </c>
      <c r="R179" t="str">
        <f>TEXT(MONTH(Table1__2[[#This Row],[transaction_date]])*28,"mmm")</f>
        <v>Sep</v>
      </c>
      <c r="S179" t="str">
        <f t="shared" si="2"/>
        <v>Fri</v>
      </c>
      <c r="T179">
        <f>HOUR(Table1__2[[#This Row],[transaction_time]])</f>
        <v>21</v>
      </c>
    </row>
    <row r="180" spans="1:20" x14ac:dyDescent="0.25">
      <c r="A180">
        <v>8179</v>
      </c>
      <c r="B180" s="1">
        <v>44636</v>
      </c>
      <c r="C180" s="2">
        <v>0.38194444444444442</v>
      </c>
      <c r="D180">
        <v>2</v>
      </c>
      <c r="E180" t="s">
        <v>36</v>
      </c>
      <c r="F180" t="s">
        <v>37</v>
      </c>
      <c r="G180" t="s">
        <v>38</v>
      </c>
      <c r="H180" t="s">
        <v>39</v>
      </c>
      <c r="I180" t="s">
        <v>43</v>
      </c>
      <c r="J180">
        <v>75</v>
      </c>
      <c r="K180">
        <v>45</v>
      </c>
      <c r="L180" t="s">
        <v>33</v>
      </c>
      <c r="M180" t="s">
        <v>44</v>
      </c>
      <c r="N180" t="s">
        <v>45</v>
      </c>
      <c r="O180">
        <f>Table1__2[[#This Row],[transaction_qty]]*Table1__2[[#This Row],[unit_price]]</f>
        <v>150</v>
      </c>
      <c r="P180">
        <f>(Table1__2[[#This Row],[unit_price]]-Table1__2[[#This Row],[unit_cost]])*Table1__2[[#This Row],[transaction_qty]]</f>
        <v>60</v>
      </c>
      <c r="Q180">
        <f>YEAR(Table1__2[[#This Row],[transaction_date]])</f>
        <v>2022</v>
      </c>
      <c r="R180" t="str">
        <f>TEXT(MONTH(Table1__2[[#This Row],[transaction_date]])*28,"mmm")</f>
        <v>Mar</v>
      </c>
      <c r="S180" t="str">
        <f t="shared" si="2"/>
        <v>Mon</v>
      </c>
      <c r="T180">
        <f>HOUR(Table1__2[[#This Row],[transaction_time]])</f>
        <v>9</v>
      </c>
    </row>
    <row r="181" spans="1:20" x14ac:dyDescent="0.25">
      <c r="A181">
        <v>8180</v>
      </c>
      <c r="B181" s="1">
        <v>44787</v>
      </c>
      <c r="C181" s="2">
        <v>0.82916666666666672</v>
      </c>
      <c r="D181">
        <v>4</v>
      </c>
      <c r="E181" t="s">
        <v>28</v>
      </c>
      <c r="F181" t="s">
        <v>29</v>
      </c>
      <c r="G181" t="s">
        <v>30</v>
      </c>
      <c r="H181" t="s">
        <v>31</v>
      </c>
      <c r="I181" t="s">
        <v>40</v>
      </c>
      <c r="J181">
        <v>50</v>
      </c>
      <c r="K181">
        <v>30</v>
      </c>
      <c r="L181" t="s">
        <v>19</v>
      </c>
      <c r="M181" t="s">
        <v>41</v>
      </c>
      <c r="N181" t="s">
        <v>42</v>
      </c>
      <c r="O181">
        <f>Table1__2[[#This Row],[transaction_qty]]*Table1__2[[#This Row],[unit_price]]</f>
        <v>200</v>
      </c>
      <c r="P181">
        <f>(Table1__2[[#This Row],[unit_price]]-Table1__2[[#This Row],[unit_cost]])*Table1__2[[#This Row],[transaction_qty]]</f>
        <v>80</v>
      </c>
      <c r="Q181">
        <f>YEAR(Table1__2[[#This Row],[transaction_date]])</f>
        <v>2022</v>
      </c>
      <c r="R181" t="str">
        <f>TEXT(MONTH(Table1__2[[#This Row],[transaction_date]])*28,"mmm")</f>
        <v>Aug</v>
      </c>
      <c r="S181" t="str">
        <f t="shared" si="2"/>
        <v>Sat</v>
      </c>
      <c r="T181">
        <f>HOUR(Table1__2[[#This Row],[transaction_time]])</f>
        <v>19</v>
      </c>
    </row>
    <row r="182" spans="1:20" x14ac:dyDescent="0.25">
      <c r="A182">
        <v>8181</v>
      </c>
      <c r="B182" s="1">
        <v>44660</v>
      </c>
      <c r="C182" s="2">
        <v>0.64930555555555558</v>
      </c>
      <c r="D182">
        <v>2</v>
      </c>
      <c r="E182" t="s">
        <v>28</v>
      </c>
      <c r="F182" t="s">
        <v>29</v>
      </c>
      <c r="G182" t="s">
        <v>30</v>
      </c>
      <c r="H182" t="s">
        <v>31</v>
      </c>
      <c r="I182" t="s">
        <v>46</v>
      </c>
      <c r="J182">
        <v>90</v>
      </c>
      <c r="K182">
        <v>55</v>
      </c>
      <c r="L182" t="s">
        <v>33</v>
      </c>
      <c r="M182" t="s">
        <v>34</v>
      </c>
      <c r="N182" t="s">
        <v>47</v>
      </c>
      <c r="O182">
        <f>Table1__2[[#This Row],[transaction_qty]]*Table1__2[[#This Row],[unit_price]]</f>
        <v>180</v>
      </c>
      <c r="P182">
        <f>(Table1__2[[#This Row],[unit_price]]-Table1__2[[#This Row],[unit_cost]])*Table1__2[[#This Row],[transaction_qty]]</f>
        <v>70</v>
      </c>
      <c r="Q182">
        <f>YEAR(Table1__2[[#This Row],[transaction_date]])</f>
        <v>2022</v>
      </c>
      <c r="R182" t="str">
        <f>TEXT(MONTH(Table1__2[[#This Row],[transaction_date]])*28,"mmm")</f>
        <v>Apr</v>
      </c>
      <c r="S182" t="str">
        <f t="shared" si="2"/>
        <v>Mon</v>
      </c>
      <c r="T182">
        <f>HOUR(Table1__2[[#This Row],[transaction_time]])</f>
        <v>15</v>
      </c>
    </row>
    <row r="183" spans="1:20" x14ac:dyDescent="0.25">
      <c r="A183">
        <v>8182</v>
      </c>
      <c r="B183" s="1">
        <v>44782</v>
      </c>
      <c r="C183" s="2">
        <v>0.47291666666666665</v>
      </c>
      <c r="D183">
        <v>3</v>
      </c>
      <c r="E183" t="s">
        <v>14</v>
      </c>
      <c r="F183" t="s">
        <v>15</v>
      </c>
      <c r="G183" t="s">
        <v>16</v>
      </c>
      <c r="H183" t="s">
        <v>17</v>
      </c>
      <c r="I183" t="s">
        <v>32</v>
      </c>
      <c r="J183">
        <v>85</v>
      </c>
      <c r="K183">
        <v>50</v>
      </c>
      <c r="L183" t="s">
        <v>33</v>
      </c>
      <c r="M183" t="s">
        <v>34</v>
      </c>
      <c r="N183" t="s">
        <v>35</v>
      </c>
      <c r="O183">
        <f>Table1__2[[#This Row],[transaction_qty]]*Table1__2[[#This Row],[unit_price]]</f>
        <v>255</v>
      </c>
      <c r="P183">
        <f>(Table1__2[[#This Row],[unit_price]]-Table1__2[[#This Row],[unit_cost]])*Table1__2[[#This Row],[transaction_qty]]</f>
        <v>105</v>
      </c>
      <c r="Q183">
        <f>YEAR(Table1__2[[#This Row],[transaction_date]])</f>
        <v>2022</v>
      </c>
      <c r="R183" t="str">
        <f>TEXT(MONTH(Table1__2[[#This Row],[transaction_date]])*28,"mmm")</f>
        <v>Aug</v>
      </c>
      <c r="S183" t="str">
        <f t="shared" si="2"/>
        <v>Mon</v>
      </c>
      <c r="T183">
        <f>HOUR(Table1__2[[#This Row],[transaction_time]])</f>
        <v>11</v>
      </c>
    </row>
    <row r="184" spans="1:20" x14ac:dyDescent="0.25">
      <c r="A184">
        <v>8183</v>
      </c>
      <c r="B184" s="1">
        <v>45758</v>
      </c>
      <c r="C184" s="2">
        <v>0.65555555555555556</v>
      </c>
      <c r="D184">
        <v>2</v>
      </c>
      <c r="E184" t="s">
        <v>14</v>
      </c>
      <c r="F184" t="s">
        <v>15</v>
      </c>
      <c r="G184" t="s">
        <v>16</v>
      </c>
      <c r="H184" t="s">
        <v>17</v>
      </c>
      <c r="I184" t="s">
        <v>46</v>
      </c>
      <c r="J184">
        <v>90</v>
      </c>
      <c r="K184">
        <v>55</v>
      </c>
      <c r="L184" t="s">
        <v>33</v>
      </c>
      <c r="M184" t="s">
        <v>34</v>
      </c>
      <c r="N184" t="s">
        <v>47</v>
      </c>
      <c r="O184">
        <f>Table1__2[[#This Row],[transaction_qty]]*Table1__2[[#This Row],[unit_price]]</f>
        <v>180</v>
      </c>
      <c r="P184">
        <f>(Table1__2[[#This Row],[unit_price]]-Table1__2[[#This Row],[unit_cost]])*Table1__2[[#This Row],[transaction_qty]]</f>
        <v>70</v>
      </c>
      <c r="Q184">
        <f>YEAR(Table1__2[[#This Row],[transaction_date]])</f>
        <v>2025</v>
      </c>
      <c r="R184" t="str">
        <f>TEXT(MONTH(Table1__2[[#This Row],[transaction_date]])*28,"mmm")</f>
        <v>Apr</v>
      </c>
      <c r="S184" t="str">
        <f t="shared" si="2"/>
        <v>Wed</v>
      </c>
      <c r="T184">
        <f>HOUR(Table1__2[[#This Row],[transaction_time]])</f>
        <v>15</v>
      </c>
    </row>
    <row r="185" spans="1:20" x14ac:dyDescent="0.25">
      <c r="A185">
        <v>8184</v>
      </c>
      <c r="B185" s="1">
        <v>44610</v>
      </c>
      <c r="C185" s="2">
        <v>0.55486111111111114</v>
      </c>
      <c r="D185">
        <v>4</v>
      </c>
      <c r="E185" t="s">
        <v>14</v>
      </c>
      <c r="F185" t="s">
        <v>15</v>
      </c>
      <c r="G185" t="s">
        <v>16</v>
      </c>
      <c r="H185" t="s">
        <v>17</v>
      </c>
      <c r="I185" t="s">
        <v>32</v>
      </c>
      <c r="J185">
        <v>85</v>
      </c>
      <c r="K185">
        <v>50</v>
      </c>
      <c r="L185" t="s">
        <v>33</v>
      </c>
      <c r="M185" t="s">
        <v>34</v>
      </c>
      <c r="N185" t="s">
        <v>35</v>
      </c>
      <c r="O185">
        <f>Table1__2[[#This Row],[transaction_qty]]*Table1__2[[#This Row],[unit_price]]</f>
        <v>340</v>
      </c>
      <c r="P185">
        <f>(Table1__2[[#This Row],[unit_price]]-Table1__2[[#This Row],[unit_cost]])*Table1__2[[#This Row],[transaction_qty]]</f>
        <v>140</v>
      </c>
      <c r="Q185">
        <f>YEAR(Table1__2[[#This Row],[transaction_date]])</f>
        <v>2022</v>
      </c>
      <c r="R185" t="str">
        <f>TEXT(MONTH(Table1__2[[#This Row],[transaction_date]])*28,"mmm")</f>
        <v>Feb</v>
      </c>
      <c r="S185" t="str">
        <f t="shared" si="2"/>
        <v>Wed</v>
      </c>
      <c r="T185">
        <f>HOUR(Table1__2[[#This Row],[transaction_time]])</f>
        <v>13</v>
      </c>
    </row>
    <row r="186" spans="1:20" x14ac:dyDescent="0.25">
      <c r="A186">
        <v>8185</v>
      </c>
      <c r="B186" s="1">
        <v>45795</v>
      </c>
      <c r="C186" s="2">
        <v>0.59027777777777779</v>
      </c>
      <c r="D186">
        <v>3</v>
      </c>
      <c r="E186" t="s">
        <v>14</v>
      </c>
      <c r="F186" t="s">
        <v>15</v>
      </c>
      <c r="G186" t="s">
        <v>16</v>
      </c>
      <c r="H186" t="s">
        <v>17</v>
      </c>
      <c r="I186" t="s">
        <v>32</v>
      </c>
      <c r="J186">
        <v>85</v>
      </c>
      <c r="K186">
        <v>50</v>
      </c>
      <c r="L186" t="s">
        <v>33</v>
      </c>
      <c r="M186" t="s">
        <v>34</v>
      </c>
      <c r="N186" t="s">
        <v>35</v>
      </c>
      <c r="O186">
        <f>Table1__2[[#This Row],[transaction_qty]]*Table1__2[[#This Row],[unit_price]]</f>
        <v>255</v>
      </c>
      <c r="P186">
        <f>(Table1__2[[#This Row],[unit_price]]-Table1__2[[#This Row],[unit_cost]])*Table1__2[[#This Row],[transaction_qty]]</f>
        <v>105</v>
      </c>
      <c r="Q186">
        <f>YEAR(Table1__2[[#This Row],[transaction_date]])</f>
        <v>2025</v>
      </c>
      <c r="R186" t="str">
        <f>TEXT(MONTH(Table1__2[[#This Row],[transaction_date]])*28,"mmm")</f>
        <v>May</v>
      </c>
      <c r="S186" t="str">
        <f t="shared" si="2"/>
        <v>Wed</v>
      </c>
      <c r="T186">
        <f>HOUR(Table1__2[[#This Row],[transaction_time]])</f>
        <v>14</v>
      </c>
    </row>
    <row r="187" spans="1:20" x14ac:dyDescent="0.25">
      <c r="A187">
        <v>8186</v>
      </c>
      <c r="B187" s="1">
        <v>45879</v>
      </c>
      <c r="C187" s="2">
        <v>0.69861111111111107</v>
      </c>
      <c r="D187">
        <v>4</v>
      </c>
      <c r="E187" t="s">
        <v>36</v>
      </c>
      <c r="F187" t="s">
        <v>37</v>
      </c>
      <c r="G187" t="s">
        <v>38</v>
      </c>
      <c r="H187" t="s">
        <v>39</v>
      </c>
      <c r="I187" t="s">
        <v>40</v>
      </c>
      <c r="J187">
        <v>50</v>
      </c>
      <c r="K187">
        <v>30</v>
      </c>
      <c r="L187" t="s">
        <v>19</v>
      </c>
      <c r="M187" t="s">
        <v>41</v>
      </c>
      <c r="N187" t="s">
        <v>42</v>
      </c>
      <c r="O187">
        <f>Table1__2[[#This Row],[transaction_qty]]*Table1__2[[#This Row],[unit_price]]</f>
        <v>200</v>
      </c>
      <c r="P187">
        <f>(Table1__2[[#This Row],[unit_price]]-Table1__2[[#This Row],[unit_cost]])*Table1__2[[#This Row],[transaction_qty]]</f>
        <v>80</v>
      </c>
      <c r="Q187">
        <f>YEAR(Table1__2[[#This Row],[transaction_date]])</f>
        <v>2025</v>
      </c>
      <c r="R187" t="str">
        <f>TEXT(MONTH(Table1__2[[#This Row],[transaction_date]])*28,"mmm")</f>
        <v>Aug</v>
      </c>
      <c r="S187" t="str">
        <f t="shared" si="2"/>
        <v>Tue</v>
      </c>
      <c r="T187">
        <f>HOUR(Table1__2[[#This Row],[transaction_time]])</f>
        <v>16</v>
      </c>
    </row>
    <row r="188" spans="1:20" x14ac:dyDescent="0.25">
      <c r="A188">
        <v>8187</v>
      </c>
      <c r="B188" s="1">
        <v>45719</v>
      </c>
      <c r="C188" s="2">
        <v>0.69722222222222219</v>
      </c>
      <c r="D188">
        <v>2</v>
      </c>
      <c r="E188" t="s">
        <v>14</v>
      </c>
      <c r="F188" t="s">
        <v>15</v>
      </c>
      <c r="G188" t="s">
        <v>16</v>
      </c>
      <c r="H188" t="s">
        <v>17</v>
      </c>
      <c r="I188" t="s">
        <v>26</v>
      </c>
      <c r="J188">
        <v>40</v>
      </c>
      <c r="K188">
        <v>22</v>
      </c>
      <c r="L188" t="s">
        <v>19</v>
      </c>
      <c r="M188" t="s">
        <v>20</v>
      </c>
      <c r="N188" t="s">
        <v>27</v>
      </c>
      <c r="O188">
        <f>Table1__2[[#This Row],[transaction_qty]]*Table1__2[[#This Row],[unit_price]]</f>
        <v>80</v>
      </c>
      <c r="P188">
        <f>(Table1__2[[#This Row],[unit_price]]-Table1__2[[#This Row],[unit_cost]])*Table1__2[[#This Row],[transaction_qty]]</f>
        <v>36</v>
      </c>
      <c r="Q188">
        <f>YEAR(Table1__2[[#This Row],[transaction_date]])</f>
        <v>2025</v>
      </c>
      <c r="R188" t="str">
        <f>TEXT(MONTH(Table1__2[[#This Row],[transaction_date]])*28,"mmm")</f>
        <v>Mar</v>
      </c>
      <c r="S188" t="str">
        <f t="shared" si="2"/>
        <v>Tue</v>
      </c>
      <c r="T188">
        <f>HOUR(Table1__2[[#This Row],[transaction_time]])</f>
        <v>16</v>
      </c>
    </row>
    <row r="189" spans="1:20" x14ac:dyDescent="0.25">
      <c r="A189">
        <v>8188</v>
      </c>
      <c r="B189" s="1">
        <v>45088</v>
      </c>
      <c r="C189" s="2">
        <v>0.60486111111111107</v>
      </c>
      <c r="D189">
        <v>3</v>
      </c>
      <c r="E189" t="s">
        <v>22</v>
      </c>
      <c r="F189" t="s">
        <v>23</v>
      </c>
      <c r="G189" t="s">
        <v>24</v>
      </c>
      <c r="H189" t="s">
        <v>25</v>
      </c>
      <c r="I189" t="s">
        <v>26</v>
      </c>
      <c r="J189">
        <v>40</v>
      </c>
      <c r="K189">
        <v>22</v>
      </c>
      <c r="L189" t="s">
        <v>19</v>
      </c>
      <c r="M189" t="s">
        <v>20</v>
      </c>
      <c r="N189" t="s">
        <v>27</v>
      </c>
      <c r="O189">
        <f>Table1__2[[#This Row],[transaction_qty]]*Table1__2[[#This Row],[unit_price]]</f>
        <v>120</v>
      </c>
      <c r="P189">
        <f>(Table1__2[[#This Row],[unit_price]]-Table1__2[[#This Row],[unit_cost]])*Table1__2[[#This Row],[transaction_qty]]</f>
        <v>54</v>
      </c>
      <c r="Q189">
        <f>YEAR(Table1__2[[#This Row],[transaction_date]])</f>
        <v>2023</v>
      </c>
      <c r="R189" t="str">
        <f>TEXT(MONTH(Table1__2[[#This Row],[transaction_date]])*28,"mmm")</f>
        <v>Jun</v>
      </c>
      <c r="S189" t="str">
        <f t="shared" si="2"/>
        <v>Wed</v>
      </c>
      <c r="T189">
        <f>HOUR(Table1__2[[#This Row],[transaction_time]])</f>
        <v>14</v>
      </c>
    </row>
    <row r="190" spans="1:20" x14ac:dyDescent="0.25">
      <c r="A190">
        <v>8189</v>
      </c>
      <c r="B190" s="1">
        <v>45788</v>
      </c>
      <c r="C190" s="2">
        <v>0.35555555555555557</v>
      </c>
      <c r="D190">
        <v>1</v>
      </c>
      <c r="E190" t="s">
        <v>22</v>
      </c>
      <c r="F190" t="s">
        <v>23</v>
      </c>
      <c r="G190" t="s">
        <v>24</v>
      </c>
      <c r="H190" t="s">
        <v>25</v>
      </c>
      <c r="I190" t="s">
        <v>32</v>
      </c>
      <c r="J190">
        <v>85</v>
      </c>
      <c r="K190">
        <v>50</v>
      </c>
      <c r="L190" t="s">
        <v>33</v>
      </c>
      <c r="M190" t="s">
        <v>34</v>
      </c>
      <c r="N190" t="s">
        <v>35</v>
      </c>
      <c r="O190">
        <f>Table1__2[[#This Row],[transaction_qty]]*Table1__2[[#This Row],[unit_price]]</f>
        <v>85</v>
      </c>
      <c r="P190">
        <f>(Table1__2[[#This Row],[unit_price]]-Table1__2[[#This Row],[unit_cost]])*Table1__2[[#This Row],[transaction_qty]]</f>
        <v>35</v>
      </c>
      <c r="Q190">
        <f>YEAR(Table1__2[[#This Row],[transaction_date]])</f>
        <v>2025</v>
      </c>
      <c r="R190" t="str">
        <f>TEXT(MONTH(Table1__2[[#This Row],[transaction_date]])*28,"mmm")</f>
        <v>May</v>
      </c>
      <c r="S190" t="str">
        <f t="shared" si="2"/>
        <v>Wed</v>
      </c>
      <c r="T190">
        <f>HOUR(Table1__2[[#This Row],[transaction_time]])</f>
        <v>8</v>
      </c>
    </row>
    <row r="191" spans="1:20" x14ac:dyDescent="0.25">
      <c r="A191">
        <v>8190</v>
      </c>
      <c r="B191" s="1">
        <v>45864</v>
      </c>
      <c r="C191" s="2">
        <v>0.46597222222222223</v>
      </c>
      <c r="D191">
        <v>1</v>
      </c>
      <c r="E191" t="s">
        <v>36</v>
      </c>
      <c r="F191" t="s">
        <v>37</v>
      </c>
      <c r="G191" t="s">
        <v>38</v>
      </c>
      <c r="H191" t="s">
        <v>39</v>
      </c>
      <c r="I191" t="s">
        <v>46</v>
      </c>
      <c r="J191">
        <v>90</v>
      </c>
      <c r="K191">
        <v>55</v>
      </c>
      <c r="L191" t="s">
        <v>33</v>
      </c>
      <c r="M191" t="s">
        <v>34</v>
      </c>
      <c r="N191" t="s">
        <v>47</v>
      </c>
      <c r="O191">
        <f>Table1__2[[#This Row],[transaction_qty]]*Table1__2[[#This Row],[unit_price]]</f>
        <v>90</v>
      </c>
      <c r="P191">
        <f>(Table1__2[[#This Row],[unit_price]]-Table1__2[[#This Row],[unit_cost]])*Table1__2[[#This Row],[transaction_qty]]</f>
        <v>35</v>
      </c>
      <c r="Q191">
        <f>YEAR(Table1__2[[#This Row],[transaction_date]])</f>
        <v>2025</v>
      </c>
      <c r="R191" t="str">
        <f>TEXT(MONTH(Table1__2[[#This Row],[transaction_date]])*28,"mmm")</f>
        <v>Jul</v>
      </c>
      <c r="S191" t="str">
        <f t="shared" si="2"/>
        <v>Thu</v>
      </c>
      <c r="T191">
        <f>HOUR(Table1__2[[#This Row],[transaction_time]])</f>
        <v>11</v>
      </c>
    </row>
    <row r="192" spans="1:20" x14ac:dyDescent="0.25">
      <c r="A192">
        <v>8191</v>
      </c>
      <c r="B192" s="1">
        <v>44619</v>
      </c>
      <c r="C192" s="2">
        <v>0.29236111111111113</v>
      </c>
      <c r="D192">
        <v>4</v>
      </c>
      <c r="E192" t="s">
        <v>28</v>
      </c>
      <c r="F192" t="s">
        <v>29</v>
      </c>
      <c r="G192" t="s">
        <v>30</v>
      </c>
      <c r="H192" t="s">
        <v>31</v>
      </c>
      <c r="I192" t="s">
        <v>43</v>
      </c>
      <c r="J192">
        <v>75</v>
      </c>
      <c r="K192">
        <v>45</v>
      </c>
      <c r="L192" t="s">
        <v>33</v>
      </c>
      <c r="M192" t="s">
        <v>44</v>
      </c>
      <c r="N192" t="s">
        <v>45</v>
      </c>
      <c r="O192">
        <f>Table1__2[[#This Row],[transaction_qty]]*Table1__2[[#This Row],[unit_price]]</f>
        <v>300</v>
      </c>
      <c r="P192">
        <f>(Table1__2[[#This Row],[unit_price]]-Table1__2[[#This Row],[unit_cost]])*Table1__2[[#This Row],[transaction_qty]]</f>
        <v>120</v>
      </c>
      <c r="Q192">
        <f>YEAR(Table1__2[[#This Row],[transaction_date]])</f>
        <v>2022</v>
      </c>
      <c r="R192" t="str">
        <f>TEXT(MONTH(Table1__2[[#This Row],[transaction_date]])*28,"mmm")</f>
        <v>Feb</v>
      </c>
      <c r="S192" t="str">
        <f t="shared" si="2"/>
        <v>Fri</v>
      </c>
      <c r="T192">
        <f>HOUR(Table1__2[[#This Row],[transaction_time]])</f>
        <v>7</v>
      </c>
    </row>
    <row r="193" spans="1:20" x14ac:dyDescent="0.25">
      <c r="A193">
        <v>8192</v>
      </c>
      <c r="B193" s="1">
        <v>45563</v>
      </c>
      <c r="C193" s="2">
        <v>0.31319444444444444</v>
      </c>
      <c r="D193">
        <v>1</v>
      </c>
      <c r="E193" t="s">
        <v>22</v>
      </c>
      <c r="F193" t="s">
        <v>23</v>
      </c>
      <c r="G193" t="s">
        <v>24</v>
      </c>
      <c r="H193" t="s">
        <v>25</v>
      </c>
      <c r="I193" t="s">
        <v>46</v>
      </c>
      <c r="J193">
        <v>90</v>
      </c>
      <c r="K193">
        <v>55</v>
      </c>
      <c r="L193" t="s">
        <v>33</v>
      </c>
      <c r="M193" t="s">
        <v>34</v>
      </c>
      <c r="N193" t="s">
        <v>47</v>
      </c>
      <c r="O193">
        <f>Table1__2[[#This Row],[transaction_qty]]*Table1__2[[#This Row],[unit_price]]</f>
        <v>90</v>
      </c>
      <c r="P193">
        <f>(Table1__2[[#This Row],[unit_price]]-Table1__2[[#This Row],[unit_cost]])*Table1__2[[#This Row],[transaction_qty]]</f>
        <v>35</v>
      </c>
      <c r="Q193">
        <f>YEAR(Table1__2[[#This Row],[transaction_date]])</f>
        <v>2024</v>
      </c>
      <c r="R193" t="str">
        <f>TEXT(MONTH(Table1__2[[#This Row],[transaction_date]])*28,"mmm")</f>
        <v>Sep</v>
      </c>
      <c r="S193" t="str">
        <f t="shared" si="2"/>
        <v>Sat</v>
      </c>
      <c r="T193">
        <f>HOUR(Table1__2[[#This Row],[transaction_time]])</f>
        <v>7</v>
      </c>
    </row>
    <row r="194" spans="1:20" x14ac:dyDescent="0.25">
      <c r="A194">
        <v>8193</v>
      </c>
      <c r="B194" s="1">
        <v>45899</v>
      </c>
      <c r="C194" s="2">
        <v>0.87916666666666665</v>
      </c>
      <c r="D194">
        <v>2</v>
      </c>
      <c r="E194" t="s">
        <v>36</v>
      </c>
      <c r="F194" t="s">
        <v>37</v>
      </c>
      <c r="G194" t="s">
        <v>38</v>
      </c>
      <c r="H194" t="s">
        <v>39</v>
      </c>
      <c r="I194" t="s">
        <v>43</v>
      </c>
      <c r="J194">
        <v>75</v>
      </c>
      <c r="K194">
        <v>45</v>
      </c>
      <c r="L194" t="s">
        <v>33</v>
      </c>
      <c r="M194" t="s">
        <v>44</v>
      </c>
      <c r="N194" t="s">
        <v>45</v>
      </c>
      <c r="O194">
        <f>Table1__2[[#This Row],[transaction_qty]]*Table1__2[[#This Row],[unit_price]]</f>
        <v>150</v>
      </c>
      <c r="P194">
        <f>(Table1__2[[#This Row],[unit_price]]-Table1__2[[#This Row],[unit_cost]])*Table1__2[[#This Row],[transaction_qty]]</f>
        <v>60</v>
      </c>
      <c r="Q194">
        <f>YEAR(Table1__2[[#This Row],[transaction_date]])</f>
        <v>2025</v>
      </c>
      <c r="R194" t="str">
        <f>TEXT(MONTH(Table1__2[[#This Row],[transaction_date]])*28,"mmm")</f>
        <v>Aug</v>
      </c>
      <c r="S194" t="str">
        <f t="shared" ref="S194:S257" si="3">TEXT(DAY(B194),"ddd")</f>
        <v>Mon</v>
      </c>
      <c r="T194">
        <f>HOUR(Table1__2[[#This Row],[transaction_time]])</f>
        <v>21</v>
      </c>
    </row>
    <row r="195" spans="1:20" x14ac:dyDescent="0.25">
      <c r="A195">
        <v>8194</v>
      </c>
      <c r="B195" s="1">
        <v>45553</v>
      </c>
      <c r="C195" s="2">
        <v>0.55277777777777781</v>
      </c>
      <c r="D195">
        <v>4</v>
      </c>
      <c r="E195" t="s">
        <v>22</v>
      </c>
      <c r="F195" t="s">
        <v>23</v>
      </c>
      <c r="G195" t="s">
        <v>24</v>
      </c>
      <c r="H195" t="s">
        <v>25</v>
      </c>
      <c r="I195" t="s">
        <v>32</v>
      </c>
      <c r="J195">
        <v>85</v>
      </c>
      <c r="K195">
        <v>50</v>
      </c>
      <c r="L195" t="s">
        <v>33</v>
      </c>
      <c r="M195" t="s">
        <v>34</v>
      </c>
      <c r="N195" t="s">
        <v>35</v>
      </c>
      <c r="O195">
        <f>Table1__2[[#This Row],[transaction_qty]]*Table1__2[[#This Row],[unit_price]]</f>
        <v>340</v>
      </c>
      <c r="P195">
        <f>(Table1__2[[#This Row],[unit_price]]-Table1__2[[#This Row],[unit_cost]])*Table1__2[[#This Row],[transaction_qty]]</f>
        <v>140</v>
      </c>
      <c r="Q195">
        <f>YEAR(Table1__2[[#This Row],[transaction_date]])</f>
        <v>2024</v>
      </c>
      <c r="R195" t="str">
        <f>TEXT(MONTH(Table1__2[[#This Row],[transaction_date]])*28,"mmm")</f>
        <v>Sep</v>
      </c>
      <c r="S195" t="str">
        <f t="shared" si="3"/>
        <v>Wed</v>
      </c>
      <c r="T195">
        <f>HOUR(Table1__2[[#This Row],[transaction_time]])</f>
        <v>13</v>
      </c>
    </row>
    <row r="196" spans="1:20" x14ac:dyDescent="0.25">
      <c r="A196">
        <v>8195</v>
      </c>
      <c r="B196" s="1">
        <v>44625</v>
      </c>
      <c r="C196" s="2">
        <v>0.52847222222222223</v>
      </c>
      <c r="D196">
        <v>1</v>
      </c>
      <c r="E196" t="s">
        <v>36</v>
      </c>
      <c r="F196" t="s">
        <v>37</v>
      </c>
      <c r="G196" t="s">
        <v>38</v>
      </c>
      <c r="H196" t="s">
        <v>39</v>
      </c>
      <c r="I196" t="s">
        <v>26</v>
      </c>
      <c r="J196">
        <v>40</v>
      </c>
      <c r="K196">
        <v>22</v>
      </c>
      <c r="L196" t="s">
        <v>19</v>
      </c>
      <c r="M196" t="s">
        <v>20</v>
      </c>
      <c r="N196" t="s">
        <v>27</v>
      </c>
      <c r="O196">
        <f>Table1__2[[#This Row],[transaction_qty]]*Table1__2[[#This Row],[unit_price]]</f>
        <v>40</v>
      </c>
      <c r="P196">
        <f>(Table1__2[[#This Row],[unit_price]]-Table1__2[[#This Row],[unit_cost]])*Table1__2[[#This Row],[transaction_qty]]</f>
        <v>18</v>
      </c>
      <c r="Q196">
        <f>YEAR(Table1__2[[#This Row],[transaction_date]])</f>
        <v>2022</v>
      </c>
      <c r="R196" t="str">
        <f>TEXT(MONTH(Table1__2[[#This Row],[transaction_date]])*28,"mmm")</f>
        <v>Mar</v>
      </c>
      <c r="S196" t="str">
        <f t="shared" si="3"/>
        <v>Thu</v>
      </c>
      <c r="T196">
        <f>HOUR(Table1__2[[#This Row],[transaction_time]])</f>
        <v>12</v>
      </c>
    </row>
    <row r="197" spans="1:20" x14ac:dyDescent="0.25">
      <c r="A197">
        <v>8196</v>
      </c>
      <c r="B197" s="1">
        <v>44872</v>
      </c>
      <c r="C197" s="2">
        <v>0.53541666666666665</v>
      </c>
      <c r="D197">
        <v>4</v>
      </c>
      <c r="E197" t="s">
        <v>28</v>
      </c>
      <c r="F197" t="s">
        <v>29</v>
      </c>
      <c r="G197" t="s">
        <v>30</v>
      </c>
      <c r="H197" t="s">
        <v>31</v>
      </c>
      <c r="I197" t="s">
        <v>48</v>
      </c>
      <c r="J197">
        <v>80</v>
      </c>
      <c r="K197">
        <v>48</v>
      </c>
      <c r="L197" t="s">
        <v>33</v>
      </c>
      <c r="M197" t="s">
        <v>44</v>
      </c>
      <c r="N197" t="s">
        <v>49</v>
      </c>
      <c r="O197">
        <f>Table1__2[[#This Row],[transaction_qty]]*Table1__2[[#This Row],[unit_price]]</f>
        <v>320</v>
      </c>
      <c r="P197">
        <f>(Table1__2[[#This Row],[unit_price]]-Table1__2[[#This Row],[unit_cost]])*Table1__2[[#This Row],[transaction_qty]]</f>
        <v>128</v>
      </c>
      <c r="Q197">
        <f>YEAR(Table1__2[[#This Row],[transaction_date]])</f>
        <v>2022</v>
      </c>
      <c r="R197" t="str">
        <f>TEXT(MONTH(Table1__2[[#This Row],[transaction_date]])*28,"mmm")</f>
        <v>Nov</v>
      </c>
      <c r="S197" t="str">
        <f t="shared" si="3"/>
        <v>Sat</v>
      </c>
      <c r="T197">
        <f>HOUR(Table1__2[[#This Row],[transaction_time]])</f>
        <v>12</v>
      </c>
    </row>
    <row r="198" spans="1:20" x14ac:dyDescent="0.25">
      <c r="A198">
        <v>8197</v>
      </c>
      <c r="B198" s="1">
        <v>44741</v>
      </c>
      <c r="C198" s="2">
        <v>0.62708333333333333</v>
      </c>
      <c r="D198">
        <v>2</v>
      </c>
      <c r="E198" t="s">
        <v>28</v>
      </c>
      <c r="F198" t="s">
        <v>29</v>
      </c>
      <c r="G198" t="s">
        <v>30</v>
      </c>
      <c r="H198" t="s">
        <v>31</v>
      </c>
      <c r="I198" t="s">
        <v>18</v>
      </c>
      <c r="J198">
        <v>45</v>
      </c>
      <c r="K198">
        <v>25</v>
      </c>
      <c r="L198" t="s">
        <v>19</v>
      </c>
      <c r="M198" t="s">
        <v>20</v>
      </c>
      <c r="N198" t="s">
        <v>21</v>
      </c>
      <c r="O198">
        <f>Table1__2[[#This Row],[transaction_qty]]*Table1__2[[#This Row],[unit_price]]</f>
        <v>90</v>
      </c>
      <c r="P198">
        <f>(Table1__2[[#This Row],[unit_price]]-Table1__2[[#This Row],[unit_cost]])*Table1__2[[#This Row],[transaction_qty]]</f>
        <v>40</v>
      </c>
      <c r="Q198">
        <f>YEAR(Table1__2[[#This Row],[transaction_date]])</f>
        <v>2022</v>
      </c>
      <c r="R198" t="str">
        <f>TEXT(MONTH(Table1__2[[#This Row],[transaction_date]])*28,"mmm")</f>
        <v>Jun</v>
      </c>
      <c r="S198" t="str">
        <f t="shared" si="3"/>
        <v>Sun</v>
      </c>
      <c r="T198">
        <f>HOUR(Table1__2[[#This Row],[transaction_time]])</f>
        <v>15</v>
      </c>
    </row>
    <row r="199" spans="1:20" x14ac:dyDescent="0.25">
      <c r="A199">
        <v>8198</v>
      </c>
      <c r="B199" s="1">
        <v>44589</v>
      </c>
      <c r="C199" s="2">
        <v>0.72916666666666663</v>
      </c>
      <c r="D199">
        <v>4</v>
      </c>
      <c r="E199" t="s">
        <v>14</v>
      </c>
      <c r="F199" t="s">
        <v>15</v>
      </c>
      <c r="G199" t="s">
        <v>16</v>
      </c>
      <c r="H199" t="s">
        <v>17</v>
      </c>
      <c r="I199" t="s">
        <v>18</v>
      </c>
      <c r="J199">
        <v>45</v>
      </c>
      <c r="K199">
        <v>25</v>
      </c>
      <c r="L199" t="s">
        <v>19</v>
      </c>
      <c r="M199" t="s">
        <v>20</v>
      </c>
      <c r="N199" t="s">
        <v>21</v>
      </c>
      <c r="O199">
        <f>Table1__2[[#This Row],[transaction_qty]]*Table1__2[[#This Row],[unit_price]]</f>
        <v>180</v>
      </c>
      <c r="P199">
        <f>(Table1__2[[#This Row],[unit_price]]-Table1__2[[#This Row],[unit_cost]])*Table1__2[[#This Row],[transaction_qty]]</f>
        <v>80</v>
      </c>
      <c r="Q199">
        <f>YEAR(Table1__2[[#This Row],[transaction_date]])</f>
        <v>2022</v>
      </c>
      <c r="R199" t="str">
        <f>TEXT(MONTH(Table1__2[[#This Row],[transaction_date]])*28,"mmm")</f>
        <v>Jan</v>
      </c>
      <c r="S199" t="str">
        <f t="shared" si="3"/>
        <v>Sat</v>
      </c>
      <c r="T199">
        <f>HOUR(Table1__2[[#This Row],[transaction_time]])</f>
        <v>17</v>
      </c>
    </row>
    <row r="200" spans="1:20" x14ac:dyDescent="0.25">
      <c r="A200">
        <v>8199</v>
      </c>
      <c r="B200" s="1">
        <v>45713</v>
      </c>
      <c r="C200" s="2">
        <v>0.31597222222222221</v>
      </c>
      <c r="D200">
        <v>4</v>
      </c>
      <c r="E200" t="s">
        <v>36</v>
      </c>
      <c r="F200" t="s">
        <v>37</v>
      </c>
      <c r="G200" t="s">
        <v>38</v>
      </c>
      <c r="H200" t="s">
        <v>39</v>
      </c>
      <c r="I200" t="s">
        <v>46</v>
      </c>
      <c r="J200">
        <v>90</v>
      </c>
      <c r="K200">
        <v>55</v>
      </c>
      <c r="L200" t="s">
        <v>33</v>
      </c>
      <c r="M200" t="s">
        <v>34</v>
      </c>
      <c r="N200" t="s">
        <v>47</v>
      </c>
      <c r="O200">
        <f>Table1__2[[#This Row],[transaction_qty]]*Table1__2[[#This Row],[unit_price]]</f>
        <v>360</v>
      </c>
      <c r="P200">
        <f>(Table1__2[[#This Row],[unit_price]]-Table1__2[[#This Row],[unit_cost]])*Table1__2[[#This Row],[transaction_qty]]</f>
        <v>140</v>
      </c>
      <c r="Q200">
        <f>YEAR(Table1__2[[#This Row],[transaction_date]])</f>
        <v>2025</v>
      </c>
      <c r="R200" t="str">
        <f>TEXT(MONTH(Table1__2[[#This Row],[transaction_date]])*28,"mmm")</f>
        <v>Feb</v>
      </c>
      <c r="S200" t="str">
        <f t="shared" si="3"/>
        <v>Wed</v>
      </c>
      <c r="T200">
        <f>HOUR(Table1__2[[#This Row],[transaction_time]])</f>
        <v>7</v>
      </c>
    </row>
    <row r="201" spans="1:20" x14ac:dyDescent="0.25">
      <c r="A201">
        <v>8200</v>
      </c>
      <c r="B201" s="1">
        <v>45052</v>
      </c>
      <c r="C201" s="2">
        <v>0.6118055555555556</v>
      </c>
      <c r="D201">
        <v>2</v>
      </c>
      <c r="E201" t="s">
        <v>36</v>
      </c>
      <c r="F201" t="s">
        <v>37</v>
      </c>
      <c r="G201" t="s">
        <v>38</v>
      </c>
      <c r="H201" t="s">
        <v>39</v>
      </c>
      <c r="I201" t="s">
        <v>40</v>
      </c>
      <c r="J201">
        <v>50</v>
      </c>
      <c r="K201">
        <v>30</v>
      </c>
      <c r="L201" t="s">
        <v>19</v>
      </c>
      <c r="M201" t="s">
        <v>41</v>
      </c>
      <c r="N201" t="s">
        <v>42</v>
      </c>
      <c r="O201">
        <f>Table1__2[[#This Row],[transaction_qty]]*Table1__2[[#This Row],[unit_price]]</f>
        <v>100</v>
      </c>
      <c r="P201">
        <f>(Table1__2[[#This Row],[unit_price]]-Table1__2[[#This Row],[unit_cost]])*Table1__2[[#This Row],[transaction_qty]]</f>
        <v>40</v>
      </c>
      <c r="Q201">
        <f>YEAR(Table1__2[[#This Row],[transaction_date]])</f>
        <v>2023</v>
      </c>
      <c r="R201" t="str">
        <f>TEXT(MONTH(Table1__2[[#This Row],[transaction_date]])*28,"mmm")</f>
        <v>May</v>
      </c>
      <c r="S201" t="str">
        <f t="shared" si="3"/>
        <v>Fri</v>
      </c>
      <c r="T201">
        <f>HOUR(Table1__2[[#This Row],[transaction_time]])</f>
        <v>14</v>
      </c>
    </row>
    <row r="202" spans="1:20" x14ac:dyDescent="0.25">
      <c r="A202">
        <v>8201</v>
      </c>
      <c r="B202" s="1">
        <v>45351</v>
      </c>
      <c r="C202" s="2">
        <v>0.4777777777777778</v>
      </c>
      <c r="D202">
        <v>3</v>
      </c>
      <c r="E202" t="s">
        <v>14</v>
      </c>
      <c r="F202" t="s">
        <v>15</v>
      </c>
      <c r="G202" t="s">
        <v>16</v>
      </c>
      <c r="H202" t="s">
        <v>17</v>
      </c>
      <c r="I202" t="s">
        <v>26</v>
      </c>
      <c r="J202">
        <v>40</v>
      </c>
      <c r="K202">
        <v>22</v>
      </c>
      <c r="L202" t="s">
        <v>19</v>
      </c>
      <c r="M202" t="s">
        <v>20</v>
      </c>
      <c r="N202" t="s">
        <v>27</v>
      </c>
      <c r="O202">
        <f>Table1__2[[#This Row],[transaction_qty]]*Table1__2[[#This Row],[unit_price]]</f>
        <v>120</v>
      </c>
      <c r="P202">
        <f>(Table1__2[[#This Row],[unit_price]]-Table1__2[[#This Row],[unit_cost]])*Table1__2[[#This Row],[transaction_qty]]</f>
        <v>54</v>
      </c>
      <c r="Q202">
        <f>YEAR(Table1__2[[#This Row],[transaction_date]])</f>
        <v>2024</v>
      </c>
      <c r="R202" t="str">
        <f>TEXT(MONTH(Table1__2[[#This Row],[transaction_date]])*28,"mmm")</f>
        <v>Feb</v>
      </c>
      <c r="S202" t="str">
        <f t="shared" si="3"/>
        <v>Sun</v>
      </c>
      <c r="T202">
        <f>HOUR(Table1__2[[#This Row],[transaction_time]])</f>
        <v>11</v>
      </c>
    </row>
    <row r="203" spans="1:20" x14ac:dyDescent="0.25">
      <c r="A203">
        <v>8202</v>
      </c>
      <c r="B203" s="1">
        <v>45527</v>
      </c>
      <c r="C203" s="2">
        <v>0.35902777777777778</v>
      </c>
      <c r="D203">
        <v>4</v>
      </c>
      <c r="E203" t="s">
        <v>28</v>
      </c>
      <c r="F203" t="s">
        <v>29</v>
      </c>
      <c r="G203" t="s">
        <v>30</v>
      </c>
      <c r="H203" t="s">
        <v>31</v>
      </c>
      <c r="I203" t="s">
        <v>46</v>
      </c>
      <c r="J203">
        <v>90</v>
      </c>
      <c r="K203">
        <v>55</v>
      </c>
      <c r="L203" t="s">
        <v>33</v>
      </c>
      <c r="M203" t="s">
        <v>34</v>
      </c>
      <c r="N203" t="s">
        <v>47</v>
      </c>
      <c r="O203">
        <f>Table1__2[[#This Row],[transaction_qty]]*Table1__2[[#This Row],[unit_price]]</f>
        <v>360</v>
      </c>
      <c r="P203">
        <f>(Table1__2[[#This Row],[unit_price]]-Table1__2[[#This Row],[unit_cost]])*Table1__2[[#This Row],[transaction_qty]]</f>
        <v>140</v>
      </c>
      <c r="Q203">
        <f>YEAR(Table1__2[[#This Row],[transaction_date]])</f>
        <v>2024</v>
      </c>
      <c r="R203" t="str">
        <f>TEXT(MONTH(Table1__2[[#This Row],[transaction_date]])*28,"mmm")</f>
        <v>Aug</v>
      </c>
      <c r="S203" t="str">
        <f t="shared" si="3"/>
        <v>Mon</v>
      </c>
      <c r="T203">
        <f>HOUR(Table1__2[[#This Row],[transaction_time]])</f>
        <v>8</v>
      </c>
    </row>
    <row r="204" spans="1:20" x14ac:dyDescent="0.25">
      <c r="A204">
        <v>8203</v>
      </c>
      <c r="B204" s="1">
        <v>45759</v>
      </c>
      <c r="C204" s="2">
        <v>0.76388888888888884</v>
      </c>
      <c r="D204">
        <v>1</v>
      </c>
      <c r="E204" t="s">
        <v>22</v>
      </c>
      <c r="F204" t="s">
        <v>23</v>
      </c>
      <c r="G204" t="s">
        <v>24</v>
      </c>
      <c r="H204" t="s">
        <v>25</v>
      </c>
      <c r="I204" t="s">
        <v>48</v>
      </c>
      <c r="J204">
        <v>80</v>
      </c>
      <c r="K204">
        <v>48</v>
      </c>
      <c r="L204" t="s">
        <v>33</v>
      </c>
      <c r="M204" t="s">
        <v>44</v>
      </c>
      <c r="N204" t="s">
        <v>49</v>
      </c>
      <c r="O204">
        <f>Table1__2[[#This Row],[transaction_qty]]*Table1__2[[#This Row],[unit_price]]</f>
        <v>80</v>
      </c>
      <c r="P204">
        <f>(Table1__2[[#This Row],[unit_price]]-Table1__2[[#This Row],[unit_cost]])*Table1__2[[#This Row],[transaction_qty]]</f>
        <v>32</v>
      </c>
      <c r="Q204">
        <f>YEAR(Table1__2[[#This Row],[transaction_date]])</f>
        <v>2025</v>
      </c>
      <c r="R204" t="str">
        <f>TEXT(MONTH(Table1__2[[#This Row],[transaction_date]])*28,"mmm")</f>
        <v>Apr</v>
      </c>
      <c r="S204" t="str">
        <f t="shared" si="3"/>
        <v>Thu</v>
      </c>
      <c r="T204">
        <f>HOUR(Table1__2[[#This Row],[transaction_time]])</f>
        <v>18</v>
      </c>
    </row>
    <row r="205" spans="1:20" x14ac:dyDescent="0.25">
      <c r="A205">
        <v>8204</v>
      </c>
      <c r="B205" s="1">
        <v>45367</v>
      </c>
      <c r="C205" s="2">
        <v>0.52152777777777781</v>
      </c>
      <c r="D205">
        <v>3</v>
      </c>
      <c r="E205" t="s">
        <v>28</v>
      </c>
      <c r="F205" t="s">
        <v>29</v>
      </c>
      <c r="G205" t="s">
        <v>30</v>
      </c>
      <c r="H205" t="s">
        <v>31</v>
      </c>
      <c r="I205" t="s">
        <v>50</v>
      </c>
      <c r="J205">
        <v>70</v>
      </c>
      <c r="K205">
        <v>40</v>
      </c>
      <c r="L205" t="s">
        <v>33</v>
      </c>
      <c r="M205" t="s">
        <v>44</v>
      </c>
      <c r="N205" t="s">
        <v>51</v>
      </c>
      <c r="O205">
        <f>Table1__2[[#This Row],[transaction_qty]]*Table1__2[[#This Row],[unit_price]]</f>
        <v>210</v>
      </c>
      <c r="P205">
        <f>(Table1__2[[#This Row],[unit_price]]-Table1__2[[#This Row],[unit_cost]])*Table1__2[[#This Row],[transaction_qty]]</f>
        <v>90</v>
      </c>
      <c r="Q205">
        <f>YEAR(Table1__2[[#This Row],[transaction_date]])</f>
        <v>2024</v>
      </c>
      <c r="R205" t="str">
        <f>TEXT(MONTH(Table1__2[[#This Row],[transaction_date]])*28,"mmm")</f>
        <v>Mar</v>
      </c>
      <c r="S205" t="str">
        <f t="shared" si="3"/>
        <v>Mon</v>
      </c>
      <c r="T205">
        <f>HOUR(Table1__2[[#This Row],[transaction_time]])</f>
        <v>12</v>
      </c>
    </row>
    <row r="206" spans="1:20" x14ac:dyDescent="0.25">
      <c r="A206">
        <v>8205</v>
      </c>
      <c r="B206" s="1">
        <v>45855</v>
      </c>
      <c r="C206" s="2">
        <v>0.31458333333333333</v>
      </c>
      <c r="D206">
        <v>1</v>
      </c>
      <c r="E206" t="s">
        <v>36</v>
      </c>
      <c r="F206" t="s">
        <v>37</v>
      </c>
      <c r="G206" t="s">
        <v>38</v>
      </c>
      <c r="H206" t="s">
        <v>39</v>
      </c>
      <c r="I206" t="s">
        <v>43</v>
      </c>
      <c r="J206">
        <v>75</v>
      </c>
      <c r="K206">
        <v>45</v>
      </c>
      <c r="L206" t="s">
        <v>33</v>
      </c>
      <c r="M206" t="s">
        <v>44</v>
      </c>
      <c r="N206" t="s">
        <v>45</v>
      </c>
      <c r="O206">
        <f>Table1__2[[#This Row],[transaction_qty]]*Table1__2[[#This Row],[unit_price]]</f>
        <v>75</v>
      </c>
      <c r="P206">
        <f>(Table1__2[[#This Row],[unit_price]]-Table1__2[[#This Row],[unit_cost]])*Table1__2[[#This Row],[transaction_qty]]</f>
        <v>30</v>
      </c>
      <c r="Q206">
        <f>YEAR(Table1__2[[#This Row],[transaction_date]])</f>
        <v>2025</v>
      </c>
      <c r="R206" t="str">
        <f>TEXT(MONTH(Table1__2[[#This Row],[transaction_date]])*28,"mmm")</f>
        <v>Jul</v>
      </c>
      <c r="S206" t="str">
        <f t="shared" si="3"/>
        <v>Tue</v>
      </c>
      <c r="T206">
        <f>HOUR(Table1__2[[#This Row],[transaction_time]])</f>
        <v>7</v>
      </c>
    </row>
    <row r="207" spans="1:20" x14ac:dyDescent="0.25">
      <c r="A207">
        <v>8206</v>
      </c>
      <c r="B207" s="1">
        <v>44958</v>
      </c>
      <c r="C207" s="2">
        <v>0.89027777777777772</v>
      </c>
      <c r="D207">
        <v>1</v>
      </c>
      <c r="E207" t="s">
        <v>36</v>
      </c>
      <c r="F207" t="s">
        <v>37</v>
      </c>
      <c r="G207" t="s">
        <v>38</v>
      </c>
      <c r="H207" t="s">
        <v>39</v>
      </c>
      <c r="I207" t="s">
        <v>50</v>
      </c>
      <c r="J207">
        <v>70</v>
      </c>
      <c r="K207">
        <v>40</v>
      </c>
      <c r="L207" t="s">
        <v>33</v>
      </c>
      <c r="M207" t="s">
        <v>44</v>
      </c>
      <c r="N207" t="s">
        <v>51</v>
      </c>
      <c r="O207">
        <f>Table1__2[[#This Row],[transaction_qty]]*Table1__2[[#This Row],[unit_price]]</f>
        <v>70</v>
      </c>
      <c r="P207">
        <f>(Table1__2[[#This Row],[unit_price]]-Table1__2[[#This Row],[unit_cost]])*Table1__2[[#This Row],[transaction_qty]]</f>
        <v>30</v>
      </c>
      <c r="Q207">
        <f>YEAR(Table1__2[[#This Row],[transaction_date]])</f>
        <v>2023</v>
      </c>
      <c r="R207" t="str">
        <f>TEXT(MONTH(Table1__2[[#This Row],[transaction_date]])*28,"mmm")</f>
        <v>Feb</v>
      </c>
      <c r="S207" t="str">
        <f t="shared" si="3"/>
        <v>Sun</v>
      </c>
      <c r="T207">
        <f>HOUR(Table1__2[[#This Row],[transaction_time]])</f>
        <v>21</v>
      </c>
    </row>
    <row r="208" spans="1:20" x14ac:dyDescent="0.25">
      <c r="A208">
        <v>8207</v>
      </c>
      <c r="B208" s="1">
        <v>45314</v>
      </c>
      <c r="C208" s="2">
        <v>0.62291666666666667</v>
      </c>
      <c r="D208">
        <v>4</v>
      </c>
      <c r="E208" t="s">
        <v>14</v>
      </c>
      <c r="F208" t="s">
        <v>15</v>
      </c>
      <c r="G208" t="s">
        <v>16</v>
      </c>
      <c r="H208" t="s">
        <v>17</v>
      </c>
      <c r="I208" t="s">
        <v>32</v>
      </c>
      <c r="J208">
        <v>85</v>
      </c>
      <c r="K208">
        <v>50</v>
      </c>
      <c r="L208" t="s">
        <v>33</v>
      </c>
      <c r="M208" t="s">
        <v>34</v>
      </c>
      <c r="N208" t="s">
        <v>35</v>
      </c>
      <c r="O208">
        <f>Table1__2[[#This Row],[transaction_qty]]*Table1__2[[#This Row],[unit_price]]</f>
        <v>340</v>
      </c>
      <c r="P208">
        <f>(Table1__2[[#This Row],[unit_price]]-Table1__2[[#This Row],[unit_cost]])*Table1__2[[#This Row],[transaction_qty]]</f>
        <v>140</v>
      </c>
      <c r="Q208">
        <f>YEAR(Table1__2[[#This Row],[transaction_date]])</f>
        <v>2024</v>
      </c>
      <c r="R208" t="str">
        <f>TEXT(MONTH(Table1__2[[#This Row],[transaction_date]])*28,"mmm")</f>
        <v>Jan</v>
      </c>
      <c r="S208" t="str">
        <f t="shared" si="3"/>
        <v>Mon</v>
      </c>
      <c r="T208">
        <f>HOUR(Table1__2[[#This Row],[transaction_time]])</f>
        <v>14</v>
      </c>
    </row>
    <row r="209" spans="1:20" x14ac:dyDescent="0.25">
      <c r="A209">
        <v>8208</v>
      </c>
      <c r="B209" s="1">
        <v>44898</v>
      </c>
      <c r="C209" s="2">
        <v>0.3</v>
      </c>
      <c r="D209">
        <v>2</v>
      </c>
      <c r="E209" t="s">
        <v>14</v>
      </c>
      <c r="F209" t="s">
        <v>15</v>
      </c>
      <c r="G209" t="s">
        <v>16</v>
      </c>
      <c r="H209" t="s">
        <v>17</v>
      </c>
      <c r="I209" t="s">
        <v>40</v>
      </c>
      <c r="J209">
        <v>50</v>
      </c>
      <c r="K209">
        <v>30</v>
      </c>
      <c r="L209" t="s">
        <v>19</v>
      </c>
      <c r="M209" t="s">
        <v>41</v>
      </c>
      <c r="N209" t="s">
        <v>42</v>
      </c>
      <c r="O209">
        <f>Table1__2[[#This Row],[transaction_qty]]*Table1__2[[#This Row],[unit_price]]</f>
        <v>100</v>
      </c>
      <c r="P209">
        <f>(Table1__2[[#This Row],[unit_price]]-Table1__2[[#This Row],[unit_cost]])*Table1__2[[#This Row],[transaction_qty]]</f>
        <v>40</v>
      </c>
      <c r="Q209">
        <f>YEAR(Table1__2[[#This Row],[transaction_date]])</f>
        <v>2022</v>
      </c>
      <c r="R209" t="str">
        <f>TEXT(MONTH(Table1__2[[#This Row],[transaction_date]])*28,"mmm")</f>
        <v>Dec</v>
      </c>
      <c r="S209" t="str">
        <f t="shared" si="3"/>
        <v>Tue</v>
      </c>
      <c r="T209">
        <f>HOUR(Table1__2[[#This Row],[transaction_time]])</f>
        <v>7</v>
      </c>
    </row>
    <row r="210" spans="1:20" x14ac:dyDescent="0.25">
      <c r="A210">
        <v>8209</v>
      </c>
      <c r="B210" s="1">
        <v>45723</v>
      </c>
      <c r="C210" s="2">
        <v>0.67986111111111114</v>
      </c>
      <c r="D210">
        <v>4</v>
      </c>
      <c r="E210" t="s">
        <v>14</v>
      </c>
      <c r="F210" t="s">
        <v>15</v>
      </c>
      <c r="G210" t="s">
        <v>16</v>
      </c>
      <c r="H210" t="s">
        <v>17</v>
      </c>
      <c r="I210" t="s">
        <v>48</v>
      </c>
      <c r="J210">
        <v>80</v>
      </c>
      <c r="K210">
        <v>48</v>
      </c>
      <c r="L210" t="s">
        <v>33</v>
      </c>
      <c r="M210" t="s">
        <v>44</v>
      </c>
      <c r="N210" t="s">
        <v>49</v>
      </c>
      <c r="O210">
        <f>Table1__2[[#This Row],[transaction_qty]]*Table1__2[[#This Row],[unit_price]]</f>
        <v>320</v>
      </c>
      <c r="P210">
        <f>(Table1__2[[#This Row],[unit_price]]-Table1__2[[#This Row],[unit_cost]])*Table1__2[[#This Row],[transaction_qty]]</f>
        <v>128</v>
      </c>
      <c r="Q210">
        <f>YEAR(Table1__2[[#This Row],[transaction_date]])</f>
        <v>2025</v>
      </c>
      <c r="R210" t="str">
        <f>TEXT(MONTH(Table1__2[[#This Row],[transaction_date]])*28,"mmm")</f>
        <v>Mar</v>
      </c>
      <c r="S210" t="str">
        <f t="shared" si="3"/>
        <v>Sat</v>
      </c>
      <c r="T210">
        <f>HOUR(Table1__2[[#This Row],[transaction_time]])</f>
        <v>16</v>
      </c>
    </row>
    <row r="211" spans="1:20" x14ac:dyDescent="0.25">
      <c r="A211">
        <v>8210</v>
      </c>
      <c r="B211" s="1">
        <v>45237</v>
      </c>
      <c r="C211" s="2">
        <v>0.31874999999999998</v>
      </c>
      <c r="D211">
        <v>2</v>
      </c>
      <c r="E211" t="s">
        <v>36</v>
      </c>
      <c r="F211" t="s">
        <v>37</v>
      </c>
      <c r="G211" t="s">
        <v>38</v>
      </c>
      <c r="H211" t="s">
        <v>39</v>
      </c>
      <c r="I211" t="s">
        <v>50</v>
      </c>
      <c r="J211">
        <v>70</v>
      </c>
      <c r="K211">
        <v>40</v>
      </c>
      <c r="L211" t="s">
        <v>33</v>
      </c>
      <c r="M211" t="s">
        <v>44</v>
      </c>
      <c r="N211" t="s">
        <v>51</v>
      </c>
      <c r="O211">
        <f>Table1__2[[#This Row],[transaction_qty]]*Table1__2[[#This Row],[unit_price]]</f>
        <v>140</v>
      </c>
      <c r="P211">
        <f>(Table1__2[[#This Row],[unit_price]]-Table1__2[[#This Row],[unit_cost]])*Table1__2[[#This Row],[transaction_qty]]</f>
        <v>60</v>
      </c>
      <c r="Q211">
        <f>YEAR(Table1__2[[#This Row],[transaction_date]])</f>
        <v>2023</v>
      </c>
      <c r="R211" t="str">
        <f>TEXT(MONTH(Table1__2[[#This Row],[transaction_date]])*28,"mmm")</f>
        <v>Nov</v>
      </c>
      <c r="S211" t="str">
        <f t="shared" si="3"/>
        <v>Sat</v>
      </c>
      <c r="T211">
        <f>HOUR(Table1__2[[#This Row],[transaction_time]])</f>
        <v>7</v>
      </c>
    </row>
    <row r="212" spans="1:20" x14ac:dyDescent="0.25">
      <c r="A212">
        <v>8211</v>
      </c>
      <c r="B212" s="1">
        <v>45373</v>
      </c>
      <c r="C212" s="2">
        <v>0.53333333333333333</v>
      </c>
      <c r="D212">
        <v>4</v>
      </c>
      <c r="E212" t="s">
        <v>28</v>
      </c>
      <c r="F212" t="s">
        <v>29</v>
      </c>
      <c r="G212" t="s">
        <v>30</v>
      </c>
      <c r="H212" t="s">
        <v>31</v>
      </c>
      <c r="I212" t="s">
        <v>46</v>
      </c>
      <c r="J212">
        <v>90</v>
      </c>
      <c r="K212">
        <v>55</v>
      </c>
      <c r="L212" t="s">
        <v>33</v>
      </c>
      <c r="M212" t="s">
        <v>34</v>
      </c>
      <c r="N212" t="s">
        <v>47</v>
      </c>
      <c r="O212">
        <f>Table1__2[[#This Row],[transaction_qty]]*Table1__2[[#This Row],[unit_price]]</f>
        <v>360</v>
      </c>
      <c r="P212">
        <f>(Table1__2[[#This Row],[unit_price]]-Table1__2[[#This Row],[unit_cost]])*Table1__2[[#This Row],[transaction_qty]]</f>
        <v>140</v>
      </c>
      <c r="Q212">
        <f>YEAR(Table1__2[[#This Row],[transaction_date]])</f>
        <v>2024</v>
      </c>
      <c r="R212" t="str">
        <f>TEXT(MONTH(Table1__2[[#This Row],[transaction_date]])*28,"mmm")</f>
        <v>Mar</v>
      </c>
      <c r="S212" t="str">
        <f t="shared" si="3"/>
        <v>Sun</v>
      </c>
      <c r="T212">
        <f>HOUR(Table1__2[[#This Row],[transaction_time]])</f>
        <v>12</v>
      </c>
    </row>
    <row r="213" spans="1:20" x14ac:dyDescent="0.25">
      <c r="A213">
        <v>8212</v>
      </c>
      <c r="B213" s="1">
        <v>45694</v>
      </c>
      <c r="C213" s="2">
        <v>0.60486111111111107</v>
      </c>
      <c r="D213">
        <v>3</v>
      </c>
      <c r="E213" t="s">
        <v>22</v>
      </c>
      <c r="F213" t="s">
        <v>23</v>
      </c>
      <c r="G213" t="s">
        <v>24</v>
      </c>
      <c r="H213" t="s">
        <v>25</v>
      </c>
      <c r="I213" t="s">
        <v>50</v>
      </c>
      <c r="J213">
        <v>70</v>
      </c>
      <c r="K213">
        <v>40</v>
      </c>
      <c r="L213" t="s">
        <v>33</v>
      </c>
      <c r="M213" t="s">
        <v>44</v>
      </c>
      <c r="N213" t="s">
        <v>51</v>
      </c>
      <c r="O213">
        <f>Table1__2[[#This Row],[transaction_qty]]*Table1__2[[#This Row],[unit_price]]</f>
        <v>210</v>
      </c>
      <c r="P213">
        <f>(Table1__2[[#This Row],[unit_price]]-Table1__2[[#This Row],[unit_cost]])*Table1__2[[#This Row],[transaction_qty]]</f>
        <v>90</v>
      </c>
      <c r="Q213">
        <f>YEAR(Table1__2[[#This Row],[transaction_date]])</f>
        <v>2025</v>
      </c>
      <c r="R213" t="str">
        <f>TEXT(MONTH(Table1__2[[#This Row],[transaction_date]])*28,"mmm")</f>
        <v>Feb</v>
      </c>
      <c r="S213" t="str">
        <f t="shared" si="3"/>
        <v>Fri</v>
      </c>
      <c r="T213">
        <f>HOUR(Table1__2[[#This Row],[transaction_time]])</f>
        <v>14</v>
      </c>
    </row>
    <row r="214" spans="1:20" x14ac:dyDescent="0.25">
      <c r="A214">
        <v>8213</v>
      </c>
      <c r="B214" s="1">
        <v>45304</v>
      </c>
      <c r="C214" s="2">
        <v>0.6791666666666667</v>
      </c>
      <c r="D214">
        <v>3</v>
      </c>
      <c r="E214" t="s">
        <v>28</v>
      </c>
      <c r="F214" t="s">
        <v>29</v>
      </c>
      <c r="G214" t="s">
        <v>30</v>
      </c>
      <c r="H214" t="s">
        <v>31</v>
      </c>
      <c r="I214" t="s">
        <v>46</v>
      </c>
      <c r="J214">
        <v>90</v>
      </c>
      <c r="K214">
        <v>55</v>
      </c>
      <c r="L214" t="s">
        <v>33</v>
      </c>
      <c r="M214" t="s">
        <v>34</v>
      </c>
      <c r="N214" t="s">
        <v>47</v>
      </c>
      <c r="O214">
        <f>Table1__2[[#This Row],[transaction_qty]]*Table1__2[[#This Row],[unit_price]]</f>
        <v>270</v>
      </c>
      <c r="P214">
        <f>(Table1__2[[#This Row],[unit_price]]-Table1__2[[#This Row],[unit_cost]])*Table1__2[[#This Row],[transaction_qty]]</f>
        <v>105</v>
      </c>
      <c r="Q214">
        <f>YEAR(Table1__2[[#This Row],[transaction_date]])</f>
        <v>2024</v>
      </c>
      <c r="R214" t="str">
        <f>TEXT(MONTH(Table1__2[[#This Row],[transaction_date]])*28,"mmm")</f>
        <v>Jan</v>
      </c>
      <c r="S214" t="str">
        <f t="shared" si="3"/>
        <v>Fri</v>
      </c>
      <c r="T214">
        <f>HOUR(Table1__2[[#This Row],[transaction_time]])</f>
        <v>16</v>
      </c>
    </row>
    <row r="215" spans="1:20" x14ac:dyDescent="0.25">
      <c r="A215">
        <v>8214</v>
      </c>
      <c r="B215" s="1">
        <v>44813</v>
      </c>
      <c r="C215" s="2">
        <v>0.59583333333333333</v>
      </c>
      <c r="D215">
        <v>1</v>
      </c>
      <c r="E215" t="s">
        <v>36</v>
      </c>
      <c r="F215" t="s">
        <v>37</v>
      </c>
      <c r="G215" t="s">
        <v>38</v>
      </c>
      <c r="H215" t="s">
        <v>39</v>
      </c>
      <c r="I215" t="s">
        <v>40</v>
      </c>
      <c r="J215">
        <v>50</v>
      </c>
      <c r="K215">
        <v>30</v>
      </c>
      <c r="L215" t="s">
        <v>19</v>
      </c>
      <c r="M215" t="s">
        <v>41</v>
      </c>
      <c r="N215" t="s">
        <v>42</v>
      </c>
      <c r="O215">
        <f>Table1__2[[#This Row],[transaction_qty]]*Table1__2[[#This Row],[unit_price]]</f>
        <v>50</v>
      </c>
      <c r="P215">
        <f>(Table1__2[[#This Row],[unit_price]]-Table1__2[[#This Row],[unit_cost]])*Table1__2[[#This Row],[transaction_qty]]</f>
        <v>20</v>
      </c>
      <c r="Q215">
        <f>YEAR(Table1__2[[#This Row],[transaction_date]])</f>
        <v>2022</v>
      </c>
      <c r="R215" t="str">
        <f>TEXT(MONTH(Table1__2[[#This Row],[transaction_date]])*28,"mmm")</f>
        <v>Sep</v>
      </c>
      <c r="S215" t="str">
        <f t="shared" si="3"/>
        <v>Mon</v>
      </c>
      <c r="T215">
        <f>HOUR(Table1__2[[#This Row],[transaction_time]])</f>
        <v>14</v>
      </c>
    </row>
    <row r="216" spans="1:20" x14ac:dyDescent="0.25">
      <c r="A216">
        <v>8215</v>
      </c>
      <c r="B216" s="1">
        <v>44917</v>
      </c>
      <c r="C216" s="2">
        <v>0.64375000000000004</v>
      </c>
      <c r="D216">
        <v>4</v>
      </c>
      <c r="E216" t="s">
        <v>14</v>
      </c>
      <c r="F216" t="s">
        <v>15</v>
      </c>
      <c r="G216" t="s">
        <v>16</v>
      </c>
      <c r="H216" t="s">
        <v>17</v>
      </c>
      <c r="I216" t="s">
        <v>50</v>
      </c>
      <c r="J216">
        <v>70</v>
      </c>
      <c r="K216">
        <v>40</v>
      </c>
      <c r="L216" t="s">
        <v>33</v>
      </c>
      <c r="M216" t="s">
        <v>44</v>
      </c>
      <c r="N216" t="s">
        <v>51</v>
      </c>
      <c r="O216">
        <f>Table1__2[[#This Row],[transaction_qty]]*Table1__2[[#This Row],[unit_price]]</f>
        <v>280</v>
      </c>
      <c r="P216">
        <f>(Table1__2[[#This Row],[unit_price]]-Table1__2[[#This Row],[unit_cost]])*Table1__2[[#This Row],[transaction_qty]]</f>
        <v>120</v>
      </c>
      <c r="Q216">
        <f>YEAR(Table1__2[[#This Row],[transaction_date]])</f>
        <v>2022</v>
      </c>
      <c r="R216" t="str">
        <f>TEXT(MONTH(Table1__2[[#This Row],[transaction_date]])*28,"mmm")</f>
        <v>Dec</v>
      </c>
      <c r="S216" t="str">
        <f t="shared" si="3"/>
        <v>Sun</v>
      </c>
      <c r="T216">
        <f>HOUR(Table1__2[[#This Row],[transaction_time]])</f>
        <v>15</v>
      </c>
    </row>
    <row r="217" spans="1:20" x14ac:dyDescent="0.25">
      <c r="A217">
        <v>8216</v>
      </c>
      <c r="B217" s="1">
        <v>45744</v>
      </c>
      <c r="C217" s="2">
        <v>0.76875000000000004</v>
      </c>
      <c r="D217">
        <v>3</v>
      </c>
      <c r="E217" t="s">
        <v>22</v>
      </c>
      <c r="F217" t="s">
        <v>23</v>
      </c>
      <c r="G217" t="s">
        <v>24</v>
      </c>
      <c r="H217" t="s">
        <v>25</v>
      </c>
      <c r="I217" t="s">
        <v>50</v>
      </c>
      <c r="J217">
        <v>70</v>
      </c>
      <c r="K217">
        <v>40</v>
      </c>
      <c r="L217" t="s">
        <v>33</v>
      </c>
      <c r="M217" t="s">
        <v>44</v>
      </c>
      <c r="N217" t="s">
        <v>51</v>
      </c>
      <c r="O217">
        <f>Table1__2[[#This Row],[transaction_qty]]*Table1__2[[#This Row],[unit_price]]</f>
        <v>210</v>
      </c>
      <c r="P217">
        <f>(Table1__2[[#This Row],[unit_price]]-Table1__2[[#This Row],[unit_cost]])*Table1__2[[#This Row],[transaction_qty]]</f>
        <v>90</v>
      </c>
      <c r="Q217">
        <f>YEAR(Table1__2[[#This Row],[transaction_date]])</f>
        <v>2025</v>
      </c>
      <c r="R217" t="str">
        <f>TEXT(MONTH(Table1__2[[#This Row],[transaction_date]])*28,"mmm")</f>
        <v>Mar</v>
      </c>
      <c r="S217" t="str">
        <f t="shared" si="3"/>
        <v>Sat</v>
      </c>
      <c r="T217">
        <f>HOUR(Table1__2[[#This Row],[transaction_time]])</f>
        <v>18</v>
      </c>
    </row>
    <row r="218" spans="1:20" x14ac:dyDescent="0.25">
      <c r="A218">
        <v>8217</v>
      </c>
      <c r="B218" s="1">
        <v>45924</v>
      </c>
      <c r="C218" s="2">
        <v>0.35347222222222224</v>
      </c>
      <c r="D218">
        <v>4</v>
      </c>
      <c r="E218" t="s">
        <v>14</v>
      </c>
      <c r="F218" t="s">
        <v>15</v>
      </c>
      <c r="G218" t="s">
        <v>16</v>
      </c>
      <c r="H218" t="s">
        <v>17</v>
      </c>
      <c r="I218" t="s">
        <v>26</v>
      </c>
      <c r="J218">
        <v>40</v>
      </c>
      <c r="K218">
        <v>22</v>
      </c>
      <c r="L218" t="s">
        <v>19</v>
      </c>
      <c r="M218" t="s">
        <v>20</v>
      </c>
      <c r="N218" t="s">
        <v>27</v>
      </c>
      <c r="O218">
        <f>Table1__2[[#This Row],[transaction_qty]]*Table1__2[[#This Row],[unit_price]]</f>
        <v>160</v>
      </c>
      <c r="P218">
        <f>(Table1__2[[#This Row],[unit_price]]-Table1__2[[#This Row],[unit_cost]])*Table1__2[[#This Row],[transaction_qty]]</f>
        <v>72</v>
      </c>
      <c r="Q218">
        <f>YEAR(Table1__2[[#This Row],[transaction_date]])</f>
        <v>2025</v>
      </c>
      <c r="R218" t="str">
        <f>TEXT(MONTH(Table1__2[[#This Row],[transaction_date]])*28,"mmm")</f>
        <v>Sep</v>
      </c>
      <c r="S218" t="str">
        <f t="shared" si="3"/>
        <v>Tue</v>
      </c>
      <c r="T218">
        <f>HOUR(Table1__2[[#This Row],[transaction_time]])</f>
        <v>8</v>
      </c>
    </row>
    <row r="219" spans="1:20" x14ac:dyDescent="0.25">
      <c r="A219">
        <v>8218</v>
      </c>
      <c r="B219" s="1">
        <v>45568</v>
      </c>
      <c r="C219" s="2">
        <v>0.36944444444444446</v>
      </c>
      <c r="D219">
        <v>3</v>
      </c>
      <c r="E219" t="s">
        <v>28</v>
      </c>
      <c r="F219" t="s">
        <v>29</v>
      </c>
      <c r="G219" t="s">
        <v>30</v>
      </c>
      <c r="H219" t="s">
        <v>31</v>
      </c>
      <c r="I219" t="s">
        <v>40</v>
      </c>
      <c r="J219">
        <v>50</v>
      </c>
      <c r="K219">
        <v>30</v>
      </c>
      <c r="L219" t="s">
        <v>19</v>
      </c>
      <c r="M219" t="s">
        <v>41</v>
      </c>
      <c r="N219" t="s">
        <v>42</v>
      </c>
      <c r="O219">
        <f>Table1__2[[#This Row],[transaction_qty]]*Table1__2[[#This Row],[unit_price]]</f>
        <v>150</v>
      </c>
      <c r="P219">
        <f>(Table1__2[[#This Row],[unit_price]]-Table1__2[[#This Row],[unit_cost]])*Table1__2[[#This Row],[transaction_qty]]</f>
        <v>60</v>
      </c>
      <c r="Q219">
        <f>YEAR(Table1__2[[#This Row],[transaction_date]])</f>
        <v>2024</v>
      </c>
      <c r="R219" t="str">
        <f>TEXT(MONTH(Table1__2[[#This Row],[transaction_date]])*28,"mmm")</f>
        <v>Oct</v>
      </c>
      <c r="S219" t="str">
        <f t="shared" si="3"/>
        <v>Tue</v>
      </c>
      <c r="T219">
        <f>HOUR(Table1__2[[#This Row],[transaction_time]])</f>
        <v>8</v>
      </c>
    </row>
    <row r="220" spans="1:20" x14ac:dyDescent="0.25">
      <c r="A220">
        <v>8219</v>
      </c>
      <c r="B220" s="1">
        <v>44630</v>
      </c>
      <c r="C220" s="2">
        <v>0.39513888888888887</v>
      </c>
      <c r="D220">
        <v>3</v>
      </c>
      <c r="E220" t="s">
        <v>36</v>
      </c>
      <c r="F220" t="s">
        <v>37</v>
      </c>
      <c r="G220" t="s">
        <v>38</v>
      </c>
      <c r="H220" t="s">
        <v>39</v>
      </c>
      <c r="I220" t="s">
        <v>40</v>
      </c>
      <c r="J220">
        <v>50</v>
      </c>
      <c r="K220">
        <v>30</v>
      </c>
      <c r="L220" t="s">
        <v>19</v>
      </c>
      <c r="M220" t="s">
        <v>41</v>
      </c>
      <c r="N220" t="s">
        <v>42</v>
      </c>
      <c r="O220">
        <f>Table1__2[[#This Row],[transaction_qty]]*Table1__2[[#This Row],[unit_price]]</f>
        <v>150</v>
      </c>
      <c r="P220">
        <f>(Table1__2[[#This Row],[unit_price]]-Table1__2[[#This Row],[unit_cost]])*Table1__2[[#This Row],[transaction_qty]]</f>
        <v>60</v>
      </c>
      <c r="Q220">
        <f>YEAR(Table1__2[[#This Row],[transaction_date]])</f>
        <v>2022</v>
      </c>
      <c r="R220" t="str">
        <f>TEXT(MONTH(Table1__2[[#This Row],[transaction_date]])*28,"mmm")</f>
        <v>Mar</v>
      </c>
      <c r="S220" t="str">
        <f t="shared" si="3"/>
        <v>Tue</v>
      </c>
      <c r="T220">
        <f>HOUR(Table1__2[[#This Row],[transaction_time]])</f>
        <v>9</v>
      </c>
    </row>
    <row r="221" spans="1:20" x14ac:dyDescent="0.25">
      <c r="A221">
        <v>8220</v>
      </c>
      <c r="B221" s="1">
        <v>45479</v>
      </c>
      <c r="C221" s="2">
        <v>0.84236111111111112</v>
      </c>
      <c r="D221">
        <v>3</v>
      </c>
      <c r="E221" t="s">
        <v>14</v>
      </c>
      <c r="F221" t="s">
        <v>15</v>
      </c>
      <c r="G221" t="s">
        <v>16</v>
      </c>
      <c r="H221" t="s">
        <v>17</v>
      </c>
      <c r="I221" t="s">
        <v>48</v>
      </c>
      <c r="J221">
        <v>80</v>
      </c>
      <c r="K221">
        <v>48</v>
      </c>
      <c r="L221" t="s">
        <v>33</v>
      </c>
      <c r="M221" t="s">
        <v>44</v>
      </c>
      <c r="N221" t="s">
        <v>49</v>
      </c>
      <c r="O221">
        <f>Table1__2[[#This Row],[transaction_qty]]*Table1__2[[#This Row],[unit_price]]</f>
        <v>240</v>
      </c>
      <c r="P221">
        <f>(Table1__2[[#This Row],[unit_price]]-Table1__2[[#This Row],[unit_cost]])*Table1__2[[#This Row],[transaction_qty]]</f>
        <v>96</v>
      </c>
      <c r="Q221">
        <f>YEAR(Table1__2[[#This Row],[transaction_date]])</f>
        <v>2024</v>
      </c>
      <c r="R221" t="str">
        <f>TEXT(MONTH(Table1__2[[#This Row],[transaction_date]])*28,"mmm")</f>
        <v>Jul</v>
      </c>
      <c r="S221" t="str">
        <f t="shared" si="3"/>
        <v>Fri</v>
      </c>
      <c r="T221">
        <f>HOUR(Table1__2[[#This Row],[transaction_time]])</f>
        <v>20</v>
      </c>
    </row>
    <row r="222" spans="1:20" x14ac:dyDescent="0.25">
      <c r="A222">
        <v>8221</v>
      </c>
      <c r="B222" s="1">
        <v>45023</v>
      </c>
      <c r="C222" s="2">
        <v>0.65416666666666667</v>
      </c>
      <c r="D222">
        <v>3</v>
      </c>
      <c r="E222" t="s">
        <v>14</v>
      </c>
      <c r="F222" t="s">
        <v>15</v>
      </c>
      <c r="G222" t="s">
        <v>16</v>
      </c>
      <c r="H222" t="s">
        <v>17</v>
      </c>
      <c r="I222" t="s">
        <v>50</v>
      </c>
      <c r="J222">
        <v>70</v>
      </c>
      <c r="K222">
        <v>40</v>
      </c>
      <c r="L222" t="s">
        <v>33</v>
      </c>
      <c r="M222" t="s">
        <v>44</v>
      </c>
      <c r="N222" t="s">
        <v>51</v>
      </c>
      <c r="O222">
        <f>Table1__2[[#This Row],[transaction_qty]]*Table1__2[[#This Row],[unit_price]]</f>
        <v>210</v>
      </c>
      <c r="P222">
        <f>(Table1__2[[#This Row],[unit_price]]-Table1__2[[#This Row],[unit_cost]])*Table1__2[[#This Row],[transaction_qty]]</f>
        <v>90</v>
      </c>
      <c r="Q222">
        <f>YEAR(Table1__2[[#This Row],[transaction_date]])</f>
        <v>2023</v>
      </c>
      <c r="R222" t="str">
        <f>TEXT(MONTH(Table1__2[[#This Row],[transaction_date]])*28,"mmm")</f>
        <v>Apr</v>
      </c>
      <c r="S222" t="str">
        <f t="shared" si="3"/>
        <v>Sat</v>
      </c>
      <c r="T222">
        <f>HOUR(Table1__2[[#This Row],[transaction_time]])</f>
        <v>15</v>
      </c>
    </row>
    <row r="223" spans="1:20" x14ac:dyDescent="0.25">
      <c r="A223">
        <v>8222</v>
      </c>
      <c r="B223" s="1">
        <v>45129</v>
      </c>
      <c r="C223" s="2">
        <v>0.76666666666666672</v>
      </c>
      <c r="D223">
        <v>3</v>
      </c>
      <c r="E223" t="s">
        <v>28</v>
      </c>
      <c r="F223" t="s">
        <v>29</v>
      </c>
      <c r="G223" t="s">
        <v>30</v>
      </c>
      <c r="H223" t="s">
        <v>31</v>
      </c>
      <c r="I223" t="s">
        <v>43</v>
      </c>
      <c r="J223">
        <v>75</v>
      </c>
      <c r="K223">
        <v>45</v>
      </c>
      <c r="L223" t="s">
        <v>33</v>
      </c>
      <c r="M223" t="s">
        <v>44</v>
      </c>
      <c r="N223" t="s">
        <v>45</v>
      </c>
      <c r="O223">
        <f>Table1__2[[#This Row],[transaction_qty]]*Table1__2[[#This Row],[unit_price]]</f>
        <v>225</v>
      </c>
      <c r="P223">
        <f>(Table1__2[[#This Row],[unit_price]]-Table1__2[[#This Row],[unit_cost]])*Table1__2[[#This Row],[transaction_qty]]</f>
        <v>90</v>
      </c>
      <c r="Q223">
        <f>YEAR(Table1__2[[#This Row],[transaction_date]])</f>
        <v>2023</v>
      </c>
      <c r="R223" t="str">
        <f>TEXT(MONTH(Table1__2[[#This Row],[transaction_date]])*28,"mmm")</f>
        <v>Jul</v>
      </c>
      <c r="S223" t="str">
        <f t="shared" si="3"/>
        <v>Sun</v>
      </c>
      <c r="T223">
        <f>HOUR(Table1__2[[#This Row],[transaction_time]])</f>
        <v>18</v>
      </c>
    </row>
    <row r="224" spans="1:20" x14ac:dyDescent="0.25">
      <c r="A224">
        <v>8223</v>
      </c>
      <c r="B224" s="1">
        <v>45029</v>
      </c>
      <c r="C224" s="2">
        <v>0.90763888888888888</v>
      </c>
      <c r="D224">
        <v>3</v>
      </c>
      <c r="E224" t="s">
        <v>22</v>
      </c>
      <c r="F224" t="s">
        <v>23</v>
      </c>
      <c r="G224" t="s">
        <v>24</v>
      </c>
      <c r="H224" t="s">
        <v>25</v>
      </c>
      <c r="I224" t="s">
        <v>18</v>
      </c>
      <c r="J224">
        <v>45</v>
      </c>
      <c r="K224">
        <v>25</v>
      </c>
      <c r="L224" t="s">
        <v>19</v>
      </c>
      <c r="M224" t="s">
        <v>20</v>
      </c>
      <c r="N224" t="s">
        <v>21</v>
      </c>
      <c r="O224">
        <f>Table1__2[[#This Row],[transaction_qty]]*Table1__2[[#This Row],[unit_price]]</f>
        <v>135</v>
      </c>
      <c r="P224">
        <f>(Table1__2[[#This Row],[unit_price]]-Table1__2[[#This Row],[unit_cost]])*Table1__2[[#This Row],[transaction_qty]]</f>
        <v>60</v>
      </c>
      <c r="Q224">
        <f>YEAR(Table1__2[[#This Row],[transaction_date]])</f>
        <v>2023</v>
      </c>
      <c r="R224" t="str">
        <f>TEXT(MONTH(Table1__2[[#This Row],[transaction_date]])*28,"mmm")</f>
        <v>Apr</v>
      </c>
      <c r="S224" t="str">
        <f t="shared" si="3"/>
        <v>Fri</v>
      </c>
      <c r="T224">
        <f>HOUR(Table1__2[[#This Row],[transaction_time]])</f>
        <v>21</v>
      </c>
    </row>
    <row r="225" spans="1:20" x14ac:dyDescent="0.25">
      <c r="A225">
        <v>8224</v>
      </c>
      <c r="B225" s="1">
        <v>45893</v>
      </c>
      <c r="C225" s="2">
        <v>0.91111111111111109</v>
      </c>
      <c r="D225">
        <v>2</v>
      </c>
      <c r="E225" t="s">
        <v>22</v>
      </c>
      <c r="F225" t="s">
        <v>23</v>
      </c>
      <c r="G225" t="s">
        <v>24</v>
      </c>
      <c r="H225" t="s">
        <v>25</v>
      </c>
      <c r="I225" t="s">
        <v>32</v>
      </c>
      <c r="J225">
        <v>85</v>
      </c>
      <c r="K225">
        <v>50</v>
      </c>
      <c r="L225" t="s">
        <v>33</v>
      </c>
      <c r="M225" t="s">
        <v>34</v>
      </c>
      <c r="N225" t="s">
        <v>35</v>
      </c>
      <c r="O225">
        <f>Table1__2[[#This Row],[transaction_qty]]*Table1__2[[#This Row],[unit_price]]</f>
        <v>170</v>
      </c>
      <c r="P225">
        <f>(Table1__2[[#This Row],[unit_price]]-Table1__2[[#This Row],[unit_cost]])*Table1__2[[#This Row],[transaction_qty]]</f>
        <v>70</v>
      </c>
      <c r="Q225">
        <f>YEAR(Table1__2[[#This Row],[transaction_date]])</f>
        <v>2025</v>
      </c>
      <c r="R225" t="str">
        <f>TEXT(MONTH(Table1__2[[#This Row],[transaction_date]])*28,"mmm")</f>
        <v>Aug</v>
      </c>
      <c r="S225" t="str">
        <f t="shared" si="3"/>
        <v>Tue</v>
      </c>
      <c r="T225">
        <f>HOUR(Table1__2[[#This Row],[transaction_time]])</f>
        <v>21</v>
      </c>
    </row>
    <row r="226" spans="1:20" x14ac:dyDescent="0.25">
      <c r="A226">
        <v>8225</v>
      </c>
      <c r="B226" s="1">
        <v>44623</v>
      </c>
      <c r="C226" s="2">
        <v>0.83333333333333337</v>
      </c>
      <c r="D226">
        <v>4</v>
      </c>
      <c r="E226" t="s">
        <v>36</v>
      </c>
      <c r="F226" t="s">
        <v>37</v>
      </c>
      <c r="G226" t="s">
        <v>38</v>
      </c>
      <c r="H226" t="s">
        <v>39</v>
      </c>
      <c r="I226" t="s">
        <v>46</v>
      </c>
      <c r="J226">
        <v>90</v>
      </c>
      <c r="K226">
        <v>55</v>
      </c>
      <c r="L226" t="s">
        <v>33</v>
      </c>
      <c r="M226" t="s">
        <v>34</v>
      </c>
      <c r="N226" t="s">
        <v>47</v>
      </c>
      <c r="O226">
        <f>Table1__2[[#This Row],[transaction_qty]]*Table1__2[[#This Row],[unit_price]]</f>
        <v>360</v>
      </c>
      <c r="P226">
        <f>(Table1__2[[#This Row],[unit_price]]-Table1__2[[#This Row],[unit_cost]])*Table1__2[[#This Row],[transaction_qty]]</f>
        <v>140</v>
      </c>
      <c r="Q226">
        <f>YEAR(Table1__2[[#This Row],[transaction_date]])</f>
        <v>2022</v>
      </c>
      <c r="R226" t="str">
        <f>TEXT(MONTH(Table1__2[[#This Row],[transaction_date]])*28,"mmm")</f>
        <v>Mar</v>
      </c>
      <c r="S226" t="str">
        <f t="shared" si="3"/>
        <v>Tue</v>
      </c>
      <c r="T226">
        <f>HOUR(Table1__2[[#This Row],[transaction_time]])</f>
        <v>20</v>
      </c>
    </row>
    <row r="227" spans="1:20" x14ac:dyDescent="0.25">
      <c r="A227">
        <v>8226</v>
      </c>
      <c r="B227" s="1">
        <v>45261</v>
      </c>
      <c r="C227" s="2">
        <v>0.71944444444444444</v>
      </c>
      <c r="D227">
        <v>1</v>
      </c>
      <c r="E227" t="s">
        <v>36</v>
      </c>
      <c r="F227" t="s">
        <v>37</v>
      </c>
      <c r="G227" t="s">
        <v>38</v>
      </c>
      <c r="H227" t="s">
        <v>39</v>
      </c>
      <c r="I227" t="s">
        <v>40</v>
      </c>
      <c r="J227">
        <v>50</v>
      </c>
      <c r="K227">
        <v>30</v>
      </c>
      <c r="L227" t="s">
        <v>19</v>
      </c>
      <c r="M227" t="s">
        <v>41</v>
      </c>
      <c r="N227" t="s">
        <v>42</v>
      </c>
      <c r="O227">
        <f>Table1__2[[#This Row],[transaction_qty]]*Table1__2[[#This Row],[unit_price]]</f>
        <v>50</v>
      </c>
      <c r="P227">
        <f>(Table1__2[[#This Row],[unit_price]]-Table1__2[[#This Row],[unit_cost]])*Table1__2[[#This Row],[transaction_qty]]</f>
        <v>20</v>
      </c>
      <c r="Q227">
        <f>YEAR(Table1__2[[#This Row],[transaction_date]])</f>
        <v>2023</v>
      </c>
      <c r="R227" t="str">
        <f>TEXT(MONTH(Table1__2[[#This Row],[transaction_date]])*28,"mmm")</f>
        <v>Dec</v>
      </c>
      <c r="S227" t="str">
        <f t="shared" si="3"/>
        <v>Sun</v>
      </c>
      <c r="T227">
        <f>HOUR(Table1__2[[#This Row],[transaction_time]])</f>
        <v>17</v>
      </c>
    </row>
    <row r="228" spans="1:20" x14ac:dyDescent="0.25">
      <c r="A228">
        <v>8227</v>
      </c>
      <c r="B228" s="1">
        <v>45695</v>
      </c>
      <c r="C228" s="2">
        <v>0.60138888888888886</v>
      </c>
      <c r="D228">
        <v>4</v>
      </c>
      <c r="E228" t="s">
        <v>14</v>
      </c>
      <c r="F228" t="s">
        <v>15</v>
      </c>
      <c r="G228" t="s">
        <v>16</v>
      </c>
      <c r="H228" t="s">
        <v>17</v>
      </c>
      <c r="I228" t="s">
        <v>18</v>
      </c>
      <c r="J228">
        <v>45</v>
      </c>
      <c r="K228">
        <v>25</v>
      </c>
      <c r="L228" t="s">
        <v>19</v>
      </c>
      <c r="M228" t="s">
        <v>20</v>
      </c>
      <c r="N228" t="s">
        <v>21</v>
      </c>
      <c r="O228">
        <f>Table1__2[[#This Row],[transaction_qty]]*Table1__2[[#This Row],[unit_price]]</f>
        <v>180</v>
      </c>
      <c r="P228">
        <f>(Table1__2[[#This Row],[unit_price]]-Table1__2[[#This Row],[unit_cost]])*Table1__2[[#This Row],[transaction_qty]]</f>
        <v>80</v>
      </c>
      <c r="Q228">
        <f>YEAR(Table1__2[[#This Row],[transaction_date]])</f>
        <v>2025</v>
      </c>
      <c r="R228" t="str">
        <f>TEXT(MONTH(Table1__2[[#This Row],[transaction_date]])*28,"mmm")</f>
        <v>Feb</v>
      </c>
      <c r="S228" t="str">
        <f t="shared" si="3"/>
        <v>Sat</v>
      </c>
      <c r="T228">
        <f>HOUR(Table1__2[[#This Row],[transaction_time]])</f>
        <v>14</v>
      </c>
    </row>
    <row r="229" spans="1:20" x14ac:dyDescent="0.25">
      <c r="A229">
        <v>8228</v>
      </c>
      <c r="B229" s="1">
        <v>45072</v>
      </c>
      <c r="C229" s="2">
        <v>0.51249999999999996</v>
      </c>
      <c r="D229">
        <v>2</v>
      </c>
      <c r="E229" t="s">
        <v>36</v>
      </c>
      <c r="F229" t="s">
        <v>37</v>
      </c>
      <c r="G229" t="s">
        <v>38</v>
      </c>
      <c r="H229" t="s">
        <v>39</v>
      </c>
      <c r="I229" t="s">
        <v>40</v>
      </c>
      <c r="J229">
        <v>50</v>
      </c>
      <c r="K229">
        <v>30</v>
      </c>
      <c r="L229" t="s">
        <v>19</v>
      </c>
      <c r="M229" t="s">
        <v>41</v>
      </c>
      <c r="N229" t="s">
        <v>42</v>
      </c>
      <c r="O229">
        <f>Table1__2[[#This Row],[transaction_qty]]*Table1__2[[#This Row],[unit_price]]</f>
        <v>100</v>
      </c>
      <c r="P229">
        <f>(Table1__2[[#This Row],[unit_price]]-Table1__2[[#This Row],[unit_cost]])*Table1__2[[#This Row],[transaction_qty]]</f>
        <v>40</v>
      </c>
      <c r="Q229">
        <f>YEAR(Table1__2[[#This Row],[transaction_date]])</f>
        <v>2023</v>
      </c>
      <c r="R229" t="str">
        <f>TEXT(MONTH(Table1__2[[#This Row],[transaction_date]])*28,"mmm")</f>
        <v>May</v>
      </c>
      <c r="S229" t="str">
        <f t="shared" si="3"/>
        <v>Thu</v>
      </c>
      <c r="T229">
        <f>HOUR(Table1__2[[#This Row],[transaction_time]])</f>
        <v>12</v>
      </c>
    </row>
    <row r="230" spans="1:20" x14ac:dyDescent="0.25">
      <c r="A230">
        <v>8229</v>
      </c>
      <c r="B230" s="1">
        <v>45186</v>
      </c>
      <c r="C230" s="2">
        <v>0.43958333333333333</v>
      </c>
      <c r="D230">
        <v>1</v>
      </c>
      <c r="E230" t="s">
        <v>36</v>
      </c>
      <c r="F230" t="s">
        <v>37</v>
      </c>
      <c r="G230" t="s">
        <v>38</v>
      </c>
      <c r="H230" t="s">
        <v>39</v>
      </c>
      <c r="I230" t="s">
        <v>50</v>
      </c>
      <c r="J230">
        <v>70</v>
      </c>
      <c r="K230">
        <v>40</v>
      </c>
      <c r="L230" t="s">
        <v>33</v>
      </c>
      <c r="M230" t="s">
        <v>44</v>
      </c>
      <c r="N230" t="s">
        <v>51</v>
      </c>
      <c r="O230">
        <f>Table1__2[[#This Row],[transaction_qty]]*Table1__2[[#This Row],[unit_price]]</f>
        <v>70</v>
      </c>
      <c r="P230">
        <f>(Table1__2[[#This Row],[unit_price]]-Table1__2[[#This Row],[unit_cost]])*Table1__2[[#This Row],[transaction_qty]]</f>
        <v>30</v>
      </c>
      <c r="Q230">
        <f>YEAR(Table1__2[[#This Row],[transaction_date]])</f>
        <v>2023</v>
      </c>
      <c r="R230" t="str">
        <f>TEXT(MONTH(Table1__2[[#This Row],[transaction_date]])*28,"mmm")</f>
        <v>Sep</v>
      </c>
      <c r="S230" t="str">
        <f t="shared" si="3"/>
        <v>Tue</v>
      </c>
      <c r="T230">
        <f>HOUR(Table1__2[[#This Row],[transaction_time]])</f>
        <v>10</v>
      </c>
    </row>
    <row r="231" spans="1:20" x14ac:dyDescent="0.25">
      <c r="A231">
        <v>8230</v>
      </c>
      <c r="B231" s="1">
        <v>44700</v>
      </c>
      <c r="C231" s="2">
        <v>0.8041666666666667</v>
      </c>
      <c r="D231">
        <v>1</v>
      </c>
      <c r="E231" t="s">
        <v>36</v>
      </c>
      <c r="F231" t="s">
        <v>37</v>
      </c>
      <c r="G231" t="s">
        <v>38</v>
      </c>
      <c r="H231" t="s">
        <v>39</v>
      </c>
      <c r="I231" t="s">
        <v>48</v>
      </c>
      <c r="J231">
        <v>80</v>
      </c>
      <c r="K231">
        <v>48</v>
      </c>
      <c r="L231" t="s">
        <v>33</v>
      </c>
      <c r="M231" t="s">
        <v>44</v>
      </c>
      <c r="N231" t="s">
        <v>49</v>
      </c>
      <c r="O231">
        <f>Table1__2[[#This Row],[transaction_qty]]*Table1__2[[#This Row],[unit_price]]</f>
        <v>80</v>
      </c>
      <c r="P231">
        <f>(Table1__2[[#This Row],[unit_price]]-Table1__2[[#This Row],[unit_cost]])*Table1__2[[#This Row],[transaction_qty]]</f>
        <v>32</v>
      </c>
      <c r="Q231">
        <f>YEAR(Table1__2[[#This Row],[transaction_date]])</f>
        <v>2022</v>
      </c>
      <c r="R231" t="str">
        <f>TEXT(MONTH(Table1__2[[#This Row],[transaction_date]])*28,"mmm")</f>
        <v>May</v>
      </c>
      <c r="S231" t="str">
        <f t="shared" si="3"/>
        <v>Thu</v>
      </c>
      <c r="T231">
        <f>HOUR(Table1__2[[#This Row],[transaction_time]])</f>
        <v>19</v>
      </c>
    </row>
    <row r="232" spans="1:20" x14ac:dyDescent="0.25">
      <c r="A232">
        <v>8231</v>
      </c>
      <c r="B232" s="1">
        <v>45803</v>
      </c>
      <c r="C232" s="2">
        <v>0.74305555555555558</v>
      </c>
      <c r="D232">
        <v>4</v>
      </c>
      <c r="E232" t="s">
        <v>36</v>
      </c>
      <c r="F232" t="s">
        <v>37</v>
      </c>
      <c r="G232" t="s">
        <v>38</v>
      </c>
      <c r="H232" t="s">
        <v>39</v>
      </c>
      <c r="I232" t="s">
        <v>40</v>
      </c>
      <c r="J232">
        <v>50</v>
      </c>
      <c r="K232">
        <v>30</v>
      </c>
      <c r="L232" t="s">
        <v>19</v>
      </c>
      <c r="M232" t="s">
        <v>41</v>
      </c>
      <c r="N232" t="s">
        <v>42</v>
      </c>
      <c r="O232">
        <f>Table1__2[[#This Row],[transaction_qty]]*Table1__2[[#This Row],[unit_price]]</f>
        <v>200</v>
      </c>
      <c r="P232">
        <f>(Table1__2[[#This Row],[unit_price]]-Table1__2[[#This Row],[unit_cost]])*Table1__2[[#This Row],[transaction_qty]]</f>
        <v>80</v>
      </c>
      <c r="Q232">
        <f>YEAR(Table1__2[[#This Row],[transaction_date]])</f>
        <v>2025</v>
      </c>
      <c r="R232" t="str">
        <f>TEXT(MONTH(Table1__2[[#This Row],[transaction_date]])*28,"mmm")</f>
        <v>May</v>
      </c>
      <c r="S232" t="str">
        <f t="shared" si="3"/>
        <v>Thu</v>
      </c>
      <c r="T232">
        <f>HOUR(Table1__2[[#This Row],[transaction_time]])</f>
        <v>17</v>
      </c>
    </row>
    <row r="233" spans="1:20" x14ac:dyDescent="0.25">
      <c r="A233">
        <v>8232</v>
      </c>
      <c r="B233" s="1">
        <v>44851</v>
      </c>
      <c r="C233" s="2">
        <v>0.57638888888888884</v>
      </c>
      <c r="D233">
        <v>2</v>
      </c>
      <c r="E233" t="s">
        <v>14</v>
      </c>
      <c r="F233" t="s">
        <v>15</v>
      </c>
      <c r="G233" t="s">
        <v>16</v>
      </c>
      <c r="H233" t="s">
        <v>17</v>
      </c>
      <c r="I233" t="s">
        <v>32</v>
      </c>
      <c r="J233">
        <v>85</v>
      </c>
      <c r="K233">
        <v>50</v>
      </c>
      <c r="L233" t="s">
        <v>33</v>
      </c>
      <c r="M233" t="s">
        <v>34</v>
      </c>
      <c r="N233" t="s">
        <v>35</v>
      </c>
      <c r="O233">
        <f>Table1__2[[#This Row],[transaction_qty]]*Table1__2[[#This Row],[unit_price]]</f>
        <v>170</v>
      </c>
      <c r="P233">
        <f>(Table1__2[[#This Row],[unit_price]]-Table1__2[[#This Row],[unit_cost]])*Table1__2[[#This Row],[transaction_qty]]</f>
        <v>70</v>
      </c>
      <c r="Q233">
        <f>YEAR(Table1__2[[#This Row],[transaction_date]])</f>
        <v>2022</v>
      </c>
      <c r="R233" t="str">
        <f>TEXT(MONTH(Table1__2[[#This Row],[transaction_date]])*28,"mmm")</f>
        <v>Oct</v>
      </c>
      <c r="S233" t="str">
        <f t="shared" si="3"/>
        <v>Tue</v>
      </c>
      <c r="T233">
        <f>HOUR(Table1__2[[#This Row],[transaction_time]])</f>
        <v>13</v>
      </c>
    </row>
    <row r="234" spans="1:20" x14ac:dyDescent="0.25">
      <c r="A234">
        <v>8233</v>
      </c>
      <c r="B234" s="1">
        <v>45141</v>
      </c>
      <c r="C234" s="2">
        <v>0.65486111111111112</v>
      </c>
      <c r="D234">
        <v>1</v>
      </c>
      <c r="E234" t="s">
        <v>14</v>
      </c>
      <c r="F234" t="s">
        <v>15</v>
      </c>
      <c r="G234" t="s">
        <v>16</v>
      </c>
      <c r="H234" t="s">
        <v>17</v>
      </c>
      <c r="I234" t="s">
        <v>18</v>
      </c>
      <c r="J234">
        <v>45</v>
      </c>
      <c r="K234">
        <v>25</v>
      </c>
      <c r="L234" t="s">
        <v>19</v>
      </c>
      <c r="M234" t="s">
        <v>20</v>
      </c>
      <c r="N234" t="s">
        <v>21</v>
      </c>
      <c r="O234">
        <f>Table1__2[[#This Row],[transaction_qty]]*Table1__2[[#This Row],[unit_price]]</f>
        <v>45</v>
      </c>
      <c r="P234">
        <f>(Table1__2[[#This Row],[unit_price]]-Table1__2[[#This Row],[unit_cost]])*Table1__2[[#This Row],[transaction_qty]]</f>
        <v>20</v>
      </c>
      <c r="Q234">
        <f>YEAR(Table1__2[[#This Row],[transaction_date]])</f>
        <v>2023</v>
      </c>
      <c r="R234" t="str">
        <f>TEXT(MONTH(Table1__2[[#This Row],[transaction_date]])*28,"mmm")</f>
        <v>Aug</v>
      </c>
      <c r="S234" t="str">
        <f t="shared" si="3"/>
        <v>Tue</v>
      </c>
      <c r="T234">
        <f>HOUR(Table1__2[[#This Row],[transaction_time]])</f>
        <v>15</v>
      </c>
    </row>
    <row r="235" spans="1:20" x14ac:dyDescent="0.25">
      <c r="A235">
        <v>8234</v>
      </c>
      <c r="B235" s="1">
        <v>44723</v>
      </c>
      <c r="C235" s="2">
        <v>0.40902777777777777</v>
      </c>
      <c r="D235">
        <v>1</v>
      </c>
      <c r="E235" t="s">
        <v>22</v>
      </c>
      <c r="F235" t="s">
        <v>23</v>
      </c>
      <c r="G235" t="s">
        <v>24</v>
      </c>
      <c r="H235" t="s">
        <v>25</v>
      </c>
      <c r="I235" t="s">
        <v>32</v>
      </c>
      <c r="J235">
        <v>85</v>
      </c>
      <c r="K235">
        <v>50</v>
      </c>
      <c r="L235" t="s">
        <v>33</v>
      </c>
      <c r="M235" t="s">
        <v>34</v>
      </c>
      <c r="N235" t="s">
        <v>35</v>
      </c>
      <c r="O235">
        <f>Table1__2[[#This Row],[transaction_qty]]*Table1__2[[#This Row],[unit_price]]</f>
        <v>85</v>
      </c>
      <c r="P235">
        <f>(Table1__2[[#This Row],[unit_price]]-Table1__2[[#This Row],[unit_cost]])*Table1__2[[#This Row],[transaction_qty]]</f>
        <v>35</v>
      </c>
      <c r="Q235">
        <f>YEAR(Table1__2[[#This Row],[transaction_date]])</f>
        <v>2022</v>
      </c>
      <c r="R235" t="str">
        <f>TEXT(MONTH(Table1__2[[#This Row],[transaction_date]])*28,"mmm")</f>
        <v>Jun</v>
      </c>
      <c r="S235" t="str">
        <f t="shared" si="3"/>
        <v>Wed</v>
      </c>
      <c r="T235">
        <f>HOUR(Table1__2[[#This Row],[transaction_time]])</f>
        <v>9</v>
      </c>
    </row>
    <row r="236" spans="1:20" x14ac:dyDescent="0.25">
      <c r="A236">
        <v>8235</v>
      </c>
      <c r="B236" s="1">
        <v>45923</v>
      </c>
      <c r="C236" s="2">
        <v>0.81458333333333333</v>
      </c>
      <c r="D236">
        <v>3</v>
      </c>
      <c r="E236" t="s">
        <v>36</v>
      </c>
      <c r="F236" t="s">
        <v>37</v>
      </c>
      <c r="G236" t="s">
        <v>38</v>
      </c>
      <c r="H236" t="s">
        <v>39</v>
      </c>
      <c r="I236" t="s">
        <v>40</v>
      </c>
      <c r="J236">
        <v>50</v>
      </c>
      <c r="K236">
        <v>30</v>
      </c>
      <c r="L236" t="s">
        <v>19</v>
      </c>
      <c r="M236" t="s">
        <v>41</v>
      </c>
      <c r="N236" t="s">
        <v>42</v>
      </c>
      <c r="O236">
        <f>Table1__2[[#This Row],[transaction_qty]]*Table1__2[[#This Row],[unit_price]]</f>
        <v>150</v>
      </c>
      <c r="P236">
        <f>(Table1__2[[#This Row],[unit_price]]-Table1__2[[#This Row],[unit_cost]])*Table1__2[[#This Row],[transaction_qty]]</f>
        <v>60</v>
      </c>
      <c r="Q236">
        <f>YEAR(Table1__2[[#This Row],[transaction_date]])</f>
        <v>2025</v>
      </c>
      <c r="R236" t="str">
        <f>TEXT(MONTH(Table1__2[[#This Row],[transaction_date]])*28,"mmm")</f>
        <v>Sep</v>
      </c>
      <c r="S236" t="str">
        <f t="shared" si="3"/>
        <v>Mon</v>
      </c>
      <c r="T236">
        <f>HOUR(Table1__2[[#This Row],[transaction_time]])</f>
        <v>19</v>
      </c>
    </row>
    <row r="237" spans="1:20" x14ac:dyDescent="0.25">
      <c r="A237">
        <v>8236</v>
      </c>
      <c r="B237" s="1">
        <v>45627</v>
      </c>
      <c r="C237" s="2">
        <v>0.30486111111111114</v>
      </c>
      <c r="D237">
        <v>2</v>
      </c>
      <c r="E237" t="s">
        <v>22</v>
      </c>
      <c r="F237" t="s">
        <v>23</v>
      </c>
      <c r="G237" t="s">
        <v>24</v>
      </c>
      <c r="H237" t="s">
        <v>25</v>
      </c>
      <c r="I237" t="s">
        <v>32</v>
      </c>
      <c r="J237">
        <v>85</v>
      </c>
      <c r="K237">
        <v>50</v>
      </c>
      <c r="L237" t="s">
        <v>33</v>
      </c>
      <c r="M237" t="s">
        <v>34</v>
      </c>
      <c r="N237" t="s">
        <v>35</v>
      </c>
      <c r="O237">
        <f>Table1__2[[#This Row],[transaction_qty]]*Table1__2[[#This Row],[unit_price]]</f>
        <v>170</v>
      </c>
      <c r="P237">
        <f>(Table1__2[[#This Row],[unit_price]]-Table1__2[[#This Row],[unit_cost]])*Table1__2[[#This Row],[transaction_qty]]</f>
        <v>70</v>
      </c>
      <c r="Q237">
        <f>YEAR(Table1__2[[#This Row],[transaction_date]])</f>
        <v>2024</v>
      </c>
      <c r="R237" t="str">
        <f>TEXT(MONTH(Table1__2[[#This Row],[transaction_date]])*28,"mmm")</f>
        <v>Dec</v>
      </c>
      <c r="S237" t="str">
        <f t="shared" si="3"/>
        <v>Sun</v>
      </c>
      <c r="T237">
        <f>HOUR(Table1__2[[#This Row],[transaction_time]])</f>
        <v>7</v>
      </c>
    </row>
    <row r="238" spans="1:20" x14ac:dyDescent="0.25">
      <c r="A238">
        <v>8237</v>
      </c>
      <c r="B238" s="1">
        <v>45850</v>
      </c>
      <c r="C238" s="2">
        <v>0.44930555555555557</v>
      </c>
      <c r="D238">
        <v>3</v>
      </c>
      <c r="E238" t="s">
        <v>36</v>
      </c>
      <c r="F238" t="s">
        <v>37</v>
      </c>
      <c r="G238" t="s">
        <v>38</v>
      </c>
      <c r="H238" t="s">
        <v>39</v>
      </c>
      <c r="I238" t="s">
        <v>40</v>
      </c>
      <c r="J238">
        <v>50</v>
      </c>
      <c r="K238">
        <v>30</v>
      </c>
      <c r="L238" t="s">
        <v>19</v>
      </c>
      <c r="M238" t="s">
        <v>41</v>
      </c>
      <c r="N238" t="s">
        <v>42</v>
      </c>
      <c r="O238">
        <f>Table1__2[[#This Row],[transaction_qty]]*Table1__2[[#This Row],[unit_price]]</f>
        <v>150</v>
      </c>
      <c r="P238">
        <f>(Table1__2[[#This Row],[unit_price]]-Table1__2[[#This Row],[unit_cost]])*Table1__2[[#This Row],[transaction_qty]]</f>
        <v>60</v>
      </c>
      <c r="Q238">
        <f>YEAR(Table1__2[[#This Row],[transaction_date]])</f>
        <v>2025</v>
      </c>
      <c r="R238" t="str">
        <f>TEXT(MONTH(Table1__2[[#This Row],[transaction_date]])*28,"mmm")</f>
        <v>Jul</v>
      </c>
      <c r="S238" t="str">
        <f t="shared" si="3"/>
        <v>Thu</v>
      </c>
      <c r="T238">
        <f>HOUR(Table1__2[[#This Row],[transaction_time]])</f>
        <v>10</v>
      </c>
    </row>
    <row r="239" spans="1:20" x14ac:dyDescent="0.25">
      <c r="A239">
        <v>8238</v>
      </c>
      <c r="B239" s="1">
        <v>45169</v>
      </c>
      <c r="C239" s="2">
        <v>0.76666666666666672</v>
      </c>
      <c r="D239">
        <v>4</v>
      </c>
      <c r="E239" t="s">
        <v>22</v>
      </c>
      <c r="F239" t="s">
        <v>23</v>
      </c>
      <c r="G239" t="s">
        <v>24</v>
      </c>
      <c r="H239" t="s">
        <v>25</v>
      </c>
      <c r="I239" t="s">
        <v>43</v>
      </c>
      <c r="J239">
        <v>75</v>
      </c>
      <c r="K239">
        <v>45</v>
      </c>
      <c r="L239" t="s">
        <v>33</v>
      </c>
      <c r="M239" t="s">
        <v>44</v>
      </c>
      <c r="N239" t="s">
        <v>45</v>
      </c>
      <c r="O239">
        <f>Table1__2[[#This Row],[transaction_qty]]*Table1__2[[#This Row],[unit_price]]</f>
        <v>300</v>
      </c>
      <c r="P239">
        <f>(Table1__2[[#This Row],[unit_price]]-Table1__2[[#This Row],[unit_cost]])*Table1__2[[#This Row],[transaction_qty]]</f>
        <v>120</v>
      </c>
      <c r="Q239">
        <f>YEAR(Table1__2[[#This Row],[transaction_date]])</f>
        <v>2023</v>
      </c>
      <c r="R239" t="str">
        <f>TEXT(MONTH(Table1__2[[#This Row],[transaction_date]])*28,"mmm")</f>
        <v>Aug</v>
      </c>
      <c r="S239" t="str">
        <f t="shared" si="3"/>
        <v>Tue</v>
      </c>
      <c r="T239">
        <f>HOUR(Table1__2[[#This Row],[transaction_time]])</f>
        <v>18</v>
      </c>
    </row>
    <row r="240" spans="1:20" x14ac:dyDescent="0.25">
      <c r="A240">
        <v>8239</v>
      </c>
      <c r="B240" s="1">
        <v>45253</v>
      </c>
      <c r="C240" s="2">
        <v>0.55347222222222225</v>
      </c>
      <c r="D240">
        <v>1</v>
      </c>
      <c r="E240" t="s">
        <v>36</v>
      </c>
      <c r="F240" t="s">
        <v>37</v>
      </c>
      <c r="G240" t="s">
        <v>38</v>
      </c>
      <c r="H240" t="s">
        <v>39</v>
      </c>
      <c r="I240" t="s">
        <v>40</v>
      </c>
      <c r="J240">
        <v>50</v>
      </c>
      <c r="K240">
        <v>30</v>
      </c>
      <c r="L240" t="s">
        <v>19</v>
      </c>
      <c r="M240" t="s">
        <v>41</v>
      </c>
      <c r="N240" t="s">
        <v>42</v>
      </c>
      <c r="O240">
        <f>Table1__2[[#This Row],[transaction_qty]]*Table1__2[[#This Row],[unit_price]]</f>
        <v>50</v>
      </c>
      <c r="P240">
        <f>(Table1__2[[#This Row],[unit_price]]-Table1__2[[#This Row],[unit_cost]])*Table1__2[[#This Row],[transaction_qty]]</f>
        <v>20</v>
      </c>
      <c r="Q240">
        <f>YEAR(Table1__2[[#This Row],[transaction_date]])</f>
        <v>2023</v>
      </c>
      <c r="R240" t="str">
        <f>TEXT(MONTH(Table1__2[[#This Row],[transaction_date]])*28,"mmm")</f>
        <v>Nov</v>
      </c>
      <c r="S240" t="str">
        <f t="shared" si="3"/>
        <v>Mon</v>
      </c>
      <c r="T240">
        <f>HOUR(Table1__2[[#This Row],[transaction_time]])</f>
        <v>13</v>
      </c>
    </row>
    <row r="241" spans="1:20" x14ac:dyDescent="0.25">
      <c r="A241">
        <v>8240</v>
      </c>
      <c r="B241" s="1">
        <v>45231</v>
      </c>
      <c r="C241" s="2">
        <v>0.60069444444444442</v>
      </c>
      <c r="D241">
        <v>4</v>
      </c>
      <c r="E241" t="s">
        <v>36</v>
      </c>
      <c r="F241" t="s">
        <v>37</v>
      </c>
      <c r="G241" t="s">
        <v>38</v>
      </c>
      <c r="H241" t="s">
        <v>39</v>
      </c>
      <c r="I241" t="s">
        <v>48</v>
      </c>
      <c r="J241">
        <v>80</v>
      </c>
      <c r="K241">
        <v>48</v>
      </c>
      <c r="L241" t="s">
        <v>33</v>
      </c>
      <c r="M241" t="s">
        <v>44</v>
      </c>
      <c r="N241" t="s">
        <v>49</v>
      </c>
      <c r="O241">
        <f>Table1__2[[#This Row],[transaction_qty]]*Table1__2[[#This Row],[unit_price]]</f>
        <v>320</v>
      </c>
      <c r="P241">
        <f>(Table1__2[[#This Row],[unit_price]]-Table1__2[[#This Row],[unit_cost]])*Table1__2[[#This Row],[transaction_qty]]</f>
        <v>128</v>
      </c>
      <c r="Q241">
        <f>YEAR(Table1__2[[#This Row],[transaction_date]])</f>
        <v>2023</v>
      </c>
      <c r="R241" t="str">
        <f>TEXT(MONTH(Table1__2[[#This Row],[transaction_date]])*28,"mmm")</f>
        <v>Nov</v>
      </c>
      <c r="S241" t="str">
        <f t="shared" si="3"/>
        <v>Sun</v>
      </c>
      <c r="T241">
        <f>HOUR(Table1__2[[#This Row],[transaction_time]])</f>
        <v>14</v>
      </c>
    </row>
    <row r="242" spans="1:20" x14ac:dyDescent="0.25">
      <c r="A242">
        <v>8241</v>
      </c>
      <c r="B242" s="1">
        <v>45713</v>
      </c>
      <c r="C242" s="2">
        <v>0.58888888888888891</v>
      </c>
      <c r="D242">
        <v>3</v>
      </c>
      <c r="E242" t="s">
        <v>28</v>
      </c>
      <c r="F242" t="s">
        <v>29</v>
      </c>
      <c r="G242" t="s">
        <v>30</v>
      </c>
      <c r="H242" t="s">
        <v>31</v>
      </c>
      <c r="I242" t="s">
        <v>48</v>
      </c>
      <c r="J242">
        <v>80</v>
      </c>
      <c r="K242">
        <v>48</v>
      </c>
      <c r="L242" t="s">
        <v>33</v>
      </c>
      <c r="M242" t="s">
        <v>44</v>
      </c>
      <c r="N242" t="s">
        <v>49</v>
      </c>
      <c r="O242">
        <f>Table1__2[[#This Row],[transaction_qty]]*Table1__2[[#This Row],[unit_price]]</f>
        <v>240</v>
      </c>
      <c r="P242">
        <f>(Table1__2[[#This Row],[unit_price]]-Table1__2[[#This Row],[unit_cost]])*Table1__2[[#This Row],[transaction_qty]]</f>
        <v>96</v>
      </c>
      <c r="Q242">
        <f>YEAR(Table1__2[[#This Row],[transaction_date]])</f>
        <v>2025</v>
      </c>
      <c r="R242" t="str">
        <f>TEXT(MONTH(Table1__2[[#This Row],[transaction_date]])*28,"mmm")</f>
        <v>Feb</v>
      </c>
      <c r="S242" t="str">
        <f t="shared" si="3"/>
        <v>Wed</v>
      </c>
      <c r="T242">
        <f>HOUR(Table1__2[[#This Row],[transaction_time]])</f>
        <v>14</v>
      </c>
    </row>
    <row r="243" spans="1:20" x14ac:dyDescent="0.25">
      <c r="A243">
        <v>8242</v>
      </c>
      <c r="B243" s="1">
        <v>44913</v>
      </c>
      <c r="C243" s="2">
        <v>0.43541666666666667</v>
      </c>
      <c r="D243">
        <v>1</v>
      </c>
      <c r="E243" t="s">
        <v>14</v>
      </c>
      <c r="F243" t="s">
        <v>15</v>
      </c>
      <c r="G243" t="s">
        <v>16</v>
      </c>
      <c r="H243" t="s">
        <v>17</v>
      </c>
      <c r="I243" t="s">
        <v>40</v>
      </c>
      <c r="J243">
        <v>50</v>
      </c>
      <c r="K243">
        <v>30</v>
      </c>
      <c r="L243" t="s">
        <v>19</v>
      </c>
      <c r="M243" t="s">
        <v>41</v>
      </c>
      <c r="N243" t="s">
        <v>42</v>
      </c>
      <c r="O243">
        <f>Table1__2[[#This Row],[transaction_qty]]*Table1__2[[#This Row],[unit_price]]</f>
        <v>50</v>
      </c>
      <c r="P243">
        <f>(Table1__2[[#This Row],[unit_price]]-Table1__2[[#This Row],[unit_cost]])*Table1__2[[#This Row],[transaction_qty]]</f>
        <v>20</v>
      </c>
      <c r="Q243">
        <f>YEAR(Table1__2[[#This Row],[transaction_date]])</f>
        <v>2022</v>
      </c>
      <c r="R243" t="str">
        <f>TEXT(MONTH(Table1__2[[#This Row],[transaction_date]])*28,"mmm")</f>
        <v>Dec</v>
      </c>
      <c r="S243" t="str">
        <f t="shared" si="3"/>
        <v>Wed</v>
      </c>
      <c r="T243">
        <f>HOUR(Table1__2[[#This Row],[transaction_time]])</f>
        <v>10</v>
      </c>
    </row>
    <row r="244" spans="1:20" x14ac:dyDescent="0.25">
      <c r="A244">
        <v>8243</v>
      </c>
      <c r="B244" s="1">
        <v>45046</v>
      </c>
      <c r="C244" s="2">
        <v>0.78055555555555556</v>
      </c>
      <c r="D244">
        <v>4</v>
      </c>
      <c r="E244" t="s">
        <v>22</v>
      </c>
      <c r="F244" t="s">
        <v>23</v>
      </c>
      <c r="G244" t="s">
        <v>24</v>
      </c>
      <c r="H244" t="s">
        <v>25</v>
      </c>
      <c r="I244" t="s">
        <v>50</v>
      </c>
      <c r="J244">
        <v>70</v>
      </c>
      <c r="K244">
        <v>40</v>
      </c>
      <c r="L244" t="s">
        <v>33</v>
      </c>
      <c r="M244" t="s">
        <v>44</v>
      </c>
      <c r="N244" t="s">
        <v>51</v>
      </c>
      <c r="O244">
        <f>Table1__2[[#This Row],[transaction_qty]]*Table1__2[[#This Row],[unit_price]]</f>
        <v>280</v>
      </c>
      <c r="P244">
        <f>(Table1__2[[#This Row],[unit_price]]-Table1__2[[#This Row],[unit_cost]])*Table1__2[[#This Row],[transaction_qty]]</f>
        <v>120</v>
      </c>
      <c r="Q244">
        <f>YEAR(Table1__2[[#This Row],[transaction_date]])</f>
        <v>2023</v>
      </c>
      <c r="R244" t="str">
        <f>TEXT(MONTH(Table1__2[[#This Row],[transaction_date]])*28,"mmm")</f>
        <v>Apr</v>
      </c>
      <c r="S244" t="str">
        <f t="shared" si="3"/>
        <v>Mon</v>
      </c>
      <c r="T244">
        <f>HOUR(Table1__2[[#This Row],[transaction_time]])</f>
        <v>18</v>
      </c>
    </row>
    <row r="245" spans="1:20" x14ac:dyDescent="0.25">
      <c r="A245">
        <v>8244</v>
      </c>
      <c r="B245" s="1">
        <v>45531</v>
      </c>
      <c r="C245" s="2">
        <v>0.64652777777777781</v>
      </c>
      <c r="D245">
        <v>1</v>
      </c>
      <c r="E245" t="s">
        <v>28</v>
      </c>
      <c r="F245" t="s">
        <v>29</v>
      </c>
      <c r="G245" t="s">
        <v>30</v>
      </c>
      <c r="H245" t="s">
        <v>31</v>
      </c>
      <c r="I245" t="s">
        <v>48</v>
      </c>
      <c r="J245">
        <v>80</v>
      </c>
      <c r="K245">
        <v>48</v>
      </c>
      <c r="L245" t="s">
        <v>33</v>
      </c>
      <c r="M245" t="s">
        <v>44</v>
      </c>
      <c r="N245" t="s">
        <v>49</v>
      </c>
      <c r="O245">
        <f>Table1__2[[#This Row],[transaction_qty]]*Table1__2[[#This Row],[unit_price]]</f>
        <v>80</v>
      </c>
      <c r="P245">
        <f>(Table1__2[[#This Row],[unit_price]]-Table1__2[[#This Row],[unit_cost]])*Table1__2[[#This Row],[transaction_qty]]</f>
        <v>32</v>
      </c>
      <c r="Q245">
        <f>YEAR(Table1__2[[#This Row],[transaction_date]])</f>
        <v>2024</v>
      </c>
      <c r="R245" t="str">
        <f>TEXT(MONTH(Table1__2[[#This Row],[transaction_date]])*28,"mmm")</f>
        <v>Aug</v>
      </c>
      <c r="S245" t="str">
        <f t="shared" si="3"/>
        <v>Fri</v>
      </c>
      <c r="T245">
        <f>HOUR(Table1__2[[#This Row],[transaction_time]])</f>
        <v>15</v>
      </c>
    </row>
    <row r="246" spans="1:20" x14ac:dyDescent="0.25">
      <c r="A246">
        <v>8245</v>
      </c>
      <c r="B246" s="1">
        <v>45103</v>
      </c>
      <c r="C246" s="2">
        <v>0.67500000000000004</v>
      </c>
      <c r="D246">
        <v>4</v>
      </c>
      <c r="E246" t="s">
        <v>36</v>
      </c>
      <c r="F246" t="s">
        <v>37</v>
      </c>
      <c r="G246" t="s">
        <v>38</v>
      </c>
      <c r="H246" t="s">
        <v>39</v>
      </c>
      <c r="I246" t="s">
        <v>46</v>
      </c>
      <c r="J246">
        <v>90</v>
      </c>
      <c r="K246">
        <v>55</v>
      </c>
      <c r="L246" t="s">
        <v>33</v>
      </c>
      <c r="M246" t="s">
        <v>34</v>
      </c>
      <c r="N246" t="s">
        <v>47</v>
      </c>
      <c r="O246">
        <f>Table1__2[[#This Row],[transaction_qty]]*Table1__2[[#This Row],[unit_price]]</f>
        <v>360</v>
      </c>
      <c r="P246">
        <f>(Table1__2[[#This Row],[unit_price]]-Table1__2[[#This Row],[unit_cost]])*Table1__2[[#This Row],[transaction_qty]]</f>
        <v>140</v>
      </c>
      <c r="Q246">
        <f>YEAR(Table1__2[[#This Row],[transaction_date]])</f>
        <v>2023</v>
      </c>
      <c r="R246" t="str">
        <f>TEXT(MONTH(Table1__2[[#This Row],[transaction_date]])*28,"mmm")</f>
        <v>Jun</v>
      </c>
      <c r="S246" t="str">
        <f t="shared" si="3"/>
        <v>Thu</v>
      </c>
      <c r="T246">
        <f>HOUR(Table1__2[[#This Row],[transaction_time]])</f>
        <v>16</v>
      </c>
    </row>
    <row r="247" spans="1:20" x14ac:dyDescent="0.25">
      <c r="A247">
        <v>8246</v>
      </c>
      <c r="B247" s="1">
        <v>45469</v>
      </c>
      <c r="C247" s="2">
        <v>0.63194444444444442</v>
      </c>
      <c r="D247">
        <v>2</v>
      </c>
      <c r="E247" t="s">
        <v>28</v>
      </c>
      <c r="F247" t="s">
        <v>29</v>
      </c>
      <c r="G247" t="s">
        <v>30</v>
      </c>
      <c r="H247" t="s">
        <v>31</v>
      </c>
      <c r="I247" t="s">
        <v>46</v>
      </c>
      <c r="J247">
        <v>90</v>
      </c>
      <c r="K247">
        <v>55</v>
      </c>
      <c r="L247" t="s">
        <v>33</v>
      </c>
      <c r="M247" t="s">
        <v>34</v>
      </c>
      <c r="N247" t="s">
        <v>47</v>
      </c>
      <c r="O247">
        <f>Table1__2[[#This Row],[transaction_qty]]*Table1__2[[#This Row],[unit_price]]</f>
        <v>180</v>
      </c>
      <c r="P247">
        <f>(Table1__2[[#This Row],[unit_price]]-Table1__2[[#This Row],[unit_cost]])*Table1__2[[#This Row],[transaction_qty]]</f>
        <v>70</v>
      </c>
      <c r="Q247">
        <f>YEAR(Table1__2[[#This Row],[transaction_date]])</f>
        <v>2024</v>
      </c>
      <c r="R247" t="str">
        <f>TEXT(MONTH(Table1__2[[#This Row],[transaction_date]])*28,"mmm")</f>
        <v>Jun</v>
      </c>
      <c r="S247" t="str">
        <f t="shared" si="3"/>
        <v>Thu</v>
      </c>
      <c r="T247">
        <f>HOUR(Table1__2[[#This Row],[transaction_time]])</f>
        <v>15</v>
      </c>
    </row>
    <row r="248" spans="1:20" x14ac:dyDescent="0.25">
      <c r="A248">
        <v>8247</v>
      </c>
      <c r="B248" s="1">
        <v>44960</v>
      </c>
      <c r="C248" s="2">
        <v>0.52708333333333335</v>
      </c>
      <c r="D248">
        <v>2</v>
      </c>
      <c r="E248" t="s">
        <v>28</v>
      </c>
      <c r="F248" t="s">
        <v>29</v>
      </c>
      <c r="G248" t="s">
        <v>30</v>
      </c>
      <c r="H248" t="s">
        <v>31</v>
      </c>
      <c r="I248" t="s">
        <v>50</v>
      </c>
      <c r="J248">
        <v>70</v>
      </c>
      <c r="K248">
        <v>40</v>
      </c>
      <c r="L248" t="s">
        <v>33</v>
      </c>
      <c r="M248" t="s">
        <v>44</v>
      </c>
      <c r="N248" t="s">
        <v>51</v>
      </c>
      <c r="O248">
        <f>Table1__2[[#This Row],[transaction_qty]]*Table1__2[[#This Row],[unit_price]]</f>
        <v>140</v>
      </c>
      <c r="P248">
        <f>(Table1__2[[#This Row],[unit_price]]-Table1__2[[#This Row],[unit_cost]])*Table1__2[[#This Row],[transaction_qty]]</f>
        <v>60</v>
      </c>
      <c r="Q248">
        <f>YEAR(Table1__2[[#This Row],[transaction_date]])</f>
        <v>2023</v>
      </c>
      <c r="R248" t="str">
        <f>TEXT(MONTH(Table1__2[[#This Row],[transaction_date]])*28,"mmm")</f>
        <v>Feb</v>
      </c>
      <c r="S248" t="str">
        <f t="shared" si="3"/>
        <v>Tue</v>
      </c>
      <c r="T248">
        <f>HOUR(Table1__2[[#This Row],[transaction_time]])</f>
        <v>12</v>
      </c>
    </row>
    <row r="249" spans="1:20" x14ac:dyDescent="0.25">
      <c r="A249">
        <v>8248</v>
      </c>
      <c r="B249" s="1">
        <v>45743</v>
      </c>
      <c r="C249" s="2">
        <v>0.57708333333333328</v>
      </c>
      <c r="D249">
        <v>3</v>
      </c>
      <c r="E249" t="s">
        <v>22</v>
      </c>
      <c r="F249" t="s">
        <v>23</v>
      </c>
      <c r="G249" t="s">
        <v>24</v>
      </c>
      <c r="H249" t="s">
        <v>25</v>
      </c>
      <c r="I249" t="s">
        <v>26</v>
      </c>
      <c r="J249">
        <v>40</v>
      </c>
      <c r="K249">
        <v>22</v>
      </c>
      <c r="L249" t="s">
        <v>19</v>
      </c>
      <c r="M249" t="s">
        <v>20</v>
      </c>
      <c r="N249" t="s">
        <v>27</v>
      </c>
      <c r="O249">
        <f>Table1__2[[#This Row],[transaction_qty]]*Table1__2[[#This Row],[unit_price]]</f>
        <v>120</v>
      </c>
      <c r="P249">
        <f>(Table1__2[[#This Row],[unit_price]]-Table1__2[[#This Row],[unit_cost]])*Table1__2[[#This Row],[transaction_qty]]</f>
        <v>54</v>
      </c>
      <c r="Q249">
        <f>YEAR(Table1__2[[#This Row],[transaction_date]])</f>
        <v>2025</v>
      </c>
      <c r="R249" t="str">
        <f>TEXT(MONTH(Table1__2[[#This Row],[transaction_date]])*28,"mmm")</f>
        <v>Mar</v>
      </c>
      <c r="S249" t="str">
        <f t="shared" si="3"/>
        <v>Fri</v>
      </c>
      <c r="T249">
        <f>HOUR(Table1__2[[#This Row],[transaction_time]])</f>
        <v>13</v>
      </c>
    </row>
    <row r="250" spans="1:20" x14ac:dyDescent="0.25">
      <c r="A250">
        <v>8249</v>
      </c>
      <c r="B250" s="1">
        <v>45546</v>
      </c>
      <c r="C250" s="2">
        <v>0.7368055555555556</v>
      </c>
      <c r="D250">
        <v>2</v>
      </c>
      <c r="E250" t="s">
        <v>22</v>
      </c>
      <c r="F250" t="s">
        <v>23</v>
      </c>
      <c r="G250" t="s">
        <v>24</v>
      </c>
      <c r="H250" t="s">
        <v>25</v>
      </c>
      <c r="I250" t="s">
        <v>48</v>
      </c>
      <c r="J250">
        <v>80</v>
      </c>
      <c r="K250">
        <v>48</v>
      </c>
      <c r="L250" t="s">
        <v>33</v>
      </c>
      <c r="M250" t="s">
        <v>44</v>
      </c>
      <c r="N250" t="s">
        <v>49</v>
      </c>
      <c r="O250">
        <f>Table1__2[[#This Row],[transaction_qty]]*Table1__2[[#This Row],[unit_price]]</f>
        <v>160</v>
      </c>
      <c r="P250">
        <f>(Table1__2[[#This Row],[unit_price]]-Table1__2[[#This Row],[unit_cost]])*Table1__2[[#This Row],[transaction_qty]]</f>
        <v>64</v>
      </c>
      <c r="Q250">
        <f>YEAR(Table1__2[[#This Row],[transaction_date]])</f>
        <v>2024</v>
      </c>
      <c r="R250" t="str">
        <f>TEXT(MONTH(Table1__2[[#This Row],[transaction_date]])*28,"mmm")</f>
        <v>Sep</v>
      </c>
      <c r="S250" t="str">
        <f t="shared" si="3"/>
        <v>Wed</v>
      </c>
      <c r="T250">
        <f>HOUR(Table1__2[[#This Row],[transaction_time]])</f>
        <v>17</v>
      </c>
    </row>
    <row r="251" spans="1:20" x14ac:dyDescent="0.25">
      <c r="A251">
        <v>8250</v>
      </c>
      <c r="B251" s="1">
        <v>45704</v>
      </c>
      <c r="C251" s="2">
        <v>0.40069444444444446</v>
      </c>
      <c r="D251">
        <v>2</v>
      </c>
      <c r="E251" t="s">
        <v>22</v>
      </c>
      <c r="F251" t="s">
        <v>23</v>
      </c>
      <c r="G251" t="s">
        <v>24</v>
      </c>
      <c r="H251" t="s">
        <v>25</v>
      </c>
      <c r="I251" t="s">
        <v>18</v>
      </c>
      <c r="J251">
        <v>45</v>
      </c>
      <c r="K251">
        <v>25</v>
      </c>
      <c r="L251" t="s">
        <v>19</v>
      </c>
      <c r="M251" t="s">
        <v>20</v>
      </c>
      <c r="N251" t="s">
        <v>21</v>
      </c>
      <c r="O251">
        <f>Table1__2[[#This Row],[transaction_qty]]*Table1__2[[#This Row],[unit_price]]</f>
        <v>90</v>
      </c>
      <c r="P251">
        <f>(Table1__2[[#This Row],[unit_price]]-Table1__2[[#This Row],[unit_cost]])*Table1__2[[#This Row],[transaction_qty]]</f>
        <v>40</v>
      </c>
      <c r="Q251">
        <f>YEAR(Table1__2[[#This Row],[transaction_date]])</f>
        <v>2025</v>
      </c>
      <c r="R251" t="str">
        <f>TEXT(MONTH(Table1__2[[#This Row],[transaction_date]])*28,"mmm")</f>
        <v>Feb</v>
      </c>
      <c r="S251" t="str">
        <f t="shared" si="3"/>
        <v>Mon</v>
      </c>
      <c r="T251">
        <f>HOUR(Table1__2[[#This Row],[transaction_time]])</f>
        <v>9</v>
      </c>
    </row>
    <row r="252" spans="1:20" x14ac:dyDescent="0.25">
      <c r="A252">
        <v>8251</v>
      </c>
      <c r="B252" s="1">
        <v>44817</v>
      </c>
      <c r="C252" s="2">
        <v>0.6791666666666667</v>
      </c>
      <c r="D252">
        <v>3</v>
      </c>
      <c r="E252" t="s">
        <v>36</v>
      </c>
      <c r="F252" t="s">
        <v>37</v>
      </c>
      <c r="G252" t="s">
        <v>38</v>
      </c>
      <c r="H252" t="s">
        <v>39</v>
      </c>
      <c r="I252" t="s">
        <v>43</v>
      </c>
      <c r="J252">
        <v>75</v>
      </c>
      <c r="K252">
        <v>45</v>
      </c>
      <c r="L252" t="s">
        <v>33</v>
      </c>
      <c r="M252" t="s">
        <v>44</v>
      </c>
      <c r="N252" t="s">
        <v>45</v>
      </c>
      <c r="O252">
        <f>Table1__2[[#This Row],[transaction_qty]]*Table1__2[[#This Row],[unit_price]]</f>
        <v>225</v>
      </c>
      <c r="P252">
        <f>(Table1__2[[#This Row],[unit_price]]-Table1__2[[#This Row],[unit_cost]])*Table1__2[[#This Row],[transaction_qty]]</f>
        <v>90</v>
      </c>
      <c r="Q252">
        <f>YEAR(Table1__2[[#This Row],[transaction_date]])</f>
        <v>2022</v>
      </c>
      <c r="R252" t="str">
        <f>TEXT(MONTH(Table1__2[[#This Row],[transaction_date]])*28,"mmm")</f>
        <v>Sep</v>
      </c>
      <c r="S252" t="str">
        <f t="shared" si="3"/>
        <v>Fri</v>
      </c>
      <c r="T252">
        <f>HOUR(Table1__2[[#This Row],[transaction_time]])</f>
        <v>16</v>
      </c>
    </row>
    <row r="253" spans="1:20" x14ac:dyDescent="0.25">
      <c r="A253">
        <v>8252</v>
      </c>
      <c r="B253" s="1">
        <v>45614</v>
      </c>
      <c r="C253" s="2">
        <v>0.42222222222222222</v>
      </c>
      <c r="D253">
        <v>2</v>
      </c>
      <c r="E253" t="s">
        <v>36</v>
      </c>
      <c r="F253" t="s">
        <v>37</v>
      </c>
      <c r="G253" t="s">
        <v>38</v>
      </c>
      <c r="H253" t="s">
        <v>39</v>
      </c>
      <c r="I253" t="s">
        <v>40</v>
      </c>
      <c r="J253">
        <v>50</v>
      </c>
      <c r="K253">
        <v>30</v>
      </c>
      <c r="L253" t="s">
        <v>19</v>
      </c>
      <c r="M253" t="s">
        <v>41</v>
      </c>
      <c r="N253" t="s">
        <v>42</v>
      </c>
      <c r="O253">
        <f>Table1__2[[#This Row],[transaction_qty]]*Table1__2[[#This Row],[unit_price]]</f>
        <v>100</v>
      </c>
      <c r="P253">
        <f>(Table1__2[[#This Row],[unit_price]]-Table1__2[[#This Row],[unit_cost]])*Table1__2[[#This Row],[transaction_qty]]</f>
        <v>40</v>
      </c>
      <c r="Q253">
        <f>YEAR(Table1__2[[#This Row],[transaction_date]])</f>
        <v>2024</v>
      </c>
      <c r="R253" t="str">
        <f>TEXT(MONTH(Table1__2[[#This Row],[transaction_date]])*28,"mmm")</f>
        <v>Nov</v>
      </c>
      <c r="S253" t="str">
        <f t="shared" si="3"/>
        <v>Wed</v>
      </c>
      <c r="T253">
        <f>HOUR(Table1__2[[#This Row],[transaction_time]])</f>
        <v>10</v>
      </c>
    </row>
    <row r="254" spans="1:20" x14ac:dyDescent="0.25">
      <c r="A254">
        <v>8253</v>
      </c>
      <c r="B254" s="1">
        <v>45632</v>
      </c>
      <c r="C254" s="2">
        <v>0.89930555555555558</v>
      </c>
      <c r="D254">
        <v>4</v>
      </c>
      <c r="E254" t="s">
        <v>14</v>
      </c>
      <c r="F254" t="s">
        <v>15</v>
      </c>
      <c r="G254" t="s">
        <v>16</v>
      </c>
      <c r="H254" t="s">
        <v>17</v>
      </c>
      <c r="I254" t="s">
        <v>48</v>
      </c>
      <c r="J254">
        <v>80</v>
      </c>
      <c r="K254">
        <v>48</v>
      </c>
      <c r="L254" t="s">
        <v>33</v>
      </c>
      <c r="M254" t="s">
        <v>44</v>
      </c>
      <c r="N254" t="s">
        <v>49</v>
      </c>
      <c r="O254">
        <f>Table1__2[[#This Row],[transaction_qty]]*Table1__2[[#This Row],[unit_price]]</f>
        <v>320</v>
      </c>
      <c r="P254">
        <f>(Table1__2[[#This Row],[unit_price]]-Table1__2[[#This Row],[unit_cost]])*Table1__2[[#This Row],[transaction_qty]]</f>
        <v>128</v>
      </c>
      <c r="Q254">
        <f>YEAR(Table1__2[[#This Row],[transaction_date]])</f>
        <v>2024</v>
      </c>
      <c r="R254" t="str">
        <f>TEXT(MONTH(Table1__2[[#This Row],[transaction_date]])*28,"mmm")</f>
        <v>Dec</v>
      </c>
      <c r="S254" t="str">
        <f t="shared" si="3"/>
        <v>Fri</v>
      </c>
      <c r="T254">
        <f>HOUR(Table1__2[[#This Row],[transaction_time]])</f>
        <v>21</v>
      </c>
    </row>
    <row r="255" spans="1:20" x14ac:dyDescent="0.25">
      <c r="A255">
        <v>8254</v>
      </c>
      <c r="B255" s="1">
        <v>44676</v>
      </c>
      <c r="C255" s="2">
        <v>0.63124999999999998</v>
      </c>
      <c r="D255">
        <v>3</v>
      </c>
      <c r="E255" t="s">
        <v>14</v>
      </c>
      <c r="F255" t="s">
        <v>15</v>
      </c>
      <c r="G255" t="s">
        <v>16</v>
      </c>
      <c r="H255" t="s">
        <v>17</v>
      </c>
      <c r="I255" t="s">
        <v>18</v>
      </c>
      <c r="J255">
        <v>45</v>
      </c>
      <c r="K255">
        <v>25</v>
      </c>
      <c r="L255" t="s">
        <v>19</v>
      </c>
      <c r="M255" t="s">
        <v>20</v>
      </c>
      <c r="N255" t="s">
        <v>21</v>
      </c>
      <c r="O255">
        <f>Table1__2[[#This Row],[transaction_qty]]*Table1__2[[#This Row],[unit_price]]</f>
        <v>135</v>
      </c>
      <c r="P255">
        <f>(Table1__2[[#This Row],[unit_price]]-Table1__2[[#This Row],[unit_cost]])*Table1__2[[#This Row],[transaction_qty]]</f>
        <v>60</v>
      </c>
      <c r="Q255">
        <f>YEAR(Table1__2[[#This Row],[transaction_date]])</f>
        <v>2022</v>
      </c>
      <c r="R255" t="str">
        <f>TEXT(MONTH(Table1__2[[#This Row],[transaction_date]])*28,"mmm")</f>
        <v>Apr</v>
      </c>
      <c r="S255" t="str">
        <f t="shared" si="3"/>
        <v>Wed</v>
      </c>
      <c r="T255">
        <f>HOUR(Table1__2[[#This Row],[transaction_time]])</f>
        <v>15</v>
      </c>
    </row>
    <row r="256" spans="1:20" x14ac:dyDescent="0.25">
      <c r="A256">
        <v>8255</v>
      </c>
      <c r="B256" s="1">
        <v>45266</v>
      </c>
      <c r="C256" s="2">
        <v>0.35</v>
      </c>
      <c r="D256">
        <v>3</v>
      </c>
      <c r="E256" t="s">
        <v>22</v>
      </c>
      <c r="F256" t="s">
        <v>23</v>
      </c>
      <c r="G256" t="s">
        <v>24</v>
      </c>
      <c r="H256" t="s">
        <v>25</v>
      </c>
      <c r="I256" t="s">
        <v>43</v>
      </c>
      <c r="J256">
        <v>75</v>
      </c>
      <c r="K256">
        <v>45</v>
      </c>
      <c r="L256" t="s">
        <v>33</v>
      </c>
      <c r="M256" t="s">
        <v>44</v>
      </c>
      <c r="N256" t="s">
        <v>45</v>
      </c>
      <c r="O256">
        <f>Table1__2[[#This Row],[transaction_qty]]*Table1__2[[#This Row],[unit_price]]</f>
        <v>225</v>
      </c>
      <c r="P256">
        <f>(Table1__2[[#This Row],[unit_price]]-Table1__2[[#This Row],[unit_cost]])*Table1__2[[#This Row],[transaction_qty]]</f>
        <v>90</v>
      </c>
      <c r="Q256">
        <f>YEAR(Table1__2[[#This Row],[transaction_date]])</f>
        <v>2023</v>
      </c>
      <c r="R256" t="str">
        <f>TEXT(MONTH(Table1__2[[#This Row],[transaction_date]])*28,"mmm")</f>
        <v>Dec</v>
      </c>
      <c r="S256" t="str">
        <f t="shared" si="3"/>
        <v>Fri</v>
      </c>
      <c r="T256">
        <f>HOUR(Table1__2[[#This Row],[transaction_time]])</f>
        <v>8</v>
      </c>
    </row>
    <row r="257" spans="1:20" x14ac:dyDescent="0.25">
      <c r="A257">
        <v>8256</v>
      </c>
      <c r="B257" s="1">
        <v>45807</v>
      </c>
      <c r="C257" s="2">
        <v>0.55555555555555558</v>
      </c>
      <c r="D257">
        <v>1</v>
      </c>
      <c r="E257" t="s">
        <v>28</v>
      </c>
      <c r="F257" t="s">
        <v>29</v>
      </c>
      <c r="G257" t="s">
        <v>30</v>
      </c>
      <c r="H257" t="s">
        <v>31</v>
      </c>
      <c r="I257" t="s">
        <v>43</v>
      </c>
      <c r="J257">
        <v>75</v>
      </c>
      <c r="K257">
        <v>45</v>
      </c>
      <c r="L257" t="s">
        <v>33</v>
      </c>
      <c r="M257" t="s">
        <v>44</v>
      </c>
      <c r="N257" t="s">
        <v>45</v>
      </c>
      <c r="O257">
        <f>Table1__2[[#This Row],[transaction_qty]]*Table1__2[[#This Row],[unit_price]]</f>
        <v>75</v>
      </c>
      <c r="P257">
        <f>(Table1__2[[#This Row],[unit_price]]-Table1__2[[#This Row],[unit_cost]])*Table1__2[[#This Row],[transaction_qty]]</f>
        <v>30</v>
      </c>
      <c r="Q257">
        <f>YEAR(Table1__2[[#This Row],[transaction_date]])</f>
        <v>2025</v>
      </c>
      <c r="R257" t="str">
        <f>TEXT(MONTH(Table1__2[[#This Row],[transaction_date]])*28,"mmm")</f>
        <v>May</v>
      </c>
      <c r="S257" t="str">
        <f t="shared" si="3"/>
        <v>Mon</v>
      </c>
      <c r="T257">
        <f>HOUR(Table1__2[[#This Row],[transaction_time]])</f>
        <v>13</v>
      </c>
    </row>
    <row r="258" spans="1:20" x14ac:dyDescent="0.25">
      <c r="A258">
        <v>8257</v>
      </c>
      <c r="B258" s="1">
        <v>45603</v>
      </c>
      <c r="C258" s="2">
        <v>0.45</v>
      </c>
      <c r="D258">
        <v>1</v>
      </c>
      <c r="E258" t="s">
        <v>14</v>
      </c>
      <c r="F258" t="s">
        <v>15</v>
      </c>
      <c r="G258" t="s">
        <v>16</v>
      </c>
      <c r="H258" t="s">
        <v>17</v>
      </c>
      <c r="I258" t="s">
        <v>43</v>
      </c>
      <c r="J258">
        <v>75</v>
      </c>
      <c r="K258">
        <v>45</v>
      </c>
      <c r="L258" t="s">
        <v>33</v>
      </c>
      <c r="M258" t="s">
        <v>44</v>
      </c>
      <c r="N258" t="s">
        <v>45</v>
      </c>
      <c r="O258">
        <f>Table1__2[[#This Row],[transaction_qty]]*Table1__2[[#This Row],[unit_price]]</f>
        <v>75</v>
      </c>
      <c r="P258">
        <f>(Table1__2[[#This Row],[unit_price]]-Table1__2[[#This Row],[unit_cost]])*Table1__2[[#This Row],[transaction_qty]]</f>
        <v>30</v>
      </c>
      <c r="Q258">
        <f>YEAR(Table1__2[[#This Row],[transaction_date]])</f>
        <v>2024</v>
      </c>
      <c r="R258" t="str">
        <f>TEXT(MONTH(Table1__2[[#This Row],[transaction_date]])*28,"mmm")</f>
        <v>Nov</v>
      </c>
      <c r="S258" t="str">
        <f t="shared" ref="S258:S321" si="4">TEXT(DAY(B258),"ddd")</f>
        <v>Sat</v>
      </c>
      <c r="T258">
        <f>HOUR(Table1__2[[#This Row],[transaction_time]])</f>
        <v>10</v>
      </c>
    </row>
    <row r="259" spans="1:20" x14ac:dyDescent="0.25">
      <c r="A259">
        <v>8258</v>
      </c>
      <c r="B259" s="1">
        <v>45404</v>
      </c>
      <c r="C259" s="2">
        <v>0.44027777777777777</v>
      </c>
      <c r="D259">
        <v>2</v>
      </c>
      <c r="E259" t="s">
        <v>28</v>
      </c>
      <c r="F259" t="s">
        <v>29</v>
      </c>
      <c r="G259" t="s">
        <v>30</v>
      </c>
      <c r="H259" t="s">
        <v>31</v>
      </c>
      <c r="I259" t="s">
        <v>43</v>
      </c>
      <c r="J259">
        <v>75</v>
      </c>
      <c r="K259">
        <v>45</v>
      </c>
      <c r="L259" t="s">
        <v>33</v>
      </c>
      <c r="M259" t="s">
        <v>44</v>
      </c>
      <c r="N259" t="s">
        <v>45</v>
      </c>
      <c r="O259">
        <f>Table1__2[[#This Row],[transaction_qty]]*Table1__2[[#This Row],[unit_price]]</f>
        <v>150</v>
      </c>
      <c r="P259">
        <f>(Table1__2[[#This Row],[unit_price]]-Table1__2[[#This Row],[unit_cost]])*Table1__2[[#This Row],[transaction_qty]]</f>
        <v>60</v>
      </c>
      <c r="Q259">
        <f>YEAR(Table1__2[[#This Row],[transaction_date]])</f>
        <v>2024</v>
      </c>
      <c r="R259" t="str">
        <f>TEXT(MONTH(Table1__2[[#This Row],[transaction_date]])*28,"mmm")</f>
        <v>Apr</v>
      </c>
      <c r="S259" t="str">
        <f t="shared" si="4"/>
        <v>Sun</v>
      </c>
      <c r="T259">
        <f>HOUR(Table1__2[[#This Row],[transaction_time]])</f>
        <v>10</v>
      </c>
    </row>
    <row r="260" spans="1:20" x14ac:dyDescent="0.25">
      <c r="A260">
        <v>8259</v>
      </c>
      <c r="B260" s="1">
        <v>44891</v>
      </c>
      <c r="C260" s="2">
        <v>0.62708333333333333</v>
      </c>
      <c r="D260">
        <v>1</v>
      </c>
      <c r="E260" t="s">
        <v>14</v>
      </c>
      <c r="F260" t="s">
        <v>15</v>
      </c>
      <c r="G260" t="s">
        <v>16</v>
      </c>
      <c r="H260" t="s">
        <v>17</v>
      </c>
      <c r="I260" t="s">
        <v>43</v>
      </c>
      <c r="J260">
        <v>75</v>
      </c>
      <c r="K260">
        <v>45</v>
      </c>
      <c r="L260" t="s">
        <v>33</v>
      </c>
      <c r="M260" t="s">
        <v>44</v>
      </c>
      <c r="N260" t="s">
        <v>45</v>
      </c>
      <c r="O260">
        <f>Table1__2[[#This Row],[transaction_qty]]*Table1__2[[#This Row],[unit_price]]</f>
        <v>75</v>
      </c>
      <c r="P260">
        <f>(Table1__2[[#This Row],[unit_price]]-Table1__2[[#This Row],[unit_cost]])*Table1__2[[#This Row],[transaction_qty]]</f>
        <v>30</v>
      </c>
      <c r="Q260">
        <f>YEAR(Table1__2[[#This Row],[transaction_date]])</f>
        <v>2022</v>
      </c>
      <c r="R260" t="str">
        <f>TEXT(MONTH(Table1__2[[#This Row],[transaction_date]])*28,"mmm")</f>
        <v>Nov</v>
      </c>
      <c r="S260" t="str">
        <f t="shared" si="4"/>
        <v>Thu</v>
      </c>
      <c r="T260">
        <f>HOUR(Table1__2[[#This Row],[transaction_time]])</f>
        <v>15</v>
      </c>
    </row>
    <row r="261" spans="1:20" x14ac:dyDescent="0.25">
      <c r="A261">
        <v>8260</v>
      </c>
      <c r="B261" s="1">
        <v>45707</v>
      </c>
      <c r="C261" s="2">
        <v>0.3923611111111111</v>
      </c>
      <c r="D261">
        <v>4</v>
      </c>
      <c r="E261" t="s">
        <v>36</v>
      </c>
      <c r="F261" t="s">
        <v>37</v>
      </c>
      <c r="G261" t="s">
        <v>38</v>
      </c>
      <c r="H261" t="s">
        <v>39</v>
      </c>
      <c r="I261" t="s">
        <v>32</v>
      </c>
      <c r="J261">
        <v>85</v>
      </c>
      <c r="K261">
        <v>50</v>
      </c>
      <c r="L261" t="s">
        <v>33</v>
      </c>
      <c r="M261" t="s">
        <v>34</v>
      </c>
      <c r="N261" t="s">
        <v>35</v>
      </c>
      <c r="O261">
        <f>Table1__2[[#This Row],[transaction_qty]]*Table1__2[[#This Row],[unit_price]]</f>
        <v>340</v>
      </c>
      <c r="P261">
        <f>(Table1__2[[#This Row],[unit_price]]-Table1__2[[#This Row],[unit_cost]])*Table1__2[[#This Row],[transaction_qty]]</f>
        <v>140</v>
      </c>
      <c r="Q261">
        <f>YEAR(Table1__2[[#This Row],[transaction_date]])</f>
        <v>2025</v>
      </c>
      <c r="R261" t="str">
        <f>TEXT(MONTH(Table1__2[[#This Row],[transaction_date]])*28,"mmm")</f>
        <v>Feb</v>
      </c>
      <c r="S261" t="str">
        <f t="shared" si="4"/>
        <v>Thu</v>
      </c>
      <c r="T261">
        <f>HOUR(Table1__2[[#This Row],[transaction_time]])</f>
        <v>9</v>
      </c>
    </row>
    <row r="262" spans="1:20" x14ac:dyDescent="0.25">
      <c r="A262">
        <v>8261</v>
      </c>
      <c r="B262" s="1">
        <v>45048</v>
      </c>
      <c r="C262" s="2">
        <v>0.39513888888888887</v>
      </c>
      <c r="D262">
        <v>1</v>
      </c>
      <c r="E262" t="s">
        <v>36</v>
      </c>
      <c r="F262" t="s">
        <v>37</v>
      </c>
      <c r="G262" t="s">
        <v>38</v>
      </c>
      <c r="H262" t="s">
        <v>39</v>
      </c>
      <c r="I262" t="s">
        <v>18</v>
      </c>
      <c r="J262">
        <v>45</v>
      </c>
      <c r="K262">
        <v>25</v>
      </c>
      <c r="L262" t="s">
        <v>19</v>
      </c>
      <c r="M262" t="s">
        <v>20</v>
      </c>
      <c r="N262" t="s">
        <v>21</v>
      </c>
      <c r="O262">
        <f>Table1__2[[#This Row],[transaction_qty]]*Table1__2[[#This Row],[unit_price]]</f>
        <v>45</v>
      </c>
      <c r="P262">
        <f>(Table1__2[[#This Row],[unit_price]]-Table1__2[[#This Row],[unit_cost]])*Table1__2[[#This Row],[transaction_qty]]</f>
        <v>20</v>
      </c>
      <c r="Q262">
        <f>YEAR(Table1__2[[#This Row],[transaction_date]])</f>
        <v>2023</v>
      </c>
      <c r="R262" t="str">
        <f>TEXT(MONTH(Table1__2[[#This Row],[transaction_date]])*28,"mmm")</f>
        <v>May</v>
      </c>
      <c r="S262" t="str">
        <f t="shared" si="4"/>
        <v>Mon</v>
      </c>
      <c r="T262">
        <f>HOUR(Table1__2[[#This Row],[transaction_time]])</f>
        <v>9</v>
      </c>
    </row>
    <row r="263" spans="1:20" x14ac:dyDescent="0.25">
      <c r="A263">
        <v>8262</v>
      </c>
      <c r="B263" s="1">
        <v>45251</v>
      </c>
      <c r="C263" s="2">
        <v>0.38611111111111113</v>
      </c>
      <c r="D263">
        <v>1</v>
      </c>
      <c r="E263" t="s">
        <v>22</v>
      </c>
      <c r="F263" t="s">
        <v>23</v>
      </c>
      <c r="G263" t="s">
        <v>24</v>
      </c>
      <c r="H263" t="s">
        <v>25</v>
      </c>
      <c r="I263" t="s">
        <v>18</v>
      </c>
      <c r="J263">
        <v>45</v>
      </c>
      <c r="K263">
        <v>25</v>
      </c>
      <c r="L263" t="s">
        <v>19</v>
      </c>
      <c r="M263" t="s">
        <v>20</v>
      </c>
      <c r="N263" t="s">
        <v>21</v>
      </c>
      <c r="O263">
        <f>Table1__2[[#This Row],[transaction_qty]]*Table1__2[[#This Row],[unit_price]]</f>
        <v>45</v>
      </c>
      <c r="P263">
        <f>(Table1__2[[#This Row],[unit_price]]-Table1__2[[#This Row],[unit_cost]])*Table1__2[[#This Row],[transaction_qty]]</f>
        <v>20</v>
      </c>
      <c r="Q263">
        <f>YEAR(Table1__2[[#This Row],[transaction_date]])</f>
        <v>2023</v>
      </c>
      <c r="R263" t="str">
        <f>TEXT(MONTH(Table1__2[[#This Row],[transaction_date]])*28,"mmm")</f>
        <v>Nov</v>
      </c>
      <c r="S263" t="str">
        <f t="shared" si="4"/>
        <v>Sat</v>
      </c>
      <c r="T263">
        <f>HOUR(Table1__2[[#This Row],[transaction_time]])</f>
        <v>9</v>
      </c>
    </row>
    <row r="264" spans="1:20" x14ac:dyDescent="0.25">
      <c r="A264">
        <v>8263</v>
      </c>
      <c r="B264" s="1">
        <v>45129</v>
      </c>
      <c r="C264" s="2">
        <v>0.33263888888888887</v>
      </c>
      <c r="D264">
        <v>2</v>
      </c>
      <c r="E264" t="s">
        <v>22</v>
      </c>
      <c r="F264" t="s">
        <v>23</v>
      </c>
      <c r="G264" t="s">
        <v>24</v>
      </c>
      <c r="H264" t="s">
        <v>25</v>
      </c>
      <c r="I264" t="s">
        <v>18</v>
      </c>
      <c r="J264">
        <v>45</v>
      </c>
      <c r="K264">
        <v>25</v>
      </c>
      <c r="L264" t="s">
        <v>19</v>
      </c>
      <c r="M264" t="s">
        <v>20</v>
      </c>
      <c r="N264" t="s">
        <v>21</v>
      </c>
      <c r="O264">
        <f>Table1__2[[#This Row],[transaction_qty]]*Table1__2[[#This Row],[unit_price]]</f>
        <v>90</v>
      </c>
      <c r="P264">
        <f>(Table1__2[[#This Row],[unit_price]]-Table1__2[[#This Row],[unit_cost]])*Table1__2[[#This Row],[transaction_qty]]</f>
        <v>40</v>
      </c>
      <c r="Q264">
        <f>YEAR(Table1__2[[#This Row],[transaction_date]])</f>
        <v>2023</v>
      </c>
      <c r="R264" t="str">
        <f>TEXT(MONTH(Table1__2[[#This Row],[transaction_date]])*28,"mmm")</f>
        <v>Jul</v>
      </c>
      <c r="S264" t="str">
        <f t="shared" si="4"/>
        <v>Sun</v>
      </c>
      <c r="T264">
        <f>HOUR(Table1__2[[#This Row],[transaction_time]])</f>
        <v>7</v>
      </c>
    </row>
    <row r="265" spans="1:20" x14ac:dyDescent="0.25">
      <c r="A265">
        <v>8264</v>
      </c>
      <c r="B265" s="1">
        <v>45218</v>
      </c>
      <c r="C265" s="2">
        <v>0.47430555555555554</v>
      </c>
      <c r="D265">
        <v>1</v>
      </c>
      <c r="E265" t="s">
        <v>14</v>
      </c>
      <c r="F265" t="s">
        <v>15</v>
      </c>
      <c r="G265" t="s">
        <v>16</v>
      </c>
      <c r="H265" t="s">
        <v>17</v>
      </c>
      <c r="I265" t="s">
        <v>18</v>
      </c>
      <c r="J265">
        <v>45</v>
      </c>
      <c r="K265">
        <v>25</v>
      </c>
      <c r="L265" t="s">
        <v>19</v>
      </c>
      <c r="M265" t="s">
        <v>20</v>
      </c>
      <c r="N265" t="s">
        <v>21</v>
      </c>
      <c r="O265">
        <f>Table1__2[[#This Row],[transaction_qty]]*Table1__2[[#This Row],[unit_price]]</f>
        <v>45</v>
      </c>
      <c r="P265">
        <f>(Table1__2[[#This Row],[unit_price]]-Table1__2[[#This Row],[unit_cost]])*Table1__2[[#This Row],[transaction_qty]]</f>
        <v>20</v>
      </c>
      <c r="Q265">
        <f>YEAR(Table1__2[[#This Row],[transaction_date]])</f>
        <v>2023</v>
      </c>
      <c r="R265" t="str">
        <f>TEXT(MONTH(Table1__2[[#This Row],[transaction_date]])*28,"mmm")</f>
        <v>Oct</v>
      </c>
      <c r="S265" t="str">
        <f t="shared" si="4"/>
        <v>Thu</v>
      </c>
      <c r="T265">
        <f>HOUR(Table1__2[[#This Row],[transaction_time]])</f>
        <v>11</v>
      </c>
    </row>
    <row r="266" spans="1:20" x14ac:dyDescent="0.25">
      <c r="A266">
        <v>8265</v>
      </c>
      <c r="B266" s="1">
        <v>44774</v>
      </c>
      <c r="C266" s="2">
        <v>0.83263888888888893</v>
      </c>
      <c r="D266">
        <v>2</v>
      </c>
      <c r="E266" t="s">
        <v>14</v>
      </c>
      <c r="F266" t="s">
        <v>15</v>
      </c>
      <c r="G266" t="s">
        <v>16</v>
      </c>
      <c r="H266" t="s">
        <v>17</v>
      </c>
      <c r="I266" t="s">
        <v>32</v>
      </c>
      <c r="J266">
        <v>85</v>
      </c>
      <c r="K266">
        <v>50</v>
      </c>
      <c r="L266" t="s">
        <v>33</v>
      </c>
      <c r="M266" t="s">
        <v>34</v>
      </c>
      <c r="N266" t="s">
        <v>35</v>
      </c>
      <c r="O266">
        <f>Table1__2[[#This Row],[transaction_qty]]*Table1__2[[#This Row],[unit_price]]</f>
        <v>170</v>
      </c>
      <c r="P266">
        <f>(Table1__2[[#This Row],[unit_price]]-Table1__2[[#This Row],[unit_cost]])*Table1__2[[#This Row],[transaction_qty]]</f>
        <v>70</v>
      </c>
      <c r="Q266">
        <f>YEAR(Table1__2[[#This Row],[transaction_date]])</f>
        <v>2022</v>
      </c>
      <c r="R266" t="str">
        <f>TEXT(MONTH(Table1__2[[#This Row],[transaction_date]])*28,"mmm")</f>
        <v>Aug</v>
      </c>
      <c r="S266" t="str">
        <f t="shared" si="4"/>
        <v>Sun</v>
      </c>
      <c r="T266">
        <f>HOUR(Table1__2[[#This Row],[transaction_time]])</f>
        <v>19</v>
      </c>
    </row>
    <row r="267" spans="1:20" x14ac:dyDescent="0.25">
      <c r="A267">
        <v>8266</v>
      </c>
      <c r="B267" s="1">
        <v>45113</v>
      </c>
      <c r="C267" s="2">
        <v>0.32222222222222224</v>
      </c>
      <c r="D267">
        <v>2</v>
      </c>
      <c r="E267" t="s">
        <v>28</v>
      </c>
      <c r="F267" t="s">
        <v>29</v>
      </c>
      <c r="G267" t="s">
        <v>30</v>
      </c>
      <c r="H267" t="s">
        <v>31</v>
      </c>
      <c r="I267" t="s">
        <v>40</v>
      </c>
      <c r="J267">
        <v>50</v>
      </c>
      <c r="K267">
        <v>30</v>
      </c>
      <c r="L267" t="s">
        <v>19</v>
      </c>
      <c r="M267" t="s">
        <v>41</v>
      </c>
      <c r="N267" t="s">
        <v>42</v>
      </c>
      <c r="O267">
        <f>Table1__2[[#This Row],[transaction_qty]]*Table1__2[[#This Row],[unit_price]]</f>
        <v>100</v>
      </c>
      <c r="P267">
        <f>(Table1__2[[#This Row],[unit_price]]-Table1__2[[#This Row],[unit_cost]])*Table1__2[[#This Row],[transaction_qty]]</f>
        <v>40</v>
      </c>
      <c r="Q267">
        <f>YEAR(Table1__2[[#This Row],[transaction_date]])</f>
        <v>2023</v>
      </c>
      <c r="R267" t="str">
        <f>TEXT(MONTH(Table1__2[[#This Row],[transaction_date]])*28,"mmm")</f>
        <v>Jul</v>
      </c>
      <c r="S267" t="str">
        <f t="shared" si="4"/>
        <v>Fri</v>
      </c>
      <c r="T267">
        <f>HOUR(Table1__2[[#This Row],[transaction_time]])</f>
        <v>7</v>
      </c>
    </row>
    <row r="268" spans="1:20" x14ac:dyDescent="0.25">
      <c r="A268">
        <v>8267</v>
      </c>
      <c r="B268" s="1">
        <v>45757</v>
      </c>
      <c r="C268" s="2">
        <v>0.43055555555555558</v>
      </c>
      <c r="D268">
        <v>1</v>
      </c>
      <c r="E268" t="s">
        <v>14</v>
      </c>
      <c r="F268" t="s">
        <v>15</v>
      </c>
      <c r="G268" t="s">
        <v>16</v>
      </c>
      <c r="H268" t="s">
        <v>17</v>
      </c>
      <c r="I268" t="s">
        <v>26</v>
      </c>
      <c r="J268">
        <v>40</v>
      </c>
      <c r="K268">
        <v>22</v>
      </c>
      <c r="L268" t="s">
        <v>19</v>
      </c>
      <c r="M268" t="s">
        <v>20</v>
      </c>
      <c r="N268" t="s">
        <v>27</v>
      </c>
      <c r="O268">
        <f>Table1__2[[#This Row],[transaction_qty]]*Table1__2[[#This Row],[unit_price]]</f>
        <v>40</v>
      </c>
      <c r="P268">
        <f>(Table1__2[[#This Row],[unit_price]]-Table1__2[[#This Row],[unit_cost]])*Table1__2[[#This Row],[transaction_qty]]</f>
        <v>18</v>
      </c>
      <c r="Q268">
        <f>YEAR(Table1__2[[#This Row],[transaction_date]])</f>
        <v>2025</v>
      </c>
      <c r="R268" t="str">
        <f>TEXT(MONTH(Table1__2[[#This Row],[transaction_date]])*28,"mmm")</f>
        <v>Apr</v>
      </c>
      <c r="S268" t="str">
        <f t="shared" si="4"/>
        <v>Tue</v>
      </c>
      <c r="T268">
        <f>HOUR(Table1__2[[#This Row],[transaction_time]])</f>
        <v>10</v>
      </c>
    </row>
    <row r="269" spans="1:20" x14ac:dyDescent="0.25">
      <c r="A269">
        <v>8268</v>
      </c>
      <c r="B269" s="1">
        <v>44575</v>
      </c>
      <c r="C269" s="2">
        <v>0.47430555555555554</v>
      </c>
      <c r="D269">
        <v>1</v>
      </c>
      <c r="E269" t="s">
        <v>14</v>
      </c>
      <c r="F269" t="s">
        <v>15</v>
      </c>
      <c r="G269" t="s">
        <v>16</v>
      </c>
      <c r="H269" t="s">
        <v>17</v>
      </c>
      <c r="I269" t="s">
        <v>26</v>
      </c>
      <c r="J269">
        <v>40</v>
      </c>
      <c r="K269">
        <v>22</v>
      </c>
      <c r="L269" t="s">
        <v>19</v>
      </c>
      <c r="M269" t="s">
        <v>20</v>
      </c>
      <c r="N269" t="s">
        <v>27</v>
      </c>
      <c r="O269">
        <f>Table1__2[[#This Row],[transaction_qty]]*Table1__2[[#This Row],[unit_price]]</f>
        <v>40</v>
      </c>
      <c r="P269">
        <f>(Table1__2[[#This Row],[unit_price]]-Table1__2[[#This Row],[unit_cost]])*Table1__2[[#This Row],[transaction_qty]]</f>
        <v>18</v>
      </c>
      <c r="Q269">
        <f>YEAR(Table1__2[[#This Row],[transaction_date]])</f>
        <v>2022</v>
      </c>
      <c r="R269" t="str">
        <f>TEXT(MONTH(Table1__2[[#This Row],[transaction_date]])*28,"mmm")</f>
        <v>Jan</v>
      </c>
      <c r="S269" t="str">
        <f t="shared" si="4"/>
        <v>Sat</v>
      </c>
      <c r="T269">
        <f>HOUR(Table1__2[[#This Row],[transaction_time]])</f>
        <v>11</v>
      </c>
    </row>
    <row r="270" spans="1:20" x14ac:dyDescent="0.25">
      <c r="A270">
        <v>8269</v>
      </c>
      <c r="B270" s="1">
        <v>45259</v>
      </c>
      <c r="C270" s="2">
        <v>0.55277777777777781</v>
      </c>
      <c r="D270">
        <v>3</v>
      </c>
      <c r="E270" t="s">
        <v>22</v>
      </c>
      <c r="F270" t="s">
        <v>23</v>
      </c>
      <c r="G270" t="s">
        <v>24</v>
      </c>
      <c r="H270" t="s">
        <v>25</v>
      </c>
      <c r="I270" t="s">
        <v>26</v>
      </c>
      <c r="J270">
        <v>40</v>
      </c>
      <c r="K270">
        <v>22</v>
      </c>
      <c r="L270" t="s">
        <v>19</v>
      </c>
      <c r="M270" t="s">
        <v>20</v>
      </c>
      <c r="N270" t="s">
        <v>27</v>
      </c>
      <c r="O270">
        <f>Table1__2[[#This Row],[transaction_qty]]*Table1__2[[#This Row],[unit_price]]</f>
        <v>120</v>
      </c>
      <c r="P270">
        <f>(Table1__2[[#This Row],[unit_price]]-Table1__2[[#This Row],[unit_cost]])*Table1__2[[#This Row],[transaction_qty]]</f>
        <v>54</v>
      </c>
      <c r="Q270">
        <f>YEAR(Table1__2[[#This Row],[transaction_date]])</f>
        <v>2023</v>
      </c>
      <c r="R270" t="str">
        <f>TEXT(MONTH(Table1__2[[#This Row],[transaction_date]])*28,"mmm")</f>
        <v>Nov</v>
      </c>
      <c r="S270" t="str">
        <f t="shared" si="4"/>
        <v>Sun</v>
      </c>
      <c r="T270">
        <f>HOUR(Table1__2[[#This Row],[transaction_time]])</f>
        <v>13</v>
      </c>
    </row>
    <row r="271" spans="1:20" x14ac:dyDescent="0.25">
      <c r="A271">
        <v>8270</v>
      </c>
      <c r="B271" s="1">
        <v>45744</v>
      </c>
      <c r="C271" s="2">
        <v>0.46666666666666667</v>
      </c>
      <c r="D271">
        <v>4</v>
      </c>
      <c r="E271" t="s">
        <v>28</v>
      </c>
      <c r="F271" t="s">
        <v>29</v>
      </c>
      <c r="G271" t="s">
        <v>30</v>
      </c>
      <c r="H271" t="s">
        <v>31</v>
      </c>
      <c r="I271" t="s">
        <v>18</v>
      </c>
      <c r="J271">
        <v>45</v>
      </c>
      <c r="K271">
        <v>25</v>
      </c>
      <c r="L271" t="s">
        <v>19</v>
      </c>
      <c r="M271" t="s">
        <v>20</v>
      </c>
      <c r="N271" t="s">
        <v>21</v>
      </c>
      <c r="O271">
        <f>Table1__2[[#This Row],[transaction_qty]]*Table1__2[[#This Row],[unit_price]]</f>
        <v>180</v>
      </c>
      <c r="P271">
        <f>(Table1__2[[#This Row],[unit_price]]-Table1__2[[#This Row],[unit_cost]])*Table1__2[[#This Row],[transaction_qty]]</f>
        <v>80</v>
      </c>
      <c r="Q271">
        <f>YEAR(Table1__2[[#This Row],[transaction_date]])</f>
        <v>2025</v>
      </c>
      <c r="R271" t="str">
        <f>TEXT(MONTH(Table1__2[[#This Row],[transaction_date]])*28,"mmm")</f>
        <v>Mar</v>
      </c>
      <c r="S271" t="str">
        <f t="shared" si="4"/>
        <v>Sat</v>
      </c>
      <c r="T271">
        <f>HOUR(Table1__2[[#This Row],[transaction_time]])</f>
        <v>11</v>
      </c>
    </row>
    <row r="272" spans="1:20" x14ac:dyDescent="0.25">
      <c r="A272">
        <v>8271</v>
      </c>
      <c r="B272" s="1">
        <v>45924</v>
      </c>
      <c r="C272" s="2">
        <v>0.30277777777777776</v>
      </c>
      <c r="D272">
        <v>4</v>
      </c>
      <c r="E272" t="s">
        <v>36</v>
      </c>
      <c r="F272" t="s">
        <v>37</v>
      </c>
      <c r="G272" t="s">
        <v>38</v>
      </c>
      <c r="H272" t="s">
        <v>39</v>
      </c>
      <c r="I272" t="s">
        <v>43</v>
      </c>
      <c r="J272">
        <v>75</v>
      </c>
      <c r="K272">
        <v>45</v>
      </c>
      <c r="L272" t="s">
        <v>33</v>
      </c>
      <c r="M272" t="s">
        <v>44</v>
      </c>
      <c r="N272" t="s">
        <v>45</v>
      </c>
      <c r="O272">
        <f>Table1__2[[#This Row],[transaction_qty]]*Table1__2[[#This Row],[unit_price]]</f>
        <v>300</v>
      </c>
      <c r="P272">
        <f>(Table1__2[[#This Row],[unit_price]]-Table1__2[[#This Row],[unit_cost]])*Table1__2[[#This Row],[transaction_qty]]</f>
        <v>120</v>
      </c>
      <c r="Q272">
        <f>YEAR(Table1__2[[#This Row],[transaction_date]])</f>
        <v>2025</v>
      </c>
      <c r="R272" t="str">
        <f>TEXT(MONTH(Table1__2[[#This Row],[transaction_date]])*28,"mmm")</f>
        <v>Sep</v>
      </c>
      <c r="S272" t="str">
        <f t="shared" si="4"/>
        <v>Tue</v>
      </c>
      <c r="T272">
        <f>HOUR(Table1__2[[#This Row],[transaction_time]])</f>
        <v>7</v>
      </c>
    </row>
    <row r="273" spans="1:20" x14ac:dyDescent="0.25">
      <c r="A273">
        <v>8272</v>
      </c>
      <c r="B273" s="1">
        <v>45647</v>
      </c>
      <c r="C273" s="2">
        <v>0.31111111111111112</v>
      </c>
      <c r="D273">
        <v>4</v>
      </c>
      <c r="E273" t="s">
        <v>36</v>
      </c>
      <c r="F273" t="s">
        <v>37</v>
      </c>
      <c r="G273" t="s">
        <v>38</v>
      </c>
      <c r="H273" t="s">
        <v>39</v>
      </c>
      <c r="I273" t="s">
        <v>40</v>
      </c>
      <c r="J273">
        <v>50</v>
      </c>
      <c r="K273">
        <v>30</v>
      </c>
      <c r="L273" t="s">
        <v>19</v>
      </c>
      <c r="M273" t="s">
        <v>41</v>
      </c>
      <c r="N273" t="s">
        <v>42</v>
      </c>
      <c r="O273">
        <f>Table1__2[[#This Row],[transaction_qty]]*Table1__2[[#This Row],[unit_price]]</f>
        <v>200</v>
      </c>
      <c r="P273">
        <f>(Table1__2[[#This Row],[unit_price]]-Table1__2[[#This Row],[unit_cost]])*Table1__2[[#This Row],[transaction_qty]]</f>
        <v>80</v>
      </c>
      <c r="Q273">
        <f>YEAR(Table1__2[[#This Row],[transaction_date]])</f>
        <v>2024</v>
      </c>
      <c r="R273" t="str">
        <f>TEXT(MONTH(Table1__2[[#This Row],[transaction_date]])*28,"mmm")</f>
        <v>Dec</v>
      </c>
      <c r="S273" t="str">
        <f t="shared" si="4"/>
        <v>Sat</v>
      </c>
      <c r="T273">
        <f>HOUR(Table1__2[[#This Row],[transaction_time]])</f>
        <v>7</v>
      </c>
    </row>
    <row r="274" spans="1:20" x14ac:dyDescent="0.25">
      <c r="A274">
        <v>8273</v>
      </c>
      <c r="B274" s="1">
        <v>45945</v>
      </c>
      <c r="C274" s="2">
        <v>0.8881944444444444</v>
      </c>
      <c r="D274">
        <v>3</v>
      </c>
      <c r="E274" t="s">
        <v>36</v>
      </c>
      <c r="F274" t="s">
        <v>37</v>
      </c>
      <c r="G274" t="s">
        <v>38</v>
      </c>
      <c r="H274" t="s">
        <v>39</v>
      </c>
      <c r="I274" t="s">
        <v>32</v>
      </c>
      <c r="J274">
        <v>85</v>
      </c>
      <c r="K274">
        <v>50</v>
      </c>
      <c r="L274" t="s">
        <v>33</v>
      </c>
      <c r="M274" t="s">
        <v>34</v>
      </c>
      <c r="N274" t="s">
        <v>35</v>
      </c>
      <c r="O274">
        <f>Table1__2[[#This Row],[transaction_qty]]*Table1__2[[#This Row],[unit_price]]</f>
        <v>255</v>
      </c>
      <c r="P274">
        <f>(Table1__2[[#This Row],[unit_price]]-Table1__2[[#This Row],[unit_cost]])*Table1__2[[#This Row],[transaction_qty]]</f>
        <v>105</v>
      </c>
      <c r="Q274">
        <f>YEAR(Table1__2[[#This Row],[transaction_date]])</f>
        <v>2025</v>
      </c>
      <c r="R274" t="str">
        <f>TEXT(MONTH(Table1__2[[#This Row],[transaction_date]])*28,"mmm")</f>
        <v>Oct</v>
      </c>
      <c r="S274" t="str">
        <f t="shared" si="4"/>
        <v>Sun</v>
      </c>
      <c r="T274">
        <f>HOUR(Table1__2[[#This Row],[transaction_time]])</f>
        <v>21</v>
      </c>
    </row>
    <row r="275" spans="1:20" x14ac:dyDescent="0.25">
      <c r="A275">
        <v>8274</v>
      </c>
      <c r="B275" s="1">
        <v>45759</v>
      </c>
      <c r="C275" s="2">
        <v>0.85</v>
      </c>
      <c r="D275">
        <v>3</v>
      </c>
      <c r="E275" t="s">
        <v>36</v>
      </c>
      <c r="F275" t="s">
        <v>37</v>
      </c>
      <c r="G275" t="s">
        <v>38</v>
      </c>
      <c r="H275" t="s">
        <v>39</v>
      </c>
      <c r="I275" t="s">
        <v>50</v>
      </c>
      <c r="J275">
        <v>70</v>
      </c>
      <c r="K275">
        <v>40</v>
      </c>
      <c r="L275" t="s">
        <v>33</v>
      </c>
      <c r="M275" t="s">
        <v>44</v>
      </c>
      <c r="N275" t="s">
        <v>51</v>
      </c>
      <c r="O275">
        <f>Table1__2[[#This Row],[transaction_qty]]*Table1__2[[#This Row],[unit_price]]</f>
        <v>210</v>
      </c>
      <c r="P275">
        <f>(Table1__2[[#This Row],[unit_price]]-Table1__2[[#This Row],[unit_cost]])*Table1__2[[#This Row],[transaction_qty]]</f>
        <v>90</v>
      </c>
      <c r="Q275">
        <f>YEAR(Table1__2[[#This Row],[transaction_date]])</f>
        <v>2025</v>
      </c>
      <c r="R275" t="str">
        <f>TEXT(MONTH(Table1__2[[#This Row],[transaction_date]])*28,"mmm")</f>
        <v>Apr</v>
      </c>
      <c r="S275" t="str">
        <f t="shared" si="4"/>
        <v>Thu</v>
      </c>
      <c r="T275">
        <f>HOUR(Table1__2[[#This Row],[transaction_time]])</f>
        <v>20</v>
      </c>
    </row>
    <row r="276" spans="1:20" x14ac:dyDescent="0.25">
      <c r="A276">
        <v>8275</v>
      </c>
      <c r="B276" s="1">
        <v>44749</v>
      </c>
      <c r="C276" s="2">
        <v>0.47083333333333333</v>
      </c>
      <c r="D276">
        <v>3</v>
      </c>
      <c r="E276" t="s">
        <v>36</v>
      </c>
      <c r="F276" t="s">
        <v>37</v>
      </c>
      <c r="G276" t="s">
        <v>38</v>
      </c>
      <c r="H276" t="s">
        <v>39</v>
      </c>
      <c r="I276" t="s">
        <v>50</v>
      </c>
      <c r="J276">
        <v>70</v>
      </c>
      <c r="K276">
        <v>40</v>
      </c>
      <c r="L276" t="s">
        <v>33</v>
      </c>
      <c r="M276" t="s">
        <v>44</v>
      </c>
      <c r="N276" t="s">
        <v>51</v>
      </c>
      <c r="O276">
        <f>Table1__2[[#This Row],[transaction_qty]]*Table1__2[[#This Row],[unit_price]]</f>
        <v>210</v>
      </c>
      <c r="P276">
        <f>(Table1__2[[#This Row],[unit_price]]-Table1__2[[#This Row],[unit_cost]])*Table1__2[[#This Row],[transaction_qty]]</f>
        <v>90</v>
      </c>
      <c r="Q276">
        <f>YEAR(Table1__2[[#This Row],[transaction_date]])</f>
        <v>2022</v>
      </c>
      <c r="R276" t="str">
        <f>TEXT(MONTH(Table1__2[[#This Row],[transaction_date]])*28,"mmm")</f>
        <v>Jul</v>
      </c>
      <c r="S276" t="str">
        <f t="shared" si="4"/>
        <v>Sat</v>
      </c>
      <c r="T276">
        <f>HOUR(Table1__2[[#This Row],[transaction_time]])</f>
        <v>11</v>
      </c>
    </row>
    <row r="277" spans="1:20" x14ac:dyDescent="0.25">
      <c r="A277">
        <v>8276</v>
      </c>
      <c r="B277" s="1">
        <v>44838</v>
      </c>
      <c r="C277" s="2">
        <v>0.39861111111111114</v>
      </c>
      <c r="D277">
        <v>1</v>
      </c>
      <c r="E277" t="s">
        <v>36</v>
      </c>
      <c r="F277" t="s">
        <v>37</v>
      </c>
      <c r="G277" t="s">
        <v>38</v>
      </c>
      <c r="H277" t="s">
        <v>39</v>
      </c>
      <c r="I277" t="s">
        <v>43</v>
      </c>
      <c r="J277">
        <v>75</v>
      </c>
      <c r="K277">
        <v>45</v>
      </c>
      <c r="L277" t="s">
        <v>33</v>
      </c>
      <c r="M277" t="s">
        <v>44</v>
      </c>
      <c r="N277" t="s">
        <v>45</v>
      </c>
      <c r="O277">
        <f>Table1__2[[#This Row],[transaction_qty]]*Table1__2[[#This Row],[unit_price]]</f>
        <v>75</v>
      </c>
      <c r="P277">
        <f>(Table1__2[[#This Row],[unit_price]]-Table1__2[[#This Row],[unit_cost]])*Table1__2[[#This Row],[transaction_qty]]</f>
        <v>30</v>
      </c>
      <c r="Q277">
        <f>YEAR(Table1__2[[#This Row],[transaction_date]])</f>
        <v>2022</v>
      </c>
      <c r="R277" t="str">
        <f>TEXT(MONTH(Table1__2[[#This Row],[transaction_date]])*28,"mmm")</f>
        <v>Oct</v>
      </c>
      <c r="S277" t="str">
        <f t="shared" si="4"/>
        <v>Wed</v>
      </c>
      <c r="T277">
        <f>HOUR(Table1__2[[#This Row],[transaction_time]])</f>
        <v>9</v>
      </c>
    </row>
    <row r="278" spans="1:20" x14ac:dyDescent="0.25">
      <c r="A278">
        <v>8277</v>
      </c>
      <c r="B278" s="1">
        <v>44887</v>
      </c>
      <c r="C278" s="2">
        <v>0.64652777777777781</v>
      </c>
      <c r="D278">
        <v>4</v>
      </c>
      <c r="E278" t="s">
        <v>14</v>
      </c>
      <c r="F278" t="s">
        <v>15</v>
      </c>
      <c r="G278" t="s">
        <v>16</v>
      </c>
      <c r="H278" t="s">
        <v>17</v>
      </c>
      <c r="I278" t="s">
        <v>26</v>
      </c>
      <c r="J278">
        <v>40</v>
      </c>
      <c r="K278">
        <v>22</v>
      </c>
      <c r="L278" t="s">
        <v>19</v>
      </c>
      <c r="M278" t="s">
        <v>20</v>
      </c>
      <c r="N278" t="s">
        <v>27</v>
      </c>
      <c r="O278">
        <f>Table1__2[[#This Row],[transaction_qty]]*Table1__2[[#This Row],[unit_price]]</f>
        <v>160</v>
      </c>
      <c r="P278">
        <f>(Table1__2[[#This Row],[unit_price]]-Table1__2[[#This Row],[unit_cost]])*Table1__2[[#This Row],[transaction_qty]]</f>
        <v>72</v>
      </c>
      <c r="Q278">
        <f>YEAR(Table1__2[[#This Row],[transaction_date]])</f>
        <v>2022</v>
      </c>
      <c r="R278" t="str">
        <f>TEXT(MONTH(Table1__2[[#This Row],[transaction_date]])*28,"mmm")</f>
        <v>Nov</v>
      </c>
      <c r="S278" t="str">
        <f t="shared" si="4"/>
        <v>Sun</v>
      </c>
      <c r="T278">
        <f>HOUR(Table1__2[[#This Row],[transaction_time]])</f>
        <v>15</v>
      </c>
    </row>
    <row r="279" spans="1:20" x14ac:dyDescent="0.25">
      <c r="A279">
        <v>8278</v>
      </c>
      <c r="B279" s="1">
        <v>45275</v>
      </c>
      <c r="C279" s="2">
        <v>0.88888888888888884</v>
      </c>
      <c r="D279">
        <v>2</v>
      </c>
      <c r="E279" t="s">
        <v>14</v>
      </c>
      <c r="F279" t="s">
        <v>15</v>
      </c>
      <c r="G279" t="s">
        <v>16</v>
      </c>
      <c r="H279" t="s">
        <v>17</v>
      </c>
      <c r="I279" t="s">
        <v>18</v>
      </c>
      <c r="J279">
        <v>45</v>
      </c>
      <c r="K279">
        <v>25</v>
      </c>
      <c r="L279" t="s">
        <v>19</v>
      </c>
      <c r="M279" t="s">
        <v>20</v>
      </c>
      <c r="N279" t="s">
        <v>21</v>
      </c>
      <c r="O279">
        <f>Table1__2[[#This Row],[transaction_qty]]*Table1__2[[#This Row],[unit_price]]</f>
        <v>90</v>
      </c>
      <c r="P279">
        <f>(Table1__2[[#This Row],[unit_price]]-Table1__2[[#This Row],[unit_cost]])*Table1__2[[#This Row],[transaction_qty]]</f>
        <v>40</v>
      </c>
      <c r="Q279">
        <f>YEAR(Table1__2[[#This Row],[transaction_date]])</f>
        <v>2023</v>
      </c>
      <c r="R279" t="str">
        <f>TEXT(MONTH(Table1__2[[#This Row],[transaction_date]])*28,"mmm")</f>
        <v>Dec</v>
      </c>
      <c r="S279" t="str">
        <f t="shared" si="4"/>
        <v>Sun</v>
      </c>
      <c r="T279">
        <f>HOUR(Table1__2[[#This Row],[transaction_time]])</f>
        <v>21</v>
      </c>
    </row>
    <row r="280" spans="1:20" x14ac:dyDescent="0.25">
      <c r="A280">
        <v>8279</v>
      </c>
      <c r="B280" s="1">
        <v>45612</v>
      </c>
      <c r="C280" s="2">
        <v>0.79861111111111116</v>
      </c>
      <c r="D280">
        <v>3</v>
      </c>
      <c r="E280" t="s">
        <v>36</v>
      </c>
      <c r="F280" t="s">
        <v>37</v>
      </c>
      <c r="G280" t="s">
        <v>38</v>
      </c>
      <c r="H280" t="s">
        <v>39</v>
      </c>
      <c r="I280" t="s">
        <v>32</v>
      </c>
      <c r="J280">
        <v>85</v>
      </c>
      <c r="K280">
        <v>50</v>
      </c>
      <c r="L280" t="s">
        <v>33</v>
      </c>
      <c r="M280" t="s">
        <v>34</v>
      </c>
      <c r="N280" t="s">
        <v>35</v>
      </c>
      <c r="O280">
        <f>Table1__2[[#This Row],[transaction_qty]]*Table1__2[[#This Row],[unit_price]]</f>
        <v>255</v>
      </c>
      <c r="P280">
        <f>(Table1__2[[#This Row],[unit_price]]-Table1__2[[#This Row],[unit_cost]])*Table1__2[[#This Row],[transaction_qty]]</f>
        <v>105</v>
      </c>
      <c r="Q280">
        <f>YEAR(Table1__2[[#This Row],[transaction_date]])</f>
        <v>2024</v>
      </c>
      <c r="R280" t="str">
        <f>TEXT(MONTH(Table1__2[[#This Row],[transaction_date]])*28,"mmm")</f>
        <v>Nov</v>
      </c>
      <c r="S280" t="str">
        <f t="shared" si="4"/>
        <v>Mon</v>
      </c>
      <c r="T280">
        <f>HOUR(Table1__2[[#This Row],[transaction_time]])</f>
        <v>19</v>
      </c>
    </row>
    <row r="281" spans="1:20" x14ac:dyDescent="0.25">
      <c r="A281">
        <v>8280</v>
      </c>
      <c r="B281" s="1">
        <v>45303</v>
      </c>
      <c r="C281" s="2">
        <v>0.55694444444444446</v>
      </c>
      <c r="D281">
        <v>3</v>
      </c>
      <c r="E281" t="s">
        <v>14</v>
      </c>
      <c r="F281" t="s">
        <v>15</v>
      </c>
      <c r="G281" t="s">
        <v>16</v>
      </c>
      <c r="H281" t="s">
        <v>17</v>
      </c>
      <c r="I281" t="s">
        <v>40</v>
      </c>
      <c r="J281">
        <v>50</v>
      </c>
      <c r="K281">
        <v>30</v>
      </c>
      <c r="L281" t="s">
        <v>19</v>
      </c>
      <c r="M281" t="s">
        <v>41</v>
      </c>
      <c r="N281" t="s">
        <v>42</v>
      </c>
      <c r="O281">
        <f>Table1__2[[#This Row],[transaction_qty]]*Table1__2[[#This Row],[unit_price]]</f>
        <v>150</v>
      </c>
      <c r="P281">
        <f>(Table1__2[[#This Row],[unit_price]]-Table1__2[[#This Row],[unit_cost]])*Table1__2[[#This Row],[transaction_qty]]</f>
        <v>60</v>
      </c>
      <c r="Q281">
        <f>YEAR(Table1__2[[#This Row],[transaction_date]])</f>
        <v>2024</v>
      </c>
      <c r="R281" t="str">
        <f>TEXT(MONTH(Table1__2[[#This Row],[transaction_date]])*28,"mmm")</f>
        <v>Jan</v>
      </c>
      <c r="S281" t="str">
        <f t="shared" si="4"/>
        <v>Thu</v>
      </c>
      <c r="T281">
        <f>HOUR(Table1__2[[#This Row],[transaction_time]])</f>
        <v>13</v>
      </c>
    </row>
    <row r="282" spans="1:20" x14ac:dyDescent="0.25">
      <c r="A282">
        <v>8281</v>
      </c>
      <c r="B282" s="1">
        <v>45866</v>
      </c>
      <c r="C282" s="2">
        <v>0.88680555555555551</v>
      </c>
      <c r="D282">
        <v>2</v>
      </c>
      <c r="E282" t="s">
        <v>36</v>
      </c>
      <c r="F282" t="s">
        <v>37</v>
      </c>
      <c r="G282" t="s">
        <v>38</v>
      </c>
      <c r="H282" t="s">
        <v>39</v>
      </c>
      <c r="I282" t="s">
        <v>32</v>
      </c>
      <c r="J282">
        <v>85</v>
      </c>
      <c r="K282">
        <v>50</v>
      </c>
      <c r="L282" t="s">
        <v>33</v>
      </c>
      <c r="M282" t="s">
        <v>34</v>
      </c>
      <c r="N282" t="s">
        <v>35</v>
      </c>
      <c r="O282">
        <f>Table1__2[[#This Row],[transaction_qty]]*Table1__2[[#This Row],[unit_price]]</f>
        <v>170</v>
      </c>
      <c r="P282">
        <f>(Table1__2[[#This Row],[unit_price]]-Table1__2[[#This Row],[unit_cost]])*Table1__2[[#This Row],[transaction_qty]]</f>
        <v>70</v>
      </c>
      <c r="Q282">
        <f>YEAR(Table1__2[[#This Row],[transaction_date]])</f>
        <v>2025</v>
      </c>
      <c r="R282" t="str">
        <f>TEXT(MONTH(Table1__2[[#This Row],[transaction_date]])*28,"mmm")</f>
        <v>Jul</v>
      </c>
      <c r="S282" t="str">
        <f t="shared" si="4"/>
        <v>Sat</v>
      </c>
      <c r="T282">
        <f>HOUR(Table1__2[[#This Row],[transaction_time]])</f>
        <v>21</v>
      </c>
    </row>
    <row r="283" spans="1:20" x14ac:dyDescent="0.25">
      <c r="A283">
        <v>8282</v>
      </c>
      <c r="B283" s="1">
        <v>45213</v>
      </c>
      <c r="C283" s="2">
        <v>0.57638888888888884</v>
      </c>
      <c r="D283">
        <v>2</v>
      </c>
      <c r="E283" t="s">
        <v>28</v>
      </c>
      <c r="F283" t="s">
        <v>29</v>
      </c>
      <c r="G283" t="s">
        <v>30</v>
      </c>
      <c r="H283" t="s">
        <v>31</v>
      </c>
      <c r="I283" t="s">
        <v>40</v>
      </c>
      <c r="J283">
        <v>50</v>
      </c>
      <c r="K283">
        <v>30</v>
      </c>
      <c r="L283" t="s">
        <v>19</v>
      </c>
      <c r="M283" t="s">
        <v>41</v>
      </c>
      <c r="N283" t="s">
        <v>42</v>
      </c>
      <c r="O283">
        <f>Table1__2[[#This Row],[transaction_qty]]*Table1__2[[#This Row],[unit_price]]</f>
        <v>100</v>
      </c>
      <c r="P283">
        <f>(Table1__2[[#This Row],[unit_price]]-Table1__2[[#This Row],[unit_cost]])*Table1__2[[#This Row],[transaction_qty]]</f>
        <v>40</v>
      </c>
      <c r="Q283">
        <f>YEAR(Table1__2[[#This Row],[transaction_date]])</f>
        <v>2023</v>
      </c>
      <c r="R283" t="str">
        <f>TEXT(MONTH(Table1__2[[#This Row],[transaction_date]])*28,"mmm")</f>
        <v>Oct</v>
      </c>
      <c r="S283" t="str">
        <f t="shared" si="4"/>
        <v>Sat</v>
      </c>
      <c r="T283">
        <f>HOUR(Table1__2[[#This Row],[transaction_time]])</f>
        <v>13</v>
      </c>
    </row>
    <row r="284" spans="1:20" x14ac:dyDescent="0.25">
      <c r="A284">
        <v>8283</v>
      </c>
      <c r="B284" s="1">
        <v>45696</v>
      </c>
      <c r="C284" s="2">
        <v>0.62916666666666665</v>
      </c>
      <c r="D284">
        <v>4</v>
      </c>
      <c r="E284" t="s">
        <v>28</v>
      </c>
      <c r="F284" t="s">
        <v>29</v>
      </c>
      <c r="G284" t="s">
        <v>30</v>
      </c>
      <c r="H284" t="s">
        <v>31</v>
      </c>
      <c r="I284" t="s">
        <v>40</v>
      </c>
      <c r="J284">
        <v>50</v>
      </c>
      <c r="K284">
        <v>30</v>
      </c>
      <c r="L284" t="s">
        <v>19</v>
      </c>
      <c r="M284" t="s">
        <v>41</v>
      </c>
      <c r="N284" t="s">
        <v>42</v>
      </c>
      <c r="O284">
        <f>Table1__2[[#This Row],[transaction_qty]]*Table1__2[[#This Row],[unit_price]]</f>
        <v>200</v>
      </c>
      <c r="P284">
        <f>(Table1__2[[#This Row],[unit_price]]-Table1__2[[#This Row],[unit_cost]])*Table1__2[[#This Row],[transaction_qty]]</f>
        <v>80</v>
      </c>
      <c r="Q284">
        <f>YEAR(Table1__2[[#This Row],[transaction_date]])</f>
        <v>2025</v>
      </c>
      <c r="R284" t="str">
        <f>TEXT(MONTH(Table1__2[[#This Row],[transaction_date]])*28,"mmm")</f>
        <v>Feb</v>
      </c>
      <c r="S284" t="str">
        <f t="shared" si="4"/>
        <v>Sun</v>
      </c>
      <c r="T284">
        <f>HOUR(Table1__2[[#This Row],[transaction_time]])</f>
        <v>15</v>
      </c>
    </row>
    <row r="285" spans="1:20" x14ac:dyDescent="0.25">
      <c r="A285">
        <v>8284</v>
      </c>
      <c r="B285" s="1">
        <v>45788</v>
      </c>
      <c r="C285" s="2">
        <v>0.3888888888888889</v>
      </c>
      <c r="D285">
        <v>1</v>
      </c>
      <c r="E285" t="s">
        <v>36</v>
      </c>
      <c r="F285" t="s">
        <v>37</v>
      </c>
      <c r="G285" t="s">
        <v>38</v>
      </c>
      <c r="H285" t="s">
        <v>39</v>
      </c>
      <c r="I285" t="s">
        <v>32</v>
      </c>
      <c r="J285">
        <v>85</v>
      </c>
      <c r="K285">
        <v>50</v>
      </c>
      <c r="L285" t="s">
        <v>33</v>
      </c>
      <c r="M285" t="s">
        <v>34</v>
      </c>
      <c r="N285" t="s">
        <v>35</v>
      </c>
      <c r="O285">
        <f>Table1__2[[#This Row],[transaction_qty]]*Table1__2[[#This Row],[unit_price]]</f>
        <v>85</v>
      </c>
      <c r="P285">
        <f>(Table1__2[[#This Row],[unit_price]]-Table1__2[[#This Row],[unit_cost]])*Table1__2[[#This Row],[transaction_qty]]</f>
        <v>35</v>
      </c>
      <c r="Q285">
        <f>YEAR(Table1__2[[#This Row],[transaction_date]])</f>
        <v>2025</v>
      </c>
      <c r="R285" t="str">
        <f>TEXT(MONTH(Table1__2[[#This Row],[transaction_date]])*28,"mmm")</f>
        <v>May</v>
      </c>
      <c r="S285" t="str">
        <f t="shared" si="4"/>
        <v>Wed</v>
      </c>
      <c r="T285">
        <f>HOUR(Table1__2[[#This Row],[transaction_time]])</f>
        <v>9</v>
      </c>
    </row>
    <row r="286" spans="1:20" x14ac:dyDescent="0.25">
      <c r="A286">
        <v>8285</v>
      </c>
      <c r="B286" s="1">
        <v>45088</v>
      </c>
      <c r="C286" s="2">
        <v>0.77986111111111112</v>
      </c>
      <c r="D286">
        <v>4</v>
      </c>
      <c r="E286" t="s">
        <v>14</v>
      </c>
      <c r="F286" t="s">
        <v>15</v>
      </c>
      <c r="G286" t="s">
        <v>16</v>
      </c>
      <c r="H286" t="s">
        <v>17</v>
      </c>
      <c r="I286" t="s">
        <v>32</v>
      </c>
      <c r="J286">
        <v>85</v>
      </c>
      <c r="K286">
        <v>50</v>
      </c>
      <c r="L286" t="s">
        <v>33</v>
      </c>
      <c r="M286" t="s">
        <v>34</v>
      </c>
      <c r="N286" t="s">
        <v>35</v>
      </c>
      <c r="O286">
        <f>Table1__2[[#This Row],[transaction_qty]]*Table1__2[[#This Row],[unit_price]]</f>
        <v>340</v>
      </c>
      <c r="P286">
        <f>(Table1__2[[#This Row],[unit_price]]-Table1__2[[#This Row],[unit_cost]])*Table1__2[[#This Row],[transaction_qty]]</f>
        <v>140</v>
      </c>
      <c r="Q286">
        <f>YEAR(Table1__2[[#This Row],[transaction_date]])</f>
        <v>2023</v>
      </c>
      <c r="R286" t="str">
        <f>TEXT(MONTH(Table1__2[[#This Row],[transaction_date]])*28,"mmm")</f>
        <v>Jun</v>
      </c>
      <c r="S286" t="str">
        <f t="shared" si="4"/>
        <v>Wed</v>
      </c>
      <c r="T286">
        <f>HOUR(Table1__2[[#This Row],[transaction_time]])</f>
        <v>18</v>
      </c>
    </row>
    <row r="287" spans="1:20" x14ac:dyDescent="0.25">
      <c r="A287">
        <v>8286</v>
      </c>
      <c r="B287" s="1">
        <v>45100</v>
      </c>
      <c r="C287" s="2">
        <v>0.5395833333333333</v>
      </c>
      <c r="D287">
        <v>4</v>
      </c>
      <c r="E287" t="s">
        <v>22</v>
      </c>
      <c r="F287" t="s">
        <v>23</v>
      </c>
      <c r="G287" t="s">
        <v>24</v>
      </c>
      <c r="H287" t="s">
        <v>25</v>
      </c>
      <c r="I287" t="s">
        <v>46</v>
      </c>
      <c r="J287">
        <v>90</v>
      </c>
      <c r="K287">
        <v>55</v>
      </c>
      <c r="L287" t="s">
        <v>33</v>
      </c>
      <c r="M287" t="s">
        <v>34</v>
      </c>
      <c r="N287" t="s">
        <v>47</v>
      </c>
      <c r="O287">
        <f>Table1__2[[#This Row],[transaction_qty]]*Table1__2[[#This Row],[unit_price]]</f>
        <v>360</v>
      </c>
      <c r="P287">
        <f>(Table1__2[[#This Row],[unit_price]]-Table1__2[[#This Row],[unit_cost]])*Table1__2[[#This Row],[transaction_qty]]</f>
        <v>140</v>
      </c>
      <c r="Q287">
        <f>YEAR(Table1__2[[#This Row],[transaction_date]])</f>
        <v>2023</v>
      </c>
      <c r="R287" t="str">
        <f>TEXT(MONTH(Table1__2[[#This Row],[transaction_date]])*28,"mmm")</f>
        <v>Jun</v>
      </c>
      <c r="S287" t="str">
        <f t="shared" si="4"/>
        <v>Mon</v>
      </c>
      <c r="T287">
        <f>HOUR(Table1__2[[#This Row],[transaction_time]])</f>
        <v>12</v>
      </c>
    </row>
    <row r="288" spans="1:20" x14ac:dyDescent="0.25">
      <c r="A288">
        <v>8287</v>
      </c>
      <c r="B288" s="1">
        <v>45112</v>
      </c>
      <c r="C288" s="2">
        <v>0.30486111111111114</v>
      </c>
      <c r="D288">
        <v>2</v>
      </c>
      <c r="E288" t="s">
        <v>28</v>
      </c>
      <c r="F288" t="s">
        <v>29</v>
      </c>
      <c r="G288" t="s">
        <v>30</v>
      </c>
      <c r="H288" t="s">
        <v>31</v>
      </c>
      <c r="I288" t="s">
        <v>40</v>
      </c>
      <c r="J288">
        <v>50</v>
      </c>
      <c r="K288">
        <v>30</v>
      </c>
      <c r="L288" t="s">
        <v>19</v>
      </c>
      <c r="M288" t="s">
        <v>41</v>
      </c>
      <c r="N288" t="s">
        <v>42</v>
      </c>
      <c r="O288">
        <f>Table1__2[[#This Row],[transaction_qty]]*Table1__2[[#This Row],[unit_price]]</f>
        <v>100</v>
      </c>
      <c r="P288">
        <f>(Table1__2[[#This Row],[unit_price]]-Table1__2[[#This Row],[unit_cost]])*Table1__2[[#This Row],[transaction_qty]]</f>
        <v>40</v>
      </c>
      <c r="Q288">
        <f>YEAR(Table1__2[[#This Row],[transaction_date]])</f>
        <v>2023</v>
      </c>
      <c r="R288" t="str">
        <f>TEXT(MONTH(Table1__2[[#This Row],[transaction_date]])*28,"mmm")</f>
        <v>Jul</v>
      </c>
      <c r="S288" t="str">
        <f t="shared" si="4"/>
        <v>Thu</v>
      </c>
      <c r="T288">
        <f>HOUR(Table1__2[[#This Row],[transaction_time]])</f>
        <v>7</v>
      </c>
    </row>
    <row r="289" spans="1:20" x14ac:dyDescent="0.25">
      <c r="A289">
        <v>8288</v>
      </c>
      <c r="B289" s="1">
        <v>44852</v>
      </c>
      <c r="C289" s="2">
        <v>0.29444444444444445</v>
      </c>
      <c r="D289">
        <v>2</v>
      </c>
      <c r="E289" t="s">
        <v>14</v>
      </c>
      <c r="F289" t="s">
        <v>15</v>
      </c>
      <c r="G289" t="s">
        <v>16</v>
      </c>
      <c r="H289" t="s">
        <v>17</v>
      </c>
      <c r="I289" t="s">
        <v>40</v>
      </c>
      <c r="J289">
        <v>50</v>
      </c>
      <c r="K289">
        <v>30</v>
      </c>
      <c r="L289" t="s">
        <v>19</v>
      </c>
      <c r="M289" t="s">
        <v>41</v>
      </c>
      <c r="N289" t="s">
        <v>42</v>
      </c>
      <c r="O289">
        <f>Table1__2[[#This Row],[transaction_qty]]*Table1__2[[#This Row],[unit_price]]</f>
        <v>100</v>
      </c>
      <c r="P289">
        <f>(Table1__2[[#This Row],[unit_price]]-Table1__2[[#This Row],[unit_cost]])*Table1__2[[#This Row],[transaction_qty]]</f>
        <v>40</v>
      </c>
      <c r="Q289">
        <f>YEAR(Table1__2[[#This Row],[transaction_date]])</f>
        <v>2022</v>
      </c>
      <c r="R289" t="str">
        <f>TEXT(MONTH(Table1__2[[#This Row],[transaction_date]])*28,"mmm")</f>
        <v>Oct</v>
      </c>
      <c r="S289" t="str">
        <f t="shared" si="4"/>
        <v>Wed</v>
      </c>
      <c r="T289">
        <f>HOUR(Table1__2[[#This Row],[transaction_time]])</f>
        <v>7</v>
      </c>
    </row>
    <row r="290" spans="1:20" x14ac:dyDescent="0.25">
      <c r="A290">
        <v>8289</v>
      </c>
      <c r="B290" s="1">
        <v>45714</v>
      </c>
      <c r="C290" s="2">
        <v>0.66805555555555551</v>
      </c>
      <c r="D290">
        <v>4</v>
      </c>
      <c r="E290" t="s">
        <v>14</v>
      </c>
      <c r="F290" t="s">
        <v>15</v>
      </c>
      <c r="G290" t="s">
        <v>16</v>
      </c>
      <c r="H290" t="s">
        <v>17</v>
      </c>
      <c r="I290" t="s">
        <v>32</v>
      </c>
      <c r="J290">
        <v>85</v>
      </c>
      <c r="K290">
        <v>50</v>
      </c>
      <c r="L290" t="s">
        <v>33</v>
      </c>
      <c r="M290" t="s">
        <v>34</v>
      </c>
      <c r="N290" t="s">
        <v>35</v>
      </c>
      <c r="O290">
        <f>Table1__2[[#This Row],[transaction_qty]]*Table1__2[[#This Row],[unit_price]]</f>
        <v>340</v>
      </c>
      <c r="P290">
        <f>(Table1__2[[#This Row],[unit_price]]-Table1__2[[#This Row],[unit_cost]])*Table1__2[[#This Row],[transaction_qty]]</f>
        <v>140</v>
      </c>
      <c r="Q290">
        <f>YEAR(Table1__2[[#This Row],[transaction_date]])</f>
        <v>2025</v>
      </c>
      <c r="R290" t="str">
        <f>TEXT(MONTH(Table1__2[[#This Row],[transaction_date]])*28,"mmm")</f>
        <v>Feb</v>
      </c>
      <c r="S290" t="str">
        <f t="shared" si="4"/>
        <v>Thu</v>
      </c>
      <c r="T290">
        <f>HOUR(Table1__2[[#This Row],[transaction_time]])</f>
        <v>16</v>
      </c>
    </row>
    <row r="291" spans="1:20" x14ac:dyDescent="0.25">
      <c r="A291">
        <v>8290</v>
      </c>
      <c r="B291" s="1">
        <v>45547</v>
      </c>
      <c r="C291" s="2">
        <v>0.38819444444444445</v>
      </c>
      <c r="D291">
        <v>2</v>
      </c>
      <c r="E291" t="s">
        <v>36</v>
      </c>
      <c r="F291" t="s">
        <v>37</v>
      </c>
      <c r="G291" t="s">
        <v>38</v>
      </c>
      <c r="H291" t="s">
        <v>39</v>
      </c>
      <c r="I291" t="s">
        <v>18</v>
      </c>
      <c r="J291">
        <v>45</v>
      </c>
      <c r="K291">
        <v>25</v>
      </c>
      <c r="L291" t="s">
        <v>19</v>
      </c>
      <c r="M291" t="s">
        <v>20</v>
      </c>
      <c r="N291" t="s">
        <v>21</v>
      </c>
      <c r="O291">
        <f>Table1__2[[#This Row],[transaction_qty]]*Table1__2[[#This Row],[unit_price]]</f>
        <v>90</v>
      </c>
      <c r="P291">
        <f>(Table1__2[[#This Row],[unit_price]]-Table1__2[[#This Row],[unit_cost]])*Table1__2[[#This Row],[transaction_qty]]</f>
        <v>40</v>
      </c>
      <c r="Q291">
        <f>YEAR(Table1__2[[#This Row],[transaction_date]])</f>
        <v>2024</v>
      </c>
      <c r="R291" t="str">
        <f>TEXT(MONTH(Table1__2[[#This Row],[transaction_date]])*28,"mmm")</f>
        <v>Sep</v>
      </c>
      <c r="S291" t="str">
        <f t="shared" si="4"/>
        <v>Thu</v>
      </c>
      <c r="T291">
        <f>HOUR(Table1__2[[#This Row],[transaction_time]])</f>
        <v>9</v>
      </c>
    </row>
    <row r="292" spans="1:20" x14ac:dyDescent="0.25">
      <c r="A292">
        <v>8291</v>
      </c>
      <c r="B292" s="1">
        <v>45906</v>
      </c>
      <c r="C292" s="2">
        <v>0.51041666666666663</v>
      </c>
      <c r="D292">
        <v>2</v>
      </c>
      <c r="E292" t="s">
        <v>36</v>
      </c>
      <c r="F292" t="s">
        <v>37</v>
      </c>
      <c r="G292" t="s">
        <v>38</v>
      </c>
      <c r="H292" t="s">
        <v>39</v>
      </c>
      <c r="I292" t="s">
        <v>26</v>
      </c>
      <c r="J292">
        <v>40</v>
      </c>
      <c r="K292">
        <v>22</v>
      </c>
      <c r="L292" t="s">
        <v>19</v>
      </c>
      <c r="M292" t="s">
        <v>20</v>
      </c>
      <c r="N292" t="s">
        <v>27</v>
      </c>
      <c r="O292">
        <f>Table1__2[[#This Row],[transaction_qty]]*Table1__2[[#This Row],[unit_price]]</f>
        <v>80</v>
      </c>
      <c r="P292">
        <f>(Table1__2[[#This Row],[unit_price]]-Table1__2[[#This Row],[unit_cost]])*Table1__2[[#This Row],[transaction_qty]]</f>
        <v>36</v>
      </c>
      <c r="Q292">
        <f>YEAR(Table1__2[[#This Row],[transaction_date]])</f>
        <v>2025</v>
      </c>
      <c r="R292" t="str">
        <f>TEXT(MONTH(Table1__2[[#This Row],[transaction_date]])*28,"mmm")</f>
        <v>Sep</v>
      </c>
      <c r="S292" t="str">
        <f t="shared" si="4"/>
        <v>Fri</v>
      </c>
      <c r="T292">
        <f>HOUR(Table1__2[[#This Row],[transaction_time]])</f>
        <v>12</v>
      </c>
    </row>
    <row r="293" spans="1:20" x14ac:dyDescent="0.25">
      <c r="A293">
        <v>8292</v>
      </c>
      <c r="B293" s="1">
        <v>45710</v>
      </c>
      <c r="C293" s="2">
        <v>0.81527777777777777</v>
      </c>
      <c r="D293">
        <v>2</v>
      </c>
      <c r="E293" t="s">
        <v>14</v>
      </c>
      <c r="F293" t="s">
        <v>15</v>
      </c>
      <c r="G293" t="s">
        <v>16</v>
      </c>
      <c r="H293" t="s">
        <v>17</v>
      </c>
      <c r="I293" t="s">
        <v>18</v>
      </c>
      <c r="J293">
        <v>45</v>
      </c>
      <c r="K293">
        <v>25</v>
      </c>
      <c r="L293" t="s">
        <v>19</v>
      </c>
      <c r="M293" t="s">
        <v>20</v>
      </c>
      <c r="N293" t="s">
        <v>21</v>
      </c>
      <c r="O293">
        <f>Table1__2[[#This Row],[transaction_qty]]*Table1__2[[#This Row],[unit_price]]</f>
        <v>90</v>
      </c>
      <c r="P293">
        <f>(Table1__2[[#This Row],[unit_price]]-Table1__2[[#This Row],[unit_cost]])*Table1__2[[#This Row],[transaction_qty]]</f>
        <v>40</v>
      </c>
      <c r="Q293">
        <f>YEAR(Table1__2[[#This Row],[transaction_date]])</f>
        <v>2025</v>
      </c>
      <c r="R293" t="str">
        <f>TEXT(MONTH(Table1__2[[#This Row],[transaction_date]])*28,"mmm")</f>
        <v>Feb</v>
      </c>
      <c r="S293" t="str">
        <f t="shared" si="4"/>
        <v>Sun</v>
      </c>
      <c r="T293">
        <f>HOUR(Table1__2[[#This Row],[transaction_time]])</f>
        <v>19</v>
      </c>
    </row>
    <row r="294" spans="1:20" x14ac:dyDescent="0.25">
      <c r="A294">
        <v>8293</v>
      </c>
      <c r="B294" s="1">
        <v>45404</v>
      </c>
      <c r="C294" s="2">
        <v>0.81180555555555556</v>
      </c>
      <c r="D294">
        <v>1</v>
      </c>
      <c r="E294" t="s">
        <v>14</v>
      </c>
      <c r="F294" t="s">
        <v>15</v>
      </c>
      <c r="G294" t="s">
        <v>16</v>
      </c>
      <c r="H294" t="s">
        <v>17</v>
      </c>
      <c r="I294" t="s">
        <v>40</v>
      </c>
      <c r="J294">
        <v>50</v>
      </c>
      <c r="K294">
        <v>30</v>
      </c>
      <c r="L294" t="s">
        <v>19</v>
      </c>
      <c r="M294" t="s">
        <v>41</v>
      </c>
      <c r="N294" t="s">
        <v>42</v>
      </c>
      <c r="O294">
        <f>Table1__2[[#This Row],[transaction_qty]]*Table1__2[[#This Row],[unit_price]]</f>
        <v>50</v>
      </c>
      <c r="P294">
        <f>(Table1__2[[#This Row],[unit_price]]-Table1__2[[#This Row],[unit_cost]])*Table1__2[[#This Row],[transaction_qty]]</f>
        <v>20</v>
      </c>
      <c r="Q294">
        <f>YEAR(Table1__2[[#This Row],[transaction_date]])</f>
        <v>2024</v>
      </c>
      <c r="R294" t="str">
        <f>TEXT(MONTH(Table1__2[[#This Row],[transaction_date]])*28,"mmm")</f>
        <v>Apr</v>
      </c>
      <c r="S294" t="str">
        <f t="shared" si="4"/>
        <v>Sun</v>
      </c>
      <c r="T294">
        <f>HOUR(Table1__2[[#This Row],[transaction_time]])</f>
        <v>19</v>
      </c>
    </row>
    <row r="295" spans="1:20" x14ac:dyDescent="0.25">
      <c r="A295">
        <v>8294</v>
      </c>
      <c r="B295" s="1">
        <v>44690</v>
      </c>
      <c r="C295" s="2">
        <v>0.44791666666666669</v>
      </c>
      <c r="D295">
        <v>1</v>
      </c>
      <c r="E295" t="s">
        <v>36</v>
      </c>
      <c r="F295" t="s">
        <v>37</v>
      </c>
      <c r="G295" t="s">
        <v>38</v>
      </c>
      <c r="H295" t="s">
        <v>39</v>
      </c>
      <c r="I295" t="s">
        <v>26</v>
      </c>
      <c r="J295">
        <v>40</v>
      </c>
      <c r="K295">
        <v>22</v>
      </c>
      <c r="L295" t="s">
        <v>19</v>
      </c>
      <c r="M295" t="s">
        <v>20</v>
      </c>
      <c r="N295" t="s">
        <v>27</v>
      </c>
      <c r="O295">
        <f>Table1__2[[#This Row],[transaction_qty]]*Table1__2[[#This Row],[unit_price]]</f>
        <v>40</v>
      </c>
      <c r="P295">
        <f>(Table1__2[[#This Row],[unit_price]]-Table1__2[[#This Row],[unit_cost]])*Table1__2[[#This Row],[transaction_qty]]</f>
        <v>18</v>
      </c>
      <c r="Q295">
        <f>YEAR(Table1__2[[#This Row],[transaction_date]])</f>
        <v>2022</v>
      </c>
      <c r="R295" t="str">
        <f>TEXT(MONTH(Table1__2[[#This Row],[transaction_date]])*28,"mmm")</f>
        <v>May</v>
      </c>
      <c r="S295" t="str">
        <f t="shared" si="4"/>
        <v>Mon</v>
      </c>
      <c r="T295">
        <f>HOUR(Table1__2[[#This Row],[transaction_time]])</f>
        <v>10</v>
      </c>
    </row>
    <row r="296" spans="1:20" x14ac:dyDescent="0.25">
      <c r="A296">
        <v>8295</v>
      </c>
      <c r="B296" s="1">
        <v>44658</v>
      </c>
      <c r="C296" s="2">
        <v>0.74375000000000002</v>
      </c>
      <c r="D296">
        <v>3</v>
      </c>
      <c r="E296" t="s">
        <v>36</v>
      </c>
      <c r="F296" t="s">
        <v>37</v>
      </c>
      <c r="G296" t="s">
        <v>38</v>
      </c>
      <c r="H296" t="s">
        <v>39</v>
      </c>
      <c r="I296" t="s">
        <v>40</v>
      </c>
      <c r="J296">
        <v>50</v>
      </c>
      <c r="K296">
        <v>30</v>
      </c>
      <c r="L296" t="s">
        <v>19</v>
      </c>
      <c r="M296" t="s">
        <v>41</v>
      </c>
      <c r="N296" t="s">
        <v>42</v>
      </c>
      <c r="O296">
        <f>Table1__2[[#This Row],[transaction_qty]]*Table1__2[[#This Row],[unit_price]]</f>
        <v>150</v>
      </c>
      <c r="P296">
        <f>(Table1__2[[#This Row],[unit_price]]-Table1__2[[#This Row],[unit_cost]])*Table1__2[[#This Row],[transaction_qty]]</f>
        <v>60</v>
      </c>
      <c r="Q296">
        <f>YEAR(Table1__2[[#This Row],[transaction_date]])</f>
        <v>2022</v>
      </c>
      <c r="R296" t="str">
        <f>TEXT(MONTH(Table1__2[[#This Row],[transaction_date]])*28,"mmm")</f>
        <v>Apr</v>
      </c>
      <c r="S296" t="str">
        <f t="shared" si="4"/>
        <v>Sat</v>
      </c>
      <c r="T296">
        <f>HOUR(Table1__2[[#This Row],[transaction_time]])</f>
        <v>17</v>
      </c>
    </row>
    <row r="297" spans="1:20" x14ac:dyDescent="0.25">
      <c r="A297">
        <v>8296</v>
      </c>
      <c r="B297" s="1">
        <v>44850</v>
      </c>
      <c r="C297" s="2">
        <v>0.77777777777777779</v>
      </c>
      <c r="D297">
        <v>2</v>
      </c>
      <c r="E297" t="s">
        <v>36</v>
      </c>
      <c r="F297" t="s">
        <v>37</v>
      </c>
      <c r="G297" t="s">
        <v>38</v>
      </c>
      <c r="H297" t="s">
        <v>39</v>
      </c>
      <c r="I297" t="s">
        <v>18</v>
      </c>
      <c r="J297">
        <v>45</v>
      </c>
      <c r="K297">
        <v>25</v>
      </c>
      <c r="L297" t="s">
        <v>19</v>
      </c>
      <c r="M297" t="s">
        <v>20</v>
      </c>
      <c r="N297" t="s">
        <v>21</v>
      </c>
      <c r="O297">
        <f>Table1__2[[#This Row],[transaction_qty]]*Table1__2[[#This Row],[unit_price]]</f>
        <v>90</v>
      </c>
      <c r="P297">
        <f>(Table1__2[[#This Row],[unit_price]]-Table1__2[[#This Row],[unit_cost]])*Table1__2[[#This Row],[transaction_qty]]</f>
        <v>40</v>
      </c>
      <c r="Q297">
        <f>YEAR(Table1__2[[#This Row],[transaction_date]])</f>
        <v>2022</v>
      </c>
      <c r="R297" t="str">
        <f>TEXT(MONTH(Table1__2[[#This Row],[transaction_date]])*28,"mmm")</f>
        <v>Oct</v>
      </c>
      <c r="S297" t="str">
        <f t="shared" si="4"/>
        <v>Mon</v>
      </c>
      <c r="T297">
        <f>HOUR(Table1__2[[#This Row],[transaction_time]])</f>
        <v>18</v>
      </c>
    </row>
    <row r="298" spans="1:20" x14ac:dyDescent="0.25">
      <c r="A298">
        <v>8297</v>
      </c>
      <c r="B298" s="1">
        <v>45596</v>
      </c>
      <c r="C298" s="2">
        <v>0.40486111111111112</v>
      </c>
      <c r="D298">
        <v>2</v>
      </c>
      <c r="E298" t="s">
        <v>14</v>
      </c>
      <c r="F298" t="s">
        <v>15</v>
      </c>
      <c r="G298" t="s">
        <v>16</v>
      </c>
      <c r="H298" t="s">
        <v>17</v>
      </c>
      <c r="I298" t="s">
        <v>32</v>
      </c>
      <c r="J298">
        <v>85</v>
      </c>
      <c r="K298">
        <v>50</v>
      </c>
      <c r="L298" t="s">
        <v>33</v>
      </c>
      <c r="M298" t="s">
        <v>34</v>
      </c>
      <c r="N298" t="s">
        <v>35</v>
      </c>
      <c r="O298">
        <f>Table1__2[[#This Row],[transaction_qty]]*Table1__2[[#This Row],[unit_price]]</f>
        <v>170</v>
      </c>
      <c r="P298">
        <f>(Table1__2[[#This Row],[unit_price]]-Table1__2[[#This Row],[unit_cost]])*Table1__2[[#This Row],[transaction_qty]]</f>
        <v>70</v>
      </c>
      <c r="Q298">
        <f>YEAR(Table1__2[[#This Row],[transaction_date]])</f>
        <v>2024</v>
      </c>
      <c r="R298" t="str">
        <f>TEXT(MONTH(Table1__2[[#This Row],[transaction_date]])*28,"mmm")</f>
        <v>Oct</v>
      </c>
      <c r="S298" t="str">
        <f t="shared" si="4"/>
        <v>Tue</v>
      </c>
      <c r="T298">
        <f>HOUR(Table1__2[[#This Row],[transaction_time]])</f>
        <v>9</v>
      </c>
    </row>
    <row r="299" spans="1:20" x14ac:dyDescent="0.25">
      <c r="A299">
        <v>8298</v>
      </c>
      <c r="B299" s="1">
        <v>44639</v>
      </c>
      <c r="C299" s="2">
        <v>0.69374999999999998</v>
      </c>
      <c r="D299">
        <v>1</v>
      </c>
      <c r="E299" t="s">
        <v>36</v>
      </c>
      <c r="F299" t="s">
        <v>37</v>
      </c>
      <c r="G299" t="s">
        <v>38</v>
      </c>
      <c r="H299" t="s">
        <v>39</v>
      </c>
      <c r="I299" t="s">
        <v>18</v>
      </c>
      <c r="J299">
        <v>45</v>
      </c>
      <c r="K299">
        <v>25</v>
      </c>
      <c r="L299" t="s">
        <v>19</v>
      </c>
      <c r="M299" t="s">
        <v>20</v>
      </c>
      <c r="N299" t="s">
        <v>21</v>
      </c>
      <c r="O299">
        <f>Table1__2[[#This Row],[transaction_qty]]*Table1__2[[#This Row],[unit_price]]</f>
        <v>45</v>
      </c>
      <c r="P299">
        <f>(Table1__2[[#This Row],[unit_price]]-Table1__2[[#This Row],[unit_cost]])*Table1__2[[#This Row],[transaction_qty]]</f>
        <v>20</v>
      </c>
      <c r="Q299">
        <f>YEAR(Table1__2[[#This Row],[transaction_date]])</f>
        <v>2022</v>
      </c>
      <c r="R299" t="str">
        <f>TEXT(MONTH(Table1__2[[#This Row],[transaction_date]])*28,"mmm")</f>
        <v>Mar</v>
      </c>
      <c r="S299" t="str">
        <f t="shared" si="4"/>
        <v>Thu</v>
      </c>
      <c r="T299">
        <f>HOUR(Table1__2[[#This Row],[transaction_time]])</f>
        <v>16</v>
      </c>
    </row>
    <row r="300" spans="1:20" x14ac:dyDescent="0.25">
      <c r="A300">
        <v>8299</v>
      </c>
      <c r="B300" s="1">
        <v>44748</v>
      </c>
      <c r="C300" s="2">
        <v>0.7368055555555556</v>
      </c>
      <c r="D300">
        <v>2</v>
      </c>
      <c r="E300" t="s">
        <v>36</v>
      </c>
      <c r="F300" t="s">
        <v>37</v>
      </c>
      <c r="G300" t="s">
        <v>38</v>
      </c>
      <c r="H300" t="s">
        <v>39</v>
      </c>
      <c r="I300" t="s">
        <v>46</v>
      </c>
      <c r="J300">
        <v>90</v>
      </c>
      <c r="K300">
        <v>55</v>
      </c>
      <c r="L300" t="s">
        <v>33</v>
      </c>
      <c r="M300" t="s">
        <v>34</v>
      </c>
      <c r="N300" t="s">
        <v>47</v>
      </c>
      <c r="O300">
        <f>Table1__2[[#This Row],[transaction_qty]]*Table1__2[[#This Row],[unit_price]]</f>
        <v>180</v>
      </c>
      <c r="P300">
        <f>(Table1__2[[#This Row],[unit_price]]-Table1__2[[#This Row],[unit_cost]])*Table1__2[[#This Row],[transaction_qty]]</f>
        <v>70</v>
      </c>
      <c r="Q300">
        <f>YEAR(Table1__2[[#This Row],[transaction_date]])</f>
        <v>2022</v>
      </c>
      <c r="R300" t="str">
        <f>TEXT(MONTH(Table1__2[[#This Row],[transaction_date]])*28,"mmm")</f>
        <v>Jul</v>
      </c>
      <c r="S300" t="str">
        <f t="shared" si="4"/>
        <v>Fri</v>
      </c>
      <c r="T300">
        <f>HOUR(Table1__2[[#This Row],[transaction_time]])</f>
        <v>17</v>
      </c>
    </row>
    <row r="301" spans="1:20" x14ac:dyDescent="0.25">
      <c r="A301">
        <v>8300</v>
      </c>
      <c r="B301" s="1">
        <v>45319</v>
      </c>
      <c r="C301" s="2">
        <v>0.91041666666666665</v>
      </c>
      <c r="D301">
        <v>3</v>
      </c>
      <c r="E301" t="s">
        <v>28</v>
      </c>
      <c r="F301" t="s">
        <v>29</v>
      </c>
      <c r="G301" t="s">
        <v>30</v>
      </c>
      <c r="H301" t="s">
        <v>31</v>
      </c>
      <c r="I301" t="s">
        <v>32</v>
      </c>
      <c r="J301">
        <v>85</v>
      </c>
      <c r="K301">
        <v>50</v>
      </c>
      <c r="L301" t="s">
        <v>33</v>
      </c>
      <c r="M301" t="s">
        <v>34</v>
      </c>
      <c r="N301" t="s">
        <v>35</v>
      </c>
      <c r="O301">
        <f>Table1__2[[#This Row],[transaction_qty]]*Table1__2[[#This Row],[unit_price]]</f>
        <v>255</v>
      </c>
      <c r="P301">
        <f>(Table1__2[[#This Row],[unit_price]]-Table1__2[[#This Row],[unit_cost]])*Table1__2[[#This Row],[transaction_qty]]</f>
        <v>105</v>
      </c>
      <c r="Q301">
        <f>YEAR(Table1__2[[#This Row],[transaction_date]])</f>
        <v>2024</v>
      </c>
      <c r="R301" t="str">
        <f>TEXT(MONTH(Table1__2[[#This Row],[transaction_date]])*28,"mmm")</f>
        <v>Jan</v>
      </c>
      <c r="S301" t="str">
        <f t="shared" si="4"/>
        <v>Sat</v>
      </c>
      <c r="T301">
        <f>HOUR(Table1__2[[#This Row],[transaction_time]])</f>
        <v>21</v>
      </c>
    </row>
    <row r="302" spans="1:20" x14ac:dyDescent="0.25">
      <c r="A302">
        <v>8301</v>
      </c>
      <c r="B302" s="1">
        <v>44961</v>
      </c>
      <c r="C302" s="2">
        <v>0.64236111111111116</v>
      </c>
      <c r="D302">
        <v>3</v>
      </c>
      <c r="E302" t="s">
        <v>28</v>
      </c>
      <c r="F302" t="s">
        <v>29</v>
      </c>
      <c r="G302" t="s">
        <v>30</v>
      </c>
      <c r="H302" t="s">
        <v>31</v>
      </c>
      <c r="I302" t="s">
        <v>50</v>
      </c>
      <c r="J302">
        <v>70</v>
      </c>
      <c r="K302">
        <v>40</v>
      </c>
      <c r="L302" t="s">
        <v>33</v>
      </c>
      <c r="M302" t="s">
        <v>44</v>
      </c>
      <c r="N302" t="s">
        <v>51</v>
      </c>
      <c r="O302">
        <f>Table1__2[[#This Row],[transaction_qty]]*Table1__2[[#This Row],[unit_price]]</f>
        <v>210</v>
      </c>
      <c r="P302">
        <f>(Table1__2[[#This Row],[unit_price]]-Table1__2[[#This Row],[unit_cost]])*Table1__2[[#This Row],[transaction_qty]]</f>
        <v>90</v>
      </c>
      <c r="Q302">
        <f>YEAR(Table1__2[[#This Row],[transaction_date]])</f>
        <v>2023</v>
      </c>
      <c r="R302" t="str">
        <f>TEXT(MONTH(Table1__2[[#This Row],[transaction_date]])*28,"mmm")</f>
        <v>Feb</v>
      </c>
      <c r="S302" t="str">
        <f t="shared" si="4"/>
        <v>Wed</v>
      </c>
      <c r="T302">
        <f>HOUR(Table1__2[[#This Row],[transaction_time]])</f>
        <v>15</v>
      </c>
    </row>
    <row r="303" spans="1:20" x14ac:dyDescent="0.25">
      <c r="A303">
        <v>8302</v>
      </c>
      <c r="B303" s="1">
        <v>45804</v>
      </c>
      <c r="C303" s="2">
        <v>0.30555555555555558</v>
      </c>
      <c r="D303">
        <v>2</v>
      </c>
      <c r="E303" t="s">
        <v>22</v>
      </c>
      <c r="F303" t="s">
        <v>23</v>
      </c>
      <c r="G303" t="s">
        <v>24</v>
      </c>
      <c r="H303" t="s">
        <v>25</v>
      </c>
      <c r="I303" t="s">
        <v>26</v>
      </c>
      <c r="J303">
        <v>40</v>
      </c>
      <c r="K303">
        <v>22</v>
      </c>
      <c r="L303" t="s">
        <v>19</v>
      </c>
      <c r="M303" t="s">
        <v>20</v>
      </c>
      <c r="N303" t="s">
        <v>27</v>
      </c>
      <c r="O303">
        <f>Table1__2[[#This Row],[transaction_qty]]*Table1__2[[#This Row],[unit_price]]</f>
        <v>80</v>
      </c>
      <c r="P303">
        <f>(Table1__2[[#This Row],[unit_price]]-Table1__2[[#This Row],[unit_cost]])*Table1__2[[#This Row],[transaction_qty]]</f>
        <v>36</v>
      </c>
      <c r="Q303">
        <f>YEAR(Table1__2[[#This Row],[transaction_date]])</f>
        <v>2025</v>
      </c>
      <c r="R303" t="str">
        <f>TEXT(MONTH(Table1__2[[#This Row],[transaction_date]])*28,"mmm")</f>
        <v>May</v>
      </c>
      <c r="S303" t="str">
        <f t="shared" si="4"/>
        <v>Fri</v>
      </c>
      <c r="T303">
        <f>HOUR(Table1__2[[#This Row],[transaction_time]])</f>
        <v>7</v>
      </c>
    </row>
    <row r="304" spans="1:20" x14ac:dyDescent="0.25">
      <c r="A304">
        <v>8303</v>
      </c>
      <c r="B304" s="1">
        <v>45520</v>
      </c>
      <c r="C304" s="2">
        <v>0.82777777777777772</v>
      </c>
      <c r="D304">
        <v>4</v>
      </c>
      <c r="E304" t="s">
        <v>14</v>
      </c>
      <c r="F304" t="s">
        <v>15</v>
      </c>
      <c r="G304" t="s">
        <v>16</v>
      </c>
      <c r="H304" t="s">
        <v>17</v>
      </c>
      <c r="I304" t="s">
        <v>43</v>
      </c>
      <c r="J304">
        <v>75</v>
      </c>
      <c r="K304">
        <v>45</v>
      </c>
      <c r="L304" t="s">
        <v>33</v>
      </c>
      <c r="M304" t="s">
        <v>44</v>
      </c>
      <c r="N304" t="s">
        <v>45</v>
      </c>
      <c r="O304">
        <f>Table1__2[[#This Row],[transaction_qty]]*Table1__2[[#This Row],[unit_price]]</f>
        <v>300</v>
      </c>
      <c r="P304">
        <f>(Table1__2[[#This Row],[unit_price]]-Table1__2[[#This Row],[unit_cost]])*Table1__2[[#This Row],[transaction_qty]]</f>
        <v>120</v>
      </c>
      <c r="Q304">
        <f>YEAR(Table1__2[[#This Row],[transaction_date]])</f>
        <v>2024</v>
      </c>
      <c r="R304" t="str">
        <f>TEXT(MONTH(Table1__2[[#This Row],[transaction_date]])*28,"mmm")</f>
        <v>Aug</v>
      </c>
      <c r="S304" t="str">
        <f t="shared" si="4"/>
        <v>Mon</v>
      </c>
      <c r="T304">
        <f>HOUR(Table1__2[[#This Row],[transaction_time]])</f>
        <v>19</v>
      </c>
    </row>
    <row r="305" spans="1:20" x14ac:dyDescent="0.25">
      <c r="A305">
        <v>8304</v>
      </c>
      <c r="B305" s="1">
        <v>44795</v>
      </c>
      <c r="C305" s="2">
        <v>0.31805555555555554</v>
      </c>
      <c r="D305">
        <v>1</v>
      </c>
      <c r="E305" t="s">
        <v>36</v>
      </c>
      <c r="F305" t="s">
        <v>37</v>
      </c>
      <c r="G305" t="s">
        <v>38</v>
      </c>
      <c r="H305" t="s">
        <v>39</v>
      </c>
      <c r="I305" t="s">
        <v>48</v>
      </c>
      <c r="J305">
        <v>80</v>
      </c>
      <c r="K305">
        <v>48</v>
      </c>
      <c r="L305" t="s">
        <v>33</v>
      </c>
      <c r="M305" t="s">
        <v>44</v>
      </c>
      <c r="N305" t="s">
        <v>49</v>
      </c>
      <c r="O305">
        <f>Table1__2[[#This Row],[transaction_qty]]*Table1__2[[#This Row],[unit_price]]</f>
        <v>80</v>
      </c>
      <c r="P305">
        <f>(Table1__2[[#This Row],[unit_price]]-Table1__2[[#This Row],[unit_cost]])*Table1__2[[#This Row],[transaction_qty]]</f>
        <v>32</v>
      </c>
      <c r="Q305">
        <f>YEAR(Table1__2[[#This Row],[transaction_date]])</f>
        <v>2022</v>
      </c>
      <c r="R305" t="str">
        <f>TEXT(MONTH(Table1__2[[#This Row],[transaction_date]])*28,"mmm")</f>
        <v>Aug</v>
      </c>
      <c r="S305" t="str">
        <f t="shared" si="4"/>
        <v>Sun</v>
      </c>
      <c r="T305">
        <f>HOUR(Table1__2[[#This Row],[transaction_time]])</f>
        <v>7</v>
      </c>
    </row>
    <row r="306" spans="1:20" x14ac:dyDescent="0.25">
      <c r="A306">
        <v>8305</v>
      </c>
      <c r="B306" s="1">
        <v>45327</v>
      </c>
      <c r="C306" s="2">
        <v>0.3263888888888889</v>
      </c>
      <c r="D306">
        <v>3</v>
      </c>
      <c r="E306" t="s">
        <v>28</v>
      </c>
      <c r="F306" t="s">
        <v>29</v>
      </c>
      <c r="G306" t="s">
        <v>30</v>
      </c>
      <c r="H306" t="s">
        <v>31</v>
      </c>
      <c r="I306" t="s">
        <v>46</v>
      </c>
      <c r="J306">
        <v>90</v>
      </c>
      <c r="K306">
        <v>55</v>
      </c>
      <c r="L306" t="s">
        <v>33</v>
      </c>
      <c r="M306" t="s">
        <v>34</v>
      </c>
      <c r="N306" t="s">
        <v>47</v>
      </c>
      <c r="O306">
        <f>Table1__2[[#This Row],[transaction_qty]]*Table1__2[[#This Row],[unit_price]]</f>
        <v>270</v>
      </c>
      <c r="P306">
        <f>(Table1__2[[#This Row],[unit_price]]-Table1__2[[#This Row],[unit_cost]])*Table1__2[[#This Row],[transaction_qty]]</f>
        <v>105</v>
      </c>
      <c r="Q306">
        <f>YEAR(Table1__2[[#This Row],[transaction_date]])</f>
        <v>2024</v>
      </c>
      <c r="R306" t="str">
        <f>TEXT(MONTH(Table1__2[[#This Row],[transaction_date]])*28,"mmm")</f>
        <v>Feb</v>
      </c>
      <c r="S306" t="str">
        <f t="shared" si="4"/>
        <v>Thu</v>
      </c>
      <c r="T306">
        <f>HOUR(Table1__2[[#This Row],[transaction_time]])</f>
        <v>7</v>
      </c>
    </row>
    <row r="307" spans="1:20" x14ac:dyDescent="0.25">
      <c r="A307">
        <v>8306</v>
      </c>
      <c r="B307" s="1">
        <v>45252</v>
      </c>
      <c r="C307" s="2">
        <v>0.91111111111111109</v>
      </c>
      <c r="D307">
        <v>2</v>
      </c>
      <c r="E307" t="s">
        <v>22</v>
      </c>
      <c r="F307" t="s">
        <v>23</v>
      </c>
      <c r="G307" t="s">
        <v>24</v>
      </c>
      <c r="H307" t="s">
        <v>25</v>
      </c>
      <c r="I307" t="s">
        <v>40</v>
      </c>
      <c r="J307">
        <v>50</v>
      </c>
      <c r="K307">
        <v>30</v>
      </c>
      <c r="L307" t="s">
        <v>19</v>
      </c>
      <c r="M307" t="s">
        <v>41</v>
      </c>
      <c r="N307" t="s">
        <v>42</v>
      </c>
      <c r="O307">
        <f>Table1__2[[#This Row],[transaction_qty]]*Table1__2[[#This Row],[unit_price]]</f>
        <v>100</v>
      </c>
      <c r="P307">
        <f>(Table1__2[[#This Row],[unit_price]]-Table1__2[[#This Row],[unit_cost]])*Table1__2[[#This Row],[transaction_qty]]</f>
        <v>40</v>
      </c>
      <c r="Q307">
        <f>YEAR(Table1__2[[#This Row],[transaction_date]])</f>
        <v>2023</v>
      </c>
      <c r="R307" t="str">
        <f>TEXT(MONTH(Table1__2[[#This Row],[transaction_date]])*28,"mmm")</f>
        <v>Nov</v>
      </c>
      <c r="S307" t="str">
        <f t="shared" si="4"/>
        <v>Sun</v>
      </c>
      <c r="T307">
        <f>HOUR(Table1__2[[#This Row],[transaction_time]])</f>
        <v>21</v>
      </c>
    </row>
    <row r="308" spans="1:20" x14ac:dyDescent="0.25">
      <c r="A308">
        <v>8307</v>
      </c>
      <c r="B308" s="1">
        <v>44787</v>
      </c>
      <c r="C308" s="2">
        <v>0.6645833333333333</v>
      </c>
      <c r="D308">
        <v>3</v>
      </c>
      <c r="E308" t="s">
        <v>14</v>
      </c>
      <c r="F308" t="s">
        <v>15</v>
      </c>
      <c r="G308" t="s">
        <v>16</v>
      </c>
      <c r="H308" t="s">
        <v>17</v>
      </c>
      <c r="I308" t="s">
        <v>50</v>
      </c>
      <c r="J308">
        <v>70</v>
      </c>
      <c r="K308">
        <v>40</v>
      </c>
      <c r="L308" t="s">
        <v>33</v>
      </c>
      <c r="M308" t="s">
        <v>44</v>
      </c>
      <c r="N308" t="s">
        <v>51</v>
      </c>
      <c r="O308">
        <f>Table1__2[[#This Row],[transaction_qty]]*Table1__2[[#This Row],[unit_price]]</f>
        <v>210</v>
      </c>
      <c r="P308">
        <f>(Table1__2[[#This Row],[unit_price]]-Table1__2[[#This Row],[unit_cost]])*Table1__2[[#This Row],[transaction_qty]]</f>
        <v>90</v>
      </c>
      <c r="Q308">
        <f>YEAR(Table1__2[[#This Row],[transaction_date]])</f>
        <v>2022</v>
      </c>
      <c r="R308" t="str">
        <f>TEXT(MONTH(Table1__2[[#This Row],[transaction_date]])*28,"mmm")</f>
        <v>Aug</v>
      </c>
      <c r="S308" t="str">
        <f t="shared" si="4"/>
        <v>Sat</v>
      </c>
      <c r="T308">
        <f>HOUR(Table1__2[[#This Row],[transaction_time]])</f>
        <v>15</v>
      </c>
    </row>
    <row r="309" spans="1:20" x14ac:dyDescent="0.25">
      <c r="A309">
        <v>8308</v>
      </c>
      <c r="B309" s="1">
        <v>44949</v>
      </c>
      <c r="C309" s="2">
        <v>0.37361111111111112</v>
      </c>
      <c r="D309">
        <v>2</v>
      </c>
      <c r="E309" t="s">
        <v>36</v>
      </c>
      <c r="F309" t="s">
        <v>37</v>
      </c>
      <c r="G309" t="s">
        <v>38</v>
      </c>
      <c r="H309" t="s">
        <v>39</v>
      </c>
      <c r="I309" t="s">
        <v>40</v>
      </c>
      <c r="J309">
        <v>50</v>
      </c>
      <c r="K309">
        <v>30</v>
      </c>
      <c r="L309" t="s">
        <v>19</v>
      </c>
      <c r="M309" t="s">
        <v>41</v>
      </c>
      <c r="N309" t="s">
        <v>42</v>
      </c>
      <c r="O309">
        <f>Table1__2[[#This Row],[transaction_qty]]*Table1__2[[#This Row],[unit_price]]</f>
        <v>100</v>
      </c>
      <c r="P309">
        <f>(Table1__2[[#This Row],[unit_price]]-Table1__2[[#This Row],[unit_cost]])*Table1__2[[#This Row],[transaction_qty]]</f>
        <v>40</v>
      </c>
      <c r="Q309">
        <f>YEAR(Table1__2[[#This Row],[transaction_date]])</f>
        <v>2023</v>
      </c>
      <c r="R309" t="str">
        <f>TEXT(MONTH(Table1__2[[#This Row],[transaction_date]])*28,"mmm")</f>
        <v>Jan</v>
      </c>
      <c r="S309" t="str">
        <f t="shared" si="4"/>
        <v>Mon</v>
      </c>
      <c r="T309">
        <f>HOUR(Table1__2[[#This Row],[transaction_time]])</f>
        <v>8</v>
      </c>
    </row>
    <row r="310" spans="1:20" x14ac:dyDescent="0.25">
      <c r="A310">
        <v>8309</v>
      </c>
      <c r="B310" s="1">
        <v>45007</v>
      </c>
      <c r="C310" s="2">
        <v>0.36458333333333331</v>
      </c>
      <c r="D310">
        <v>1</v>
      </c>
      <c r="E310" t="s">
        <v>14</v>
      </c>
      <c r="F310" t="s">
        <v>15</v>
      </c>
      <c r="G310" t="s">
        <v>16</v>
      </c>
      <c r="H310" t="s">
        <v>17</v>
      </c>
      <c r="I310" t="s">
        <v>32</v>
      </c>
      <c r="J310">
        <v>85</v>
      </c>
      <c r="K310">
        <v>50</v>
      </c>
      <c r="L310" t="s">
        <v>33</v>
      </c>
      <c r="M310" t="s">
        <v>34</v>
      </c>
      <c r="N310" t="s">
        <v>35</v>
      </c>
      <c r="O310">
        <f>Table1__2[[#This Row],[transaction_qty]]*Table1__2[[#This Row],[unit_price]]</f>
        <v>85</v>
      </c>
      <c r="P310">
        <f>(Table1__2[[#This Row],[unit_price]]-Table1__2[[#This Row],[unit_cost]])*Table1__2[[#This Row],[transaction_qty]]</f>
        <v>35</v>
      </c>
      <c r="Q310">
        <f>YEAR(Table1__2[[#This Row],[transaction_date]])</f>
        <v>2023</v>
      </c>
      <c r="R310" t="str">
        <f>TEXT(MONTH(Table1__2[[#This Row],[transaction_date]])*28,"mmm")</f>
        <v>Mar</v>
      </c>
      <c r="S310" t="str">
        <f t="shared" si="4"/>
        <v>Sun</v>
      </c>
      <c r="T310">
        <f>HOUR(Table1__2[[#This Row],[transaction_time]])</f>
        <v>8</v>
      </c>
    </row>
    <row r="311" spans="1:20" x14ac:dyDescent="0.25">
      <c r="A311">
        <v>8310</v>
      </c>
      <c r="B311" s="1">
        <v>44625</v>
      </c>
      <c r="C311" s="2">
        <v>0.75972222222222219</v>
      </c>
      <c r="D311">
        <v>4</v>
      </c>
      <c r="E311" t="s">
        <v>28</v>
      </c>
      <c r="F311" t="s">
        <v>29</v>
      </c>
      <c r="G311" t="s">
        <v>30</v>
      </c>
      <c r="H311" t="s">
        <v>31</v>
      </c>
      <c r="I311" t="s">
        <v>40</v>
      </c>
      <c r="J311">
        <v>50</v>
      </c>
      <c r="K311">
        <v>30</v>
      </c>
      <c r="L311" t="s">
        <v>19</v>
      </c>
      <c r="M311" t="s">
        <v>41</v>
      </c>
      <c r="N311" t="s">
        <v>42</v>
      </c>
      <c r="O311">
        <f>Table1__2[[#This Row],[transaction_qty]]*Table1__2[[#This Row],[unit_price]]</f>
        <v>200</v>
      </c>
      <c r="P311">
        <f>(Table1__2[[#This Row],[unit_price]]-Table1__2[[#This Row],[unit_cost]])*Table1__2[[#This Row],[transaction_qty]]</f>
        <v>80</v>
      </c>
      <c r="Q311">
        <f>YEAR(Table1__2[[#This Row],[transaction_date]])</f>
        <v>2022</v>
      </c>
      <c r="R311" t="str">
        <f>TEXT(MONTH(Table1__2[[#This Row],[transaction_date]])*28,"mmm")</f>
        <v>Mar</v>
      </c>
      <c r="S311" t="str">
        <f t="shared" si="4"/>
        <v>Thu</v>
      </c>
      <c r="T311">
        <f>HOUR(Table1__2[[#This Row],[transaction_time]])</f>
        <v>18</v>
      </c>
    </row>
    <row r="312" spans="1:20" x14ac:dyDescent="0.25">
      <c r="A312">
        <v>8311</v>
      </c>
      <c r="B312" s="1">
        <v>45969</v>
      </c>
      <c r="C312" s="2">
        <v>0.70833333333333337</v>
      </c>
      <c r="D312">
        <v>1</v>
      </c>
      <c r="E312" t="s">
        <v>28</v>
      </c>
      <c r="F312" t="s">
        <v>29</v>
      </c>
      <c r="G312" t="s">
        <v>30</v>
      </c>
      <c r="H312" t="s">
        <v>31</v>
      </c>
      <c r="I312" t="s">
        <v>40</v>
      </c>
      <c r="J312">
        <v>50</v>
      </c>
      <c r="K312">
        <v>30</v>
      </c>
      <c r="L312" t="s">
        <v>19</v>
      </c>
      <c r="M312" t="s">
        <v>41</v>
      </c>
      <c r="N312" t="s">
        <v>42</v>
      </c>
      <c r="O312">
        <f>Table1__2[[#This Row],[transaction_qty]]*Table1__2[[#This Row],[unit_price]]</f>
        <v>50</v>
      </c>
      <c r="P312">
        <f>(Table1__2[[#This Row],[unit_price]]-Table1__2[[#This Row],[unit_cost]])*Table1__2[[#This Row],[transaction_qty]]</f>
        <v>20</v>
      </c>
      <c r="Q312">
        <f>YEAR(Table1__2[[#This Row],[transaction_date]])</f>
        <v>2025</v>
      </c>
      <c r="R312" t="str">
        <f>TEXT(MONTH(Table1__2[[#This Row],[transaction_date]])*28,"mmm")</f>
        <v>Nov</v>
      </c>
      <c r="S312" t="str">
        <f t="shared" si="4"/>
        <v>Sun</v>
      </c>
      <c r="T312">
        <f>HOUR(Table1__2[[#This Row],[transaction_time]])</f>
        <v>17</v>
      </c>
    </row>
    <row r="313" spans="1:20" x14ac:dyDescent="0.25">
      <c r="A313">
        <v>8312</v>
      </c>
      <c r="B313" s="1">
        <v>45369</v>
      </c>
      <c r="C313" s="2">
        <v>0.52361111111111114</v>
      </c>
      <c r="D313">
        <v>2</v>
      </c>
      <c r="E313" t="s">
        <v>22</v>
      </c>
      <c r="F313" t="s">
        <v>23</v>
      </c>
      <c r="G313" t="s">
        <v>24</v>
      </c>
      <c r="H313" t="s">
        <v>25</v>
      </c>
      <c r="I313" t="s">
        <v>50</v>
      </c>
      <c r="J313">
        <v>70</v>
      </c>
      <c r="K313">
        <v>40</v>
      </c>
      <c r="L313" t="s">
        <v>33</v>
      </c>
      <c r="M313" t="s">
        <v>44</v>
      </c>
      <c r="N313" t="s">
        <v>51</v>
      </c>
      <c r="O313">
        <f>Table1__2[[#This Row],[transaction_qty]]*Table1__2[[#This Row],[unit_price]]</f>
        <v>140</v>
      </c>
      <c r="P313">
        <f>(Table1__2[[#This Row],[unit_price]]-Table1__2[[#This Row],[unit_cost]])*Table1__2[[#This Row],[transaction_qty]]</f>
        <v>60</v>
      </c>
      <c r="Q313">
        <f>YEAR(Table1__2[[#This Row],[transaction_date]])</f>
        <v>2024</v>
      </c>
      <c r="R313" t="str">
        <f>TEXT(MONTH(Table1__2[[#This Row],[transaction_date]])*28,"mmm")</f>
        <v>Mar</v>
      </c>
      <c r="S313" t="str">
        <f t="shared" si="4"/>
        <v>Wed</v>
      </c>
      <c r="T313">
        <f>HOUR(Table1__2[[#This Row],[transaction_time]])</f>
        <v>12</v>
      </c>
    </row>
    <row r="314" spans="1:20" x14ac:dyDescent="0.25">
      <c r="A314">
        <v>8313</v>
      </c>
      <c r="B314" s="1">
        <v>45307</v>
      </c>
      <c r="C314" s="2">
        <v>0.91527777777777775</v>
      </c>
      <c r="D314">
        <v>4</v>
      </c>
      <c r="E314" t="s">
        <v>28</v>
      </c>
      <c r="F314" t="s">
        <v>29</v>
      </c>
      <c r="G314" t="s">
        <v>30</v>
      </c>
      <c r="H314" t="s">
        <v>31</v>
      </c>
      <c r="I314" t="s">
        <v>18</v>
      </c>
      <c r="J314">
        <v>45</v>
      </c>
      <c r="K314">
        <v>25</v>
      </c>
      <c r="L314" t="s">
        <v>19</v>
      </c>
      <c r="M314" t="s">
        <v>20</v>
      </c>
      <c r="N314" t="s">
        <v>21</v>
      </c>
      <c r="O314">
        <f>Table1__2[[#This Row],[transaction_qty]]*Table1__2[[#This Row],[unit_price]]</f>
        <v>180</v>
      </c>
      <c r="P314">
        <f>(Table1__2[[#This Row],[unit_price]]-Table1__2[[#This Row],[unit_cost]])*Table1__2[[#This Row],[transaction_qty]]</f>
        <v>80</v>
      </c>
      <c r="Q314">
        <f>YEAR(Table1__2[[#This Row],[transaction_date]])</f>
        <v>2024</v>
      </c>
      <c r="R314" t="str">
        <f>TEXT(MONTH(Table1__2[[#This Row],[transaction_date]])*28,"mmm")</f>
        <v>Jan</v>
      </c>
      <c r="S314" t="str">
        <f t="shared" si="4"/>
        <v>Mon</v>
      </c>
      <c r="T314">
        <f>HOUR(Table1__2[[#This Row],[transaction_time]])</f>
        <v>21</v>
      </c>
    </row>
    <row r="315" spans="1:20" x14ac:dyDescent="0.25">
      <c r="A315">
        <v>8314</v>
      </c>
      <c r="B315" s="1">
        <v>45203</v>
      </c>
      <c r="C315" s="2">
        <v>0.84166666666666667</v>
      </c>
      <c r="D315">
        <v>4</v>
      </c>
      <c r="E315" t="s">
        <v>22</v>
      </c>
      <c r="F315" t="s">
        <v>23</v>
      </c>
      <c r="G315" t="s">
        <v>24</v>
      </c>
      <c r="H315" t="s">
        <v>25</v>
      </c>
      <c r="I315" t="s">
        <v>48</v>
      </c>
      <c r="J315">
        <v>80</v>
      </c>
      <c r="K315">
        <v>48</v>
      </c>
      <c r="L315" t="s">
        <v>33</v>
      </c>
      <c r="M315" t="s">
        <v>44</v>
      </c>
      <c r="N315" t="s">
        <v>49</v>
      </c>
      <c r="O315">
        <f>Table1__2[[#This Row],[transaction_qty]]*Table1__2[[#This Row],[unit_price]]</f>
        <v>320</v>
      </c>
      <c r="P315">
        <f>(Table1__2[[#This Row],[unit_price]]-Table1__2[[#This Row],[unit_cost]])*Table1__2[[#This Row],[transaction_qty]]</f>
        <v>128</v>
      </c>
      <c r="Q315">
        <f>YEAR(Table1__2[[#This Row],[transaction_date]])</f>
        <v>2023</v>
      </c>
      <c r="R315" t="str">
        <f>TEXT(MONTH(Table1__2[[#This Row],[transaction_date]])*28,"mmm")</f>
        <v>Oct</v>
      </c>
      <c r="S315" t="str">
        <f t="shared" si="4"/>
        <v>Wed</v>
      </c>
      <c r="T315">
        <f>HOUR(Table1__2[[#This Row],[transaction_time]])</f>
        <v>20</v>
      </c>
    </row>
    <row r="316" spans="1:20" x14ac:dyDescent="0.25">
      <c r="A316">
        <v>8315</v>
      </c>
      <c r="B316" s="1">
        <v>44694</v>
      </c>
      <c r="C316" s="2">
        <v>0.78819444444444442</v>
      </c>
      <c r="D316">
        <v>1</v>
      </c>
      <c r="E316" t="s">
        <v>14</v>
      </c>
      <c r="F316" t="s">
        <v>15</v>
      </c>
      <c r="G316" t="s">
        <v>16</v>
      </c>
      <c r="H316" t="s">
        <v>17</v>
      </c>
      <c r="I316" t="s">
        <v>26</v>
      </c>
      <c r="J316">
        <v>40</v>
      </c>
      <c r="K316">
        <v>22</v>
      </c>
      <c r="L316" t="s">
        <v>19</v>
      </c>
      <c r="M316" t="s">
        <v>20</v>
      </c>
      <c r="N316" t="s">
        <v>27</v>
      </c>
      <c r="O316">
        <f>Table1__2[[#This Row],[transaction_qty]]*Table1__2[[#This Row],[unit_price]]</f>
        <v>40</v>
      </c>
      <c r="P316">
        <f>(Table1__2[[#This Row],[unit_price]]-Table1__2[[#This Row],[unit_cost]])*Table1__2[[#This Row],[transaction_qty]]</f>
        <v>18</v>
      </c>
      <c r="Q316">
        <f>YEAR(Table1__2[[#This Row],[transaction_date]])</f>
        <v>2022</v>
      </c>
      <c r="R316" t="str">
        <f>TEXT(MONTH(Table1__2[[#This Row],[transaction_date]])*28,"mmm")</f>
        <v>May</v>
      </c>
      <c r="S316" t="str">
        <f t="shared" si="4"/>
        <v>Fri</v>
      </c>
      <c r="T316">
        <f>HOUR(Table1__2[[#This Row],[transaction_time]])</f>
        <v>18</v>
      </c>
    </row>
    <row r="317" spans="1:20" x14ac:dyDescent="0.25">
      <c r="A317">
        <v>8316</v>
      </c>
      <c r="B317" s="1">
        <v>45093</v>
      </c>
      <c r="C317" s="2">
        <v>0.31388888888888888</v>
      </c>
      <c r="D317">
        <v>2</v>
      </c>
      <c r="E317" t="s">
        <v>36</v>
      </c>
      <c r="F317" t="s">
        <v>37</v>
      </c>
      <c r="G317" t="s">
        <v>38</v>
      </c>
      <c r="H317" t="s">
        <v>39</v>
      </c>
      <c r="I317" t="s">
        <v>50</v>
      </c>
      <c r="J317">
        <v>70</v>
      </c>
      <c r="K317">
        <v>40</v>
      </c>
      <c r="L317" t="s">
        <v>33</v>
      </c>
      <c r="M317" t="s">
        <v>44</v>
      </c>
      <c r="N317" t="s">
        <v>51</v>
      </c>
      <c r="O317">
        <f>Table1__2[[#This Row],[transaction_qty]]*Table1__2[[#This Row],[unit_price]]</f>
        <v>140</v>
      </c>
      <c r="P317">
        <f>(Table1__2[[#This Row],[unit_price]]-Table1__2[[#This Row],[unit_cost]])*Table1__2[[#This Row],[transaction_qty]]</f>
        <v>60</v>
      </c>
      <c r="Q317">
        <f>YEAR(Table1__2[[#This Row],[transaction_date]])</f>
        <v>2023</v>
      </c>
      <c r="R317" t="str">
        <f>TEXT(MONTH(Table1__2[[#This Row],[transaction_date]])*28,"mmm")</f>
        <v>Jun</v>
      </c>
      <c r="S317" t="str">
        <f t="shared" si="4"/>
        <v>Mon</v>
      </c>
      <c r="T317">
        <f>HOUR(Table1__2[[#This Row],[transaction_time]])</f>
        <v>7</v>
      </c>
    </row>
    <row r="318" spans="1:20" x14ac:dyDescent="0.25">
      <c r="A318">
        <v>8317</v>
      </c>
      <c r="B318" s="1">
        <v>44647</v>
      </c>
      <c r="C318" s="2">
        <v>0.43263888888888891</v>
      </c>
      <c r="D318">
        <v>1</v>
      </c>
      <c r="E318" t="s">
        <v>14</v>
      </c>
      <c r="F318" t="s">
        <v>15</v>
      </c>
      <c r="G318" t="s">
        <v>16</v>
      </c>
      <c r="H318" t="s">
        <v>17</v>
      </c>
      <c r="I318" t="s">
        <v>46</v>
      </c>
      <c r="J318">
        <v>90</v>
      </c>
      <c r="K318">
        <v>55</v>
      </c>
      <c r="L318" t="s">
        <v>33</v>
      </c>
      <c r="M318" t="s">
        <v>34</v>
      </c>
      <c r="N318" t="s">
        <v>47</v>
      </c>
      <c r="O318">
        <f>Table1__2[[#This Row],[transaction_qty]]*Table1__2[[#This Row],[unit_price]]</f>
        <v>90</v>
      </c>
      <c r="P318">
        <f>(Table1__2[[#This Row],[unit_price]]-Table1__2[[#This Row],[unit_cost]])*Table1__2[[#This Row],[transaction_qty]]</f>
        <v>35</v>
      </c>
      <c r="Q318">
        <f>YEAR(Table1__2[[#This Row],[transaction_date]])</f>
        <v>2022</v>
      </c>
      <c r="R318" t="str">
        <f>TEXT(MONTH(Table1__2[[#This Row],[transaction_date]])*28,"mmm")</f>
        <v>Mar</v>
      </c>
      <c r="S318" t="str">
        <f t="shared" si="4"/>
        <v>Fri</v>
      </c>
      <c r="T318">
        <f>HOUR(Table1__2[[#This Row],[transaction_time]])</f>
        <v>10</v>
      </c>
    </row>
    <row r="319" spans="1:20" x14ac:dyDescent="0.25">
      <c r="A319">
        <v>8318</v>
      </c>
      <c r="B319" s="1">
        <v>45384</v>
      </c>
      <c r="C319" s="2">
        <v>0.62430555555555556</v>
      </c>
      <c r="D319">
        <v>4</v>
      </c>
      <c r="E319" t="s">
        <v>36</v>
      </c>
      <c r="F319" t="s">
        <v>37</v>
      </c>
      <c r="G319" t="s">
        <v>38</v>
      </c>
      <c r="H319" t="s">
        <v>39</v>
      </c>
      <c r="I319" t="s">
        <v>46</v>
      </c>
      <c r="J319">
        <v>90</v>
      </c>
      <c r="K319">
        <v>55</v>
      </c>
      <c r="L319" t="s">
        <v>33</v>
      </c>
      <c r="M319" t="s">
        <v>34</v>
      </c>
      <c r="N319" t="s">
        <v>47</v>
      </c>
      <c r="O319">
        <f>Table1__2[[#This Row],[transaction_qty]]*Table1__2[[#This Row],[unit_price]]</f>
        <v>360</v>
      </c>
      <c r="P319">
        <f>(Table1__2[[#This Row],[unit_price]]-Table1__2[[#This Row],[unit_cost]])*Table1__2[[#This Row],[transaction_qty]]</f>
        <v>140</v>
      </c>
      <c r="Q319">
        <f>YEAR(Table1__2[[#This Row],[transaction_date]])</f>
        <v>2024</v>
      </c>
      <c r="R319" t="str">
        <f>TEXT(MONTH(Table1__2[[#This Row],[transaction_date]])*28,"mmm")</f>
        <v>Apr</v>
      </c>
      <c r="S319" t="str">
        <f t="shared" si="4"/>
        <v>Mon</v>
      </c>
      <c r="T319">
        <f>HOUR(Table1__2[[#This Row],[transaction_time]])</f>
        <v>14</v>
      </c>
    </row>
    <row r="320" spans="1:20" x14ac:dyDescent="0.25">
      <c r="A320">
        <v>8319</v>
      </c>
      <c r="B320" s="1">
        <v>45370</v>
      </c>
      <c r="C320" s="2">
        <v>0.43611111111111112</v>
      </c>
      <c r="D320">
        <v>2</v>
      </c>
      <c r="E320" t="s">
        <v>36</v>
      </c>
      <c r="F320" t="s">
        <v>37</v>
      </c>
      <c r="G320" t="s">
        <v>38</v>
      </c>
      <c r="H320" t="s">
        <v>39</v>
      </c>
      <c r="I320" t="s">
        <v>18</v>
      </c>
      <c r="J320">
        <v>45</v>
      </c>
      <c r="K320">
        <v>25</v>
      </c>
      <c r="L320" t="s">
        <v>19</v>
      </c>
      <c r="M320" t="s">
        <v>20</v>
      </c>
      <c r="N320" t="s">
        <v>21</v>
      </c>
      <c r="O320">
        <f>Table1__2[[#This Row],[transaction_qty]]*Table1__2[[#This Row],[unit_price]]</f>
        <v>90</v>
      </c>
      <c r="P320">
        <f>(Table1__2[[#This Row],[unit_price]]-Table1__2[[#This Row],[unit_cost]])*Table1__2[[#This Row],[transaction_qty]]</f>
        <v>40</v>
      </c>
      <c r="Q320">
        <f>YEAR(Table1__2[[#This Row],[transaction_date]])</f>
        <v>2024</v>
      </c>
      <c r="R320" t="str">
        <f>TEXT(MONTH(Table1__2[[#This Row],[transaction_date]])*28,"mmm")</f>
        <v>Mar</v>
      </c>
      <c r="S320" t="str">
        <f t="shared" si="4"/>
        <v>Thu</v>
      </c>
      <c r="T320">
        <f>HOUR(Table1__2[[#This Row],[transaction_time]])</f>
        <v>10</v>
      </c>
    </row>
    <row r="321" spans="1:20" x14ac:dyDescent="0.25">
      <c r="A321">
        <v>8320</v>
      </c>
      <c r="B321" s="1">
        <v>45469</v>
      </c>
      <c r="C321" s="2">
        <v>0.43958333333333333</v>
      </c>
      <c r="D321">
        <v>2</v>
      </c>
      <c r="E321" t="s">
        <v>28</v>
      </c>
      <c r="F321" t="s">
        <v>29</v>
      </c>
      <c r="G321" t="s">
        <v>30</v>
      </c>
      <c r="H321" t="s">
        <v>31</v>
      </c>
      <c r="I321" t="s">
        <v>48</v>
      </c>
      <c r="J321">
        <v>80</v>
      </c>
      <c r="K321">
        <v>48</v>
      </c>
      <c r="L321" t="s">
        <v>33</v>
      </c>
      <c r="M321" t="s">
        <v>44</v>
      </c>
      <c r="N321" t="s">
        <v>49</v>
      </c>
      <c r="O321">
        <f>Table1__2[[#This Row],[transaction_qty]]*Table1__2[[#This Row],[unit_price]]</f>
        <v>160</v>
      </c>
      <c r="P321">
        <f>(Table1__2[[#This Row],[unit_price]]-Table1__2[[#This Row],[unit_cost]])*Table1__2[[#This Row],[transaction_qty]]</f>
        <v>64</v>
      </c>
      <c r="Q321">
        <f>YEAR(Table1__2[[#This Row],[transaction_date]])</f>
        <v>2024</v>
      </c>
      <c r="R321" t="str">
        <f>TEXT(MONTH(Table1__2[[#This Row],[transaction_date]])*28,"mmm")</f>
        <v>Jun</v>
      </c>
      <c r="S321" t="str">
        <f t="shared" si="4"/>
        <v>Thu</v>
      </c>
      <c r="T321">
        <f>HOUR(Table1__2[[#This Row],[transaction_time]])</f>
        <v>10</v>
      </c>
    </row>
    <row r="322" spans="1:20" x14ac:dyDescent="0.25">
      <c r="A322">
        <v>8321</v>
      </c>
      <c r="B322" s="1">
        <v>45347</v>
      </c>
      <c r="C322" s="2">
        <v>0.84444444444444444</v>
      </c>
      <c r="D322">
        <v>4</v>
      </c>
      <c r="E322" t="s">
        <v>28</v>
      </c>
      <c r="F322" t="s">
        <v>29</v>
      </c>
      <c r="G322" t="s">
        <v>30</v>
      </c>
      <c r="H322" t="s">
        <v>31</v>
      </c>
      <c r="I322" t="s">
        <v>26</v>
      </c>
      <c r="J322">
        <v>40</v>
      </c>
      <c r="K322">
        <v>22</v>
      </c>
      <c r="L322" t="s">
        <v>19</v>
      </c>
      <c r="M322" t="s">
        <v>20</v>
      </c>
      <c r="N322" t="s">
        <v>27</v>
      </c>
      <c r="O322">
        <f>Table1__2[[#This Row],[transaction_qty]]*Table1__2[[#This Row],[unit_price]]</f>
        <v>160</v>
      </c>
      <c r="P322">
        <f>(Table1__2[[#This Row],[unit_price]]-Table1__2[[#This Row],[unit_cost]])*Table1__2[[#This Row],[transaction_qty]]</f>
        <v>72</v>
      </c>
      <c r="Q322">
        <f>YEAR(Table1__2[[#This Row],[transaction_date]])</f>
        <v>2024</v>
      </c>
      <c r="R322" t="str">
        <f>TEXT(MONTH(Table1__2[[#This Row],[transaction_date]])*28,"mmm")</f>
        <v>Feb</v>
      </c>
      <c r="S322" t="str">
        <f t="shared" ref="S322:S385" si="5">TEXT(DAY(B322),"ddd")</f>
        <v>Wed</v>
      </c>
      <c r="T322">
        <f>HOUR(Table1__2[[#This Row],[transaction_time]])</f>
        <v>20</v>
      </c>
    </row>
    <row r="323" spans="1:20" x14ac:dyDescent="0.25">
      <c r="A323">
        <v>8322</v>
      </c>
      <c r="B323" s="1">
        <v>45931</v>
      </c>
      <c r="C323" s="2">
        <v>0.48333333333333334</v>
      </c>
      <c r="D323">
        <v>3</v>
      </c>
      <c r="E323" t="s">
        <v>36</v>
      </c>
      <c r="F323" t="s">
        <v>37</v>
      </c>
      <c r="G323" t="s">
        <v>38</v>
      </c>
      <c r="H323" t="s">
        <v>39</v>
      </c>
      <c r="I323" t="s">
        <v>40</v>
      </c>
      <c r="J323">
        <v>50</v>
      </c>
      <c r="K323">
        <v>30</v>
      </c>
      <c r="L323" t="s">
        <v>19</v>
      </c>
      <c r="M323" t="s">
        <v>41</v>
      </c>
      <c r="N323" t="s">
        <v>42</v>
      </c>
      <c r="O323">
        <f>Table1__2[[#This Row],[transaction_qty]]*Table1__2[[#This Row],[unit_price]]</f>
        <v>150</v>
      </c>
      <c r="P323">
        <f>(Table1__2[[#This Row],[unit_price]]-Table1__2[[#This Row],[unit_cost]])*Table1__2[[#This Row],[transaction_qty]]</f>
        <v>60</v>
      </c>
      <c r="Q323">
        <f>YEAR(Table1__2[[#This Row],[transaction_date]])</f>
        <v>2025</v>
      </c>
      <c r="R323" t="str">
        <f>TEXT(MONTH(Table1__2[[#This Row],[transaction_date]])*28,"mmm")</f>
        <v>Oct</v>
      </c>
      <c r="S323" t="str">
        <f t="shared" si="5"/>
        <v>Sun</v>
      </c>
      <c r="T323">
        <f>HOUR(Table1__2[[#This Row],[transaction_time]])</f>
        <v>11</v>
      </c>
    </row>
    <row r="324" spans="1:20" x14ac:dyDescent="0.25">
      <c r="A324">
        <v>8323</v>
      </c>
      <c r="B324" s="1">
        <v>45171</v>
      </c>
      <c r="C324" s="2">
        <v>0.69305555555555554</v>
      </c>
      <c r="D324">
        <v>2</v>
      </c>
      <c r="E324" t="s">
        <v>36</v>
      </c>
      <c r="F324" t="s">
        <v>37</v>
      </c>
      <c r="G324" t="s">
        <v>38</v>
      </c>
      <c r="H324" t="s">
        <v>39</v>
      </c>
      <c r="I324" t="s">
        <v>46</v>
      </c>
      <c r="J324">
        <v>90</v>
      </c>
      <c r="K324">
        <v>55</v>
      </c>
      <c r="L324" t="s">
        <v>33</v>
      </c>
      <c r="M324" t="s">
        <v>34</v>
      </c>
      <c r="N324" t="s">
        <v>47</v>
      </c>
      <c r="O324">
        <f>Table1__2[[#This Row],[transaction_qty]]*Table1__2[[#This Row],[unit_price]]</f>
        <v>180</v>
      </c>
      <c r="P324">
        <f>(Table1__2[[#This Row],[unit_price]]-Table1__2[[#This Row],[unit_cost]])*Table1__2[[#This Row],[transaction_qty]]</f>
        <v>70</v>
      </c>
      <c r="Q324">
        <f>YEAR(Table1__2[[#This Row],[transaction_date]])</f>
        <v>2023</v>
      </c>
      <c r="R324" t="str">
        <f>TEXT(MONTH(Table1__2[[#This Row],[transaction_date]])*28,"mmm")</f>
        <v>Sep</v>
      </c>
      <c r="S324" t="str">
        <f t="shared" si="5"/>
        <v>Mon</v>
      </c>
      <c r="T324">
        <f>HOUR(Table1__2[[#This Row],[transaction_time]])</f>
        <v>16</v>
      </c>
    </row>
    <row r="325" spans="1:20" x14ac:dyDescent="0.25">
      <c r="A325">
        <v>8324</v>
      </c>
      <c r="B325" s="1">
        <v>45714</v>
      </c>
      <c r="C325" s="2">
        <v>0.88958333333333328</v>
      </c>
      <c r="D325">
        <v>3</v>
      </c>
      <c r="E325" t="s">
        <v>14</v>
      </c>
      <c r="F325" t="s">
        <v>15</v>
      </c>
      <c r="G325" t="s">
        <v>16</v>
      </c>
      <c r="H325" t="s">
        <v>17</v>
      </c>
      <c r="I325" t="s">
        <v>43</v>
      </c>
      <c r="J325">
        <v>75</v>
      </c>
      <c r="K325">
        <v>45</v>
      </c>
      <c r="L325" t="s">
        <v>33</v>
      </c>
      <c r="M325" t="s">
        <v>44</v>
      </c>
      <c r="N325" t="s">
        <v>45</v>
      </c>
      <c r="O325">
        <f>Table1__2[[#This Row],[transaction_qty]]*Table1__2[[#This Row],[unit_price]]</f>
        <v>225</v>
      </c>
      <c r="P325">
        <f>(Table1__2[[#This Row],[unit_price]]-Table1__2[[#This Row],[unit_cost]])*Table1__2[[#This Row],[transaction_qty]]</f>
        <v>90</v>
      </c>
      <c r="Q325">
        <f>YEAR(Table1__2[[#This Row],[transaction_date]])</f>
        <v>2025</v>
      </c>
      <c r="R325" t="str">
        <f>TEXT(MONTH(Table1__2[[#This Row],[transaction_date]])*28,"mmm")</f>
        <v>Feb</v>
      </c>
      <c r="S325" t="str">
        <f t="shared" si="5"/>
        <v>Thu</v>
      </c>
      <c r="T325">
        <f>HOUR(Table1__2[[#This Row],[transaction_time]])</f>
        <v>21</v>
      </c>
    </row>
    <row r="326" spans="1:20" x14ac:dyDescent="0.25">
      <c r="A326">
        <v>8325</v>
      </c>
      <c r="B326" s="1">
        <v>45065</v>
      </c>
      <c r="C326" s="2">
        <v>0.34027777777777779</v>
      </c>
      <c r="D326">
        <v>1</v>
      </c>
      <c r="E326" t="s">
        <v>28</v>
      </c>
      <c r="F326" t="s">
        <v>29</v>
      </c>
      <c r="G326" t="s">
        <v>30</v>
      </c>
      <c r="H326" t="s">
        <v>31</v>
      </c>
      <c r="I326" t="s">
        <v>48</v>
      </c>
      <c r="J326">
        <v>80</v>
      </c>
      <c r="K326">
        <v>48</v>
      </c>
      <c r="L326" t="s">
        <v>33</v>
      </c>
      <c r="M326" t="s">
        <v>44</v>
      </c>
      <c r="N326" t="s">
        <v>49</v>
      </c>
      <c r="O326">
        <f>Table1__2[[#This Row],[transaction_qty]]*Table1__2[[#This Row],[unit_price]]</f>
        <v>80</v>
      </c>
      <c r="P326">
        <f>(Table1__2[[#This Row],[unit_price]]-Table1__2[[#This Row],[unit_cost]])*Table1__2[[#This Row],[transaction_qty]]</f>
        <v>32</v>
      </c>
      <c r="Q326">
        <f>YEAR(Table1__2[[#This Row],[transaction_date]])</f>
        <v>2023</v>
      </c>
      <c r="R326" t="str">
        <f>TEXT(MONTH(Table1__2[[#This Row],[transaction_date]])*28,"mmm")</f>
        <v>May</v>
      </c>
      <c r="S326" t="str">
        <f t="shared" si="5"/>
        <v>Thu</v>
      </c>
      <c r="T326">
        <f>HOUR(Table1__2[[#This Row],[transaction_time]])</f>
        <v>8</v>
      </c>
    </row>
    <row r="327" spans="1:20" x14ac:dyDescent="0.25">
      <c r="A327">
        <v>8326</v>
      </c>
      <c r="B327" s="1">
        <v>45543</v>
      </c>
      <c r="C327" s="2">
        <v>0.66041666666666665</v>
      </c>
      <c r="D327">
        <v>2</v>
      </c>
      <c r="E327" t="s">
        <v>28</v>
      </c>
      <c r="F327" t="s">
        <v>29</v>
      </c>
      <c r="G327" t="s">
        <v>30</v>
      </c>
      <c r="H327" t="s">
        <v>31</v>
      </c>
      <c r="I327" t="s">
        <v>46</v>
      </c>
      <c r="J327">
        <v>90</v>
      </c>
      <c r="K327">
        <v>55</v>
      </c>
      <c r="L327" t="s">
        <v>33</v>
      </c>
      <c r="M327" t="s">
        <v>34</v>
      </c>
      <c r="N327" t="s">
        <v>47</v>
      </c>
      <c r="O327">
        <f>Table1__2[[#This Row],[transaction_qty]]*Table1__2[[#This Row],[unit_price]]</f>
        <v>180</v>
      </c>
      <c r="P327">
        <f>(Table1__2[[#This Row],[unit_price]]-Table1__2[[#This Row],[unit_cost]])*Table1__2[[#This Row],[transaction_qty]]</f>
        <v>70</v>
      </c>
      <c r="Q327">
        <f>YEAR(Table1__2[[#This Row],[transaction_date]])</f>
        <v>2024</v>
      </c>
      <c r="R327" t="str">
        <f>TEXT(MONTH(Table1__2[[#This Row],[transaction_date]])*28,"mmm")</f>
        <v>Sep</v>
      </c>
      <c r="S327" t="str">
        <f t="shared" si="5"/>
        <v>Sun</v>
      </c>
      <c r="T327">
        <f>HOUR(Table1__2[[#This Row],[transaction_time]])</f>
        <v>15</v>
      </c>
    </row>
    <row r="328" spans="1:20" x14ac:dyDescent="0.25">
      <c r="A328">
        <v>8327</v>
      </c>
      <c r="B328" s="1">
        <v>45053</v>
      </c>
      <c r="C328" s="2">
        <v>0.82361111111111107</v>
      </c>
      <c r="D328">
        <v>1</v>
      </c>
      <c r="E328" t="s">
        <v>14</v>
      </c>
      <c r="F328" t="s">
        <v>15</v>
      </c>
      <c r="G328" t="s">
        <v>16</v>
      </c>
      <c r="H328" t="s">
        <v>17</v>
      </c>
      <c r="I328" t="s">
        <v>48</v>
      </c>
      <c r="J328">
        <v>80</v>
      </c>
      <c r="K328">
        <v>48</v>
      </c>
      <c r="L328" t="s">
        <v>33</v>
      </c>
      <c r="M328" t="s">
        <v>44</v>
      </c>
      <c r="N328" t="s">
        <v>49</v>
      </c>
      <c r="O328">
        <f>Table1__2[[#This Row],[transaction_qty]]*Table1__2[[#This Row],[unit_price]]</f>
        <v>80</v>
      </c>
      <c r="P328">
        <f>(Table1__2[[#This Row],[unit_price]]-Table1__2[[#This Row],[unit_cost]])*Table1__2[[#This Row],[transaction_qty]]</f>
        <v>32</v>
      </c>
      <c r="Q328">
        <f>YEAR(Table1__2[[#This Row],[transaction_date]])</f>
        <v>2023</v>
      </c>
      <c r="R328" t="str">
        <f>TEXT(MONTH(Table1__2[[#This Row],[transaction_date]])*28,"mmm")</f>
        <v>May</v>
      </c>
      <c r="S328" t="str">
        <f t="shared" si="5"/>
        <v>Sat</v>
      </c>
      <c r="T328">
        <f>HOUR(Table1__2[[#This Row],[transaction_time]])</f>
        <v>19</v>
      </c>
    </row>
    <row r="329" spans="1:20" x14ac:dyDescent="0.25">
      <c r="A329">
        <v>8328</v>
      </c>
      <c r="B329" s="1">
        <v>46000</v>
      </c>
      <c r="C329" s="2">
        <v>0.54236111111111107</v>
      </c>
      <c r="D329">
        <v>1</v>
      </c>
      <c r="E329" t="s">
        <v>36</v>
      </c>
      <c r="F329" t="s">
        <v>37</v>
      </c>
      <c r="G329" t="s">
        <v>38</v>
      </c>
      <c r="H329" t="s">
        <v>39</v>
      </c>
      <c r="I329" t="s">
        <v>26</v>
      </c>
      <c r="J329">
        <v>40</v>
      </c>
      <c r="K329">
        <v>22</v>
      </c>
      <c r="L329" t="s">
        <v>19</v>
      </c>
      <c r="M329" t="s">
        <v>20</v>
      </c>
      <c r="N329" t="s">
        <v>27</v>
      </c>
      <c r="O329">
        <f>Table1__2[[#This Row],[transaction_qty]]*Table1__2[[#This Row],[unit_price]]</f>
        <v>40</v>
      </c>
      <c r="P329">
        <f>(Table1__2[[#This Row],[unit_price]]-Table1__2[[#This Row],[unit_cost]])*Table1__2[[#This Row],[transaction_qty]]</f>
        <v>18</v>
      </c>
      <c r="Q329">
        <f>YEAR(Table1__2[[#This Row],[transaction_date]])</f>
        <v>2025</v>
      </c>
      <c r="R329" t="str">
        <f>TEXT(MONTH(Table1__2[[#This Row],[transaction_date]])*28,"mmm")</f>
        <v>Dec</v>
      </c>
      <c r="S329" t="str">
        <f t="shared" si="5"/>
        <v>Mon</v>
      </c>
      <c r="T329">
        <f>HOUR(Table1__2[[#This Row],[transaction_time]])</f>
        <v>13</v>
      </c>
    </row>
    <row r="330" spans="1:20" x14ac:dyDescent="0.25">
      <c r="A330">
        <v>8329</v>
      </c>
      <c r="B330" s="1">
        <v>45087</v>
      </c>
      <c r="C330" s="2">
        <v>0.76597222222222228</v>
      </c>
      <c r="D330">
        <v>2</v>
      </c>
      <c r="E330" t="s">
        <v>14</v>
      </c>
      <c r="F330" t="s">
        <v>15</v>
      </c>
      <c r="G330" t="s">
        <v>16</v>
      </c>
      <c r="H330" t="s">
        <v>17</v>
      </c>
      <c r="I330" t="s">
        <v>26</v>
      </c>
      <c r="J330">
        <v>40</v>
      </c>
      <c r="K330">
        <v>22</v>
      </c>
      <c r="L330" t="s">
        <v>19</v>
      </c>
      <c r="M330" t="s">
        <v>20</v>
      </c>
      <c r="N330" t="s">
        <v>27</v>
      </c>
      <c r="O330">
        <f>Table1__2[[#This Row],[transaction_qty]]*Table1__2[[#This Row],[unit_price]]</f>
        <v>80</v>
      </c>
      <c r="P330">
        <f>(Table1__2[[#This Row],[unit_price]]-Table1__2[[#This Row],[unit_cost]])*Table1__2[[#This Row],[transaction_qty]]</f>
        <v>36</v>
      </c>
      <c r="Q330">
        <f>YEAR(Table1__2[[#This Row],[transaction_date]])</f>
        <v>2023</v>
      </c>
      <c r="R330" t="str">
        <f>TEXT(MONTH(Table1__2[[#This Row],[transaction_date]])*28,"mmm")</f>
        <v>Jun</v>
      </c>
      <c r="S330" t="str">
        <f t="shared" si="5"/>
        <v>Tue</v>
      </c>
      <c r="T330">
        <f>HOUR(Table1__2[[#This Row],[transaction_time]])</f>
        <v>18</v>
      </c>
    </row>
    <row r="331" spans="1:20" x14ac:dyDescent="0.25">
      <c r="A331">
        <v>8330</v>
      </c>
      <c r="B331" s="1">
        <v>45701</v>
      </c>
      <c r="C331" s="2">
        <v>0.70138888888888884</v>
      </c>
      <c r="D331">
        <v>1</v>
      </c>
      <c r="E331" t="s">
        <v>28</v>
      </c>
      <c r="F331" t="s">
        <v>29</v>
      </c>
      <c r="G331" t="s">
        <v>30</v>
      </c>
      <c r="H331" t="s">
        <v>31</v>
      </c>
      <c r="I331" t="s">
        <v>26</v>
      </c>
      <c r="J331">
        <v>40</v>
      </c>
      <c r="K331">
        <v>22</v>
      </c>
      <c r="L331" t="s">
        <v>19</v>
      </c>
      <c r="M331" t="s">
        <v>20</v>
      </c>
      <c r="N331" t="s">
        <v>27</v>
      </c>
      <c r="O331">
        <f>Table1__2[[#This Row],[transaction_qty]]*Table1__2[[#This Row],[unit_price]]</f>
        <v>40</v>
      </c>
      <c r="P331">
        <f>(Table1__2[[#This Row],[unit_price]]-Table1__2[[#This Row],[unit_cost]])*Table1__2[[#This Row],[transaction_qty]]</f>
        <v>18</v>
      </c>
      <c r="Q331">
        <f>YEAR(Table1__2[[#This Row],[transaction_date]])</f>
        <v>2025</v>
      </c>
      <c r="R331" t="str">
        <f>TEXT(MONTH(Table1__2[[#This Row],[transaction_date]])*28,"mmm")</f>
        <v>Feb</v>
      </c>
      <c r="S331" t="str">
        <f t="shared" si="5"/>
        <v>Fri</v>
      </c>
      <c r="T331">
        <f>HOUR(Table1__2[[#This Row],[transaction_time]])</f>
        <v>16</v>
      </c>
    </row>
    <row r="332" spans="1:20" x14ac:dyDescent="0.25">
      <c r="A332">
        <v>8331</v>
      </c>
      <c r="B332" s="1">
        <v>45793</v>
      </c>
      <c r="C332" s="2">
        <v>0.78541666666666665</v>
      </c>
      <c r="D332">
        <v>2</v>
      </c>
      <c r="E332" t="s">
        <v>28</v>
      </c>
      <c r="F332" t="s">
        <v>29</v>
      </c>
      <c r="G332" t="s">
        <v>30</v>
      </c>
      <c r="H332" t="s">
        <v>31</v>
      </c>
      <c r="I332" t="s">
        <v>40</v>
      </c>
      <c r="J332">
        <v>50</v>
      </c>
      <c r="K332">
        <v>30</v>
      </c>
      <c r="L332" t="s">
        <v>19</v>
      </c>
      <c r="M332" t="s">
        <v>41</v>
      </c>
      <c r="N332" t="s">
        <v>42</v>
      </c>
      <c r="O332">
        <f>Table1__2[[#This Row],[transaction_qty]]*Table1__2[[#This Row],[unit_price]]</f>
        <v>100</v>
      </c>
      <c r="P332">
        <f>(Table1__2[[#This Row],[unit_price]]-Table1__2[[#This Row],[unit_cost]])*Table1__2[[#This Row],[transaction_qty]]</f>
        <v>40</v>
      </c>
      <c r="Q332">
        <f>YEAR(Table1__2[[#This Row],[transaction_date]])</f>
        <v>2025</v>
      </c>
      <c r="R332" t="str">
        <f>TEXT(MONTH(Table1__2[[#This Row],[transaction_date]])*28,"mmm")</f>
        <v>May</v>
      </c>
      <c r="S332" t="str">
        <f t="shared" si="5"/>
        <v>Mon</v>
      </c>
      <c r="T332">
        <f>HOUR(Table1__2[[#This Row],[transaction_time]])</f>
        <v>18</v>
      </c>
    </row>
    <row r="333" spans="1:20" x14ac:dyDescent="0.25">
      <c r="A333">
        <v>8332</v>
      </c>
      <c r="B333" s="1">
        <v>45506</v>
      </c>
      <c r="C333" s="2">
        <v>0.31458333333333333</v>
      </c>
      <c r="D333">
        <v>1</v>
      </c>
      <c r="E333" t="s">
        <v>22</v>
      </c>
      <c r="F333" t="s">
        <v>23</v>
      </c>
      <c r="G333" t="s">
        <v>24</v>
      </c>
      <c r="H333" t="s">
        <v>25</v>
      </c>
      <c r="I333" t="s">
        <v>32</v>
      </c>
      <c r="J333">
        <v>85</v>
      </c>
      <c r="K333">
        <v>50</v>
      </c>
      <c r="L333" t="s">
        <v>33</v>
      </c>
      <c r="M333" t="s">
        <v>34</v>
      </c>
      <c r="N333" t="s">
        <v>35</v>
      </c>
      <c r="O333">
        <f>Table1__2[[#This Row],[transaction_qty]]*Table1__2[[#This Row],[unit_price]]</f>
        <v>85</v>
      </c>
      <c r="P333">
        <f>(Table1__2[[#This Row],[unit_price]]-Table1__2[[#This Row],[unit_cost]])*Table1__2[[#This Row],[transaction_qty]]</f>
        <v>35</v>
      </c>
      <c r="Q333">
        <f>YEAR(Table1__2[[#This Row],[transaction_date]])</f>
        <v>2024</v>
      </c>
      <c r="R333" t="str">
        <f>TEXT(MONTH(Table1__2[[#This Row],[transaction_date]])*28,"mmm")</f>
        <v>Aug</v>
      </c>
      <c r="S333" t="str">
        <f t="shared" si="5"/>
        <v>Mon</v>
      </c>
      <c r="T333">
        <f>HOUR(Table1__2[[#This Row],[transaction_time]])</f>
        <v>7</v>
      </c>
    </row>
    <row r="334" spans="1:20" x14ac:dyDescent="0.25">
      <c r="A334">
        <v>8333</v>
      </c>
      <c r="B334" s="1">
        <v>44769</v>
      </c>
      <c r="C334" s="2">
        <v>0.7729166666666667</v>
      </c>
      <c r="D334">
        <v>1</v>
      </c>
      <c r="E334" t="s">
        <v>14</v>
      </c>
      <c r="F334" t="s">
        <v>15</v>
      </c>
      <c r="G334" t="s">
        <v>16</v>
      </c>
      <c r="H334" t="s">
        <v>17</v>
      </c>
      <c r="I334" t="s">
        <v>43</v>
      </c>
      <c r="J334">
        <v>75</v>
      </c>
      <c r="K334">
        <v>45</v>
      </c>
      <c r="L334" t="s">
        <v>33</v>
      </c>
      <c r="M334" t="s">
        <v>44</v>
      </c>
      <c r="N334" t="s">
        <v>45</v>
      </c>
      <c r="O334">
        <f>Table1__2[[#This Row],[transaction_qty]]*Table1__2[[#This Row],[unit_price]]</f>
        <v>75</v>
      </c>
      <c r="P334">
        <f>(Table1__2[[#This Row],[unit_price]]-Table1__2[[#This Row],[unit_cost]])*Table1__2[[#This Row],[transaction_qty]]</f>
        <v>30</v>
      </c>
      <c r="Q334">
        <f>YEAR(Table1__2[[#This Row],[transaction_date]])</f>
        <v>2022</v>
      </c>
      <c r="R334" t="str">
        <f>TEXT(MONTH(Table1__2[[#This Row],[transaction_date]])*28,"mmm")</f>
        <v>Jul</v>
      </c>
      <c r="S334" t="str">
        <f t="shared" si="5"/>
        <v>Fri</v>
      </c>
      <c r="T334">
        <f>HOUR(Table1__2[[#This Row],[transaction_time]])</f>
        <v>18</v>
      </c>
    </row>
    <row r="335" spans="1:20" x14ac:dyDescent="0.25">
      <c r="A335">
        <v>8334</v>
      </c>
      <c r="B335" s="1">
        <v>45520</v>
      </c>
      <c r="C335" s="2">
        <v>0.40833333333333333</v>
      </c>
      <c r="D335">
        <v>4</v>
      </c>
      <c r="E335" t="s">
        <v>28</v>
      </c>
      <c r="F335" t="s">
        <v>29</v>
      </c>
      <c r="G335" t="s">
        <v>30</v>
      </c>
      <c r="H335" t="s">
        <v>31</v>
      </c>
      <c r="I335" t="s">
        <v>26</v>
      </c>
      <c r="J335">
        <v>40</v>
      </c>
      <c r="K335">
        <v>22</v>
      </c>
      <c r="L335" t="s">
        <v>19</v>
      </c>
      <c r="M335" t="s">
        <v>20</v>
      </c>
      <c r="N335" t="s">
        <v>27</v>
      </c>
      <c r="O335">
        <f>Table1__2[[#This Row],[transaction_qty]]*Table1__2[[#This Row],[unit_price]]</f>
        <v>160</v>
      </c>
      <c r="P335">
        <f>(Table1__2[[#This Row],[unit_price]]-Table1__2[[#This Row],[unit_cost]])*Table1__2[[#This Row],[transaction_qty]]</f>
        <v>72</v>
      </c>
      <c r="Q335">
        <f>YEAR(Table1__2[[#This Row],[transaction_date]])</f>
        <v>2024</v>
      </c>
      <c r="R335" t="str">
        <f>TEXT(MONTH(Table1__2[[#This Row],[transaction_date]])*28,"mmm")</f>
        <v>Aug</v>
      </c>
      <c r="S335" t="str">
        <f t="shared" si="5"/>
        <v>Mon</v>
      </c>
      <c r="T335">
        <f>HOUR(Table1__2[[#This Row],[transaction_time]])</f>
        <v>9</v>
      </c>
    </row>
    <row r="336" spans="1:20" x14ac:dyDescent="0.25">
      <c r="A336">
        <v>8335</v>
      </c>
      <c r="B336" s="1">
        <v>45104</v>
      </c>
      <c r="C336" s="2">
        <v>0.45555555555555555</v>
      </c>
      <c r="D336">
        <v>2</v>
      </c>
      <c r="E336" t="s">
        <v>22</v>
      </c>
      <c r="F336" t="s">
        <v>23</v>
      </c>
      <c r="G336" t="s">
        <v>24</v>
      </c>
      <c r="H336" t="s">
        <v>25</v>
      </c>
      <c r="I336" t="s">
        <v>43</v>
      </c>
      <c r="J336">
        <v>75</v>
      </c>
      <c r="K336">
        <v>45</v>
      </c>
      <c r="L336" t="s">
        <v>33</v>
      </c>
      <c r="M336" t="s">
        <v>44</v>
      </c>
      <c r="N336" t="s">
        <v>45</v>
      </c>
      <c r="O336">
        <f>Table1__2[[#This Row],[transaction_qty]]*Table1__2[[#This Row],[unit_price]]</f>
        <v>150</v>
      </c>
      <c r="P336">
        <f>(Table1__2[[#This Row],[unit_price]]-Table1__2[[#This Row],[unit_cost]])*Table1__2[[#This Row],[transaction_qty]]</f>
        <v>60</v>
      </c>
      <c r="Q336">
        <f>YEAR(Table1__2[[#This Row],[transaction_date]])</f>
        <v>2023</v>
      </c>
      <c r="R336" t="str">
        <f>TEXT(MONTH(Table1__2[[#This Row],[transaction_date]])*28,"mmm")</f>
        <v>Jun</v>
      </c>
      <c r="S336" t="str">
        <f t="shared" si="5"/>
        <v>Fri</v>
      </c>
      <c r="T336">
        <f>HOUR(Table1__2[[#This Row],[transaction_time]])</f>
        <v>10</v>
      </c>
    </row>
    <row r="337" spans="1:20" x14ac:dyDescent="0.25">
      <c r="A337">
        <v>8336</v>
      </c>
      <c r="B337" s="1">
        <v>44718</v>
      </c>
      <c r="C337" s="2">
        <v>0.89444444444444449</v>
      </c>
      <c r="D337">
        <v>3</v>
      </c>
      <c r="E337" t="s">
        <v>28</v>
      </c>
      <c r="F337" t="s">
        <v>29</v>
      </c>
      <c r="G337" t="s">
        <v>30</v>
      </c>
      <c r="H337" t="s">
        <v>31</v>
      </c>
      <c r="I337" t="s">
        <v>46</v>
      </c>
      <c r="J337">
        <v>90</v>
      </c>
      <c r="K337">
        <v>55</v>
      </c>
      <c r="L337" t="s">
        <v>33</v>
      </c>
      <c r="M337" t="s">
        <v>34</v>
      </c>
      <c r="N337" t="s">
        <v>47</v>
      </c>
      <c r="O337">
        <f>Table1__2[[#This Row],[transaction_qty]]*Table1__2[[#This Row],[unit_price]]</f>
        <v>270</v>
      </c>
      <c r="P337">
        <f>(Table1__2[[#This Row],[unit_price]]-Table1__2[[#This Row],[unit_cost]])*Table1__2[[#This Row],[transaction_qty]]</f>
        <v>105</v>
      </c>
      <c r="Q337">
        <f>YEAR(Table1__2[[#This Row],[transaction_date]])</f>
        <v>2022</v>
      </c>
      <c r="R337" t="str">
        <f>TEXT(MONTH(Table1__2[[#This Row],[transaction_date]])*28,"mmm")</f>
        <v>Jun</v>
      </c>
      <c r="S337" t="str">
        <f t="shared" si="5"/>
        <v>Fri</v>
      </c>
      <c r="T337">
        <f>HOUR(Table1__2[[#This Row],[transaction_time]])</f>
        <v>21</v>
      </c>
    </row>
    <row r="338" spans="1:20" x14ac:dyDescent="0.25">
      <c r="A338">
        <v>8337</v>
      </c>
      <c r="B338" s="1">
        <v>45099</v>
      </c>
      <c r="C338" s="2">
        <v>0.70277777777777772</v>
      </c>
      <c r="D338">
        <v>2</v>
      </c>
      <c r="E338" t="s">
        <v>14</v>
      </c>
      <c r="F338" t="s">
        <v>15</v>
      </c>
      <c r="G338" t="s">
        <v>16</v>
      </c>
      <c r="H338" t="s">
        <v>17</v>
      </c>
      <c r="I338" t="s">
        <v>48</v>
      </c>
      <c r="J338">
        <v>80</v>
      </c>
      <c r="K338">
        <v>48</v>
      </c>
      <c r="L338" t="s">
        <v>33</v>
      </c>
      <c r="M338" t="s">
        <v>44</v>
      </c>
      <c r="N338" t="s">
        <v>49</v>
      </c>
      <c r="O338">
        <f>Table1__2[[#This Row],[transaction_qty]]*Table1__2[[#This Row],[unit_price]]</f>
        <v>160</v>
      </c>
      <c r="P338">
        <f>(Table1__2[[#This Row],[unit_price]]-Table1__2[[#This Row],[unit_cost]])*Table1__2[[#This Row],[transaction_qty]]</f>
        <v>64</v>
      </c>
      <c r="Q338">
        <f>YEAR(Table1__2[[#This Row],[transaction_date]])</f>
        <v>2023</v>
      </c>
      <c r="R338" t="str">
        <f>TEXT(MONTH(Table1__2[[#This Row],[transaction_date]])*28,"mmm")</f>
        <v>Jun</v>
      </c>
      <c r="S338" t="str">
        <f t="shared" si="5"/>
        <v>Sun</v>
      </c>
      <c r="T338">
        <f>HOUR(Table1__2[[#This Row],[transaction_time]])</f>
        <v>16</v>
      </c>
    </row>
    <row r="339" spans="1:20" x14ac:dyDescent="0.25">
      <c r="A339">
        <v>8338</v>
      </c>
      <c r="B339" s="1">
        <v>45053</v>
      </c>
      <c r="C339" s="2">
        <v>0.58402777777777781</v>
      </c>
      <c r="D339">
        <v>4</v>
      </c>
      <c r="E339" t="s">
        <v>22</v>
      </c>
      <c r="F339" t="s">
        <v>23</v>
      </c>
      <c r="G339" t="s">
        <v>24</v>
      </c>
      <c r="H339" t="s">
        <v>25</v>
      </c>
      <c r="I339" t="s">
        <v>48</v>
      </c>
      <c r="J339">
        <v>80</v>
      </c>
      <c r="K339">
        <v>48</v>
      </c>
      <c r="L339" t="s">
        <v>33</v>
      </c>
      <c r="M339" t="s">
        <v>44</v>
      </c>
      <c r="N339" t="s">
        <v>49</v>
      </c>
      <c r="O339">
        <f>Table1__2[[#This Row],[transaction_qty]]*Table1__2[[#This Row],[unit_price]]</f>
        <v>320</v>
      </c>
      <c r="P339">
        <f>(Table1__2[[#This Row],[unit_price]]-Table1__2[[#This Row],[unit_cost]])*Table1__2[[#This Row],[transaction_qty]]</f>
        <v>128</v>
      </c>
      <c r="Q339">
        <f>YEAR(Table1__2[[#This Row],[transaction_date]])</f>
        <v>2023</v>
      </c>
      <c r="R339" t="str">
        <f>TEXT(MONTH(Table1__2[[#This Row],[transaction_date]])*28,"mmm")</f>
        <v>May</v>
      </c>
      <c r="S339" t="str">
        <f t="shared" si="5"/>
        <v>Sat</v>
      </c>
      <c r="T339">
        <f>HOUR(Table1__2[[#This Row],[transaction_time]])</f>
        <v>14</v>
      </c>
    </row>
    <row r="340" spans="1:20" x14ac:dyDescent="0.25">
      <c r="A340">
        <v>8339</v>
      </c>
      <c r="B340" s="1">
        <v>44985</v>
      </c>
      <c r="C340" s="2">
        <v>0.87013888888888891</v>
      </c>
      <c r="D340">
        <v>2</v>
      </c>
      <c r="E340" t="s">
        <v>14</v>
      </c>
      <c r="F340" t="s">
        <v>15</v>
      </c>
      <c r="G340" t="s">
        <v>16</v>
      </c>
      <c r="H340" t="s">
        <v>17</v>
      </c>
      <c r="I340" t="s">
        <v>48</v>
      </c>
      <c r="J340">
        <v>80</v>
      </c>
      <c r="K340">
        <v>48</v>
      </c>
      <c r="L340" t="s">
        <v>33</v>
      </c>
      <c r="M340" t="s">
        <v>44</v>
      </c>
      <c r="N340" t="s">
        <v>49</v>
      </c>
      <c r="O340">
        <f>Table1__2[[#This Row],[transaction_qty]]*Table1__2[[#This Row],[unit_price]]</f>
        <v>160</v>
      </c>
      <c r="P340">
        <f>(Table1__2[[#This Row],[unit_price]]-Table1__2[[#This Row],[unit_cost]])*Table1__2[[#This Row],[transaction_qty]]</f>
        <v>64</v>
      </c>
      <c r="Q340">
        <f>YEAR(Table1__2[[#This Row],[transaction_date]])</f>
        <v>2023</v>
      </c>
      <c r="R340" t="str">
        <f>TEXT(MONTH(Table1__2[[#This Row],[transaction_date]])*28,"mmm")</f>
        <v>Feb</v>
      </c>
      <c r="S340" t="str">
        <f t="shared" si="5"/>
        <v>Sat</v>
      </c>
      <c r="T340">
        <f>HOUR(Table1__2[[#This Row],[transaction_time]])</f>
        <v>20</v>
      </c>
    </row>
    <row r="341" spans="1:20" x14ac:dyDescent="0.25">
      <c r="A341">
        <v>8340</v>
      </c>
      <c r="B341" s="1">
        <v>45142</v>
      </c>
      <c r="C341" s="2">
        <v>0.84930555555555554</v>
      </c>
      <c r="D341">
        <v>2</v>
      </c>
      <c r="E341" t="s">
        <v>22</v>
      </c>
      <c r="F341" t="s">
        <v>23</v>
      </c>
      <c r="G341" t="s">
        <v>24</v>
      </c>
      <c r="H341" t="s">
        <v>25</v>
      </c>
      <c r="I341" t="s">
        <v>18</v>
      </c>
      <c r="J341">
        <v>45</v>
      </c>
      <c r="K341">
        <v>25</v>
      </c>
      <c r="L341" t="s">
        <v>19</v>
      </c>
      <c r="M341" t="s">
        <v>20</v>
      </c>
      <c r="N341" t="s">
        <v>21</v>
      </c>
      <c r="O341">
        <f>Table1__2[[#This Row],[transaction_qty]]*Table1__2[[#This Row],[unit_price]]</f>
        <v>90</v>
      </c>
      <c r="P341">
        <f>(Table1__2[[#This Row],[unit_price]]-Table1__2[[#This Row],[unit_cost]])*Table1__2[[#This Row],[transaction_qty]]</f>
        <v>40</v>
      </c>
      <c r="Q341">
        <f>YEAR(Table1__2[[#This Row],[transaction_date]])</f>
        <v>2023</v>
      </c>
      <c r="R341" t="str">
        <f>TEXT(MONTH(Table1__2[[#This Row],[transaction_date]])*28,"mmm")</f>
        <v>Aug</v>
      </c>
      <c r="S341" t="str">
        <f t="shared" si="5"/>
        <v>Wed</v>
      </c>
      <c r="T341">
        <f>HOUR(Table1__2[[#This Row],[transaction_time]])</f>
        <v>20</v>
      </c>
    </row>
    <row r="342" spans="1:20" x14ac:dyDescent="0.25">
      <c r="A342">
        <v>8341</v>
      </c>
      <c r="B342" s="1">
        <v>45263</v>
      </c>
      <c r="C342" s="2">
        <v>0.39444444444444443</v>
      </c>
      <c r="D342">
        <v>3</v>
      </c>
      <c r="E342" t="s">
        <v>28</v>
      </c>
      <c r="F342" t="s">
        <v>29</v>
      </c>
      <c r="G342" t="s">
        <v>30</v>
      </c>
      <c r="H342" t="s">
        <v>31</v>
      </c>
      <c r="I342" t="s">
        <v>32</v>
      </c>
      <c r="J342">
        <v>85</v>
      </c>
      <c r="K342">
        <v>50</v>
      </c>
      <c r="L342" t="s">
        <v>33</v>
      </c>
      <c r="M342" t="s">
        <v>34</v>
      </c>
      <c r="N342" t="s">
        <v>35</v>
      </c>
      <c r="O342">
        <f>Table1__2[[#This Row],[transaction_qty]]*Table1__2[[#This Row],[unit_price]]</f>
        <v>255</v>
      </c>
      <c r="P342">
        <f>(Table1__2[[#This Row],[unit_price]]-Table1__2[[#This Row],[unit_cost]])*Table1__2[[#This Row],[transaction_qty]]</f>
        <v>105</v>
      </c>
      <c r="Q342">
        <f>YEAR(Table1__2[[#This Row],[transaction_date]])</f>
        <v>2023</v>
      </c>
      <c r="R342" t="str">
        <f>TEXT(MONTH(Table1__2[[#This Row],[transaction_date]])*28,"mmm")</f>
        <v>Dec</v>
      </c>
      <c r="S342" t="str">
        <f t="shared" si="5"/>
        <v>Tue</v>
      </c>
      <c r="T342">
        <f>HOUR(Table1__2[[#This Row],[transaction_time]])</f>
        <v>9</v>
      </c>
    </row>
    <row r="343" spans="1:20" x14ac:dyDescent="0.25">
      <c r="A343">
        <v>8342</v>
      </c>
      <c r="B343" s="1">
        <v>44595</v>
      </c>
      <c r="C343" s="2">
        <v>0.88124999999999998</v>
      </c>
      <c r="D343">
        <v>3</v>
      </c>
      <c r="E343" t="s">
        <v>22</v>
      </c>
      <c r="F343" t="s">
        <v>23</v>
      </c>
      <c r="G343" t="s">
        <v>24</v>
      </c>
      <c r="H343" t="s">
        <v>25</v>
      </c>
      <c r="I343" t="s">
        <v>32</v>
      </c>
      <c r="J343">
        <v>85</v>
      </c>
      <c r="K343">
        <v>50</v>
      </c>
      <c r="L343" t="s">
        <v>33</v>
      </c>
      <c r="M343" t="s">
        <v>34</v>
      </c>
      <c r="N343" t="s">
        <v>35</v>
      </c>
      <c r="O343">
        <f>Table1__2[[#This Row],[transaction_qty]]*Table1__2[[#This Row],[unit_price]]</f>
        <v>255</v>
      </c>
      <c r="P343">
        <f>(Table1__2[[#This Row],[unit_price]]-Table1__2[[#This Row],[unit_cost]])*Table1__2[[#This Row],[transaction_qty]]</f>
        <v>105</v>
      </c>
      <c r="Q343">
        <f>YEAR(Table1__2[[#This Row],[transaction_date]])</f>
        <v>2022</v>
      </c>
      <c r="R343" t="str">
        <f>TEXT(MONTH(Table1__2[[#This Row],[transaction_date]])*28,"mmm")</f>
        <v>Feb</v>
      </c>
      <c r="S343" t="str">
        <f t="shared" si="5"/>
        <v>Tue</v>
      </c>
      <c r="T343">
        <f>HOUR(Table1__2[[#This Row],[transaction_time]])</f>
        <v>21</v>
      </c>
    </row>
    <row r="344" spans="1:20" x14ac:dyDescent="0.25">
      <c r="A344">
        <v>8343</v>
      </c>
      <c r="B344" s="1">
        <v>45006</v>
      </c>
      <c r="C344" s="2">
        <v>0.55069444444444449</v>
      </c>
      <c r="D344">
        <v>2</v>
      </c>
      <c r="E344" t="s">
        <v>28</v>
      </c>
      <c r="F344" t="s">
        <v>29</v>
      </c>
      <c r="G344" t="s">
        <v>30</v>
      </c>
      <c r="H344" t="s">
        <v>31</v>
      </c>
      <c r="I344" t="s">
        <v>26</v>
      </c>
      <c r="J344">
        <v>40</v>
      </c>
      <c r="K344">
        <v>22</v>
      </c>
      <c r="L344" t="s">
        <v>19</v>
      </c>
      <c r="M344" t="s">
        <v>20</v>
      </c>
      <c r="N344" t="s">
        <v>27</v>
      </c>
      <c r="O344">
        <f>Table1__2[[#This Row],[transaction_qty]]*Table1__2[[#This Row],[unit_price]]</f>
        <v>80</v>
      </c>
      <c r="P344">
        <f>(Table1__2[[#This Row],[unit_price]]-Table1__2[[#This Row],[unit_cost]])*Table1__2[[#This Row],[transaction_qty]]</f>
        <v>36</v>
      </c>
      <c r="Q344">
        <f>YEAR(Table1__2[[#This Row],[transaction_date]])</f>
        <v>2023</v>
      </c>
      <c r="R344" t="str">
        <f>TEXT(MONTH(Table1__2[[#This Row],[transaction_date]])*28,"mmm")</f>
        <v>Mar</v>
      </c>
      <c r="S344" t="str">
        <f t="shared" si="5"/>
        <v>Sat</v>
      </c>
      <c r="T344">
        <f>HOUR(Table1__2[[#This Row],[transaction_time]])</f>
        <v>13</v>
      </c>
    </row>
    <row r="345" spans="1:20" x14ac:dyDescent="0.25">
      <c r="A345">
        <v>8344</v>
      </c>
      <c r="B345" s="1">
        <v>45036</v>
      </c>
      <c r="C345" s="2">
        <v>0.41249999999999998</v>
      </c>
      <c r="D345">
        <v>4</v>
      </c>
      <c r="E345" t="s">
        <v>36</v>
      </c>
      <c r="F345" t="s">
        <v>37</v>
      </c>
      <c r="G345" t="s">
        <v>38</v>
      </c>
      <c r="H345" t="s">
        <v>39</v>
      </c>
      <c r="I345" t="s">
        <v>40</v>
      </c>
      <c r="J345">
        <v>50</v>
      </c>
      <c r="K345">
        <v>30</v>
      </c>
      <c r="L345" t="s">
        <v>19</v>
      </c>
      <c r="M345" t="s">
        <v>41</v>
      </c>
      <c r="N345" t="s">
        <v>42</v>
      </c>
      <c r="O345">
        <f>Table1__2[[#This Row],[transaction_qty]]*Table1__2[[#This Row],[unit_price]]</f>
        <v>200</v>
      </c>
      <c r="P345">
        <f>(Table1__2[[#This Row],[unit_price]]-Table1__2[[#This Row],[unit_cost]])*Table1__2[[#This Row],[transaction_qty]]</f>
        <v>80</v>
      </c>
      <c r="Q345">
        <f>YEAR(Table1__2[[#This Row],[transaction_date]])</f>
        <v>2023</v>
      </c>
      <c r="R345" t="str">
        <f>TEXT(MONTH(Table1__2[[#This Row],[transaction_date]])*28,"mmm")</f>
        <v>Apr</v>
      </c>
      <c r="S345" t="str">
        <f t="shared" si="5"/>
        <v>Fri</v>
      </c>
      <c r="T345">
        <f>HOUR(Table1__2[[#This Row],[transaction_time]])</f>
        <v>9</v>
      </c>
    </row>
    <row r="346" spans="1:20" x14ac:dyDescent="0.25">
      <c r="A346">
        <v>8345</v>
      </c>
      <c r="B346" s="1">
        <v>45310</v>
      </c>
      <c r="C346" s="2">
        <v>0.42708333333333331</v>
      </c>
      <c r="D346">
        <v>3</v>
      </c>
      <c r="E346" t="s">
        <v>28</v>
      </c>
      <c r="F346" t="s">
        <v>29</v>
      </c>
      <c r="G346" t="s">
        <v>30</v>
      </c>
      <c r="H346" t="s">
        <v>31</v>
      </c>
      <c r="I346" t="s">
        <v>50</v>
      </c>
      <c r="J346">
        <v>70</v>
      </c>
      <c r="K346">
        <v>40</v>
      </c>
      <c r="L346" t="s">
        <v>33</v>
      </c>
      <c r="M346" t="s">
        <v>44</v>
      </c>
      <c r="N346" t="s">
        <v>51</v>
      </c>
      <c r="O346">
        <f>Table1__2[[#This Row],[transaction_qty]]*Table1__2[[#This Row],[unit_price]]</f>
        <v>210</v>
      </c>
      <c r="P346">
        <f>(Table1__2[[#This Row],[unit_price]]-Table1__2[[#This Row],[unit_cost]])*Table1__2[[#This Row],[transaction_qty]]</f>
        <v>90</v>
      </c>
      <c r="Q346">
        <f>YEAR(Table1__2[[#This Row],[transaction_date]])</f>
        <v>2024</v>
      </c>
      <c r="R346" t="str">
        <f>TEXT(MONTH(Table1__2[[#This Row],[transaction_date]])*28,"mmm")</f>
        <v>Jan</v>
      </c>
      <c r="S346" t="str">
        <f t="shared" si="5"/>
        <v>Thu</v>
      </c>
      <c r="T346">
        <f>HOUR(Table1__2[[#This Row],[transaction_time]])</f>
        <v>10</v>
      </c>
    </row>
    <row r="347" spans="1:20" x14ac:dyDescent="0.25">
      <c r="A347">
        <v>8346</v>
      </c>
      <c r="B347" s="1">
        <v>45793</v>
      </c>
      <c r="C347" s="2">
        <v>0.91249999999999998</v>
      </c>
      <c r="D347">
        <v>2</v>
      </c>
      <c r="E347" t="s">
        <v>14</v>
      </c>
      <c r="F347" t="s">
        <v>15</v>
      </c>
      <c r="G347" t="s">
        <v>16</v>
      </c>
      <c r="H347" t="s">
        <v>17</v>
      </c>
      <c r="I347" t="s">
        <v>18</v>
      </c>
      <c r="J347">
        <v>45</v>
      </c>
      <c r="K347">
        <v>25</v>
      </c>
      <c r="L347" t="s">
        <v>19</v>
      </c>
      <c r="M347" t="s">
        <v>20</v>
      </c>
      <c r="N347" t="s">
        <v>21</v>
      </c>
      <c r="O347">
        <f>Table1__2[[#This Row],[transaction_qty]]*Table1__2[[#This Row],[unit_price]]</f>
        <v>90</v>
      </c>
      <c r="P347">
        <f>(Table1__2[[#This Row],[unit_price]]-Table1__2[[#This Row],[unit_cost]])*Table1__2[[#This Row],[transaction_qty]]</f>
        <v>40</v>
      </c>
      <c r="Q347">
        <f>YEAR(Table1__2[[#This Row],[transaction_date]])</f>
        <v>2025</v>
      </c>
      <c r="R347" t="str">
        <f>TEXT(MONTH(Table1__2[[#This Row],[transaction_date]])*28,"mmm")</f>
        <v>May</v>
      </c>
      <c r="S347" t="str">
        <f t="shared" si="5"/>
        <v>Mon</v>
      </c>
      <c r="T347">
        <f>HOUR(Table1__2[[#This Row],[transaction_time]])</f>
        <v>21</v>
      </c>
    </row>
    <row r="348" spans="1:20" x14ac:dyDescent="0.25">
      <c r="A348">
        <v>8347</v>
      </c>
      <c r="B348" s="1">
        <v>45425</v>
      </c>
      <c r="C348" s="2">
        <v>0.61388888888888893</v>
      </c>
      <c r="D348">
        <v>3</v>
      </c>
      <c r="E348" t="s">
        <v>36</v>
      </c>
      <c r="F348" t="s">
        <v>37</v>
      </c>
      <c r="G348" t="s">
        <v>38</v>
      </c>
      <c r="H348" t="s">
        <v>39</v>
      </c>
      <c r="I348" t="s">
        <v>40</v>
      </c>
      <c r="J348">
        <v>50</v>
      </c>
      <c r="K348">
        <v>30</v>
      </c>
      <c r="L348" t="s">
        <v>19</v>
      </c>
      <c r="M348" t="s">
        <v>41</v>
      </c>
      <c r="N348" t="s">
        <v>42</v>
      </c>
      <c r="O348">
        <f>Table1__2[[#This Row],[transaction_qty]]*Table1__2[[#This Row],[unit_price]]</f>
        <v>150</v>
      </c>
      <c r="P348">
        <f>(Table1__2[[#This Row],[unit_price]]-Table1__2[[#This Row],[unit_cost]])*Table1__2[[#This Row],[transaction_qty]]</f>
        <v>60</v>
      </c>
      <c r="Q348">
        <f>YEAR(Table1__2[[#This Row],[transaction_date]])</f>
        <v>2024</v>
      </c>
      <c r="R348" t="str">
        <f>TEXT(MONTH(Table1__2[[#This Row],[transaction_date]])*28,"mmm")</f>
        <v>May</v>
      </c>
      <c r="S348" t="str">
        <f t="shared" si="5"/>
        <v>Fri</v>
      </c>
      <c r="T348">
        <f>HOUR(Table1__2[[#This Row],[transaction_time]])</f>
        <v>14</v>
      </c>
    </row>
    <row r="349" spans="1:20" x14ac:dyDescent="0.25">
      <c r="A349">
        <v>8348</v>
      </c>
      <c r="B349" s="1">
        <v>45736</v>
      </c>
      <c r="C349" s="2">
        <v>0.82361111111111107</v>
      </c>
      <c r="D349">
        <v>4</v>
      </c>
      <c r="E349" t="s">
        <v>36</v>
      </c>
      <c r="F349" t="s">
        <v>37</v>
      </c>
      <c r="G349" t="s">
        <v>38</v>
      </c>
      <c r="H349" t="s">
        <v>39</v>
      </c>
      <c r="I349" t="s">
        <v>32</v>
      </c>
      <c r="J349">
        <v>85</v>
      </c>
      <c r="K349">
        <v>50</v>
      </c>
      <c r="L349" t="s">
        <v>33</v>
      </c>
      <c r="M349" t="s">
        <v>34</v>
      </c>
      <c r="N349" t="s">
        <v>35</v>
      </c>
      <c r="O349">
        <f>Table1__2[[#This Row],[transaction_qty]]*Table1__2[[#This Row],[unit_price]]</f>
        <v>340</v>
      </c>
      <c r="P349">
        <f>(Table1__2[[#This Row],[unit_price]]-Table1__2[[#This Row],[unit_cost]])*Table1__2[[#This Row],[transaction_qty]]</f>
        <v>140</v>
      </c>
      <c r="Q349">
        <f>YEAR(Table1__2[[#This Row],[transaction_date]])</f>
        <v>2025</v>
      </c>
      <c r="R349" t="str">
        <f>TEXT(MONTH(Table1__2[[#This Row],[transaction_date]])*28,"mmm")</f>
        <v>Mar</v>
      </c>
      <c r="S349" t="str">
        <f t="shared" si="5"/>
        <v>Fri</v>
      </c>
      <c r="T349">
        <f>HOUR(Table1__2[[#This Row],[transaction_time]])</f>
        <v>19</v>
      </c>
    </row>
    <row r="350" spans="1:20" x14ac:dyDescent="0.25">
      <c r="A350">
        <v>8349</v>
      </c>
      <c r="B350" s="1">
        <v>45293</v>
      </c>
      <c r="C350" s="2">
        <v>0.52430555555555558</v>
      </c>
      <c r="D350">
        <v>1</v>
      </c>
      <c r="E350" t="s">
        <v>22</v>
      </c>
      <c r="F350" t="s">
        <v>23</v>
      </c>
      <c r="G350" t="s">
        <v>24</v>
      </c>
      <c r="H350" t="s">
        <v>25</v>
      </c>
      <c r="I350" t="s">
        <v>48</v>
      </c>
      <c r="J350">
        <v>80</v>
      </c>
      <c r="K350">
        <v>48</v>
      </c>
      <c r="L350" t="s">
        <v>33</v>
      </c>
      <c r="M350" t="s">
        <v>44</v>
      </c>
      <c r="N350" t="s">
        <v>49</v>
      </c>
      <c r="O350">
        <f>Table1__2[[#This Row],[transaction_qty]]*Table1__2[[#This Row],[unit_price]]</f>
        <v>80</v>
      </c>
      <c r="P350">
        <f>(Table1__2[[#This Row],[unit_price]]-Table1__2[[#This Row],[unit_cost]])*Table1__2[[#This Row],[transaction_qty]]</f>
        <v>32</v>
      </c>
      <c r="Q350">
        <f>YEAR(Table1__2[[#This Row],[transaction_date]])</f>
        <v>2024</v>
      </c>
      <c r="R350" t="str">
        <f>TEXT(MONTH(Table1__2[[#This Row],[transaction_date]])*28,"mmm")</f>
        <v>Jan</v>
      </c>
      <c r="S350" t="str">
        <f t="shared" si="5"/>
        <v>Mon</v>
      </c>
      <c r="T350">
        <f>HOUR(Table1__2[[#This Row],[transaction_time]])</f>
        <v>12</v>
      </c>
    </row>
    <row r="351" spans="1:20" x14ac:dyDescent="0.25">
      <c r="A351">
        <v>8350</v>
      </c>
      <c r="B351" s="1">
        <v>44805</v>
      </c>
      <c r="C351" s="2">
        <v>0.31666666666666665</v>
      </c>
      <c r="D351">
        <v>4</v>
      </c>
      <c r="E351" t="s">
        <v>22</v>
      </c>
      <c r="F351" t="s">
        <v>23</v>
      </c>
      <c r="G351" t="s">
        <v>24</v>
      </c>
      <c r="H351" t="s">
        <v>25</v>
      </c>
      <c r="I351" t="s">
        <v>26</v>
      </c>
      <c r="J351">
        <v>40</v>
      </c>
      <c r="K351">
        <v>22</v>
      </c>
      <c r="L351" t="s">
        <v>19</v>
      </c>
      <c r="M351" t="s">
        <v>20</v>
      </c>
      <c r="N351" t="s">
        <v>27</v>
      </c>
      <c r="O351">
        <f>Table1__2[[#This Row],[transaction_qty]]*Table1__2[[#This Row],[unit_price]]</f>
        <v>160</v>
      </c>
      <c r="P351">
        <f>(Table1__2[[#This Row],[unit_price]]-Table1__2[[#This Row],[unit_cost]])*Table1__2[[#This Row],[transaction_qty]]</f>
        <v>72</v>
      </c>
      <c r="Q351">
        <f>YEAR(Table1__2[[#This Row],[transaction_date]])</f>
        <v>2022</v>
      </c>
      <c r="R351" t="str">
        <f>TEXT(MONTH(Table1__2[[#This Row],[transaction_date]])*28,"mmm")</f>
        <v>Sep</v>
      </c>
      <c r="S351" t="str">
        <f t="shared" si="5"/>
        <v>Sun</v>
      </c>
      <c r="T351">
        <f>HOUR(Table1__2[[#This Row],[transaction_time]])</f>
        <v>7</v>
      </c>
    </row>
    <row r="352" spans="1:20" x14ac:dyDescent="0.25">
      <c r="A352">
        <v>8351</v>
      </c>
      <c r="B352" s="1">
        <v>45934</v>
      </c>
      <c r="C352" s="2">
        <v>0.6430555555555556</v>
      </c>
      <c r="D352">
        <v>3</v>
      </c>
      <c r="E352" t="s">
        <v>36</v>
      </c>
      <c r="F352" t="s">
        <v>37</v>
      </c>
      <c r="G352" t="s">
        <v>38</v>
      </c>
      <c r="H352" t="s">
        <v>39</v>
      </c>
      <c r="I352" t="s">
        <v>40</v>
      </c>
      <c r="J352">
        <v>50</v>
      </c>
      <c r="K352">
        <v>30</v>
      </c>
      <c r="L352" t="s">
        <v>19</v>
      </c>
      <c r="M352" t="s">
        <v>41</v>
      </c>
      <c r="N352" t="s">
        <v>42</v>
      </c>
      <c r="O352">
        <f>Table1__2[[#This Row],[transaction_qty]]*Table1__2[[#This Row],[unit_price]]</f>
        <v>150</v>
      </c>
      <c r="P352">
        <f>(Table1__2[[#This Row],[unit_price]]-Table1__2[[#This Row],[unit_cost]])*Table1__2[[#This Row],[transaction_qty]]</f>
        <v>60</v>
      </c>
      <c r="Q352">
        <f>YEAR(Table1__2[[#This Row],[transaction_date]])</f>
        <v>2025</v>
      </c>
      <c r="R352" t="str">
        <f>TEXT(MONTH(Table1__2[[#This Row],[transaction_date]])*28,"mmm")</f>
        <v>Oct</v>
      </c>
      <c r="S352" t="str">
        <f t="shared" si="5"/>
        <v>Wed</v>
      </c>
      <c r="T352">
        <f>HOUR(Table1__2[[#This Row],[transaction_time]])</f>
        <v>15</v>
      </c>
    </row>
    <row r="353" spans="1:20" x14ac:dyDescent="0.25">
      <c r="A353">
        <v>8352</v>
      </c>
      <c r="B353" s="1">
        <v>45010</v>
      </c>
      <c r="C353" s="2">
        <v>0.5708333333333333</v>
      </c>
      <c r="D353">
        <v>2</v>
      </c>
      <c r="E353" t="s">
        <v>28</v>
      </c>
      <c r="F353" t="s">
        <v>29</v>
      </c>
      <c r="G353" t="s">
        <v>30</v>
      </c>
      <c r="H353" t="s">
        <v>31</v>
      </c>
      <c r="I353" t="s">
        <v>40</v>
      </c>
      <c r="J353">
        <v>50</v>
      </c>
      <c r="K353">
        <v>30</v>
      </c>
      <c r="L353" t="s">
        <v>19</v>
      </c>
      <c r="M353" t="s">
        <v>41</v>
      </c>
      <c r="N353" t="s">
        <v>42</v>
      </c>
      <c r="O353">
        <f>Table1__2[[#This Row],[transaction_qty]]*Table1__2[[#This Row],[unit_price]]</f>
        <v>100</v>
      </c>
      <c r="P353">
        <f>(Table1__2[[#This Row],[unit_price]]-Table1__2[[#This Row],[unit_cost]])*Table1__2[[#This Row],[transaction_qty]]</f>
        <v>40</v>
      </c>
      <c r="Q353">
        <f>YEAR(Table1__2[[#This Row],[transaction_date]])</f>
        <v>2023</v>
      </c>
      <c r="R353" t="str">
        <f>TEXT(MONTH(Table1__2[[#This Row],[transaction_date]])*28,"mmm")</f>
        <v>Mar</v>
      </c>
      <c r="S353" t="str">
        <f t="shared" si="5"/>
        <v>Wed</v>
      </c>
      <c r="T353">
        <f>HOUR(Table1__2[[#This Row],[transaction_time]])</f>
        <v>13</v>
      </c>
    </row>
    <row r="354" spans="1:20" x14ac:dyDescent="0.25">
      <c r="A354">
        <v>8353</v>
      </c>
      <c r="B354" s="1">
        <v>45267</v>
      </c>
      <c r="C354" s="2">
        <v>0.64375000000000004</v>
      </c>
      <c r="D354">
        <v>2</v>
      </c>
      <c r="E354" t="s">
        <v>22</v>
      </c>
      <c r="F354" t="s">
        <v>23</v>
      </c>
      <c r="G354" t="s">
        <v>24</v>
      </c>
      <c r="H354" t="s">
        <v>25</v>
      </c>
      <c r="I354" t="s">
        <v>18</v>
      </c>
      <c r="J354">
        <v>45</v>
      </c>
      <c r="K354">
        <v>25</v>
      </c>
      <c r="L354" t="s">
        <v>19</v>
      </c>
      <c r="M354" t="s">
        <v>20</v>
      </c>
      <c r="N354" t="s">
        <v>21</v>
      </c>
      <c r="O354">
        <f>Table1__2[[#This Row],[transaction_qty]]*Table1__2[[#This Row],[unit_price]]</f>
        <v>90</v>
      </c>
      <c r="P354">
        <f>(Table1__2[[#This Row],[unit_price]]-Table1__2[[#This Row],[unit_cost]])*Table1__2[[#This Row],[transaction_qty]]</f>
        <v>40</v>
      </c>
      <c r="Q354">
        <f>YEAR(Table1__2[[#This Row],[transaction_date]])</f>
        <v>2023</v>
      </c>
      <c r="R354" t="str">
        <f>TEXT(MONTH(Table1__2[[#This Row],[transaction_date]])*28,"mmm")</f>
        <v>Dec</v>
      </c>
      <c r="S354" t="str">
        <f t="shared" si="5"/>
        <v>Sat</v>
      </c>
      <c r="T354">
        <f>HOUR(Table1__2[[#This Row],[transaction_time]])</f>
        <v>15</v>
      </c>
    </row>
    <row r="355" spans="1:20" x14ac:dyDescent="0.25">
      <c r="A355">
        <v>8354</v>
      </c>
      <c r="B355" s="1">
        <v>45666</v>
      </c>
      <c r="C355" s="2">
        <v>0.49444444444444446</v>
      </c>
      <c r="D355">
        <v>2</v>
      </c>
      <c r="E355" t="s">
        <v>22</v>
      </c>
      <c r="F355" t="s">
        <v>23</v>
      </c>
      <c r="G355" t="s">
        <v>24</v>
      </c>
      <c r="H355" t="s">
        <v>25</v>
      </c>
      <c r="I355" t="s">
        <v>18</v>
      </c>
      <c r="J355">
        <v>45</v>
      </c>
      <c r="K355">
        <v>25</v>
      </c>
      <c r="L355" t="s">
        <v>19</v>
      </c>
      <c r="M355" t="s">
        <v>20</v>
      </c>
      <c r="N355" t="s">
        <v>21</v>
      </c>
      <c r="O355">
        <f>Table1__2[[#This Row],[transaction_qty]]*Table1__2[[#This Row],[unit_price]]</f>
        <v>90</v>
      </c>
      <c r="P355">
        <f>(Table1__2[[#This Row],[unit_price]]-Table1__2[[#This Row],[unit_cost]])*Table1__2[[#This Row],[transaction_qty]]</f>
        <v>40</v>
      </c>
      <c r="Q355">
        <f>YEAR(Table1__2[[#This Row],[transaction_date]])</f>
        <v>2025</v>
      </c>
      <c r="R355" t="str">
        <f>TEXT(MONTH(Table1__2[[#This Row],[transaction_date]])*28,"mmm")</f>
        <v>Jan</v>
      </c>
      <c r="S355" t="str">
        <f t="shared" si="5"/>
        <v>Mon</v>
      </c>
      <c r="T355">
        <f>HOUR(Table1__2[[#This Row],[transaction_time]])</f>
        <v>11</v>
      </c>
    </row>
    <row r="356" spans="1:20" x14ac:dyDescent="0.25">
      <c r="A356">
        <v>8355</v>
      </c>
      <c r="B356" s="1">
        <v>44811</v>
      </c>
      <c r="C356" s="2">
        <v>0.59930555555555554</v>
      </c>
      <c r="D356">
        <v>3</v>
      </c>
      <c r="E356" t="s">
        <v>22</v>
      </c>
      <c r="F356" t="s">
        <v>23</v>
      </c>
      <c r="G356" t="s">
        <v>24</v>
      </c>
      <c r="H356" t="s">
        <v>25</v>
      </c>
      <c r="I356" t="s">
        <v>26</v>
      </c>
      <c r="J356">
        <v>40</v>
      </c>
      <c r="K356">
        <v>22</v>
      </c>
      <c r="L356" t="s">
        <v>19</v>
      </c>
      <c r="M356" t="s">
        <v>20</v>
      </c>
      <c r="N356" t="s">
        <v>27</v>
      </c>
      <c r="O356">
        <f>Table1__2[[#This Row],[transaction_qty]]*Table1__2[[#This Row],[unit_price]]</f>
        <v>120</v>
      </c>
      <c r="P356">
        <f>(Table1__2[[#This Row],[unit_price]]-Table1__2[[#This Row],[unit_cost]])*Table1__2[[#This Row],[transaction_qty]]</f>
        <v>54</v>
      </c>
      <c r="Q356">
        <f>YEAR(Table1__2[[#This Row],[transaction_date]])</f>
        <v>2022</v>
      </c>
      <c r="R356" t="str">
        <f>TEXT(MONTH(Table1__2[[#This Row],[transaction_date]])*28,"mmm")</f>
        <v>Sep</v>
      </c>
      <c r="S356" t="str">
        <f t="shared" si="5"/>
        <v>Sat</v>
      </c>
      <c r="T356">
        <f>HOUR(Table1__2[[#This Row],[transaction_time]])</f>
        <v>14</v>
      </c>
    </row>
    <row r="357" spans="1:20" x14ac:dyDescent="0.25">
      <c r="A357">
        <v>8356</v>
      </c>
      <c r="B357" s="1">
        <v>45659</v>
      </c>
      <c r="C357" s="2">
        <v>0.78402777777777777</v>
      </c>
      <c r="D357">
        <v>3</v>
      </c>
      <c r="E357" t="s">
        <v>36</v>
      </c>
      <c r="F357" t="s">
        <v>37</v>
      </c>
      <c r="G357" t="s">
        <v>38</v>
      </c>
      <c r="H357" t="s">
        <v>39</v>
      </c>
      <c r="I357" t="s">
        <v>50</v>
      </c>
      <c r="J357">
        <v>70</v>
      </c>
      <c r="K357">
        <v>40</v>
      </c>
      <c r="L357" t="s">
        <v>33</v>
      </c>
      <c r="M357" t="s">
        <v>44</v>
      </c>
      <c r="N357" t="s">
        <v>51</v>
      </c>
      <c r="O357">
        <f>Table1__2[[#This Row],[transaction_qty]]*Table1__2[[#This Row],[unit_price]]</f>
        <v>210</v>
      </c>
      <c r="P357">
        <f>(Table1__2[[#This Row],[unit_price]]-Table1__2[[#This Row],[unit_cost]])*Table1__2[[#This Row],[transaction_qty]]</f>
        <v>90</v>
      </c>
      <c r="Q357">
        <f>YEAR(Table1__2[[#This Row],[transaction_date]])</f>
        <v>2025</v>
      </c>
      <c r="R357" t="str">
        <f>TEXT(MONTH(Table1__2[[#This Row],[transaction_date]])*28,"mmm")</f>
        <v>Jan</v>
      </c>
      <c r="S357" t="str">
        <f t="shared" si="5"/>
        <v>Mon</v>
      </c>
      <c r="T357">
        <f>HOUR(Table1__2[[#This Row],[transaction_time]])</f>
        <v>18</v>
      </c>
    </row>
    <row r="358" spans="1:20" x14ac:dyDescent="0.25">
      <c r="A358">
        <v>8357</v>
      </c>
      <c r="B358" s="1">
        <v>45650</v>
      </c>
      <c r="C358" s="2">
        <v>0.73402777777777772</v>
      </c>
      <c r="D358">
        <v>2</v>
      </c>
      <c r="E358" t="s">
        <v>36</v>
      </c>
      <c r="F358" t="s">
        <v>37</v>
      </c>
      <c r="G358" t="s">
        <v>38</v>
      </c>
      <c r="H358" t="s">
        <v>39</v>
      </c>
      <c r="I358" t="s">
        <v>18</v>
      </c>
      <c r="J358">
        <v>45</v>
      </c>
      <c r="K358">
        <v>25</v>
      </c>
      <c r="L358" t="s">
        <v>19</v>
      </c>
      <c r="M358" t="s">
        <v>20</v>
      </c>
      <c r="N358" t="s">
        <v>21</v>
      </c>
      <c r="O358">
        <f>Table1__2[[#This Row],[transaction_qty]]*Table1__2[[#This Row],[unit_price]]</f>
        <v>90</v>
      </c>
      <c r="P358">
        <f>(Table1__2[[#This Row],[unit_price]]-Table1__2[[#This Row],[unit_cost]])*Table1__2[[#This Row],[transaction_qty]]</f>
        <v>40</v>
      </c>
      <c r="Q358">
        <f>YEAR(Table1__2[[#This Row],[transaction_date]])</f>
        <v>2024</v>
      </c>
      <c r="R358" t="str">
        <f>TEXT(MONTH(Table1__2[[#This Row],[transaction_date]])*28,"mmm")</f>
        <v>Dec</v>
      </c>
      <c r="S358" t="str">
        <f t="shared" si="5"/>
        <v>Tue</v>
      </c>
      <c r="T358">
        <f>HOUR(Table1__2[[#This Row],[transaction_time]])</f>
        <v>17</v>
      </c>
    </row>
    <row r="359" spans="1:20" x14ac:dyDescent="0.25">
      <c r="A359">
        <v>8358</v>
      </c>
      <c r="B359" s="1">
        <v>45100</v>
      </c>
      <c r="C359" s="2">
        <v>0.5444444444444444</v>
      </c>
      <c r="D359">
        <v>4</v>
      </c>
      <c r="E359" t="s">
        <v>36</v>
      </c>
      <c r="F359" t="s">
        <v>37</v>
      </c>
      <c r="G359" t="s">
        <v>38</v>
      </c>
      <c r="H359" t="s">
        <v>39</v>
      </c>
      <c r="I359" t="s">
        <v>18</v>
      </c>
      <c r="J359">
        <v>45</v>
      </c>
      <c r="K359">
        <v>25</v>
      </c>
      <c r="L359" t="s">
        <v>19</v>
      </c>
      <c r="M359" t="s">
        <v>20</v>
      </c>
      <c r="N359" t="s">
        <v>21</v>
      </c>
      <c r="O359">
        <f>Table1__2[[#This Row],[transaction_qty]]*Table1__2[[#This Row],[unit_price]]</f>
        <v>180</v>
      </c>
      <c r="P359">
        <f>(Table1__2[[#This Row],[unit_price]]-Table1__2[[#This Row],[unit_cost]])*Table1__2[[#This Row],[transaction_qty]]</f>
        <v>80</v>
      </c>
      <c r="Q359">
        <f>YEAR(Table1__2[[#This Row],[transaction_date]])</f>
        <v>2023</v>
      </c>
      <c r="R359" t="str">
        <f>TEXT(MONTH(Table1__2[[#This Row],[transaction_date]])*28,"mmm")</f>
        <v>Jun</v>
      </c>
      <c r="S359" t="str">
        <f t="shared" si="5"/>
        <v>Mon</v>
      </c>
      <c r="T359">
        <f>HOUR(Table1__2[[#This Row],[transaction_time]])</f>
        <v>13</v>
      </c>
    </row>
    <row r="360" spans="1:20" x14ac:dyDescent="0.25">
      <c r="A360">
        <v>8359</v>
      </c>
      <c r="B360" s="1">
        <v>45344</v>
      </c>
      <c r="C360" s="2">
        <v>0.68472222222222223</v>
      </c>
      <c r="D360">
        <v>2</v>
      </c>
      <c r="E360" t="s">
        <v>14</v>
      </c>
      <c r="F360" t="s">
        <v>15</v>
      </c>
      <c r="G360" t="s">
        <v>16</v>
      </c>
      <c r="H360" t="s">
        <v>17</v>
      </c>
      <c r="I360" t="s">
        <v>46</v>
      </c>
      <c r="J360">
        <v>90</v>
      </c>
      <c r="K360">
        <v>55</v>
      </c>
      <c r="L360" t="s">
        <v>33</v>
      </c>
      <c r="M360" t="s">
        <v>34</v>
      </c>
      <c r="N360" t="s">
        <v>47</v>
      </c>
      <c r="O360">
        <f>Table1__2[[#This Row],[transaction_qty]]*Table1__2[[#This Row],[unit_price]]</f>
        <v>180</v>
      </c>
      <c r="P360">
        <f>(Table1__2[[#This Row],[unit_price]]-Table1__2[[#This Row],[unit_cost]])*Table1__2[[#This Row],[transaction_qty]]</f>
        <v>70</v>
      </c>
      <c r="Q360">
        <f>YEAR(Table1__2[[#This Row],[transaction_date]])</f>
        <v>2024</v>
      </c>
      <c r="R360" t="str">
        <f>TEXT(MONTH(Table1__2[[#This Row],[transaction_date]])*28,"mmm")</f>
        <v>Feb</v>
      </c>
      <c r="S360" t="str">
        <f t="shared" si="5"/>
        <v>Sun</v>
      </c>
      <c r="T360">
        <f>HOUR(Table1__2[[#This Row],[transaction_time]])</f>
        <v>16</v>
      </c>
    </row>
    <row r="361" spans="1:20" x14ac:dyDescent="0.25">
      <c r="A361">
        <v>8360</v>
      </c>
      <c r="B361" s="1">
        <v>44592</v>
      </c>
      <c r="C361" s="2">
        <v>0.5180555555555556</v>
      </c>
      <c r="D361">
        <v>2</v>
      </c>
      <c r="E361" t="s">
        <v>28</v>
      </c>
      <c r="F361" t="s">
        <v>29</v>
      </c>
      <c r="G361" t="s">
        <v>30</v>
      </c>
      <c r="H361" t="s">
        <v>31</v>
      </c>
      <c r="I361" t="s">
        <v>40</v>
      </c>
      <c r="J361">
        <v>50</v>
      </c>
      <c r="K361">
        <v>30</v>
      </c>
      <c r="L361" t="s">
        <v>19</v>
      </c>
      <c r="M361" t="s">
        <v>41</v>
      </c>
      <c r="N361" t="s">
        <v>42</v>
      </c>
      <c r="O361">
        <f>Table1__2[[#This Row],[transaction_qty]]*Table1__2[[#This Row],[unit_price]]</f>
        <v>100</v>
      </c>
      <c r="P361">
        <f>(Table1__2[[#This Row],[unit_price]]-Table1__2[[#This Row],[unit_cost]])*Table1__2[[#This Row],[transaction_qty]]</f>
        <v>40</v>
      </c>
      <c r="Q361">
        <f>YEAR(Table1__2[[#This Row],[transaction_date]])</f>
        <v>2022</v>
      </c>
      <c r="R361" t="str">
        <f>TEXT(MONTH(Table1__2[[#This Row],[transaction_date]])*28,"mmm")</f>
        <v>Jan</v>
      </c>
      <c r="S361" t="str">
        <f t="shared" si="5"/>
        <v>Tue</v>
      </c>
      <c r="T361">
        <f>HOUR(Table1__2[[#This Row],[transaction_time]])</f>
        <v>12</v>
      </c>
    </row>
    <row r="362" spans="1:20" x14ac:dyDescent="0.25">
      <c r="A362">
        <v>8361</v>
      </c>
      <c r="B362" s="1">
        <v>44917</v>
      </c>
      <c r="C362" s="2">
        <v>0.30486111111111114</v>
      </c>
      <c r="D362">
        <v>2</v>
      </c>
      <c r="E362" t="s">
        <v>28</v>
      </c>
      <c r="F362" t="s">
        <v>29</v>
      </c>
      <c r="G362" t="s">
        <v>30</v>
      </c>
      <c r="H362" t="s">
        <v>31</v>
      </c>
      <c r="I362" t="s">
        <v>18</v>
      </c>
      <c r="J362">
        <v>45</v>
      </c>
      <c r="K362">
        <v>25</v>
      </c>
      <c r="L362" t="s">
        <v>19</v>
      </c>
      <c r="M362" t="s">
        <v>20</v>
      </c>
      <c r="N362" t="s">
        <v>21</v>
      </c>
      <c r="O362">
        <f>Table1__2[[#This Row],[transaction_qty]]*Table1__2[[#This Row],[unit_price]]</f>
        <v>90</v>
      </c>
      <c r="P362">
        <f>(Table1__2[[#This Row],[unit_price]]-Table1__2[[#This Row],[unit_cost]])*Table1__2[[#This Row],[transaction_qty]]</f>
        <v>40</v>
      </c>
      <c r="Q362">
        <f>YEAR(Table1__2[[#This Row],[transaction_date]])</f>
        <v>2022</v>
      </c>
      <c r="R362" t="str">
        <f>TEXT(MONTH(Table1__2[[#This Row],[transaction_date]])*28,"mmm")</f>
        <v>Dec</v>
      </c>
      <c r="S362" t="str">
        <f t="shared" si="5"/>
        <v>Sun</v>
      </c>
      <c r="T362">
        <f>HOUR(Table1__2[[#This Row],[transaction_time]])</f>
        <v>7</v>
      </c>
    </row>
    <row r="363" spans="1:20" x14ac:dyDescent="0.25">
      <c r="A363">
        <v>8362</v>
      </c>
      <c r="B363" s="1">
        <v>45513</v>
      </c>
      <c r="C363" s="2">
        <v>0.33263888888888887</v>
      </c>
      <c r="D363">
        <v>4</v>
      </c>
      <c r="E363" t="s">
        <v>22</v>
      </c>
      <c r="F363" t="s">
        <v>23</v>
      </c>
      <c r="G363" t="s">
        <v>24</v>
      </c>
      <c r="H363" t="s">
        <v>25</v>
      </c>
      <c r="I363" t="s">
        <v>40</v>
      </c>
      <c r="J363">
        <v>50</v>
      </c>
      <c r="K363">
        <v>30</v>
      </c>
      <c r="L363" t="s">
        <v>19</v>
      </c>
      <c r="M363" t="s">
        <v>41</v>
      </c>
      <c r="N363" t="s">
        <v>42</v>
      </c>
      <c r="O363">
        <f>Table1__2[[#This Row],[transaction_qty]]*Table1__2[[#This Row],[unit_price]]</f>
        <v>200</v>
      </c>
      <c r="P363">
        <f>(Table1__2[[#This Row],[unit_price]]-Table1__2[[#This Row],[unit_cost]])*Table1__2[[#This Row],[transaction_qty]]</f>
        <v>80</v>
      </c>
      <c r="Q363">
        <f>YEAR(Table1__2[[#This Row],[transaction_date]])</f>
        <v>2024</v>
      </c>
      <c r="R363" t="str">
        <f>TEXT(MONTH(Table1__2[[#This Row],[transaction_date]])*28,"mmm")</f>
        <v>Aug</v>
      </c>
      <c r="S363" t="str">
        <f t="shared" si="5"/>
        <v>Mon</v>
      </c>
      <c r="T363">
        <f>HOUR(Table1__2[[#This Row],[transaction_time]])</f>
        <v>7</v>
      </c>
    </row>
    <row r="364" spans="1:20" x14ac:dyDescent="0.25">
      <c r="A364">
        <v>8363</v>
      </c>
      <c r="B364" s="1">
        <v>44709</v>
      </c>
      <c r="C364" s="2">
        <v>0.82013888888888886</v>
      </c>
      <c r="D364">
        <v>3</v>
      </c>
      <c r="E364" t="s">
        <v>36</v>
      </c>
      <c r="F364" t="s">
        <v>37</v>
      </c>
      <c r="G364" t="s">
        <v>38</v>
      </c>
      <c r="H364" t="s">
        <v>39</v>
      </c>
      <c r="I364" t="s">
        <v>40</v>
      </c>
      <c r="J364">
        <v>50</v>
      </c>
      <c r="K364">
        <v>30</v>
      </c>
      <c r="L364" t="s">
        <v>19</v>
      </c>
      <c r="M364" t="s">
        <v>41</v>
      </c>
      <c r="N364" t="s">
        <v>42</v>
      </c>
      <c r="O364">
        <f>Table1__2[[#This Row],[transaction_qty]]*Table1__2[[#This Row],[unit_price]]</f>
        <v>150</v>
      </c>
      <c r="P364">
        <f>(Table1__2[[#This Row],[unit_price]]-Table1__2[[#This Row],[unit_cost]])*Table1__2[[#This Row],[transaction_qty]]</f>
        <v>60</v>
      </c>
      <c r="Q364">
        <f>YEAR(Table1__2[[#This Row],[transaction_date]])</f>
        <v>2022</v>
      </c>
      <c r="R364" t="str">
        <f>TEXT(MONTH(Table1__2[[#This Row],[transaction_date]])*28,"mmm")</f>
        <v>May</v>
      </c>
      <c r="S364" t="str">
        <f t="shared" si="5"/>
        <v>Sat</v>
      </c>
      <c r="T364">
        <f>HOUR(Table1__2[[#This Row],[transaction_time]])</f>
        <v>19</v>
      </c>
    </row>
    <row r="365" spans="1:20" x14ac:dyDescent="0.25">
      <c r="A365">
        <v>8364</v>
      </c>
      <c r="B365" s="1">
        <v>45521</v>
      </c>
      <c r="C365" s="2">
        <v>0.81666666666666665</v>
      </c>
      <c r="D365">
        <v>1</v>
      </c>
      <c r="E365" t="s">
        <v>14</v>
      </c>
      <c r="F365" t="s">
        <v>15</v>
      </c>
      <c r="G365" t="s">
        <v>16</v>
      </c>
      <c r="H365" t="s">
        <v>17</v>
      </c>
      <c r="I365" t="s">
        <v>26</v>
      </c>
      <c r="J365">
        <v>40</v>
      </c>
      <c r="K365">
        <v>22</v>
      </c>
      <c r="L365" t="s">
        <v>19</v>
      </c>
      <c r="M365" t="s">
        <v>20</v>
      </c>
      <c r="N365" t="s">
        <v>27</v>
      </c>
      <c r="O365">
        <f>Table1__2[[#This Row],[transaction_qty]]*Table1__2[[#This Row],[unit_price]]</f>
        <v>40</v>
      </c>
      <c r="P365">
        <f>(Table1__2[[#This Row],[unit_price]]-Table1__2[[#This Row],[unit_cost]])*Table1__2[[#This Row],[transaction_qty]]</f>
        <v>18</v>
      </c>
      <c r="Q365">
        <f>YEAR(Table1__2[[#This Row],[transaction_date]])</f>
        <v>2024</v>
      </c>
      <c r="R365" t="str">
        <f>TEXT(MONTH(Table1__2[[#This Row],[transaction_date]])*28,"mmm")</f>
        <v>Aug</v>
      </c>
      <c r="S365" t="str">
        <f t="shared" si="5"/>
        <v>Tue</v>
      </c>
      <c r="T365">
        <f>HOUR(Table1__2[[#This Row],[transaction_time]])</f>
        <v>19</v>
      </c>
    </row>
    <row r="366" spans="1:20" x14ac:dyDescent="0.25">
      <c r="A366">
        <v>8365</v>
      </c>
      <c r="B366" s="1">
        <v>45088</v>
      </c>
      <c r="C366" s="2">
        <v>0.52916666666666667</v>
      </c>
      <c r="D366">
        <v>4</v>
      </c>
      <c r="E366" t="s">
        <v>22</v>
      </c>
      <c r="F366" t="s">
        <v>23</v>
      </c>
      <c r="G366" t="s">
        <v>24</v>
      </c>
      <c r="H366" t="s">
        <v>25</v>
      </c>
      <c r="I366" t="s">
        <v>26</v>
      </c>
      <c r="J366">
        <v>40</v>
      </c>
      <c r="K366">
        <v>22</v>
      </c>
      <c r="L366" t="s">
        <v>19</v>
      </c>
      <c r="M366" t="s">
        <v>20</v>
      </c>
      <c r="N366" t="s">
        <v>27</v>
      </c>
      <c r="O366">
        <f>Table1__2[[#This Row],[transaction_qty]]*Table1__2[[#This Row],[unit_price]]</f>
        <v>160</v>
      </c>
      <c r="P366">
        <f>(Table1__2[[#This Row],[unit_price]]-Table1__2[[#This Row],[unit_cost]])*Table1__2[[#This Row],[transaction_qty]]</f>
        <v>72</v>
      </c>
      <c r="Q366">
        <f>YEAR(Table1__2[[#This Row],[transaction_date]])</f>
        <v>2023</v>
      </c>
      <c r="R366" t="str">
        <f>TEXT(MONTH(Table1__2[[#This Row],[transaction_date]])*28,"mmm")</f>
        <v>Jun</v>
      </c>
      <c r="S366" t="str">
        <f t="shared" si="5"/>
        <v>Wed</v>
      </c>
      <c r="T366">
        <f>HOUR(Table1__2[[#This Row],[transaction_time]])</f>
        <v>12</v>
      </c>
    </row>
    <row r="367" spans="1:20" x14ac:dyDescent="0.25">
      <c r="A367">
        <v>8366</v>
      </c>
      <c r="B367" s="1">
        <v>44916</v>
      </c>
      <c r="C367" s="2">
        <v>0.54583333333333328</v>
      </c>
      <c r="D367">
        <v>3</v>
      </c>
      <c r="E367" t="s">
        <v>28</v>
      </c>
      <c r="F367" t="s">
        <v>29</v>
      </c>
      <c r="G367" t="s">
        <v>30</v>
      </c>
      <c r="H367" t="s">
        <v>31</v>
      </c>
      <c r="I367" t="s">
        <v>46</v>
      </c>
      <c r="J367">
        <v>90</v>
      </c>
      <c r="K367">
        <v>55</v>
      </c>
      <c r="L367" t="s">
        <v>33</v>
      </c>
      <c r="M367" t="s">
        <v>34</v>
      </c>
      <c r="N367" t="s">
        <v>47</v>
      </c>
      <c r="O367">
        <f>Table1__2[[#This Row],[transaction_qty]]*Table1__2[[#This Row],[unit_price]]</f>
        <v>270</v>
      </c>
      <c r="P367">
        <f>(Table1__2[[#This Row],[unit_price]]-Table1__2[[#This Row],[unit_cost]])*Table1__2[[#This Row],[transaction_qty]]</f>
        <v>105</v>
      </c>
      <c r="Q367">
        <f>YEAR(Table1__2[[#This Row],[transaction_date]])</f>
        <v>2022</v>
      </c>
      <c r="R367" t="str">
        <f>TEXT(MONTH(Table1__2[[#This Row],[transaction_date]])*28,"mmm")</f>
        <v>Dec</v>
      </c>
      <c r="S367" t="str">
        <f t="shared" si="5"/>
        <v>Sat</v>
      </c>
      <c r="T367">
        <f>HOUR(Table1__2[[#This Row],[transaction_time]])</f>
        <v>13</v>
      </c>
    </row>
    <row r="368" spans="1:20" x14ac:dyDescent="0.25">
      <c r="A368">
        <v>8367</v>
      </c>
      <c r="B368" s="1">
        <v>44904</v>
      </c>
      <c r="C368" s="2">
        <v>0.53888888888888886</v>
      </c>
      <c r="D368">
        <v>4</v>
      </c>
      <c r="E368" t="s">
        <v>28</v>
      </c>
      <c r="F368" t="s">
        <v>29</v>
      </c>
      <c r="G368" t="s">
        <v>30</v>
      </c>
      <c r="H368" t="s">
        <v>31</v>
      </c>
      <c r="I368" t="s">
        <v>40</v>
      </c>
      <c r="J368">
        <v>50</v>
      </c>
      <c r="K368">
        <v>30</v>
      </c>
      <c r="L368" t="s">
        <v>19</v>
      </c>
      <c r="M368" t="s">
        <v>41</v>
      </c>
      <c r="N368" t="s">
        <v>42</v>
      </c>
      <c r="O368">
        <f>Table1__2[[#This Row],[transaction_qty]]*Table1__2[[#This Row],[unit_price]]</f>
        <v>200</v>
      </c>
      <c r="P368">
        <f>(Table1__2[[#This Row],[unit_price]]-Table1__2[[#This Row],[unit_cost]])*Table1__2[[#This Row],[transaction_qty]]</f>
        <v>80</v>
      </c>
      <c r="Q368">
        <f>YEAR(Table1__2[[#This Row],[transaction_date]])</f>
        <v>2022</v>
      </c>
      <c r="R368" t="str">
        <f>TEXT(MONTH(Table1__2[[#This Row],[transaction_date]])*28,"mmm")</f>
        <v>Dec</v>
      </c>
      <c r="S368" t="str">
        <f t="shared" si="5"/>
        <v>Mon</v>
      </c>
      <c r="T368">
        <f>HOUR(Table1__2[[#This Row],[transaction_time]])</f>
        <v>12</v>
      </c>
    </row>
    <row r="369" spans="1:20" x14ac:dyDescent="0.25">
      <c r="A369">
        <v>8368</v>
      </c>
      <c r="B369" s="1">
        <v>46017</v>
      </c>
      <c r="C369" s="2">
        <v>0.76458333333333328</v>
      </c>
      <c r="D369">
        <v>1</v>
      </c>
      <c r="E369" t="s">
        <v>14</v>
      </c>
      <c r="F369" t="s">
        <v>15</v>
      </c>
      <c r="G369" t="s">
        <v>16</v>
      </c>
      <c r="H369" t="s">
        <v>17</v>
      </c>
      <c r="I369" t="s">
        <v>32</v>
      </c>
      <c r="J369">
        <v>85</v>
      </c>
      <c r="K369">
        <v>50</v>
      </c>
      <c r="L369" t="s">
        <v>33</v>
      </c>
      <c r="M369" t="s">
        <v>34</v>
      </c>
      <c r="N369" t="s">
        <v>35</v>
      </c>
      <c r="O369">
        <f>Table1__2[[#This Row],[transaction_qty]]*Table1__2[[#This Row],[unit_price]]</f>
        <v>85</v>
      </c>
      <c r="P369">
        <f>(Table1__2[[#This Row],[unit_price]]-Table1__2[[#This Row],[unit_cost]])*Table1__2[[#This Row],[transaction_qty]]</f>
        <v>35</v>
      </c>
      <c r="Q369">
        <f>YEAR(Table1__2[[#This Row],[transaction_date]])</f>
        <v>2025</v>
      </c>
      <c r="R369" t="str">
        <f>TEXT(MONTH(Table1__2[[#This Row],[transaction_date]])*28,"mmm")</f>
        <v>Dec</v>
      </c>
      <c r="S369" t="str">
        <f t="shared" si="5"/>
        <v>Thu</v>
      </c>
      <c r="T369">
        <f>HOUR(Table1__2[[#This Row],[transaction_time]])</f>
        <v>18</v>
      </c>
    </row>
    <row r="370" spans="1:20" x14ac:dyDescent="0.25">
      <c r="A370">
        <v>8369</v>
      </c>
      <c r="B370" s="1">
        <v>44938</v>
      </c>
      <c r="C370" s="2">
        <v>0.84513888888888888</v>
      </c>
      <c r="D370">
        <v>1</v>
      </c>
      <c r="E370" t="s">
        <v>14</v>
      </c>
      <c r="F370" t="s">
        <v>15</v>
      </c>
      <c r="G370" t="s">
        <v>16</v>
      </c>
      <c r="H370" t="s">
        <v>17</v>
      </c>
      <c r="I370" t="s">
        <v>26</v>
      </c>
      <c r="J370">
        <v>40</v>
      </c>
      <c r="K370">
        <v>22</v>
      </c>
      <c r="L370" t="s">
        <v>19</v>
      </c>
      <c r="M370" t="s">
        <v>20</v>
      </c>
      <c r="N370" t="s">
        <v>27</v>
      </c>
      <c r="O370">
        <f>Table1__2[[#This Row],[transaction_qty]]*Table1__2[[#This Row],[unit_price]]</f>
        <v>40</v>
      </c>
      <c r="P370">
        <f>(Table1__2[[#This Row],[unit_price]]-Table1__2[[#This Row],[unit_cost]])*Table1__2[[#This Row],[transaction_qty]]</f>
        <v>18</v>
      </c>
      <c r="Q370">
        <f>YEAR(Table1__2[[#This Row],[transaction_date]])</f>
        <v>2023</v>
      </c>
      <c r="R370" t="str">
        <f>TEXT(MONTH(Table1__2[[#This Row],[transaction_date]])*28,"mmm")</f>
        <v>Jan</v>
      </c>
      <c r="S370" t="str">
        <f t="shared" si="5"/>
        <v>Thu</v>
      </c>
      <c r="T370">
        <f>HOUR(Table1__2[[#This Row],[transaction_time]])</f>
        <v>20</v>
      </c>
    </row>
    <row r="371" spans="1:20" x14ac:dyDescent="0.25">
      <c r="A371">
        <v>8370</v>
      </c>
      <c r="B371" s="1">
        <v>45898</v>
      </c>
      <c r="C371" s="2">
        <v>0.4375</v>
      </c>
      <c r="D371">
        <v>3</v>
      </c>
      <c r="E371" t="s">
        <v>14</v>
      </c>
      <c r="F371" t="s">
        <v>15</v>
      </c>
      <c r="G371" t="s">
        <v>16</v>
      </c>
      <c r="H371" t="s">
        <v>17</v>
      </c>
      <c r="I371" t="s">
        <v>40</v>
      </c>
      <c r="J371">
        <v>50</v>
      </c>
      <c r="K371">
        <v>30</v>
      </c>
      <c r="L371" t="s">
        <v>19</v>
      </c>
      <c r="M371" t="s">
        <v>41</v>
      </c>
      <c r="N371" t="s">
        <v>42</v>
      </c>
      <c r="O371">
        <f>Table1__2[[#This Row],[transaction_qty]]*Table1__2[[#This Row],[unit_price]]</f>
        <v>150</v>
      </c>
      <c r="P371">
        <f>(Table1__2[[#This Row],[unit_price]]-Table1__2[[#This Row],[unit_cost]])*Table1__2[[#This Row],[transaction_qty]]</f>
        <v>60</v>
      </c>
      <c r="Q371">
        <f>YEAR(Table1__2[[#This Row],[transaction_date]])</f>
        <v>2025</v>
      </c>
      <c r="R371" t="str">
        <f>TEXT(MONTH(Table1__2[[#This Row],[transaction_date]])*28,"mmm")</f>
        <v>Aug</v>
      </c>
      <c r="S371" t="str">
        <f t="shared" si="5"/>
        <v>Sun</v>
      </c>
      <c r="T371">
        <f>HOUR(Table1__2[[#This Row],[transaction_time]])</f>
        <v>10</v>
      </c>
    </row>
    <row r="372" spans="1:20" x14ac:dyDescent="0.25">
      <c r="A372">
        <v>8371</v>
      </c>
      <c r="B372" s="1">
        <v>44729</v>
      </c>
      <c r="C372" s="2">
        <v>0.8569444444444444</v>
      </c>
      <c r="D372">
        <v>4</v>
      </c>
      <c r="E372" t="s">
        <v>28</v>
      </c>
      <c r="F372" t="s">
        <v>29</v>
      </c>
      <c r="G372" t="s">
        <v>30</v>
      </c>
      <c r="H372" t="s">
        <v>31</v>
      </c>
      <c r="I372" t="s">
        <v>50</v>
      </c>
      <c r="J372">
        <v>70</v>
      </c>
      <c r="K372">
        <v>40</v>
      </c>
      <c r="L372" t="s">
        <v>33</v>
      </c>
      <c r="M372" t="s">
        <v>44</v>
      </c>
      <c r="N372" t="s">
        <v>51</v>
      </c>
      <c r="O372">
        <f>Table1__2[[#This Row],[transaction_qty]]*Table1__2[[#This Row],[unit_price]]</f>
        <v>280</v>
      </c>
      <c r="P372">
        <f>(Table1__2[[#This Row],[unit_price]]-Table1__2[[#This Row],[unit_cost]])*Table1__2[[#This Row],[transaction_qty]]</f>
        <v>120</v>
      </c>
      <c r="Q372">
        <f>YEAR(Table1__2[[#This Row],[transaction_date]])</f>
        <v>2022</v>
      </c>
      <c r="R372" t="str">
        <f>TEXT(MONTH(Table1__2[[#This Row],[transaction_date]])*28,"mmm")</f>
        <v>Jun</v>
      </c>
      <c r="S372" t="str">
        <f t="shared" si="5"/>
        <v>Tue</v>
      </c>
      <c r="T372">
        <f>HOUR(Table1__2[[#This Row],[transaction_time]])</f>
        <v>20</v>
      </c>
    </row>
    <row r="373" spans="1:20" x14ac:dyDescent="0.25">
      <c r="A373">
        <v>8372</v>
      </c>
      <c r="B373" s="1">
        <v>44814</v>
      </c>
      <c r="C373" s="2">
        <v>0.8208333333333333</v>
      </c>
      <c r="D373">
        <v>4</v>
      </c>
      <c r="E373" t="s">
        <v>14</v>
      </c>
      <c r="F373" t="s">
        <v>15</v>
      </c>
      <c r="G373" t="s">
        <v>16</v>
      </c>
      <c r="H373" t="s">
        <v>17</v>
      </c>
      <c r="I373" t="s">
        <v>32</v>
      </c>
      <c r="J373">
        <v>85</v>
      </c>
      <c r="K373">
        <v>50</v>
      </c>
      <c r="L373" t="s">
        <v>33</v>
      </c>
      <c r="M373" t="s">
        <v>34</v>
      </c>
      <c r="N373" t="s">
        <v>35</v>
      </c>
      <c r="O373">
        <f>Table1__2[[#This Row],[transaction_qty]]*Table1__2[[#This Row],[unit_price]]</f>
        <v>340</v>
      </c>
      <c r="P373">
        <f>(Table1__2[[#This Row],[unit_price]]-Table1__2[[#This Row],[unit_cost]])*Table1__2[[#This Row],[transaction_qty]]</f>
        <v>140</v>
      </c>
      <c r="Q373">
        <f>YEAR(Table1__2[[#This Row],[transaction_date]])</f>
        <v>2022</v>
      </c>
      <c r="R373" t="str">
        <f>TEXT(MONTH(Table1__2[[#This Row],[transaction_date]])*28,"mmm")</f>
        <v>Sep</v>
      </c>
      <c r="S373" t="str">
        <f t="shared" si="5"/>
        <v>Tue</v>
      </c>
      <c r="T373">
        <f>HOUR(Table1__2[[#This Row],[transaction_time]])</f>
        <v>19</v>
      </c>
    </row>
    <row r="374" spans="1:20" x14ac:dyDescent="0.25">
      <c r="A374">
        <v>8373</v>
      </c>
      <c r="B374" s="1">
        <v>45130</v>
      </c>
      <c r="C374" s="2">
        <v>0.39791666666666664</v>
      </c>
      <c r="D374">
        <v>4</v>
      </c>
      <c r="E374" t="s">
        <v>14</v>
      </c>
      <c r="F374" t="s">
        <v>15</v>
      </c>
      <c r="G374" t="s">
        <v>16</v>
      </c>
      <c r="H374" t="s">
        <v>17</v>
      </c>
      <c r="I374" t="s">
        <v>43</v>
      </c>
      <c r="J374">
        <v>75</v>
      </c>
      <c r="K374">
        <v>45</v>
      </c>
      <c r="L374" t="s">
        <v>33</v>
      </c>
      <c r="M374" t="s">
        <v>44</v>
      </c>
      <c r="N374" t="s">
        <v>45</v>
      </c>
      <c r="O374">
        <f>Table1__2[[#This Row],[transaction_qty]]*Table1__2[[#This Row],[unit_price]]</f>
        <v>300</v>
      </c>
      <c r="P374">
        <f>(Table1__2[[#This Row],[unit_price]]-Table1__2[[#This Row],[unit_cost]])*Table1__2[[#This Row],[transaction_qty]]</f>
        <v>120</v>
      </c>
      <c r="Q374">
        <f>YEAR(Table1__2[[#This Row],[transaction_date]])</f>
        <v>2023</v>
      </c>
      <c r="R374" t="str">
        <f>TEXT(MONTH(Table1__2[[#This Row],[transaction_date]])*28,"mmm")</f>
        <v>Jul</v>
      </c>
      <c r="S374" t="str">
        <f t="shared" si="5"/>
        <v>Mon</v>
      </c>
      <c r="T374">
        <f>HOUR(Table1__2[[#This Row],[transaction_time]])</f>
        <v>9</v>
      </c>
    </row>
    <row r="375" spans="1:20" x14ac:dyDescent="0.25">
      <c r="A375">
        <v>8374</v>
      </c>
      <c r="B375" s="1">
        <v>45318</v>
      </c>
      <c r="C375" s="2">
        <v>0.58472222222222225</v>
      </c>
      <c r="D375">
        <v>2</v>
      </c>
      <c r="E375" t="s">
        <v>36</v>
      </c>
      <c r="F375" t="s">
        <v>37</v>
      </c>
      <c r="G375" t="s">
        <v>38</v>
      </c>
      <c r="H375" t="s">
        <v>39</v>
      </c>
      <c r="I375" t="s">
        <v>26</v>
      </c>
      <c r="J375">
        <v>40</v>
      </c>
      <c r="K375">
        <v>22</v>
      </c>
      <c r="L375" t="s">
        <v>19</v>
      </c>
      <c r="M375" t="s">
        <v>20</v>
      </c>
      <c r="N375" t="s">
        <v>27</v>
      </c>
      <c r="O375">
        <f>Table1__2[[#This Row],[transaction_qty]]*Table1__2[[#This Row],[unit_price]]</f>
        <v>80</v>
      </c>
      <c r="P375">
        <f>(Table1__2[[#This Row],[unit_price]]-Table1__2[[#This Row],[unit_cost]])*Table1__2[[#This Row],[transaction_qty]]</f>
        <v>36</v>
      </c>
      <c r="Q375">
        <f>YEAR(Table1__2[[#This Row],[transaction_date]])</f>
        <v>2024</v>
      </c>
      <c r="R375" t="str">
        <f>TEXT(MONTH(Table1__2[[#This Row],[transaction_date]])*28,"mmm")</f>
        <v>Jan</v>
      </c>
      <c r="S375" t="str">
        <f t="shared" si="5"/>
        <v>Fri</v>
      </c>
      <c r="T375">
        <f>HOUR(Table1__2[[#This Row],[transaction_time]])</f>
        <v>14</v>
      </c>
    </row>
    <row r="376" spans="1:20" x14ac:dyDescent="0.25">
      <c r="A376">
        <v>8375</v>
      </c>
      <c r="B376" s="1">
        <v>45525</v>
      </c>
      <c r="C376" s="2">
        <v>0.47986111111111113</v>
      </c>
      <c r="D376">
        <v>1</v>
      </c>
      <c r="E376" t="s">
        <v>22</v>
      </c>
      <c r="F376" t="s">
        <v>23</v>
      </c>
      <c r="G376" t="s">
        <v>24</v>
      </c>
      <c r="H376" t="s">
        <v>25</v>
      </c>
      <c r="I376" t="s">
        <v>18</v>
      </c>
      <c r="J376">
        <v>45</v>
      </c>
      <c r="K376">
        <v>25</v>
      </c>
      <c r="L376" t="s">
        <v>19</v>
      </c>
      <c r="M376" t="s">
        <v>20</v>
      </c>
      <c r="N376" t="s">
        <v>21</v>
      </c>
      <c r="O376">
        <f>Table1__2[[#This Row],[transaction_qty]]*Table1__2[[#This Row],[unit_price]]</f>
        <v>45</v>
      </c>
      <c r="P376">
        <f>(Table1__2[[#This Row],[unit_price]]-Table1__2[[#This Row],[unit_cost]])*Table1__2[[#This Row],[transaction_qty]]</f>
        <v>20</v>
      </c>
      <c r="Q376">
        <f>YEAR(Table1__2[[#This Row],[transaction_date]])</f>
        <v>2024</v>
      </c>
      <c r="R376" t="str">
        <f>TEXT(MONTH(Table1__2[[#This Row],[transaction_date]])*28,"mmm")</f>
        <v>Aug</v>
      </c>
      <c r="S376" t="str">
        <f t="shared" si="5"/>
        <v>Sat</v>
      </c>
      <c r="T376">
        <f>HOUR(Table1__2[[#This Row],[transaction_time]])</f>
        <v>11</v>
      </c>
    </row>
    <row r="377" spans="1:20" x14ac:dyDescent="0.25">
      <c r="A377">
        <v>8376</v>
      </c>
      <c r="B377" s="1">
        <v>45976</v>
      </c>
      <c r="C377" s="2">
        <v>0.85138888888888886</v>
      </c>
      <c r="D377">
        <v>1</v>
      </c>
      <c r="E377" t="s">
        <v>28</v>
      </c>
      <c r="F377" t="s">
        <v>29</v>
      </c>
      <c r="G377" t="s">
        <v>30</v>
      </c>
      <c r="H377" t="s">
        <v>31</v>
      </c>
      <c r="I377" t="s">
        <v>32</v>
      </c>
      <c r="J377">
        <v>85</v>
      </c>
      <c r="K377">
        <v>50</v>
      </c>
      <c r="L377" t="s">
        <v>33</v>
      </c>
      <c r="M377" t="s">
        <v>34</v>
      </c>
      <c r="N377" t="s">
        <v>35</v>
      </c>
      <c r="O377">
        <f>Table1__2[[#This Row],[transaction_qty]]*Table1__2[[#This Row],[unit_price]]</f>
        <v>85</v>
      </c>
      <c r="P377">
        <f>(Table1__2[[#This Row],[unit_price]]-Table1__2[[#This Row],[unit_cost]])*Table1__2[[#This Row],[transaction_qty]]</f>
        <v>35</v>
      </c>
      <c r="Q377">
        <f>YEAR(Table1__2[[#This Row],[transaction_date]])</f>
        <v>2025</v>
      </c>
      <c r="R377" t="str">
        <f>TEXT(MONTH(Table1__2[[#This Row],[transaction_date]])*28,"mmm")</f>
        <v>Nov</v>
      </c>
      <c r="S377" t="str">
        <f t="shared" si="5"/>
        <v>Sun</v>
      </c>
      <c r="T377">
        <f>HOUR(Table1__2[[#This Row],[transaction_time]])</f>
        <v>20</v>
      </c>
    </row>
    <row r="378" spans="1:20" x14ac:dyDescent="0.25">
      <c r="A378">
        <v>8377</v>
      </c>
      <c r="B378" s="1">
        <v>45223</v>
      </c>
      <c r="C378" s="2">
        <v>0.46111111111111114</v>
      </c>
      <c r="D378">
        <v>4</v>
      </c>
      <c r="E378" t="s">
        <v>28</v>
      </c>
      <c r="F378" t="s">
        <v>29</v>
      </c>
      <c r="G378" t="s">
        <v>30</v>
      </c>
      <c r="H378" t="s">
        <v>31</v>
      </c>
      <c r="I378" t="s">
        <v>32</v>
      </c>
      <c r="J378">
        <v>85</v>
      </c>
      <c r="K378">
        <v>50</v>
      </c>
      <c r="L378" t="s">
        <v>33</v>
      </c>
      <c r="M378" t="s">
        <v>34</v>
      </c>
      <c r="N378" t="s">
        <v>35</v>
      </c>
      <c r="O378">
        <f>Table1__2[[#This Row],[transaction_qty]]*Table1__2[[#This Row],[unit_price]]</f>
        <v>340</v>
      </c>
      <c r="P378">
        <f>(Table1__2[[#This Row],[unit_price]]-Table1__2[[#This Row],[unit_cost]])*Table1__2[[#This Row],[transaction_qty]]</f>
        <v>140</v>
      </c>
      <c r="Q378">
        <f>YEAR(Table1__2[[#This Row],[transaction_date]])</f>
        <v>2023</v>
      </c>
      <c r="R378" t="str">
        <f>TEXT(MONTH(Table1__2[[#This Row],[transaction_date]])*28,"mmm")</f>
        <v>Oct</v>
      </c>
      <c r="S378" t="str">
        <f t="shared" si="5"/>
        <v>Tue</v>
      </c>
      <c r="T378">
        <f>HOUR(Table1__2[[#This Row],[transaction_time]])</f>
        <v>11</v>
      </c>
    </row>
    <row r="379" spans="1:20" x14ac:dyDescent="0.25">
      <c r="A379">
        <v>8378</v>
      </c>
      <c r="B379" s="1">
        <v>45802</v>
      </c>
      <c r="C379" s="2">
        <v>0.80972222222222223</v>
      </c>
      <c r="D379">
        <v>3</v>
      </c>
      <c r="E379" t="s">
        <v>14</v>
      </c>
      <c r="F379" t="s">
        <v>15</v>
      </c>
      <c r="G379" t="s">
        <v>16</v>
      </c>
      <c r="H379" t="s">
        <v>17</v>
      </c>
      <c r="I379" t="s">
        <v>26</v>
      </c>
      <c r="J379">
        <v>40</v>
      </c>
      <c r="K379">
        <v>22</v>
      </c>
      <c r="L379" t="s">
        <v>19</v>
      </c>
      <c r="M379" t="s">
        <v>20</v>
      </c>
      <c r="N379" t="s">
        <v>27</v>
      </c>
      <c r="O379">
        <f>Table1__2[[#This Row],[transaction_qty]]*Table1__2[[#This Row],[unit_price]]</f>
        <v>120</v>
      </c>
      <c r="P379">
        <f>(Table1__2[[#This Row],[unit_price]]-Table1__2[[#This Row],[unit_cost]])*Table1__2[[#This Row],[transaction_qty]]</f>
        <v>54</v>
      </c>
      <c r="Q379">
        <f>YEAR(Table1__2[[#This Row],[transaction_date]])</f>
        <v>2025</v>
      </c>
      <c r="R379" t="str">
        <f>TEXT(MONTH(Table1__2[[#This Row],[transaction_date]])*28,"mmm")</f>
        <v>May</v>
      </c>
      <c r="S379" t="str">
        <f t="shared" si="5"/>
        <v>Wed</v>
      </c>
      <c r="T379">
        <f>HOUR(Table1__2[[#This Row],[transaction_time]])</f>
        <v>19</v>
      </c>
    </row>
    <row r="380" spans="1:20" x14ac:dyDescent="0.25">
      <c r="A380">
        <v>8379</v>
      </c>
      <c r="B380" s="1">
        <v>45799</v>
      </c>
      <c r="C380" s="2">
        <v>0.8881944444444444</v>
      </c>
      <c r="D380">
        <v>2</v>
      </c>
      <c r="E380" t="s">
        <v>14</v>
      </c>
      <c r="F380" t="s">
        <v>15</v>
      </c>
      <c r="G380" t="s">
        <v>16</v>
      </c>
      <c r="H380" t="s">
        <v>17</v>
      </c>
      <c r="I380" t="s">
        <v>26</v>
      </c>
      <c r="J380">
        <v>40</v>
      </c>
      <c r="K380">
        <v>22</v>
      </c>
      <c r="L380" t="s">
        <v>19</v>
      </c>
      <c r="M380" t="s">
        <v>20</v>
      </c>
      <c r="N380" t="s">
        <v>27</v>
      </c>
      <c r="O380">
        <f>Table1__2[[#This Row],[transaction_qty]]*Table1__2[[#This Row],[unit_price]]</f>
        <v>80</v>
      </c>
      <c r="P380">
        <f>(Table1__2[[#This Row],[unit_price]]-Table1__2[[#This Row],[unit_cost]])*Table1__2[[#This Row],[transaction_qty]]</f>
        <v>36</v>
      </c>
      <c r="Q380">
        <f>YEAR(Table1__2[[#This Row],[transaction_date]])</f>
        <v>2025</v>
      </c>
      <c r="R380" t="str">
        <f>TEXT(MONTH(Table1__2[[#This Row],[transaction_date]])*28,"mmm")</f>
        <v>May</v>
      </c>
      <c r="S380" t="str">
        <f t="shared" si="5"/>
        <v>Sun</v>
      </c>
      <c r="T380">
        <f>HOUR(Table1__2[[#This Row],[transaction_time]])</f>
        <v>21</v>
      </c>
    </row>
    <row r="381" spans="1:20" x14ac:dyDescent="0.25">
      <c r="A381">
        <v>8380</v>
      </c>
      <c r="B381" s="1">
        <v>44859</v>
      </c>
      <c r="C381" s="2">
        <v>0.48194444444444445</v>
      </c>
      <c r="D381">
        <v>4</v>
      </c>
      <c r="E381" t="s">
        <v>22</v>
      </c>
      <c r="F381" t="s">
        <v>23</v>
      </c>
      <c r="G381" t="s">
        <v>24</v>
      </c>
      <c r="H381" t="s">
        <v>25</v>
      </c>
      <c r="I381" t="s">
        <v>26</v>
      </c>
      <c r="J381">
        <v>40</v>
      </c>
      <c r="K381">
        <v>22</v>
      </c>
      <c r="L381" t="s">
        <v>19</v>
      </c>
      <c r="M381" t="s">
        <v>20</v>
      </c>
      <c r="N381" t="s">
        <v>27</v>
      </c>
      <c r="O381">
        <f>Table1__2[[#This Row],[transaction_qty]]*Table1__2[[#This Row],[unit_price]]</f>
        <v>160</v>
      </c>
      <c r="P381">
        <f>(Table1__2[[#This Row],[unit_price]]-Table1__2[[#This Row],[unit_cost]])*Table1__2[[#This Row],[transaction_qty]]</f>
        <v>72</v>
      </c>
      <c r="Q381">
        <f>YEAR(Table1__2[[#This Row],[transaction_date]])</f>
        <v>2022</v>
      </c>
      <c r="R381" t="str">
        <f>TEXT(MONTH(Table1__2[[#This Row],[transaction_date]])*28,"mmm")</f>
        <v>Oct</v>
      </c>
      <c r="S381" t="str">
        <f t="shared" si="5"/>
        <v>Wed</v>
      </c>
      <c r="T381">
        <f>HOUR(Table1__2[[#This Row],[transaction_time]])</f>
        <v>11</v>
      </c>
    </row>
    <row r="382" spans="1:20" x14ac:dyDescent="0.25">
      <c r="A382">
        <v>8381</v>
      </c>
      <c r="B382" s="1">
        <v>44680</v>
      </c>
      <c r="C382" s="2">
        <v>0.82361111111111107</v>
      </c>
      <c r="D382">
        <v>2</v>
      </c>
      <c r="E382" t="s">
        <v>28</v>
      </c>
      <c r="F382" t="s">
        <v>29</v>
      </c>
      <c r="G382" t="s">
        <v>30</v>
      </c>
      <c r="H382" t="s">
        <v>31</v>
      </c>
      <c r="I382" t="s">
        <v>46</v>
      </c>
      <c r="J382">
        <v>90</v>
      </c>
      <c r="K382">
        <v>55</v>
      </c>
      <c r="L382" t="s">
        <v>33</v>
      </c>
      <c r="M382" t="s">
        <v>34</v>
      </c>
      <c r="N382" t="s">
        <v>47</v>
      </c>
      <c r="O382">
        <f>Table1__2[[#This Row],[transaction_qty]]*Table1__2[[#This Row],[unit_price]]</f>
        <v>180</v>
      </c>
      <c r="P382">
        <f>(Table1__2[[#This Row],[unit_price]]-Table1__2[[#This Row],[unit_cost]])*Table1__2[[#This Row],[transaction_qty]]</f>
        <v>70</v>
      </c>
      <c r="Q382">
        <f>YEAR(Table1__2[[#This Row],[transaction_date]])</f>
        <v>2022</v>
      </c>
      <c r="R382" t="str">
        <f>TEXT(MONTH(Table1__2[[#This Row],[transaction_date]])*28,"mmm")</f>
        <v>Apr</v>
      </c>
      <c r="S382" t="str">
        <f t="shared" si="5"/>
        <v>Sun</v>
      </c>
      <c r="T382">
        <f>HOUR(Table1__2[[#This Row],[transaction_time]])</f>
        <v>19</v>
      </c>
    </row>
    <row r="383" spans="1:20" x14ac:dyDescent="0.25">
      <c r="A383">
        <v>8382</v>
      </c>
      <c r="B383" s="1">
        <v>44645</v>
      </c>
      <c r="C383" s="2">
        <v>0.30902777777777779</v>
      </c>
      <c r="D383">
        <v>2</v>
      </c>
      <c r="E383" t="s">
        <v>14</v>
      </c>
      <c r="F383" t="s">
        <v>15</v>
      </c>
      <c r="G383" t="s">
        <v>16</v>
      </c>
      <c r="H383" t="s">
        <v>17</v>
      </c>
      <c r="I383" t="s">
        <v>40</v>
      </c>
      <c r="J383">
        <v>50</v>
      </c>
      <c r="K383">
        <v>30</v>
      </c>
      <c r="L383" t="s">
        <v>19</v>
      </c>
      <c r="M383" t="s">
        <v>41</v>
      </c>
      <c r="N383" t="s">
        <v>42</v>
      </c>
      <c r="O383">
        <f>Table1__2[[#This Row],[transaction_qty]]*Table1__2[[#This Row],[unit_price]]</f>
        <v>100</v>
      </c>
      <c r="P383">
        <f>(Table1__2[[#This Row],[unit_price]]-Table1__2[[#This Row],[unit_cost]])*Table1__2[[#This Row],[transaction_qty]]</f>
        <v>40</v>
      </c>
      <c r="Q383">
        <f>YEAR(Table1__2[[#This Row],[transaction_date]])</f>
        <v>2022</v>
      </c>
      <c r="R383" t="str">
        <f>TEXT(MONTH(Table1__2[[#This Row],[transaction_date]])*28,"mmm")</f>
        <v>Mar</v>
      </c>
      <c r="S383" t="str">
        <f t="shared" si="5"/>
        <v>Wed</v>
      </c>
      <c r="T383">
        <f>HOUR(Table1__2[[#This Row],[transaction_time]])</f>
        <v>7</v>
      </c>
    </row>
    <row r="384" spans="1:20" x14ac:dyDescent="0.25">
      <c r="A384">
        <v>8383</v>
      </c>
      <c r="B384" s="1">
        <v>45282</v>
      </c>
      <c r="C384" s="2">
        <v>0.30694444444444446</v>
      </c>
      <c r="D384">
        <v>1</v>
      </c>
      <c r="E384" t="s">
        <v>14</v>
      </c>
      <c r="F384" t="s">
        <v>15</v>
      </c>
      <c r="G384" t="s">
        <v>16</v>
      </c>
      <c r="H384" t="s">
        <v>17</v>
      </c>
      <c r="I384" t="s">
        <v>18</v>
      </c>
      <c r="J384">
        <v>45</v>
      </c>
      <c r="K384">
        <v>25</v>
      </c>
      <c r="L384" t="s">
        <v>19</v>
      </c>
      <c r="M384" t="s">
        <v>20</v>
      </c>
      <c r="N384" t="s">
        <v>21</v>
      </c>
      <c r="O384">
        <f>Table1__2[[#This Row],[transaction_qty]]*Table1__2[[#This Row],[unit_price]]</f>
        <v>45</v>
      </c>
      <c r="P384">
        <f>(Table1__2[[#This Row],[unit_price]]-Table1__2[[#This Row],[unit_cost]])*Table1__2[[#This Row],[transaction_qty]]</f>
        <v>20</v>
      </c>
      <c r="Q384">
        <f>YEAR(Table1__2[[#This Row],[transaction_date]])</f>
        <v>2023</v>
      </c>
      <c r="R384" t="str">
        <f>TEXT(MONTH(Table1__2[[#This Row],[transaction_date]])*28,"mmm")</f>
        <v>Dec</v>
      </c>
      <c r="S384" t="str">
        <f t="shared" si="5"/>
        <v>Sun</v>
      </c>
      <c r="T384">
        <f>HOUR(Table1__2[[#This Row],[transaction_time]])</f>
        <v>7</v>
      </c>
    </row>
    <row r="385" spans="1:20" x14ac:dyDescent="0.25">
      <c r="A385">
        <v>8384</v>
      </c>
      <c r="B385" s="1">
        <v>45154</v>
      </c>
      <c r="C385" s="2">
        <v>0.44236111111111109</v>
      </c>
      <c r="D385">
        <v>4</v>
      </c>
      <c r="E385" t="s">
        <v>14</v>
      </c>
      <c r="F385" t="s">
        <v>15</v>
      </c>
      <c r="G385" t="s">
        <v>16</v>
      </c>
      <c r="H385" t="s">
        <v>17</v>
      </c>
      <c r="I385" t="s">
        <v>50</v>
      </c>
      <c r="J385">
        <v>70</v>
      </c>
      <c r="K385">
        <v>40</v>
      </c>
      <c r="L385" t="s">
        <v>33</v>
      </c>
      <c r="M385" t="s">
        <v>44</v>
      </c>
      <c r="N385" t="s">
        <v>51</v>
      </c>
      <c r="O385">
        <f>Table1__2[[#This Row],[transaction_qty]]*Table1__2[[#This Row],[unit_price]]</f>
        <v>280</v>
      </c>
      <c r="P385">
        <f>(Table1__2[[#This Row],[unit_price]]-Table1__2[[#This Row],[unit_cost]])*Table1__2[[#This Row],[transaction_qty]]</f>
        <v>120</v>
      </c>
      <c r="Q385">
        <f>YEAR(Table1__2[[#This Row],[transaction_date]])</f>
        <v>2023</v>
      </c>
      <c r="R385" t="str">
        <f>TEXT(MONTH(Table1__2[[#This Row],[transaction_date]])*28,"mmm")</f>
        <v>Aug</v>
      </c>
      <c r="S385" t="str">
        <f t="shared" si="5"/>
        <v>Mon</v>
      </c>
      <c r="T385">
        <f>HOUR(Table1__2[[#This Row],[transaction_time]])</f>
        <v>10</v>
      </c>
    </row>
    <row r="386" spans="1:20" x14ac:dyDescent="0.25">
      <c r="A386">
        <v>8385</v>
      </c>
      <c r="B386" s="1">
        <v>45693</v>
      </c>
      <c r="C386" s="2">
        <v>0.69097222222222221</v>
      </c>
      <c r="D386">
        <v>4</v>
      </c>
      <c r="E386" t="s">
        <v>14</v>
      </c>
      <c r="F386" t="s">
        <v>15</v>
      </c>
      <c r="G386" t="s">
        <v>16</v>
      </c>
      <c r="H386" t="s">
        <v>17</v>
      </c>
      <c r="I386" t="s">
        <v>48</v>
      </c>
      <c r="J386">
        <v>80</v>
      </c>
      <c r="K386">
        <v>48</v>
      </c>
      <c r="L386" t="s">
        <v>33</v>
      </c>
      <c r="M386" t="s">
        <v>44</v>
      </c>
      <c r="N386" t="s">
        <v>49</v>
      </c>
      <c r="O386">
        <f>Table1__2[[#This Row],[transaction_qty]]*Table1__2[[#This Row],[unit_price]]</f>
        <v>320</v>
      </c>
      <c r="P386">
        <f>(Table1__2[[#This Row],[unit_price]]-Table1__2[[#This Row],[unit_cost]])*Table1__2[[#This Row],[transaction_qty]]</f>
        <v>128</v>
      </c>
      <c r="Q386">
        <f>YEAR(Table1__2[[#This Row],[transaction_date]])</f>
        <v>2025</v>
      </c>
      <c r="R386" t="str">
        <f>TEXT(MONTH(Table1__2[[#This Row],[transaction_date]])*28,"mmm")</f>
        <v>Feb</v>
      </c>
      <c r="S386" t="str">
        <f t="shared" ref="S386:S449" si="6">TEXT(DAY(B386),"ddd")</f>
        <v>Thu</v>
      </c>
      <c r="T386">
        <f>HOUR(Table1__2[[#This Row],[transaction_time]])</f>
        <v>16</v>
      </c>
    </row>
    <row r="387" spans="1:20" x14ac:dyDescent="0.25">
      <c r="A387">
        <v>8386</v>
      </c>
      <c r="B387" s="1">
        <v>45213</v>
      </c>
      <c r="C387" s="2">
        <v>0.74583333333333335</v>
      </c>
      <c r="D387">
        <v>2</v>
      </c>
      <c r="E387" t="s">
        <v>14</v>
      </c>
      <c r="F387" t="s">
        <v>15</v>
      </c>
      <c r="G387" t="s">
        <v>16</v>
      </c>
      <c r="H387" t="s">
        <v>17</v>
      </c>
      <c r="I387" t="s">
        <v>32</v>
      </c>
      <c r="J387">
        <v>85</v>
      </c>
      <c r="K387">
        <v>50</v>
      </c>
      <c r="L387" t="s">
        <v>33</v>
      </c>
      <c r="M387" t="s">
        <v>34</v>
      </c>
      <c r="N387" t="s">
        <v>35</v>
      </c>
      <c r="O387">
        <f>Table1__2[[#This Row],[transaction_qty]]*Table1__2[[#This Row],[unit_price]]</f>
        <v>170</v>
      </c>
      <c r="P387">
        <f>(Table1__2[[#This Row],[unit_price]]-Table1__2[[#This Row],[unit_cost]])*Table1__2[[#This Row],[transaction_qty]]</f>
        <v>70</v>
      </c>
      <c r="Q387">
        <f>YEAR(Table1__2[[#This Row],[transaction_date]])</f>
        <v>2023</v>
      </c>
      <c r="R387" t="str">
        <f>TEXT(MONTH(Table1__2[[#This Row],[transaction_date]])*28,"mmm")</f>
        <v>Oct</v>
      </c>
      <c r="S387" t="str">
        <f t="shared" si="6"/>
        <v>Sat</v>
      </c>
      <c r="T387">
        <f>HOUR(Table1__2[[#This Row],[transaction_time]])</f>
        <v>17</v>
      </c>
    </row>
    <row r="388" spans="1:20" x14ac:dyDescent="0.25">
      <c r="A388">
        <v>8387</v>
      </c>
      <c r="B388" s="1">
        <v>45692</v>
      </c>
      <c r="C388" s="2">
        <v>0.67847222222222225</v>
      </c>
      <c r="D388">
        <v>4</v>
      </c>
      <c r="E388" t="s">
        <v>22</v>
      </c>
      <c r="F388" t="s">
        <v>23</v>
      </c>
      <c r="G388" t="s">
        <v>24</v>
      </c>
      <c r="H388" t="s">
        <v>25</v>
      </c>
      <c r="I388" t="s">
        <v>50</v>
      </c>
      <c r="J388">
        <v>70</v>
      </c>
      <c r="K388">
        <v>40</v>
      </c>
      <c r="L388" t="s">
        <v>33</v>
      </c>
      <c r="M388" t="s">
        <v>44</v>
      </c>
      <c r="N388" t="s">
        <v>51</v>
      </c>
      <c r="O388">
        <f>Table1__2[[#This Row],[transaction_qty]]*Table1__2[[#This Row],[unit_price]]</f>
        <v>280</v>
      </c>
      <c r="P388">
        <f>(Table1__2[[#This Row],[unit_price]]-Table1__2[[#This Row],[unit_cost]])*Table1__2[[#This Row],[transaction_qty]]</f>
        <v>120</v>
      </c>
      <c r="Q388">
        <f>YEAR(Table1__2[[#This Row],[transaction_date]])</f>
        <v>2025</v>
      </c>
      <c r="R388" t="str">
        <f>TEXT(MONTH(Table1__2[[#This Row],[transaction_date]])*28,"mmm")</f>
        <v>Feb</v>
      </c>
      <c r="S388" t="str">
        <f t="shared" si="6"/>
        <v>Wed</v>
      </c>
      <c r="T388">
        <f>HOUR(Table1__2[[#This Row],[transaction_time]])</f>
        <v>16</v>
      </c>
    </row>
    <row r="389" spans="1:20" x14ac:dyDescent="0.25">
      <c r="A389">
        <v>8388</v>
      </c>
      <c r="B389" s="1">
        <v>45575</v>
      </c>
      <c r="C389" s="2">
        <v>0.55555555555555558</v>
      </c>
      <c r="D389">
        <v>4</v>
      </c>
      <c r="E389" t="s">
        <v>36</v>
      </c>
      <c r="F389" t="s">
        <v>37</v>
      </c>
      <c r="G389" t="s">
        <v>38</v>
      </c>
      <c r="H389" t="s">
        <v>39</v>
      </c>
      <c r="I389" t="s">
        <v>40</v>
      </c>
      <c r="J389">
        <v>50</v>
      </c>
      <c r="K389">
        <v>30</v>
      </c>
      <c r="L389" t="s">
        <v>19</v>
      </c>
      <c r="M389" t="s">
        <v>41</v>
      </c>
      <c r="N389" t="s">
        <v>42</v>
      </c>
      <c r="O389">
        <f>Table1__2[[#This Row],[transaction_qty]]*Table1__2[[#This Row],[unit_price]]</f>
        <v>200</v>
      </c>
      <c r="P389">
        <f>(Table1__2[[#This Row],[unit_price]]-Table1__2[[#This Row],[unit_cost]])*Table1__2[[#This Row],[transaction_qty]]</f>
        <v>80</v>
      </c>
      <c r="Q389">
        <f>YEAR(Table1__2[[#This Row],[transaction_date]])</f>
        <v>2024</v>
      </c>
      <c r="R389" t="str">
        <f>TEXT(MONTH(Table1__2[[#This Row],[transaction_date]])*28,"mmm")</f>
        <v>Oct</v>
      </c>
      <c r="S389" t="str">
        <f t="shared" si="6"/>
        <v>Tue</v>
      </c>
      <c r="T389">
        <f>HOUR(Table1__2[[#This Row],[transaction_time]])</f>
        <v>13</v>
      </c>
    </row>
    <row r="390" spans="1:20" x14ac:dyDescent="0.25">
      <c r="A390">
        <v>8389</v>
      </c>
      <c r="B390" s="1">
        <v>45987</v>
      </c>
      <c r="C390" s="2">
        <v>0.76388888888888884</v>
      </c>
      <c r="D390">
        <v>2</v>
      </c>
      <c r="E390" t="s">
        <v>14</v>
      </c>
      <c r="F390" t="s">
        <v>15</v>
      </c>
      <c r="G390" t="s">
        <v>16</v>
      </c>
      <c r="H390" t="s">
        <v>17</v>
      </c>
      <c r="I390" t="s">
        <v>40</v>
      </c>
      <c r="J390">
        <v>50</v>
      </c>
      <c r="K390">
        <v>30</v>
      </c>
      <c r="L390" t="s">
        <v>19</v>
      </c>
      <c r="M390" t="s">
        <v>41</v>
      </c>
      <c r="N390" t="s">
        <v>42</v>
      </c>
      <c r="O390">
        <f>Table1__2[[#This Row],[transaction_qty]]*Table1__2[[#This Row],[unit_price]]</f>
        <v>100</v>
      </c>
      <c r="P390">
        <f>(Table1__2[[#This Row],[unit_price]]-Table1__2[[#This Row],[unit_cost]])*Table1__2[[#This Row],[transaction_qty]]</f>
        <v>40</v>
      </c>
      <c r="Q390">
        <f>YEAR(Table1__2[[#This Row],[transaction_date]])</f>
        <v>2025</v>
      </c>
      <c r="R390" t="str">
        <f>TEXT(MONTH(Table1__2[[#This Row],[transaction_date]])*28,"mmm")</f>
        <v>Nov</v>
      </c>
      <c r="S390" t="str">
        <f t="shared" si="6"/>
        <v>Thu</v>
      </c>
      <c r="T390">
        <f>HOUR(Table1__2[[#This Row],[transaction_time]])</f>
        <v>18</v>
      </c>
    </row>
    <row r="391" spans="1:20" x14ac:dyDescent="0.25">
      <c r="A391">
        <v>8390</v>
      </c>
      <c r="B391" s="1">
        <v>44933</v>
      </c>
      <c r="C391" s="2">
        <v>0.35416666666666669</v>
      </c>
      <c r="D391">
        <v>2</v>
      </c>
      <c r="E391" t="s">
        <v>22</v>
      </c>
      <c r="F391" t="s">
        <v>23</v>
      </c>
      <c r="G391" t="s">
        <v>24</v>
      </c>
      <c r="H391" t="s">
        <v>25</v>
      </c>
      <c r="I391" t="s">
        <v>32</v>
      </c>
      <c r="J391">
        <v>85</v>
      </c>
      <c r="K391">
        <v>50</v>
      </c>
      <c r="L391" t="s">
        <v>33</v>
      </c>
      <c r="M391" t="s">
        <v>34</v>
      </c>
      <c r="N391" t="s">
        <v>35</v>
      </c>
      <c r="O391">
        <f>Table1__2[[#This Row],[transaction_qty]]*Table1__2[[#This Row],[unit_price]]</f>
        <v>170</v>
      </c>
      <c r="P391">
        <f>(Table1__2[[#This Row],[unit_price]]-Table1__2[[#This Row],[unit_cost]])*Table1__2[[#This Row],[transaction_qty]]</f>
        <v>70</v>
      </c>
      <c r="Q391">
        <f>YEAR(Table1__2[[#This Row],[transaction_date]])</f>
        <v>2023</v>
      </c>
      <c r="R391" t="str">
        <f>TEXT(MONTH(Table1__2[[#This Row],[transaction_date]])*28,"mmm")</f>
        <v>Jan</v>
      </c>
      <c r="S391" t="str">
        <f t="shared" si="6"/>
        <v>Sat</v>
      </c>
      <c r="T391">
        <f>HOUR(Table1__2[[#This Row],[transaction_time]])</f>
        <v>8</v>
      </c>
    </row>
    <row r="392" spans="1:20" x14ac:dyDescent="0.25">
      <c r="A392">
        <v>8391</v>
      </c>
      <c r="B392" s="1">
        <v>45190</v>
      </c>
      <c r="C392" s="2">
        <v>0.70694444444444449</v>
      </c>
      <c r="D392">
        <v>2</v>
      </c>
      <c r="E392" t="s">
        <v>36</v>
      </c>
      <c r="F392" t="s">
        <v>37</v>
      </c>
      <c r="G392" t="s">
        <v>38</v>
      </c>
      <c r="H392" t="s">
        <v>39</v>
      </c>
      <c r="I392" t="s">
        <v>46</v>
      </c>
      <c r="J392">
        <v>90</v>
      </c>
      <c r="K392">
        <v>55</v>
      </c>
      <c r="L392" t="s">
        <v>33</v>
      </c>
      <c r="M392" t="s">
        <v>34</v>
      </c>
      <c r="N392" t="s">
        <v>47</v>
      </c>
      <c r="O392">
        <f>Table1__2[[#This Row],[transaction_qty]]*Table1__2[[#This Row],[unit_price]]</f>
        <v>180</v>
      </c>
      <c r="P392">
        <f>(Table1__2[[#This Row],[unit_price]]-Table1__2[[#This Row],[unit_cost]])*Table1__2[[#This Row],[transaction_qty]]</f>
        <v>70</v>
      </c>
      <c r="Q392">
        <f>YEAR(Table1__2[[#This Row],[transaction_date]])</f>
        <v>2023</v>
      </c>
      <c r="R392" t="str">
        <f>TEXT(MONTH(Table1__2[[#This Row],[transaction_date]])*28,"mmm")</f>
        <v>Sep</v>
      </c>
      <c r="S392" t="str">
        <f t="shared" si="6"/>
        <v>Sat</v>
      </c>
      <c r="T392">
        <f>HOUR(Table1__2[[#This Row],[transaction_time]])</f>
        <v>16</v>
      </c>
    </row>
    <row r="393" spans="1:20" x14ac:dyDescent="0.25">
      <c r="A393">
        <v>8392</v>
      </c>
      <c r="B393" s="1">
        <v>44820</v>
      </c>
      <c r="C393" s="2">
        <v>0.4236111111111111</v>
      </c>
      <c r="D393">
        <v>2</v>
      </c>
      <c r="E393" t="s">
        <v>36</v>
      </c>
      <c r="F393" t="s">
        <v>37</v>
      </c>
      <c r="G393" t="s">
        <v>38</v>
      </c>
      <c r="H393" t="s">
        <v>39</v>
      </c>
      <c r="I393" t="s">
        <v>48</v>
      </c>
      <c r="J393">
        <v>80</v>
      </c>
      <c r="K393">
        <v>48</v>
      </c>
      <c r="L393" t="s">
        <v>33</v>
      </c>
      <c r="M393" t="s">
        <v>44</v>
      </c>
      <c r="N393" t="s">
        <v>49</v>
      </c>
      <c r="O393">
        <f>Table1__2[[#This Row],[transaction_qty]]*Table1__2[[#This Row],[unit_price]]</f>
        <v>160</v>
      </c>
      <c r="P393">
        <f>(Table1__2[[#This Row],[unit_price]]-Table1__2[[#This Row],[unit_cost]])*Table1__2[[#This Row],[transaction_qty]]</f>
        <v>64</v>
      </c>
      <c r="Q393">
        <f>YEAR(Table1__2[[#This Row],[transaction_date]])</f>
        <v>2022</v>
      </c>
      <c r="R393" t="str">
        <f>TEXT(MONTH(Table1__2[[#This Row],[transaction_date]])*28,"mmm")</f>
        <v>Sep</v>
      </c>
      <c r="S393" t="str">
        <f t="shared" si="6"/>
        <v>Mon</v>
      </c>
      <c r="T393">
        <f>HOUR(Table1__2[[#This Row],[transaction_time]])</f>
        <v>10</v>
      </c>
    </row>
    <row r="394" spans="1:20" x14ac:dyDescent="0.25">
      <c r="A394">
        <v>8393</v>
      </c>
      <c r="B394" s="1">
        <v>45650</v>
      </c>
      <c r="C394" s="2">
        <v>0.30069444444444443</v>
      </c>
      <c r="D394">
        <v>2</v>
      </c>
      <c r="E394" t="s">
        <v>28</v>
      </c>
      <c r="F394" t="s">
        <v>29</v>
      </c>
      <c r="G394" t="s">
        <v>30</v>
      </c>
      <c r="H394" t="s">
        <v>31</v>
      </c>
      <c r="I394" t="s">
        <v>32</v>
      </c>
      <c r="J394">
        <v>85</v>
      </c>
      <c r="K394">
        <v>50</v>
      </c>
      <c r="L394" t="s">
        <v>33</v>
      </c>
      <c r="M394" t="s">
        <v>34</v>
      </c>
      <c r="N394" t="s">
        <v>35</v>
      </c>
      <c r="O394">
        <f>Table1__2[[#This Row],[transaction_qty]]*Table1__2[[#This Row],[unit_price]]</f>
        <v>170</v>
      </c>
      <c r="P394">
        <f>(Table1__2[[#This Row],[unit_price]]-Table1__2[[#This Row],[unit_cost]])*Table1__2[[#This Row],[transaction_qty]]</f>
        <v>70</v>
      </c>
      <c r="Q394">
        <f>YEAR(Table1__2[[#This Row],[transaction_date]])</f>
        <v>2024</v>
      </c>
      <c r="R394" t="str">
        <f>TEXT(MONTH(Table1__2[[#This Row],[transaction_date]])*28,"mmm")</f>
        <v>Dec</v>
      </c>
      <c r="S394" t="str">
        <f t="shared" si="6"/>
        <v>Tue</v>
      </c>
      <c r="T394">
        <f>HOUR(Table1__2[[#This Row],[transaction_time]])</f>
        <v>7</v>
      </c>
    </row>
    <row r="395" spans="1:20" x14ac:dyDescent="0.25">
      <c r="A395">
        <v>8394</v>
      </c>
      <c r="B395" s="1">
        <v>45376</v>
      </c>
      <c r="C395" s="2">
        <v>0.30069444444444443</v>
      </c>
      <c r="D395">
        <v>4</v>
      </c>
      <c r="E395" t="s">
        <v>22</v>
      </c>
      <c r="F395" t="s">
        <v>23</v>
      </c>
      <c r="G395" t="s">
        <v>24</v>
      </c>
      <c r="H395" t="s">
        <v>25</v>
      </c>
      <c r="I395" t="s">
        <v>46</v>
      </c>
      <c r="J395">
        <v>90</v>
      </c>
      <c r="K395">
        <v>55</v>
      </c>
      <c r="L395" t="s">
        <v>33</v>
      </c>
      <c r="M395" t="s">
        <v>34</v>
      </c>
      <c r="N395" t="s">
        <v>47</v>
      </c>
      <c r="O395">
        <f>Table1__2[[#This Row],[transaction_qty]]*Table1__2[[#This Row],[unit_price]]</f>
        <v>360</v>
      </c>
      <c r="P395">
        <f>(Table1__2[[#This Row],[unit_price]]-Table1__2[[#This Row],[unit_cost]])*Table1__2[[#This Row],[transaction_qty]]</f>
        <v>140</v>
      </c>
      <c r="Q395">
        <f>YEAR(Table1__2[[#This Row],[transaction_date]])</f>
        <v>2024</v>
      </c>
      <c r="R395" t="str">
        <f>TEXT(MONTH(Table1__2[[#This Row],[transaction_date]])*28,"mmm")</f>
        <v>Mar</v>
      </c>
      <c r="S395" t="str">
        <f t="shared" si="6"/>
        <v>Wed</v>
      </c>
      <c r="T395">
        <f>HOUR(Table1__2[[#This Row],[transaction_time]])</f>
        <v>7</v>
      </c>
    </row>
    <row r="396" spans="1:20" x14ac:dyDescent="0.25">
      <c r="A396">
        <v>8395</v>
      </c>
      <c r="B396" s="1">
        <v>45079</v>
      </c>
      <c r="C396" s="2">
        <v>0.46875</v>
      </c>
      <c r="D396">
        <v>4</v>
      </c>
      <c r="E396" t="s">
        <v>28</v>
      </c>
      <c r="F396" t="s">
        <v>29</v>
      </c>
      <c r="G396" t="s">
        <v>30</v>
      </c>
      <c r="H396" t="s">
        <v>31</v>
      </c>
      <c r="I396" t="s">
        <v>32</v>
      </c>
      <c r="J396">
        <v>85</v>
      </c>
      <c r="K396">
        <v>50</v>
      </c>
      <c r="L396" t="s">
        <v>33</v>
      </c>
      <c r="M396" t="s">
        <v>34</v>
      </c>
      <c r="N396" t="s">
        <v>35</v>
      </c>
      <c r="O396">
        <f>Table1__2[[#This Row],[transaction_qty]]*Table1__2[[#This Row],[unit_price]]</f>
        <v>340</v>
      </c>
      <c r="P396">
        <f>(Table1__2[[#This Row],[unit_price]]-Table1__2[[#This Row],[unit_cost]])*Table1__2[[#This Row],[transaction_qty]]</f>
        <v>140</v>
      </c>
      <c r="Q396">
        <f>YEAR(Table1__2[[#This Row],[transaction_date]])</f>
        <v>2023</v>
      </c>
      <c r="R396" t="str">
        <f>TEXT(MONTH(Table1__2[[#This Row],[transaction_date]])*28,"mmm")</f>
        <v>Jun</v>
      </c>
      <c r="S396" t="str">
        <f t="shared" si="6"/>
        <v>Mon</v>
      </c>
      <c r="T396">
        <f>HOUR(Table1__2[[#This Row],[transaction_time]])</f>
        <v>11</v>
      </c>
    </row>
    <row r="397" spans="1:20" x14ac:dyDescent="0.25">
      <c r="A397">
        <v>8396</v>
      </c>
      <c r="B397" s="1">
        <v>45761</v>
      </c>
      <c r="C397" s="2">
        <v>0.40347222222222223</v>
      </c>
      <c r="D397">
        <v>4</v>
      </c>
      <c r="E397" t="s">
        <v>28</v>
      </c>
      <c r="F397" t="s">
        <v>29</v>
      </c>
      <c r="G397" t="s">
        <v>30</v>
      </c>
      <c r="H397" t="s">
        <v>31</v>
      </c>
      <c r="I397" t="s">
        <v>32</v>
      </c>
      <c r="J397">
        <v>85</v>
      </c>
      <c r="K397">
        <v>50</v>
      </c>
      <c r="L397" t="s">
        <v>33</v>
      </c>
      <c r="M397" t="s">
        <v>34</v>
      </c>
      <c r="N397" t="s">
        <v>35</v>
      </c>
      <c r="O397">
        <f>Table1__2[[#This Row],[transaction_qty]]*Table1__2[[#This Row],[unit_price]]</f>
        <v>340</v>
      </c>
      <c r="P397">
        <f>(Table1__2[[#This Row],[unit_price]]-Table1__2[[#This Row],[unit_cost]])*Table1__2[[#This Row],[transaction_qty]]</f>
        <v>140</v>
      </c>
      <c r="Q397">
        <f>YEAR(Table1__2[[#This Row],[transaction_date]])</f>
        <v>2025</v>
      </c>
      <c r="R397" t="str">
        <f>TEXT(MONTH(Table1__2[[#This Row],[transaction_date]])*28,"mmm")</f>
        <v>Apr</v>
      </c>
      <c r="S397" t="str">
        <f t="shared" si="6"/>
        <v>Sat</v>
      </c>
      <c r="T397">
        <f>HOUR(Table1__2[[#This Row],[transaction_time]])</f>
        <v>9</v>
      </c>
    </row>
    <row r="398" spans="1:20" x14ac:dyDescent="0.25">
      <c r="A398">
        <v>8397</v>
      </c>
      <c r="B398" s="1">
        <v>45890</v>
      </c>
      <c r="C398" s="2">
        <v>0.55347222222222225</v>
      </c>
      <c r="D398">
        <v>4</v>
      </c>
      <c r="E398" t="s">
        <v>36</v>
      </c>
      <c r="F398" t="s">
        <v>37</v>
      </c>
      <c r="G398" t="s">
        <v>38</v>
      </c>
      <c r="H398" t="s">
        <v>39</v>
      </c>
      <c r="I398" t="s">
        <v>32</v>
      </c>
      <c r="J398">
        <v>85</v>
      </c>
      <c r="K398">
        <v>50</v>
      </c>
      <c r="L398" t="s">
        <v>33</v>
      </c>
      <c r="M398" t="s">
        <v>34</v>
      </c>
      <c r="N398" t="s">
        <v>35</v>
      </c>
      <c r="O398">
        <f>Table1__2[[#This Row],[transaction_qty]]*Table1__2[[#This Row],[unit_price]]</f>
        <v>340</v>
      </c>
      <c r="P398">
        <f>(Table1__2[[#This Row],[unit_price]]-Table1__2[[#This Row],[unit_cost]])*Table1__2[[#This Row],[transaction_qty]]</f>
        <v>140</v>
      </c>
      <c r="Q398">
        <f>YEAR(Table1__2[[#This Row],[transaction_date]])</f>
        <v>2025</v>
      </c>
      <c r="R398" t="str">
        <f>TEXT(MONTH(Table1__2[[#This Row],[transaction_date]])*28,"mmm")</f>
        <v>Aug</v>
      </c>
      <c r="S398" t="str">
        <f t="shared" si="6"/>
        <v>Sat</v>
      </c>
      <c r="T398">
        <f>HOUR(Table1__2[[#This Row],[transaction_time]])</f>
        <v>13</v>
      </c>
    </row>
    <row r="399" spans="1:20" x14ac:dyDescent="0.25">
      <c r="A399">
        <v>8398</v>
      </c>
      <c r="B399" s="1">
        <v>44808</v>
      </c>
      <c r="C399" s="2">
        <v>0.54513888888888884</v>
      </c>
      <c r="D399">
        <v>4</v>
      </c>
      <c r="E399" t="s">
        <v>36</v>
      </c>
      <c r="F399" t="s">
        <v>37</v>
      </c>
      <c r="G399" t="s">
        <v>38</v>
      </c>
      <c r="H399" t="s">
        <v>39</v>
      </c>
      <c r="I399" t="s">
        <v>50</v>
      </c>
      <c r="J399">
        <v>70</v>
      </c>
      <c r="K399">
        <v>40</v>
      </c>
      <c r="L399" t="s">
        <v>33</v>
      </c>
      <c r="M399" t="s">
        <v>44</v>
      </c>
      <c r="N399" t="s">
        <v>51</v>
      </c>
      <c r="O399">
        <f>Table1__2[[#This Row],[transaction_qty]]*Table1__2[[#This Row],[unit_price]]</f>
        <v>280</v>
      </c>
      <c r="P399">
        <f>(Table1__2[[#This Row],[unit_price]]-Table1__2[[#This Row],[unit_cost]])*Table1__2[[#This Row],[transaction_qty]]</f>
        <v>120</v>
      </c>
      <c r="Q399">
        <f>YEAR(Table1__2[[#This Row],[transaction_date]])</f>
        <v>2022</v>
      </c>
      <c r="R399" t="str">
        <f>TEXT(MONTH(Table1__2[[#This Row],[transaction_date]])*28,"mmm")</f>
        <v>Sep</v>
      </c>
      <c r="S399" t="str">
        <f t="shared" si="6"/>
        <v>Wed</v>
      </c>
      <c r="T399">
        <f>HOUR(Table1__2[[#This Row],[transaction_time]])</f>
        <v>13</v>
      </c>
    </row>
    <row r="400" spans="1:20" x14ac:dyDescent="0.25">
      <c r="A400">
        <v>8399</v>
      </c>
      <c r="B400" s="1">
        <v>45771</v>
      </c>
      <c r="C400" s="2">
        <v>0.56944444444444442</v>
      </c>
      <c r="D400">
        <v>3</v>
      </c>
      <c r="E400" t="s">
        <v>28</v>
      </c>
      <c r="F400" t="s">
        <v>29</v>
      </c>
      <c r="G400" t="s">
        <v>30</v>
      </c>
      <c r="H400" t="s">
        <v>31</v>
      </c>
      <c r="I400" t="s">
        <v>43</v>
      </c>
      <c r="J400">
        <v>75</v>
      </c>
      <c r="K400">
        <v>45</v>
      </c>
      <c r="L400" t="s">
        <v>33</v>
      </c>
      <c r="M400" t="s">
        <v>44</v>
      </c>
      <c r="N400" t="s">
        <v>45</v>
      </c>
      <c r="O400">
        <f>Table1__2[[#This Row],[transaction_qty]]*Table1__2[[#This Row],[unit_price]]</f>
        <v>225</v>
      </c>
      <c r="P400">
        <f>(Table1__2[[#This Row],[unit_price]]-Table1__2[[#This Row],[unit_cost]])*Table1__2[[#This Row],[transaction_qty]]</f>
        <v>90</v>
      </c>
      <c r="Q400">
        <f>YEAR(Table1__2[[#This Row],[transaction_date]])</f>
        <v>2025</v>
      </c>
      <c r="R400" t="str">
        <f>TEXT(MONTH(Table1__2[[#This Row],[transaction_date]])*28,"mmm")</f>
        <v>Apr</v>
      </c>
      <c r="S400" t="str">
        <f t="shared" si="6"/>
        <v>Tue</v>
      </c>
      <c r="T400">
        <f>HOUR(Table1__2[[#This Row],[transaction_time]])</f>
        <v>13</v>
      </c>
    </row>
    <row r="401" spans="1:20" x14ac:dyDescent="0.25">
      <c r="A401">
        <v>8400</v>
      </c>
      <c r="B401" s="1">
        <v>44792</v>
      </c>
      <c r="C401" s="2">
        <v>0.81041666666666667</v>
      </c>
      <c r="D401">
        <v>2</v>
      </c>
      <c r="E401" t="s">
        <v>14</v>
      </c>
      <c r="F401" t="s">
        <v>15</v>
      </c>
      <c r="G401" t="s">
        <v>16</v>
      </c>
      <c r="H401" t="s">
        <v>17</v>
      </c>
      <c r="I401" t="s">
        <v>48</v>
      </c>
      <c r="J401">
        <v>80</v>
      </c>
      <c r="K401">
        <v>48</v>
      </c>
      <c r="L401" t="s">
        <v>33</v>
      </c>
      <c r="M401" t="s">
        <v>44</v>
      </c>
      <c r="N401" t="s">
        <v>49</v>
      </c>
      <c r="O401">
        <f>Table1__2[[#This Row],[transaction_qty]]*Table1__2[[#This Row],[unit_price]]</f>
        <v>160</v>
      </c>
      <c r="P401">
        <f>(Table1__2[[#This Row],[unit_price]]-Table1__2[[#This Row],[unit_cost]])*Table1__2[[#This Row],[transaction_qty]]</f>
        <v>64</v>
      </c>
      <c r="Q401">
        <f>YEAR(Table1__2[[#This Row],[transaction_date]])</f>
        <v>2022</v>
      </c>
      <c r="R401" t="str">
        <f>TEXT(MONTH(Table1__2[[#This Row],[transaction_date]])*28,"mmm")</f>
        <v>Aug</v>
      </c>
      <c r="S401" t="str">
        <f t="shared" si="6"/>
        <v>Thu</v>
      </c>
      <c r="T401">
        <f>HOUR(Table1__2[[#This Row],[transaction_time]])</f>
        <v>19</v>
      </c>
    </row>
    <row r="402" spans="1:20" x14ac:dyDescent="0.25">
      <c r="A402">
        <v>8401</v>
      </c>
      <c r="B402" s="1">
        <v>45364</v>
      </c>
      <c r="C402" s="2">
        <v>0.85763888888888884</v>
      </c>
      <c r="D402">
        <v>4</v>
      </c>
      <c r="E402" t="s">
        <v>22</v>
      </c>
      <c r="F402" t="s">
        <v>23</v>
      </c>
      <c r="G402" t="s">
        <v>24</v>
      </c>
      <c r="H402" t="s">
        <v>25</v>
      </c>
      <c r="I402" t="s">
        <v>46</v>
      </c>
      <c r="J402">
        <v>90</v>
      </c>
      <c r="K402">
        <v>55</v>
      </c>
      <c r="L402" t="s">
        <v>33</v>
      </c>
      <c r="M402" t="s">
        <v>34</v>
      </c>
      <c r="N402" t="s">
        <v>47</v>
      </c>
      <c r="O402">
        <f>Table1__2[[#This Row],[transaction_qty]]*Table1__2[[#This Row],[unit_price]]</f>
        <v>360</v>
      </c>
      <c r="P402">
        <f>(Table1__2[[#This Row],[unit_price]]-Table1__2[[#This Row],[unit_cost]])*Table1__2[[#This Row],[transaction_qty]]</f>
        <v>140</v>
      </c>
      <c r="Q402">
        <f>YEAR(Table1__2[[#This Row],[transaction_date]])</f>
        <v>2024</v>
      </c>
      <c r="R402" t="str">
        <f>TEXT(MONTH(Table1__2[[#This Row],[transaction_date]])*28,"mmm")</f>
        <v>Mar</v>
      </c>
      <c r="S402" t="str">
        <f t="shared" si="6"/>
        <v>Fri</v>
      </c>
      <c r="T402">
        <f>HOUR(Table1__2[[#This Row],[transaction_time]])</f>
        <v>20</v>
      </c>
    </row>
    <row r="403" spans="1:20" x14ac:dyDescent="0.25">
      <c r="A403">
        <v>8402</v>
      </c>
      <c r="B403" s="1">
        <v>45467</v>
      </c>
      <c r="C403" s="2">
        <v>0.82361111111111107</v>
      </c>
      <c r="D403">
        <v>3</v>
      </c>
      <c r="E403" t="s">
        <v>14</v>
      </c>
      <c r="F403" t="s">
        <v>15</v>
      </c>
      <c r="G403" t="s">
        <v>16</v>
      </c>
      <c r="H403" t="s">
        <v>17</v>
      </c>
      <c r="I403" t="s">
        <v>48</v>
      </c>
      <c r="J403">
        <v>80</v>
      </c>
      <c r="K403">
        <v>48</v>
      </c>
      <c r="L403" t="s">
        <v>33</v>
      </c>
      <c r="M403" t="s">
        <v>44</v>
      </c>
      <c r="N403" t="s">
        <v>49</v>
      </c>
      <c r="O403">
        <f>Table1__2[[#This Row],[transaction_qty]]*Table1__2[[#This Row],[unit_price]]</f>
        <v>240</v>
      </c>
      <c r="P403">
        <f>(Table1__2[[#This Row],[unit_price]]-Table1__2[[#This Row],[unit_cost]])*Table1__2[[#This Row],[transaction_qty]]</f>
        <v>96</v>
      </c>
      <c r="Q403">
        <f>YEAR(Table1__2[[#This Row],[transaction_date]])</f>
        <v>2024</v>
      </c>
      <c r="R403" t="str">
        <f>TEXT(MONTH(Table1__2[[#This Row],[transaction_date]])*28,"mmm")</f>
        <v>Jun</v>
      </c>
      <c r="S403" t="str">
        <f t="shared" si="6"/>
        <v>Tue</v>
      </c>
      <c r="T403">
        <f>HOUR(Table1__2[[#This Row],[transaction_time]])</f>
        <v>19</v>
      </c>
    </row>
    <row r="404" spans="1:20" x14ac:dyDescent="0.25">
      <c r="A404">
        <v>8403</v>
      </c>
      <c r="B404" s="1">
        <v>45062</v>
      </c>
      <c r="C404" s="2">
        <v>0.37847222222222221</v>
      </c>
      <c r="D404">
        <v>2</v>
      </c>
      <c r="E404" t="s">
        <v>28</v>
      </c>
      <c r="F404" t="s">
        <v>29</v>
      </c>
      <c r="G404" t="s">
        <v>30</v>
      </c>
      <c r="H404" t="s">
        <v>31</v>
      </c>
      <c r="I404" t="s">
        <v>43</v>
      </c>
      <c r="J404">
        <v>75</v>
      </c>
      <c r="K404">
        <v>45</v>
      </c>
      <c r="L404" t="s">
        <v>33</v>
      </c>
      <c r="M404" t="s">
        <v>44</v>
      </c>
      <c r="N404" t="s">
        <v>45</v>
      </c>
      <c r="O404">
        <f>Table1__2[[#This Row],[transaction_qty]]*Table1__2[[#This Row],[unit_price]]</f>
        <v>150</v>
      </c>
      <c r="P404">
        <f>(Table1__2[[#This Row],[unit_price]]-Table1__2[[#This Row],[unit_cost]])*Table1__2[[#This Row],[transaction_qty]]</f>
        <v>60</v>
      </c>
      <c r="Q404">
        <f>YEAR(Table1__2[[#This Row],[transaction_date]])</f>
        <v>2023</v>
      </c>
      <c r="R404" t="str">
        <f>TEXT(MONTH(Table1__2[[#This Row],[transaction_date]])*28,"mmm")</f>
        <v>May</v>
      </c>
      <c r="S404" t="str">
        <f t="shared" si="6"/>
        <v>Mon</v>
      </c>
      <c r="T404">
        <f>HOUR(Table1__2[[#This Row],[transaction_time]])</f>
        <v>9</v>
      </c>
    </row>
    <row r="405" spans="1:20" x14ac:dyDescent="0.25">
      <c r="A405">
        <v>8404</v>
      </c>
      <c r="B405" s="1">
        <v>45807</v>
      </c>
      <c r="C405" s="2">
        <v>0.59583333333333333</v>
      </c>
      <c r="D405">
        <v>1</v>
      </c>
      <c r="E405" t="s">
        <v>28</v>
      </c>
      <c r="F405" t="s">
        <v>29</v>
      </c>
      <c r="G405" t="s">
        <v>30</v>
      </c>
      <c r="H405" t="s">
        <v>31</v>
      </c>
      <c r="I405" t="s">
        <v>18</v>
      </c>
      <c r="J405">
        <v>45</v>
      </c>
      <c r="K405">
        <v>25</v>
      </c>
      <c r="L405" t="s">
        <v>19</v>
      </c>
      <c r="M405" t="s">
        <v>20</v>
      </c>
      <c r="N405" t="s">
        <v>21</v>
      </c>
      <c r="O405">
        <f>Table1__2[[#This Row],[transaction_qty]]*Table1__2[[#This Row],[unit_price]]</f>
        <v>45</v>
      </c>
      <c r="P405">
        <f>(Table1__2[[#This Row],[unit_price]]-Table1__2[[#This Row],[unit_cost]])*Table1__2[[#This Row],[transaction_qty]]</f>
        <v>20</v>
      </c>
      <c r="Q405">
        <f>YEAR(Table1__2[[#This Row],[transaction_date]])</f>
        <v>2025</v>
      </c>
      <c r="R405" t="str">
        <f>TEXT(MONTH(Table1__2[[#This Row],[transaction_date]])*28,"mmm")</f>
        <v>May</v>
      </c>
      <c r="S405" t="str">
        <f t="shared" si="6"/>
        <v>Mon</v>
      </c>
      <c r="T405">
        <f>HOUR(Table1__2[[#This Row],[transaction_time]])</f>
        <v>14</v>
      </c>
    </row>
    <row r="406" spans="1:20" x14ac:dyDescent="0.25">
      <c r="A406">
        <v>8405</v>
      </c>
      <c r="B406" s="1">
        <v>45165</v>
      </c>
      <c r="C406" s="2">
        <v>0.69374999999999998</v>
      </c>
      <c r="D406">
        <v>2</v>
      </c>
      <c r="E406" t="s">
        <v>14</v>
      </c>
      <c r="F406" t="s">
        <v>15</v>
      </c>
      <c r="G406" t="s">
        <v>16</v>
      </c>
      <c r="H406" t="s">
        <v>17</v>
      </c>
      <c r="I406" t="s">
        <v>18</v>
      </c>
      <c r="J406">
        <v>45</v>
      </c>
      <c r="K406">
        <v>25</v>
      </c>
      <c r="L406" t="s">
        <v>19</v>
      </c>
      <c r="M406" t="s">
        <v>20</v>
      </c>
      <c r="N406" t="s">
        <v>21</v>
      </c>
      <c r="O406">
        <f>Table1__2[[#This Row],[transaction_qty]]*Table1__2[[#This Row],[unit_price]]</f>
        <v>90</v>
      </c>
      <c r="P406">
        <f>(Table1__2[[#This Row],[unit_price]]-Table1__2[[#This Row],[unit_cost]])*Table1__2[[#This Row],[transaction_qty]]</f>
        <v>40</v>
      </c>
      <c r="Q406">
        <f>YEAR(Table1__2[[#This Row],[transaction_date]])</f>
        <v>2023</v>
      </c>
      <c r="R406" t="str">
        <f>TEXT(MONTH(Table1__2[[#This Row],[transaction_date]])*28,"mmm")</f>
        <v>Aug</v>
      </c>
      <c r="S406" t="str">
        <f t="shared" si="6"/>
        <v>Fri</v>
      </c>
      <c r="T406">
        <f>HOUR(Table1__2[[#This Row],[transaction_time]])</f>
        <v>16</v>
      </c>
    </row>
    <row r="407" spans="1:20" x14ac:dyDescent="0.25">
      <c r="A407">
        <v>8406</v>
      </c>
      <c r="B407" s="1">
        <v>44600</v>
      </c>
      <c r="C407" s="2">
        <v>0.74444444444444446</v>
      </c>
      <c r="D407">
        <v>2</v>
      </c>
      <c r="E407" t="s">
        <v>22</v>
      </c>
      <c r="F407" t="s">
        <v>23</v>
      </c>
      <c r="G407" t="s">
        <v>24</v>
      </c>
      <c r="H407" t="s">
        <v>25</v>
      </c>
      <c r="I407" t="s">
        <v>18</v>
      </c>
      <c r="J407">
        <v>45</v>
      </c>
      <c r="K407">
        <v>25</v>
      </c>
      <c r="L407" t="s">
        <v>19</v>
      </c>
      <c r="M407" t="s">
        <v>20</v>
      </c>
      <c r="N407" t="s">
        <v>21</v>
      </c>
      <c r="O407">
        <f>Table1__2[[#This Row],[transaction_qty]]*Table1__2[[#This Row],[unit_price]]</f>
        <v>90</v>
      </c>
      <c r="P407">
        <f>(Table1__2[[#This Row],[unit_price]]-Table1__2[[#This Row],[unit_cost]])*Table1__2[[#This Row],[transaction_qty]]</f>
        <v>40</v>
      </c>
      <c r="Q407">
        <f>YEAR(Table1__2[[#This Row],[transaction_date]])</f>
        <v>2022</v>
      </c>
      <c r="R407" t="str">
        <f>TEXT(MONTH(Table1__2[[#This Row],[transaction_date]])*28,"mmm")</f>
        <v>Feb</v>
      </c>
      <c r="S407" t="str">
        <f t="shared" si="6"/>
        <v>Sun</v>
      </c>
      <c r="T407">
        <f>HOUR(Table1__2[[#This Row],[transaction_time]])</f>
        <v>17</v>
      </c>
    </row>
    <row r="408" spans="1:20" x14ac:dyDescent="0.25">
      <c r="A408">
        <v>8407</v>
      </c>
      <c r="B408" s="1">
        <v>44674</v>
      </c>
      <c r="C408" s="2">
        <v>0.68402777777777779</v>
      </c>
      <c r="D408">
        <v>4</v>
      </c>
      <c r="E408" t="s">
        <v>36</v>
      </c>
      <c r="F408" t="s">
        <v>37</v>
      </c>
      <c r="G408" t="s">
        <v>38</v>
      </c>
      <c r="H408" t="s">
        <v>39</v>
      </c>
      <c r="I408" t="s">
        <v>50</v>
      </c>
      <c r="J408">
        <v>70</v>
      </c>
      <c r="K408">
        <v>40</v>
      </c>
      <c r="L408" t="s">
        <v>33</v>
      </c>
      <c r="M408" t="s">
        <v>44</v>
      </c>
      <c r="N408" t="s">
        <v>51</v>
      </c>
      <c r="O408">
        <f>Table1__2[[#This Row],[transaction_qty]]*Table1__2[[#This Row],[unit_price]]</f>
        <v>280</v>
      </c>
      <c r="P408">
        <f>(Table1__2[[#This Row],[unit_price]]-Table1__2[[#This Row],[unit_cost]])*Table1__2[[#This Row],[transaction_qty]]</f>
        <v>120</v>
      </c>
      <c r="Q408">
        <f>YEAR(Table1__2[[#This Row],[transaction_date]])</f>
        <v>2022</v>
      </c>
      <c r="R408" t="str">
        <f>TEXT(MONTH(Table1__2[[#This Row],[transaction_date]])*28,"mmm")</f>
        <v>Apr</v>
      </c>
      <c r="S408" t="str">
        <f t="shared" si="6"/>
        <v>Mon</v>
      </c>
      <c r="T408">
        <f>HOUR(Table1__2[[#This Row],[transaction_time]])</f>
        <v>16</v>
      </c>
    </row>
    <row r="409" spans="1:20" x14ac:dyDescent="0.25">
      <c r="A409">
        <v>8408</v>
      </c>
      <c r="B409" s="1">
        <v>44777</v>
      </c>
      <c r="C409" s="2">
        <v>0.41736111111111113</v>
      </c>
      <c r="D409">
        <v>1</v>
      </c>
      <c r="E409" t="s">
        <v>36</v>
      </c>
      <c r="F409" t="s">
        <v>37</v>
      </c>
      <c r="G409" t="s">
        <v>38</v>
      </c>
      <c r="H409" t="s">
        <v>39</v>
      </c>
      <c r="I409" t="s">
        <v>26</v>
      </c>
      <c r="J409">
        <v>40</v>
      </c>
      <c r="K409">
        <v>22</v>
      </c>
      <c r="L409" t="s">
        <v>19</v>
      </c>
      <c r="M409" t="s">
        <v>20</v>
      </c>
      <c r="N409" t="s">
        <v>27</v>
      </c>
      <c r="O409">
        <f>Table1__2[[#This Row],[transaction_qty]]*Table1__2[[#This Row],[unit_price]]</f>
        <v>40</v>
      </c>
      <c r="P409">
        <f>(Table1__2[[#This Row],[unit_price]]-Table1__2[[#This Row],[unit_cost]])*Table1__2[[#This Row],[transaction_qty]]</f>
        <v>18</v>
      </c>
      <c r="Q409">
        <f>YEAR(Table1__2[[#This Row],[transaction_date]])</f>
        <v>2022</v>
      </c>
      <c r="R409" t="str">
        <f>TEXT(MONTH(Table1__2[[#This Row],[transaction_date]])*28,"mmm")</f>
        <v>Aug</v>
      </c>
      <c r="S409" t="str">
        <f t="shared" si="6"/>
        <v>Wed</v>
      </c>
      <c r="T409">
        <f>HOUR(Table1__2[[#This Row],[transaction_time]])</f>
        <v>10</v>
      </c>
    </row>
    <row r="410" spans="1:20" x14ac:dyDescent="0.25">
      <c r="A410">
        <v>8409</v>
      </c>
      <c r="B410" s="1">
        <v>44675</v>
      </c>
      <c r="C410" s="2">
        <v>0.34861111111111109</v>
      </c>
      <c r="D410">
        <v>3</v>
      </c>
      <c r="E410" t="s">
        <v>22</v>
      </c>
      <c r="F410" t="s">
        <v>23</v>
      </c>
      <c r="G410" t="s">
        <v>24</v>
      </c>
      <c r="H410" t="s">
        <v>25</v>
      </c>
      <c r="I410" t="s">
        <v>32</v>
      </c>
      <c r="J410">
        <v>85</v>
      </c>
      <c r="K410">
        <v>50</v>
      </c>
      <c r="L410" t="s">
        <v>33</v>
      </c>
      <c r="M410" t="s">
        <v>34</v>
      </c>
      <c r="N410" t="s">
        <v>35</v>
      </c>
      <c r="O410">
        <f>Table1__2[[#This Row],[transaction_qty]]*Table1__2[[#This Row],[unit_price]]</f>
        <v>255</v>
      </c>
      <c r="P410">
        <f>(Table1__2[[#This Row],[unit_price]]-Table1__2[[#This Row],[unit_cost]])*Table1__2[[#This Row],[transaction_qty]]</f>
        <v>105</v>
      </c>
      <c r="Q410">
        <f>YEAR(Table1__2[[#This Row],[transaction_date]])</f>
        <v>2022</v>
      </c>
      <c r="R410" t="str">
        <f>TEXT(MONTH(Table1__2[[#This Row],[transaction_date]])*28,"mmm")</f>
        <v>Apr</v>
      </c>
      <c r="S410" t="str">
        <f t="shared" si="6"/>
        <v>Tue</v>
      </c>
      <c r="T410">
        <f>HOUR(Table1__2[[#This Row],[transaction_time]])</f>
        <v>8</v>
      </c>
    </row>
    <row r="411" spans="1:20" x14ac:dyDescent="0.25">
      <c r="A411">
        <v>8410</v>
      </c>
      <c r="B411" s="1">
        <v>44693</v>
      </c>
      <c r="C411" s="2">
        <v>0.61597222222222225</v>
      </c>
      <c r="D411">
        <v>3</v>
      </c>
      <c r="E411" t="s">
        <v>14</v>
      </c>
      <c r="F411" t="s">
        <v>15</v>
      </c>
      <c r="G411" t="s">
        <v>16</v>
      </c>
      <c r="H411" t="s">
        <v>17</v>
      </c>
      <c r="I411" t="s">
        <v>48</v>
      </c>
      <c r="J411">
        <v>80</v>
      </c>
      <c r="K411">
        <v>48</v>
      </c>
      <c r="L411" t="s">
        <v>33</v>
      </c>
      <c r="M411" t="s">
        <v>44</v>
      </c>
      <c r="N411" t="s">
        <v>49</v>
      </c>
      <c r="O411">
        <f>Table1__2[[#This Row],[transaction_qty]]*Table1__2[[#This Row],[unit_price]]</f>
        <v>240</v>
      </c>
      <c r="P411">
        <f>(Table1__2[[#This Row],[unit_price]]-Table1__2[[#This Row],[unit_cost]])*Table1__2[[#This Row],[transaction_qty]]</f>
        <v>96</v>
      </c>
      <c r="Q411">
        <f>YEAR(Table1__2[[#This Row],[transaction_date]])</f>
        <v>2022</v>
      </c>
      <c r="R411" t="str">
        <f>TEXT(MONTH(Table1__2[[#This Row],[transaction_date]])*28,"mmm")</f>
        <v>May</v>
      </c>
      <c r="S411" t="str">
        <f t="shared" si="6"/>
        <v>Thu</v>
      </c>
      <c r="T411">
        <f>HOUR(Table1__2[[#This Row],[transaction_time]])</f>
        <v>14</v>
      </c>
    </row>
    <row r="412" spans="1:20" x14ac:dyDescent="0.25">
      <c r="A412">
        <v>8411</v>
      </c>
      <c r="B412" s="1">
        <v>44653</v>
      </c>
      <c r="C412" s="2">
        <v>0.43055555555555558</v>
      </c>
      <c r="D412">
        <v>2</v>
      </c>
      <c r="E412" t="s">
        <v>36</v>
      </c>
      <c r="F412" t="s">
        <v>37</v>
      </c>
      <c r="G412" t="s">
        <v>38</v>
      </c>
      <c r="H412" t="s">
        <v>39</v>
      </c>
      <c r="I412" t="s">
        <v>48</v>
      </c>
      <c r="J412">
        <v>80</v>
      </c>
      <c r="K412">
        <v>48</v>
      </c>
      <c r="L412" t="s">
        <v>33</v>
      </c>
      <c r="M412" t="s">
        <v>44</v>
      </c>
      <c r="N412" t="s">
        <v>49</v>
      </c>
      <c r="O412">
        <f>Table1__2[[#This Row],[transaction_qty]]*Table1__2[[#This Row],[unit_price]]</f>
        <v>160</v>
      </c>
      <c r="P412">
        <f>(Table1__2[[#This Row],[unit_price]]-Table1__2[[#This Row],[unit_cost]])*Table1__2[[#This Row],[transaction_qty]]</f>
        <v>64</v>
      </c>
      <c r="Q412">
        <f>YEAR(Table1__2[[#This Row],[transaction_date]])</f>
        <v>2022</v>
      </c>
      <c r="R412" t="str">
        <f>TEXT(MONTH(Table1__2[[#This Row],[transaction_date]])*28,"mmm")</f>
        <v>Apr</v>
      </c>
      <c r="S412" t="str">
        <f t="shared" si="6"/>
        <v>Mon</v>
      </c>
      <c r="T412">
        <f>HOUR(Table1__2[[#This Row],[transaction_time]])</f>
        <v>10</v>
      </c>
    </row>
    <row r="413" spans="1:20" x14ac:dyDescent="0.25">
      <c r="A413">
        <v>8412</v>
      </c>
      <c r="B413" s="1">
        <v>45682</v>
      </c>
      <c r="C413" s="2">
        <v>0.42152777777777778</v>
      </c>
      <c r="D413">
        <v>4</v>
      </c>
      <c r="E413" t="s">
        <v>28</v>
      </c>
      <c r="F413" t="s">
        <v>29</v>
      </c>
      <c r="G413" t="s">
        <v>30</v>
      </c>
      <c r="H413" t="s">
        <v>31</v>
      </c>
      <c r="I413" t="s">
        <v>18</v>
      </c>
      <c r="J413">
        <v>45</v>
      </c>
      <c r="K413">
        <v>25</v>
      </c>
      <c r="L413" t="s">
        <v>19</v>
      </c>
      <c r="M413" t="s">
        <v>20</v>
      </c>
      <c r="N413" t="s">
        <v>21</v>
      </c>
      <c r="O413">
        <f>Table1__2[[#This Row],[transaction_qty]]*Table1__2[[#This Row],[unit_price]]</f>
        <v>180</v>
      </c>
      <c r="P413">
        <f>(Table1__2[[#This Row],[unit_price]]-Table1__2[[#This Row],[unit_cost]])*Table1__2[[#This Row],[transaction_qty]]</f>
        <v>80</v>
      </c>
      <c r="Q413">
        <f>YEAR(Table1__2[[#This Row],[transaction_date]])</f>
        <v>2025</v>
      </c>
      <c r="R413" t="str">
        <f>TEXT(MONTH(Table1__2[[#This Row],[transaction_date]])*28,"mmm")</f>
        <v>Jan</v>
      </c>
      <c r="S413" t="str">
        <f t="shared" si="6"/>
        <v>Wed</v>
      </c>
      <c r="T413">
        <f>HOUR(Table1__2[[#This Row],[transaction_time]])</f>
        <v>10</v>
      </c>
    </row>
    <row r="414" spans="1:20" x14ac:dyDescent="0.25">
      <c r="A414">
        <v>8413</v>
      </c>
      <c r="B414" s="1">
        <v>45523</v>
      </c>
      <c r="C414" s="2">
        <v>0.84652777777777777</v>
      </c>
      <c r="D414">
        <v>3</v>
      </c>
      <c r="E414" t="s">
        <v>36</v>
      </c>
      <c r="F414" t="s">
        <v>37</v>
      </c>
      <c r="G414" t="s">
        <v>38</v>
      </c>
      <c r="H414" t="s">
        <v>39</v>
      </c>
      <c r="I414" t="s">
        <v>40</v>
      </c>
      <c r="J414">
        <v>50</v>
      </c>
      <c r="K414">
        <v>30</v>
      </c>
      <c r="L414" t="s">
        <v>19</v>
      </c>
      <c r="M414" t="s">
        <v>41</v>
      </c>
      <c r="N414" t="s">
        <v>42</v>
      </c>
      <c r="O414">
        <f>Table1__2[[#This Row],[transaction_qty]]*Table1__2[[#This Row],[unit_price]]</f>
        <v>150</v>
      </c>
      <c r="P414">
        <f>(Table1__2[[#This Row],[unit_price]]-Table1__2[[#This Row],[unit_cost]])*Table1__2[[#This Row],[transaction_qty]]</f>
        <v>60</v>
      </c>
      <c r="Q414">
        <f>YEAR(Table1__2[[#This Row],[transaction_date]])</f>
        <v>2024</v>
      </c>
      <c r="R414" t="str">
        <f>TEXT(MONTH(Table1__2[[#This Row],[transaction_date]])*28,"mmm")</f>
        <v>Aug</v>
      </c>
      <c r="S414" t="str">
        <f t="shared" si="6"/>
        <v>Thu</v>
      </c>
      <c r="T414">
        <f>HOUR(Table1__2[[#This Row],[transaction_time]])</f>
        <v>20</v>
      </c>
    </row>
    <row r="415" spans="1:20" x14ac:dyDescent="0.25">
      <c r="A415">
        <v>8414</v>
      </c>
      <c r="B415" s="1">
        <v>44820</v>
      </c>
      <c r="C415" s="2">
        <v>0.85763888888888884</v>
      </c>
      <c r="D415">
        <v>4</v>
      </c>
      <c r="E415" t="s">
        <v>22</v>
      </c>
      <c r="F415" t="s">
        <v>23</v>
      </c>
      <c r="G415" t="s">
        <v>24</v>
      </c>
      <c r="H415" t="s">
        <v>25</v>
      </c>
      <c r="I415" t="s">
        <v>40</v>
      </c>
      <c r="J415">
        <v>50</v>
      </c>
      <c r="K415">
        <v>30</v>
      </c>
      <c r="L415" t="s">
        <v>19</v>
      </c>
      <c r="M415" t="s">
        <v>41</v>
      </c>
      <c r="N415" t="s">
        <v>42</v>
      </c>
      <c r="O415">
        <f>Table1__2[[#This Row],[transaction_qty]]*Table1__2[[#This Row],[unit_price]]</f>
        <v>200</v>
      </c>
      <c r="P415">
        <f>(Table1__2[[#This Row],[unit_price]]-Table1__2[[#This Row],[unit_cost]])*Table1__2[[#This Row],[transaction_qty]]</f>
        <v>80</v>
      </c>
      <c r="Q415">
        <f>YEAR(Table1__2[[#This Row],[transaction_date]])</f>
        <v>2022</v>
      </c>
      <c r="R415" t="str">
        <f>TEXT(MONTH(Table1__2[[#This Row],[transaction_date]])*28,"mmm")</f>
        <v>Sep</v>
      </c>
      <c r="S415" t="str">
        <f t="shared" si="6"/>
        <v>Mon</v>
      </c>
      <c r="T415">
        <f>HOUR(Table1__2[[#This Row],[transaction_time]])</f>
        <v>20</v>
      </c>
    </row>
    <row r="416" spans="1:20" x14ac:dyDescent="0.25">
      <c r="A416">
        <v>8415</v>
      </c>
      <c r="B416" s="1">
        <v>45471</v>
      </c>
      <c r="C416" s="2">
        <v>0.64583333333333337</v>
      </c>
      <c r="D416">
        <v>1</v>
      </c>
      <c r="E416" t="s">
        <v>14</v>
      </c>
      <c r="F416" t="s">
        <v>15</v>
      </c>
      <c r="G416" t="s">
        <v>16</v>
      </c>
      <c r="H416" t="s">
        <v>17</v>
      </c>
      <c r="I416" t="s">
        <v>18</v>
      </c>
      <c r="J416">
        <v>45</v>
      </c>
      <c r="K416">
        <v>25</v>
      </c>
      <c r="L416" t="s">
        <v>19</v>
      </c>
      <c r="M416" t="s">
        <v>20</v>
      </c>
      <c r="N416" t="s">
        <v>21</v>
      </c>
      <c r="O416">
        <f>Table1__2[[#This Row],[transaction_qty]]*Table1__2[[#This Row],[unit_price]]</f>
        <v>45</v>
      </c>
      <c r="P416">
        <f>(Table1__2[[#This Row],[unit_price]]-Table1__2[[#This Row],[unit_cost]])*Table1__2[[#This Row],[transaction_qty]]</f>
        <v>20</v>
      </c>
      <c r="Q416">
        <f>YEAR(Table1__2[[#This Row],[transaction_date]])</f>
        <v>2024</v>
      </c>
      <c r="R416" t="str">
        <f>TEXT(MONTH(Table1__2[[#This Row],[transaction_date]])*28,"mmm")</f>
        <v>Jun</v>
      </c>
      <c r="S416" t="str">
        <f t="shared" si="6"/>
        <v>Sat</v>
      </c>
      <c r="T416">
        <f>HOUR(Table1__2[[#This Row],[transaction_time]])</f>
        <v>15</v>
      </c>
    </row>
    <row r="417" spans="1:20" x14ac:dyDescent="0.25">
      <c r="A417">
        <v>8416</v>
      </c>
      <c r="B417" s="1">
        <v>45276</v>
      </c>
      <c r="C417" s="2">
        <v>0.69027777777777777</v>
      </c>
      <c r="D417">
        <v>1</v>
      </c>
      <c r="E417" t="s">
        <v>28</v>
      </c>
      <c r="F417" t="s">
        <v>29</v>
      </c>
      <c r="G417" t="s">
        <v>30</v>
      </c>
      <c r="H417" t="s">
        <v>31</v>
      </c>
      <c r="I417" t="s">
        <v>26</v>
      </c>
      <c r="J417">
        <v>40</v>
      </c>
      <c r="K417">
        <v>22</v>
      </c>
      <c r="L417" t="s">
        <v>19</v>
      </c>
      <c r="M417" t="s">
        <v>20</v>
      </c>
      <c r="N417" t="s">
        <v>27</v>
      </c>
      <c r="O417">
        <f>Table1__2[[#This Row],[transaction_qty]]*Table1__2[[#This Row],[unit_price]]</f>
        <v>40</v>
      </c>
      <c r="P417">
        <f>(Table1__2[[#This Row],[unit_price]]-Table1__2[[#This Row],[unit_cost]])*Table1__2[[#This Row],[transaction_qty]]</f>
        <v>18</v>
      </c>
      <c r="Q417">
        <f>YEAR(Table1__2[[#This Row],[transaction_date]])</f>
        <v>2023</v>
      </c>
      <c r="R417" t="str">
        <f>TEXT(MONTH(Table1__2[[#This Row],[transaction_date]])*28,"mmm")</f>
        <v>Dec</v>
      </c>
      <c r="S417" t="str">
        <f t="shared" si="6"/>
        <v>Mon</v>
      </c>
      <c r="T417">
        <f>HOUR(Table1__2[[#This Row],[transaction_time]])</f>
        <v>16</v>
      </c>
    </row>
    <row r="418" spans="1:20" x14ac:dyDescent="0.25">
      <c r="A418">
        <v>8417</v>
      </c>
      <c r="B418" s="1">
        <v>45843</v>
      </c>
      <c r="C418" s="2">
        <v>0.46111111111111114</v>
      </c>
      <c r="D418">
        <v>3</v>
      </c>
      <c r="E418" t="s">
        <v>36</v>
      </c>
      <c r="F418" t="s">
        <v>37</v>
      </c>
      <c r="G418" t="s">
        <v>38</v>
      </c>
      <c r="H418" t="s">
        <v>39</v>
      </c>
      <c r="I418" t="s">
        <v>48</v>
      </c>
      <c r="J418">
        <v>80</v>
      </c>
      <c r="K418">
        <v>48</v>
      </c>
      <c r="L418" t="s">
        <v>33</v>
      </c>
      <c r="M418" t="s">
        <v>44</v>
      </c>
      <c r="N418" t="s">
        <v>49</v>
      </c>
      <c r="O418">
        <f>Table1__2[[#This Row],[transaction_qty]]*Table1__2[[#This Row],[unit_price]]</f>
        <v>240</v>
      </c>
      <c r="P418">
        <f>(Table1__2[[#This Row],[unit_price]]-Table1__2[[#This Row],[unit_cost]])*Table1__2[[#This Row],[transaction_qty]]</f>
        <v>96</v>
      </c>
      <c r="Q418">
        <f>YEAR(Table1__2[[#This Row],[transaction_date]])</f>
        <v>2025</v>
      </c>
      <c r="R418" t="str">
        <f>TEXT(MONTH(Table1__2[[#This Row],[transaction_date]])*28,"mmm")</f>
        <v>Jul</v>
      </c>
      <c r="S418" t="str">
        <f t="shared" si="6"/>
        <v>Thu</v>
      </c>
      <c r="T418">
        <f>HOUR(Table1__2[[#This Row],[transaction_time]])</f>
        <v>11</v>
      </c>
    </row>
    <row r="419" spans="1:20" x14ac:dyDescent="0.25">
      <c r="A419">
        <v>8418</v>
      </c>
      <c r="B419" s="1">
        <v>45068</v>
      </c>
      <c r="C419" s="2">
        <v>0.57013888888888886</v>
      </c>
      <c r="D419">
        <v>2</v>
      </c>
      <c r="E419" t="s">
        <v>22</v>
      </c>
      <c r="F419" t="s">
        <v>23</v>
      </c>
      <c r="G419" t="s">
        <v>24</v>
      </c>
      <c r="H419" t="s">
        <v>25</v>
      </c>
      <c r="I419" t="s">
        <v>46</v>
      </c>
      <c r="J419">
        <v>90</v>
      </c>
      <c r="K419">
        <v>55</v>
      </c>
      <c r="L419" t="s">
        <v>33</v>
      </c>
      <c r="M419" t="s">
        <v>34</v>
      </c>
      <c r="N419" t="s">
        <v>47</v>
      </c>
      <c r="O419">
        <f>Table1__2[[#This Row],[transaction_qty]]*Table1__2[[#This Row],[unit_price]]</f>
        <v>180</v>
      </c>
      <c r="P419">
        <f>(Table1__2[[#This Row],[unit_price]]-Table1__2[[#This Row],[unit_cost]])*Table1__2[[#This Row],[transaction_qty]]</f>
        <v>70</v>
      </c>
      <c r="Q419">
        <f>YEAR(Table1__2[[#This Row],[transaction_date]])</f>
        <v>2023</v>
      </c>
      <c r="R419" t="str">
        <f>TEXT(MONTH(Table1__2[[#This Row],[transaction_date]])*28,"mmm")</f>
        <v>May</v>
      </c>
      <c r="S419" t="str">
        <f t="shared" si="6"/>
        <v>Sun</v>
      </c>
      <c r="T419">
        <f>HOUR(Table1__2[[#This Row],[transaction_time]])</f>
        <v>13</v>
      </c>
    </row>
    <row r="420" spans="1:20" x14ac:dyDescent="0.25">
      <c r="A420">
        <v>8419</v>
      </c>
      <c r="B420" s="1">
        <v>44778</v>
      </c>
      <c r="C420" s="2">
        <v>0.51111111111111107</v>
      </c>
      <c r="D420">
        <v>3</v>
      </c>
      <c r="E420" t="s">
        <v>22</v>
      </c>
      <c r="F420" t="s">
        <v>23</v>
      </c>
      <c r="G420" t="s">
        <v>24</v>
      </c>
      <c r="H420" t="s">
        <v>25</v>
      </c>
      <c r="I420" t="s">
        <v>40</v>
      </c>
      <c r="J420">
        <v>50</v>
      </c>
      <c r="K420">
        <v>30</v>
      </c>
      <c r="L420" t="s">
        <v>19</v>
      </c>
      <c r="M420" t="s">
        <v>41</v>
      </c>
      <c r="N420" t="s">
        <v>42</v>
      </c>
      <c r="O420">
        <f>Table1__2[[#This Row],[transaction_qty]]*Table1__2[[#This Row],[unit_price]]</f>
        <v>150</v>
      </c>
      <c r="P420">
        <f>(Table1__2[[#This Row],[unit_price]]-Table1__2[[#This Row],[unit_cost]])*Table1__2[[#This Row],[transaction_qty]]</f>
        <v>60</v>
      </c>
      <c r="Q420">
        <f>YEAR(Table1__2[[#This Row],[transaction_date]])</f>
        <v>2022</v>
      </c>
      <c r="R420" t="str">
        <f>TEXT(MONTH(Table1__2[[#This Row],[transaction_date]])*28,"mmm")</f>
        <v>Aug</v>
      </c>
      <c r="S420" t="str">
        <f t="shared" si="6"/>
        <v>Thu</v>
      </c>
      <c r="T420">
        <f>HOUR(Table1__2[[#This Row],[transaction_time]])</f>
        <v>12</v>
      </c>
    </row>
    <row r="421" spans="1:20" x14ac:dyDescent="0.25">
      <c r="A421">
        <v>8420</v>
      </c>
      <c r="B421" s="1">
        <v>45955</v>
      </c>
      <c r="C421" s="2">
        <v>0.46319444444444446</v>
      </c>
      <c r="D421">
        <v>4</v>
      </c>
      <c r="E421" t="s">
        <v>28</v>
      </c>
      <c r="F421" t="s">
        <v>29</v>
      </c>
      <c r="G421" t="s">
        <v>30</v>
      </c>
      <c r="H421" t="s">
        <v>31</v>
      </c>
      <c r="I421" t="s">
        <v>26</v>
      </c>
      <c r="J421">
        <v>40</v>
      </c>
      <c r="K421">
        <v>22</v>
      </c>
      <c r="L421" t="s">
        <v>19</v>
      </c>
      <c r="M421" t="s">
        <v>20</v>
      </c>
      <c r="N421" t="s">
        <v>27</v>
      </c>
      <c r="O421">
        <f>Table1__2[[#This Row],[transaction_qty]]*Table1__2[[#This Row],[unit_price]]</f>
        <v>160</v>
      </c>
      <c r="P421">
        <f>(Table1__2[[#This Row],[unit_price]]-Table1__2[[#This Row],[unit_cost]])*Table1__2[[#This Row],[transaction_qty]]</f>
        <v>72</v>
      </c>
      <c r="Q421">
        <f>YEAR(Table1__2[[#This Row],[transaction_date]])</f>
        <v>2025</v>
      </c>
      <c r="R421" t="str">
        <f>TEXT(MONTH(Table1__2[[#This Row],[transaction_date]])*28,"mmm")</f>
        <v>Oct</v>
      </c>
      <c r="S421" t="str">
        <f t="shared" si="6"/>
        <v>Wed</v>
      </c>
      <c r="T421">
        <f>HOUR(Table1__2[[#This Row],[transaction_time]])</f>
        <v>11</v>
      </c>
    </row>
    <row r="422" spans="1:20" x14ac:dyDescent="0.25">
      <c r="A422">
        <v>8421</v>
      </c>
      <c r="B422" s="1">
        <v>45179</v>
      </c>
      <c r="C422" s="2">
        <v>0.86250000000000004</v>
      </c>
      <c r="D422">
        <v>2</v>
      </c>
      <c r="E422" t="s">
        <v>22</v>
      </c>
      <c r="F422" t="s">
        <v>23</v>
      </c>
      <c r="G422" t="s">
        <v>24</v>
      </c>
      <c r="H422" t="s">
        <v>25</v>
      </c>
      <c r="I422" t="s">
        <v>40</v>
      </c>
      <c r="J422">
        <v>50</v>
      </c>
      <c r="K422">
        <v>30</v>
      </c>
      <c r="L422" t="s">
        <v>19</v>
      </c>
      <c r="M422" t="s">
        <v>41</v>
      </c>
      <c r="N422" t="s">
        <v>42</v>
      </c>
      <c r="O422">
        <f>Table1__2[[#This Row],[transaction_qty]]*Table1__2[[#This Row],[unit_price]]</f>
        <v>100</v>
      </c>
      <c r="P422">
        <f>(Table1__2[[#This Row],[unit_price]]-Table1__2[[#This Row],[unit_cost]])*Table1__2[[#This Row],[transaction_qty]]</f>
        <v>40</v>
      </c>
      <c r="Q422">
        <f>YEAR(Table1__2[[#This Row],[transaction_date]])</f>
        <v>2023</v>
      </c>
      <c r="R422" t="str">
        <f>TEXT(MONTH(Table1__2[[#This Row],[transaction_date]])*28,"mmm")</f>
        <v>Sep</v>
      </c>
      <c r="S422" t="str">
        <f t="shared" si="6"/>
        <v>Tue</v>
      </c>
      <c r="T422">
        <f>HOUR(Table1__2[[#This Row],[transaction_time]])</f>
        <v>20</v>
      </c>
    </row>
    <row r="423" spans="1:20" x14ac:dyDescent="0.25">
      <c r="A423">
        <v>8422</v>
      </c>
      <c r="B423" s="1">
        <v>44854</v>
      </c>
      <c r="C423" s="2">
        <v>0.70902777777777781</v>
      </c>
      <c r="D423">
        <v>4</v>
      </c>
      <c r="E423" t="s">
        <v>28</v>
      </c>
      <c r="F423" t="s">
        <v>29</v>
      </c>
      <c r="G423" t="s">
        <v>30</v>
      </c>
      <c r="H423" t="s">
        <v>31</v>
      </c>
      <c r="I423" t="s">
        <v>18</v>
      </c>
      <c r="J423">
        <v>45</v>
      </c>
      <c r="K423">
        <v>25</v>
      </c>
      <c r="L423" t="s">
        <v>19</v>
      </c>
      <c r="M423" t="s">
        <v>20</v>
      </c>
      <c r="N423" t="s">
        <v>21</v>
      </c>
      <c r="O423">
        <f>Table1__2[[#This Row],[transaction_qty]]*Table1__2[[#This Row],[unit_price]]</f>
        <v>180</v>
      </c>
      <c r="P423">
        <f>(Table1__2[[#This Row],[unit_price]]-Table1__2[[#This Row],[unit_cost]])*Table1__2[[#This Row],[transaction_qty]]</f>
        <v>80</v>
      </c>
      <c r="Q423">
        <f>YEAR(Table1__2[[#This Row],[transaction_date]])</f>
        <v>2022</v>
      </c>
      <c r="R423" t="str">
        <f>TEXT(MONTH(Table1__2[[#This Row],[transaction_date]])*28,"mmm")</f>
        <v>Oct</v>
      </c>
      <c r="S423" t="str">
        <f t="shared" si="6"/>
        <v>Fri</v>
      </c>
      <c r="T423">
        <f>HOUR(Table1__2[[#This Row],[transaction_time]])</f>
        <v>17</v>
      </c>
    </row>
    <row r="424" spans="1:20" x14ac:dyDescent="0.25">
      <c r="A424">
        <v>8423</v>
      </c>
      <c r="B424" s="1">
        <v>45385</v>
      </c>
      <c r="C424" s="2">
        <v>0.89930555555555558</v>
      </c>
      <c r="D424">
        <v>1</v>
      </c>
      <c r="E424" t="s">
        <v>28</v>
      </c>
      <c r="F424" t="s">
        <v>29</v>
      </c>
      <c r="G424" t="s">
        <v>30</v>
      </c>
      <c r="H424" t="s">
        <v>31</v>
      </c>
      <c r="I424" t="s">
        <v>50</v>
      </c>
      <c r="J424">
        <v>70</v>
      </c>
      <c r="K424">
        <v>40</v>
      </c>
      <c r="L424" t="s">
        <v>33</v>
      </c>
      <c r="M424" t="s">
        <v>44</v>
      </c>
      <c r="N424" t="s">
        <v>51</v>
      </c>
      <c r="O424">
        <f>Table1__2[[#This Row],[transaction_qty]]*Table1__2[[#This Row],[unit_price]]</f>
        <v>70</v>
      </c>
      <c r="P424">
        <f>(Table1__2[[#This Row],[unit_price]]-Table1__2[[#This Row],[unit_cost]])*Table1__2[[#This Row],[transaction_qty]]</f>
        <v>30</v>
      </c>
      <c r="Q424">
        <f>YEAR(Table1__2[[#This Row],[transaction_date]])</f>
        <v>2024</v>
      </c>
      <c r="R424" t="str">
        <f>TEXT(MONTH(Table1__2[[#This Row],[transaction_date]])*28,"mmm")</f>
        <v>Apr</v>
      </c>
      <c r="S424" t="str">
        <f t="shared" si="6"/>
        <v>Tue</v>
      </c>
      <c r="T424">
        <f>HOUR(Table1__2[[#This Row],[transaction_time]])</f>
        <v>21</v>
      </c>
    </row>
    <row r="425" spans="1:20" x14ac:dyDescent="0.25">
      <c r="A425">
        <v>8424</v>
      </c>
      <c r="B425" s="1">
        <v>45850</v>
      </c>
      <c r="C425" s="2">
        <v>0.47499999999999998</v>
      </c>
      <c r="D425">
        <v>1</v>
      </c>
      <c r="E425" t="s">
        <v>28</v>
      </c>
      <c r="F425" t="s">
        <v>29</v>
      </c>
      <c r="G425" t="s">
        <v>30</v>
      </c>
      <c r="H425" t="s">
        <v>31</v>
      </c>
      <c r="I425" t="s">
        <v>46</v>
      </c>
      <c r="J425">
        <v>90</v>
      </c>
      <c r="K425">
        <v>55</v>
      </c>
      <c r="L425" t="s">
        <v>33</v>
      </c>
      <c r="M425" t="s">
        <v>34</v>
      </c>
      <c r="N425" t="s">
        <v>47</v>
      </c>
      <c r="O425">
        <f>Table1__2[[#This Row],[transaction_qty]]*Table1__2[[#This Row],[unit_price]]</f>
        <v>90</v>
      </c>
      <c r="P425">
        <f>(Table1__2[[#This Row],[unit_price]]-Table1__2[[#This Row],[unit_cost]])*Table1__2[[#This Row],[transaction_qty]]</f>
        <v>35</v>
      </c>
      <c r="Q425">
        <f>YEAR(Table1__2[[#This Row],[transaction_date]])</f>
        <v>2025</v>
      </c>
      <c r="R425" t="str">
        <f>TEXT(MONTH(Table1__2[[#This Row],[transaction_date]])*28,"mmm")</f>
        <v>Jul</v>
      </c>
      <c r="S425" t="str">
        <f t="shared" si="6"/>
        <v>Thu</v>
      </c>
      <c r="T425">
        <f>HOUR(Table1__2[[#This Row],[transaction_time]])</f>
        <v>11</v>
      </c>
    </row>
    <row r="426" spans="1:20" x14ac:dyDescent="0.25">
      <c r="A426">
        <v>8425</v>
      </c>
      <c r="B426" s="1">
        <v>45583</v>
      </c>
      <c r="C426" s="2">
        <v>0.42499999999999999</v>
      </c>
      <c r="D426">
        <v>1</v>
      </c>
      <c r="E426" t="s">
        <v>28</v>
      </c>
      <c r="F426" t="s">
        <v>29</v>
      </c>
      <c r="G426" t="s">
        <v>30</v>
      </c>
      <c r="H426" t="s">
        <v>31</v>
      </c>
      <c r="I426" t="s">
        <v>50</v>
      </c>
      <c r="J426">
        <v>70</v>
      </c>
      <c r="K426">
        <v>40</v>
      </c>
      <c r="L426" t="s">
        <v>33</v>
      </c>
      <c r="M426" t="s">
        <v>44</v>
      </c>
      <c r="N426" t="s">
        <v>51</v>
      </c>
      <c r="O426">
        <f>Table1__2[[#This Row],[transaction_qty]]*Table1__2[[#This Row],[unit_price]]</f>
        <v>70</v>
      </c>
      <c r="P426">
        <f>(Table1__2[[#This Row],[unit_price]]-Table1__2[[#This Row],[unit_cost]])*Table1__2[[#This Row],[transaction_qty]]</f>
        <v>30</v>
      </c>
      <c r="Q426">
        <f>YEAR(Table1__2[[#This Row],[transaction_date]])</f>
        <v>2024</v>
      </c>
      <c r="R426" t="str">
        <f>TEXT(MONTH(Table1__2[[#This Row],[transaction_date]])*28,"mmm")</f>
        <v>Oct</v>
      </c>
      <c r="S426" t="str">
        <f t="shared" si="6"/>
        <v>Wed</v>
      </c>
      <c r="T426">
        <f>HOUR(Table1__2[[#This Row],[transaction_time]])</f>
        <v>10</v>
      </c>
    </row>
    <row r="427" spans="1:20" x14ac:dyDescent="0.25">
      <c r="A427">
        <v>8426</v>
      </c>
      <c r="B427" s="1">
        <v>44666</v>
      </c>
      <c r="C427" s="2">
        <v>0.66874999999999996</v>
      </c>
      <c r="D427">
        <v>4</v>
      </c>
      <c r="E427" t="s">
        <v>22</v>
      </c>
      <c r="F427" t="s">
        <v>23</v>
      </c>
      <c r="G427" t="s">
        <v>24</v>
      </c>
      <c r="H427" t="s">
        <v>25</v>
      </c>
      <c r="I427" t="s">
        <v>40</v>
      </c>
      <c r="J427">
        <v>50</v>
      </c>
      <c r="K427">
        <v>30</v>
      </c>
      <c r="L427" t="s">
        <v>19</v>
      </c>
      <c r="M427" t="s">
        <v>41</v>
      </c>
      <c r="N427" t="s">
        <v>42</v>
      </c>
      <c r="O427">
        <f>Table1__2[[#This Row],[transaction_qty]]*Table1__2[[#This Row],[unit_price]]</f>
        <v>200</v>
      </c>
      <c r="P427">
        <f>(Table1__2[[#This Row],[unit_price]]-Table1__2[[#This Row],[unit_cost]])*Table1__2[[#This Row],[transaction_qty]]</f>
        <v>80</v>
      </c>
      <c r="Q427">
        <f>YEAR(Table1__2[[#This Row],[transaction_date]])</f>
        <v>2022</v>
      </c>
      <c r="R427" t="str">
        <f>TEXT(MONTH(Table1__2[[#This Row],[transaction_date]])*28,"mmm")</f>
        <v>Apr</v>
      </c>
      <c r="S427" t="str">
        <f t="shared" si="6"/>
        <v>Sun</v>
      </c>
      <c r="T427">
        <f>HOUR(Table1__2[[#This Row],[transaction_time]])</f>
        <v>16</v>
      </c>
    </row>
    <row r="428" spans="1:20" x14ac:dyDescent="0.25">
      <c r="A428">
        <v>8427</v>
      </c>
      <c r="B428" s="1">
        <v>45891</v>
      </c>
      <c r="C428" s="2">
        <v>0.80902777777777779</v>
      </c>
      <c r="D428">
        <v>4</v>
      </c>
      <c r="E428" t="s">
        <v>28</v>
      </c>
      <c r="F428" t="s">
        <v>29</v>
      </c>
      <c r="G428" t="s">
        <v>30</v>
      </c>
      <c r="H428" t="s">
        <v>31</v>
      </c>
      <c r="I428" t="s">
        <v>48</v>
      </c>
      <c r="J428">
        <v>80</v>
      </c>
      <c r="K428">
        <v>48</v>
      </c>
      <c r="L428" t="s">
        <v>33</v>
      </c>
      <c r="M428" t="s">
        <v>44</v>
      </c>
      <c r="N428" t="s">
        <v>49</v>
      </c>
      <c r="O428">
        <f>Table1__2[[#This Row],[transaction_qty]]*Table1__2[[#This Row],[unit_price]]</f>
        <v>320</v>
      </c>
      <c r="P428">
        <f>(Table1__2[[#This Row],[unit_price]]-Table1__2[[#This Row],[unit_cost]])*Table1__2[[#This Row],[transaction_qty]]</f>
        <v>128</v>
      </c>
      <c r="Q428">
        <f>YEAR(Table1__2[[#This Row],[transaction_date]])</f>
        <v>2025</v>
      </c>
      <c r="R428" t="str">
        <f>TEXT(MONTH(Table1__2[[#This Row],[transaction_date]])*28,"mmm")</f>
        <v>Aug</v>
      </c>
      <c r="S428" t="str">
        <f t="shared" si="6"/>
        <v>Sun</v>
      </c>
      <c r="T428">
        <f>HOUR(Table1__2[[#This Row],[transaction_time]])</f>
        <v>19</v>
      </c>
    </row>
    <row r="429" spans="1:20" x14ac:dyDescent="0.25">
      <c r="A429">
        <v>8428</v>
      </c>
      <c r="B429" s="1">
        <v>44739</v>
      </c>
      <c r="C429" s="2">
        <v>0.52986111111111112</v>
      </c>
      <c r="D429">
        <v>3</v>
      </c>
      <c r="E429" t="s">
        <v>14</v>
      </c>
      <c r="F429" t="s">
        <v>15</v>
      </c>
      <c r="G429" t="s">
        <v>16</v>
      </c>
      <c r="H429" t="s">
        <v>17</v>
      </c>
      <c r="I429" t="s">
        <v>26</v>
      </c>
      <c r="J429">
        <v>40</v>
      </c>
      <c r="K429">
        <v>22</v>
      </c>
      <c r="L429" t="s">
        <v>19</v>
      </c>
      <c r="M429" t="s">
        <v>20</v>
      </c>
      <c r="N429" t="s">
        <v>27</v>
      </c>
      <c r="O429">
        <f>Table1__2[[#This Row],[transaction_qty]]*Table1__2[[#This Row],[unit_price]]</f>
        <v>120</v>
      </c>
      <c r="P429">
        <f>(Table1__2[[#This Row],[unit_price]]-Table1__2[[#This Row],[unit_cost]])*Table1__2[[#This Row],[transaction_qty]]</f>
        <v>54</v>
      </c>
      <c r="Q429">
        <f>YEAR(Table1__2[[#This Row],[transaction_date]])</f>
        <v>2022</v>
      </c>
      <c r="R429" t="str">
        <f>TEXT(MONTH(Table1__2[[#This Row],[transaction_date]])*28,"mmm")</f>
        <v>Jun</v>
      </c>
      <c r="S429" t="str">
        <f t="shared" si="6"/>
        <v>Fri</v>
      </c>
      <c r="T429">
        <f>HOUR(Table1__2[[#This Row],[transaction_time]])</f>
        <v>12</v>
      </c>
    </row>
    <row r="430" spans="1:20" x14ac:dyDescent="0.25">
      <c r="A430">
        <v>8429</v>
      </c>
      <c r="B430" s="1">
        <v>45805</v>
      </c>
      <c r="C430" s="2">
        <v>0.89583333333333337</v>
      </c>
      <c r="D430">
        <v>4</v>
      </c>
      <c r="E430" t="s">
        <v>28</v>
      </c>
      <c r="F430" t="s">
        <v>29</v>
      </c>
      <c r="G430" t="s">
        <v>30</v>
      </c>
      <c r="H430" t="s">
        <v>31</v>
      </c>
      <c r="I430" t="s">
        <v>32</v>
      </c>
      <c r="J430">
        <v>85</v>
      </c>
      <c r="K430">
        <v>50</v>
      </c>
      <c r="L430" t="s">
        <v>33</v>
      </c>
      <c r="M430" t="s">
        <v>34</v>
      </c>
      <c r="N430" t="s">
        <v>35</v>
      </c>
      <c r="O430">
        <f>Table1__2[[#This Row],[transaction_qty]]*Table1__2[[#This Row],[unit_price]]</f>
        <v>340</v>
      </c>
      <c r="P430">
        <f>(Table1__2[[#This Row],[unit_price]]-Table1__2[[#This Row],[unit_cost]])*Table1__2[[#This Row],[transaction_qty]]</f>
        <v>140</v>
      </c>
      <c r="Q430">
        <f>YEAR(Table1__2[[#This Row],[transaction_date]])</f>
        <v>2025</v>
      </c>
      <c r="R430" t="str">
        <f>TEXT(MONTH(Table1__2[[#This Row],[transaction_date]])*28,"mmm")</f>
        <v>May</v>
      </c>
      <c r="S430" t="str">
        <f t="shared" si="6"/>
        <v>Sat</v>
      </c>
      <c r="T430">
        <f>HOUR(Table1__2[[#This Row],[transaction_time]])</f>
        <v>21</v>
      </c>
    </row>
    <row r="431" spans="1:20" x14ac:dyDescent="0.25">
      <c r="A431">
        <v>8430</v>
      </c>
      <c r="B431" s="1">
        <v>45590</v>
      </c>
      <c r="C431" s="2">
        <v>0.36180555555555555</v>
      </c>
      <c r="D431">
        <v>2</v>
      </c>
      <c r="E431" t="s">
        <v>28</v>
      </c>
      <c r="F431" t="s">
        <v>29</v>
      </c>
      <c r="G431" t="s">
        <v>30</v>
      </c>
      <c r="H431" t="s">
        <v>31</v>
      </c>
      <c r="I431" t="s">
        <v>18</v>
      </c>
      <c r="J431">
        <v>45</v>
      </c>
      <c r="K431">
        <v>25</v>
      </c>
      <c r="L431" t="s">
        <v>19</v>
      </c>
      <c r="M431" t="s">
        <v>20</v>
      </c>
      <c r="N431" t="s">
        <v>21</v>
      </c>
      <c r="O431">
        <f>Table1__2[[#This Row],[transaction_qty]]*Table1__2[[#This Row],[unit_price]]</f>
        <v>90</v>
      </c>
      <c r="P431">
        <f>(Table1__2[[#This Row],[unit_price]]-Table1__2[[#This Row],[unit_cost]])*Table1__2[[#This Row],[transaction_qty]]</f>
        <v>40</v>
      </c>
      <c r="Q431">
        <f>YEAR(Table1__2[[#This Row],[transaction_date]])</f>
        <v>2024</v>
      </c>
      <c r="R431" t="str">
        <f>TEXT(MONTH(Table1__2[[#This Row],[transaction_date]])*28,"mmm")</f>
        <v>Oct</v>
      </c>
      <c r="S431" t="str">
        <f t="shared" si="6"/>
        <v>Wed</v>
      </c>
      <c r="T431">
        <f>HOUR(Table1__2[[#This Row],[transaction_time]])</f>
        <v>8</v>
      </c>
    </row>
    <row r="432" spans="1:20" x14ac:dyDescent="0.25">
      <c r="A432">
        <v>8431</v>
      </c>
      <c r="B432" s="1">
        <v>44761</v>
      </c>
      <c r="C432" s="2">
        <v>0.46736111111111112</v>
      </c>
      <c r="D432">
        <v>4</v>
      </c>
      <c r="E432" t="s">
        <v>22</v>
      </c>
      <c r="F432" t="s">
        <v>23</v>
      </c>
      <c r="G432" t="s">
        <v>24</v>
      </c>
      <c r="H432" t="s">
        <v>25</v>
      </c>
      <c r="I432" t="s">
        <v>26</v>
      </c>
      <c r="J432">
        <v>40</v>
      </c>
      <c r="K432">
        <v>22</v>
      </c>
      <c r="L432" t="s">
        <v>19</v>
      </c>
      <c r="M432" t="s">
        <v>20</v>
      </c>
      <c r="N432" t="s">
        <v>27</v>
      </c>
      <c r="O432">
        <f>Table1__2[[#This Row],[transaction_qty]]*Table1__2[[#This Row],[unit_price]]</f>
        <v>160</v>
      </c>
      <c r="P432">
        <f>(Table1__2[[#This Row],[unit_price]]-Table1__2[[#This Row],[unit_cost]])*Table1__2[[#This Row],[transaction_qty]]</f>
        <v>72</v>
      </c>
      <c r="Q432">
        <f>YEAR(Table1__2[[#This Row],[transaction_date]])</f>
        <v>2022</v>
      </c>
      <c r="R432" t="str">
        <f>TEXT(MONTH(Table1__2[[#This Row],[transaction_date]])*28,"mmm")</f>
        <v>Jul</v>
      </c>
      <c r="S432" t="str">
        <f t="shared" si="6"/>
        <v>Thu</v>
      </c>
      <c r="T432">
        <f>HOUR(Table1__2[[#This Row],[transaction_time]])</f>
        <v>11</v>
      </c>
    </row>
    <row r="433" spans="1:20" x14ac:dyDescent="0.25">
      <c r="A433">
        <v>8432</v>
      </c>
      <c r="B433" s="1">
        <v>45011</v>
      </c>
      <c r="C433" s="2">
        <v>0.57013888888888886</v>
      </c>
      <c r="D433">
        <v>1</v>
      </c>
      <c r="E433" t="s">
        <v>14</v>
      </c>
      <c r="F433" t="s">
        <v>15</v>
      </c>
      <c r="G433" t="s">
        <v>16</v>
      </c>
      <c r="H433" t="s">
        <v>17</v>
      </c>
      <c r="I433" t="s">
        <v>46</v>
      </c>
      <c r="J433">
        <v>90</v>
      </c>
      <c r="K433">
        <v>55</v>
      </c>
      <c r="L433" t="s">
        <v>33</v>
      </c>
      <c r="M433" t="s">
        <v>34</v>
      </c>
      <c r="N433" t="s">
        <v>47</v>
      </c>
      <c r="O433">
        <f>Table1__2[[#This Row],[transaction_qty]]*Table1__2[[#This Row],[unit_price]]</f>
        <v>90</v>
      </c>
      <c r="P433">
        <f>(Table1__2[[#This Row],[unit_price]]-Table1__2[[#This Row],[unit_cost]])*Table1__2[[#This Row],[transaction_qty]]</f>
        <v>35</v>
      </c>
      <c r="Q433">
        <f>YEAR(Table1__2[[#This Row],[transaction_date]])</f>
        <v>2023</v>
      </c>
      <c r="R433" t="str">
        <f>TEXT(MONTH(Table1__2[[#This Row],[transaction_date]])*28,"mmm")</f>
        <v>Mar</v>
      </c>
      <c r="S433" t="str">
        <f t="shared" si="6"/>
        <v>Thu</v>
      </c>
      <c r="T433">
        <f>HOUR(Table1__2[[#This Row],[transaction_time]])</f>
        <v>13</v>
      </c>
    </row>
    <row r="434" spans="1:20" x14ac:dyDescent="0.25">
      <c r="A434">
        <v>8433</v>
      </c>
      <c r="B434" s="1">
        <v>45921</v>
      </c>
      <c r="C434" s="2">
        <v>0.72847222222222219</v>
      </c>
      <c r="D434">
        <v>3</v>
      </c>
      <c r="E434" t="s">
        <v>14</v>
      </c>
      <c r="F434" t="s">
        <v>15</v>
      </c>
      <c r="G434" t="s">
        <v>16</v>
      </c>
      <c r="H434" t="s">
        <v>17</v>
      </c>
      <c r="I434" t="s">
        <v>50</v>
      </c>
      <c r="J434">
        <v>70</v>
      </c>
      <c r="K434">
        <v>40</v>
      </c>
      <c r="L434" t="s">
        <v>33</v>
      </c>
      <c r="M434" t="s">
        <v>44</v>
      </c>
      <c r="N434" t="s">
        <v>51</v>
      </c>
      <c r="O434">
        <f>Table1__2[[#This Row],[transaction_qty]]*Table1__2[[#This Row],[unit_price]]</f>
        <v>210</v>
      </c>
      <c r="P434">
        <f>(Table1__2[[#This Row],[unit_price]]-Table1__2[[#This Row],[unit_cost]])*Table1__2[[#This Row],[transaction_qty]]</f>
        <v>90</v>
      </c>
      <c r="Q434">
        <f>YEAR(Table1__2[[#This Row],[transaction_date]])</f>
        <v>2025</v>
      </c>
      <c r="R434" t="str">
        <f>TEXT(MONTH(Table1__2[[#This Row],[transaction_date]])*28,"mmm")</f>
        <v>Sep</v>
      </c>
      <c r="S434" t="str">
        <f t="shared" si="6"/>
        <v>Sat</v>
      </c>
      <c r="T434">
        <f>HOUR(Table1__2[[#This Row],[transaction_time]])</f>
        <v>17</v>
      </c>
    </row>
    <row r="435" spans="1:20" x14ac:dyDescent="0.25">
      <c r="A435">
        <v>8434</v>
      </c>
      <c r="B435" s="1">
        <v>44924</v>
      </c>
      <c r="C435" s="2">
        <v>0.52013888888888893</v>
      </c>
      <c r="D435">
        <v>1</v>
      </c>
      <c r="E435" t="s">
        <v>36</v>
      </c>
      <c r="F435" t="s">
        <v>37</v>
      </c>
      <c r="G435" t="s">
        <v>38</v>
      </c>
      <c r="H435" t="s">
        <v>39</v>
      </c>
      <c r="I435" t="s">
        <v>50</v>
      </c>
      <c r="J435">
        <v>70</v>
      </c>
      <c r="K435">
        <v>40</v>
      </c>
      <c r="L435" t="s">
        <v>33</v>
      </c>
      <c r="M435" t="s">
        <v>44</v>
      </c>
      <c r="N435" t="s">
        <v>51</v>
      </c>
      <c r="O435">
        <f>Table1__2[[#This Row],[transaction_qty]]*Table1__2[[#This Row],[unit_price]]</f>
        <v>70</v>
      </c>
      <c r="P435">
        <f>(Table1__2[[#This Row],[unit_price]]-Table1__2[[#This Row],[unit_cost]])*Table1__2[[#This Row],[transaction_qty]]</f>
        <v>30</v>
      </c>
      <c r="Q435">
        <f>YEAR(Table1__2[[#This Row],[transaction_date]])</f>
        <v>2022</v>
      </c>
      <c r="R435" t="str">
        <f>TEXT(MONTH(Table1__2[[#This Row],[transaction_date]])*28,"mmm")</f>
        <v>Dec</v>
      </c>
      <c r="S435" t="str">
        <f t="shared" si="6"/>
        <v>Sun</v>
      </c>
      <c r="T435">
        <f>HOUR(Table1__2[[#This Row],[transaction_time]])</f>
        <v>12</v>
      </c>
    </row>
    <row r="436" spans="1:20" x14ac:dyDescent="0.25">
      <c r="A436">
        <v>8435</v>
      </c>
      <c r="B436" s="1">
        <v>45217</v>
      </c>
      <c r="C436" s="2">
        <v>0.61736111111111114</v>
      </c>
      <c r="D436">
        <v>3</v>
      </c>
      <c r="E436" t="s">
        <v>22</v>
      </c>
      <c r="F436" t="s">
        <v>23</v>
      </c>
      <c r="G436" t="s">
        <v>24</v>
      </c>
      <c r="H436" t="s">
        <v>25</v>
      </c>
      <c r="I436" t="s">
        <v>32</v>
      </c>
      <c r="J436">
        <v>85</v>
      </c>
      <c r="K436">
        <v>50</v>
      </c>
      <c r="L436" t="s">
        <v>33</v>
      </c>
      <c r="M436" t="s">
        <v>34</v>
      </c>
      <c r="N436" t="s">
        <v>35</v>
      </c>
      <c r="O436">
        <f>Table1__2[[#This Row],[transaction_qty]]*Table1__2[[#This Row],[unit_price]]</f>
        <v>255</v>
      </c>
      <c r="P436">
        <f>(Table1__2[[#This Row],[unit_price]]-Table1__2[[#This Row],[unit_cost]])*Table1__2[[#This Row],[transaction_qty]]</f>
        <v>105</v>
      </c>
      <c r="Q436">
        <f>YEAR(Table1__2[[#This Row],[transaction_date]])</f>
        <v>2023</v>
      </c>
      <c r="R436" t="str">
        <f>TEXT(MONTH(Table1__2[[#This Row],[transaction_date]])*28,"mmm")</f>
        <v>Oct</v>
      </c>
      <c r="S436" t="str">
        <f t="shared" si="6"/>
        <v>Wed</v>
      </c>
      <c r="T436">
        <f>HOUR(Table1__2[[#This Row],[transaction_time]])</f>
        <v>14</v>
      </c>
    </row>
    <row r="437" spans="1:20" x14ac:dyDescent="0.25">
      <c r="A437">
        <v>8436</v>
      </c>
      <c r="B437" s="1">
        <v>44910</v>
      </c>
      <c r="C437" s="2">
        <v>0.59097222222222223</v>
      </c>
      <c r="D437">
        <v>3</v>
      </c>
      <c r="E437" t="s">
        <v>28</v>
      </c>
      <c r="F437" t="s">
        <v>29</v>
      </c>
      <c r="G437" t="s">
        <v>30</v>
      </c>
      <c r="H437" t="s">
        <v>31</v>
      </c>
      <c r="I437" t="s">
        <v>26</v>
      </c>
      <c r="J437">
        <v>40</v>
      </c>
      <c r="K437">
        <v>22</v>
      </c>
      <c r="L437" t="s">
        <v>19</v>
      </c>
      <c r="M437" t="s">
        <v>20</v>
      </c>
      <c r="N437" t="s">
        <v>27</v>
      </c>
      <c r="O437">
        <f>Table1__2[[#This Row],[transaction_qty]]*Table1__2[[#This Row],[unit_price]]</f>
        <v>120</v>
      </c>
      <c r="P437">
        <f>(Table1__2[[#This Row],[unit_price]]-Table1__2[[#This Row],[unit_cost]])*Table1__2[[#This Row],[transaction_qty]]</f>
        <v>54</v>
      </c>
      <c r="Q437">
        <f>YEAR(Table1__2[[#This Row],[transaction_date]])</f>
        <v>2022</v>
      </c>
      <c r="R437" t="str">
        <f>TEXT(MONTH(Table1__2[[#This Row],[transaction_date]])*28,"mmm")</f>
        <v>Dec</v>
      </c>
      <c r="S437" t="str">
        <f t="shared" si="6"/>
        <v>Sun</v>
      </c>
      <c r="T437">
        <f>HOUR(Table1__2[[#This Row],[transaction_time]])</f>
        <v>14</v>
      </c>
    </row>
    <row r="438" spans="1:20" x14ac:dyDescent="0.25">
      <c r="A438">
        <v>8437</v>
      </c>
      <c r="B438" s="1">
        <v>44966</v>
      </c>
      <c r="C438" s="2">
        <v>0.5805555555555556</v>
      </c>
      <c r="D438">
        <v>1</v>
      </c>
      <c r="E438" t="s">
        <v>36</v>
      </c>
      <c r="F438" t="s">
        <v>37</v>
      </c>
      <c r="G438" t="s">
        <v>38</v>
      </c>
      <c r="H438" t="s">
        <v>39</v>
      </c>
      <c r="I438" t="s">
        <v>18</v>
      </c>
      <c r="J438">
        <v>45</v>
      </c>
      <c r="K438">
        <v>25</v>
      </c>
      <c r="L438" t="s">
        <v>19</v>
      </c>
      <c r="M438" t="s">
        <v>20</v>
      </c>
      <c r="N438" t="s">
        <v>21</v>
      </c>
      <c r="O438">
        <f>Table1__2[[#This Row],[transaction_qty]]*Table1__2[[#This Row],[unit_price]]</f>
        <v>45</v>
      </c>
      <c r="P438">
        <f>(Table1__2[[#This Row],[unit_price]]-Table1__2[[#This Row],[unit_cost]])*Table1__2[[#This Row],[transaction_qty]]</f>
        <v>20</v>
      </c>
      <c r="Q438">
        <f>YEAR(Table1__2[[#This Row],[transaction_date]])</f>
        <v>2023</v>
      </c>
      <c r="R438" t="str">
        <f>TEXT(MONTH(Table1__2[[#This Row],[transaction_date]])*28,"mmm")</f>
        <v>Feb</v>
      </c>
      <c r="S438" t="str">
        <f t="shared" si="6"/>
        <v>Mon</v>
      </c>
      <c r="T438">
        <f>HOUR(Table1__2[[#This Row],[transaction_time]])</f>
        <v>13</v>
      </c>
    </row>
    <row r="439" spans="1:20" x14ac:dyDescent="0.25">
      <c r="A439">
        <v>8438</v>
      </c>
      <c r="B439" s="1">
        <v>45294</v>
      </c>
      <c r="C439" s="2">
        <v>0.6791666666666667</v>
      </c>
      <c r="D439">
        <v>3</v>
      </c>
      <c r="E439" t="s">
        <v>14</v>
      </c>
      <c r="F439" t="s">
        <v>15</v>
      </c>
      <c r="G439" t="s">
        <v>16</v>
      </c>
      <c r="H439" t="s">
        <v>17</v>
      </c>
      <c r="I439" t="s">
        <v>48</v>
      </c>
      <c r="J439">
        <v>80</v>
      </c>
      <c r="K439">
        <v>48</v>
      </c>
      <c r="L439" t="s">
        <v>33</v>
      </c>
      <c r="M439" t="s">
        <v>44</v>
      </c>
      <c r="N439" t="s">
        <v>49</v>
      </c>
      <c r="O439">
        <f>Table1__2[[#This Row],[transaction_qty]]*Table1__2[[#This Row],[unit_price]]</f>
        <v>240</v>
      </c>
      <c r="P439">
        <f>(Table1__2[[#This Row],[unit_price]]-Table1__2[[#This Row],[unit_cost]])*Table1__2[[#This Row],[transaction_qty]]</f>
        <v>96</v>
      </c>
      <c r="Q439">
        <f>YEAR(Table1__2[[#This Row],[transaction_date]])</f>
        <v>2024</v>
      </c>
      <c r="R439" t="str">
        <f>TEXT(MONTH(Table1__2[[#This Row],[transaction_date]])*28,"mmm")</f>
        <v>Jan</v>
      </c>
      <c r="S439" t="str">
        <f t="shared" si="6"/>
        <v>Tue</v>
      </c>
      <c r="T439">
        <f>HOUR(Table1__2[[#This Row],[transaction_time]])</f>
        <v>16</v>
      </c>
    </row>
    <row r="440" spans="1:20" x14ac:dyDescent="0.25">
      <c r="A440">
        <v>8439</v>
      </c>
      <c r="B440" s="1">
        <v>45155</v>
      </c>
      <c r="C440" s="2">
        <v>0.32013888888888886</v>
      </c>
      <c r="D440">
        <v>1</v>
      </c>
      <c r="E440" t="s">
        <v>22</v>
      </c>
      <c r="F440" t="s">
        <v>23</v>
      </c>
      <c r="G440" t="s">
        <v>24</v>
      </c>
      <c r="H440" t="s">
        <v>25</v>
      </c>
      <c r="I440" t="s">
        <v>48</v>
      </c>
      <c r="J440">
        <v>80</v>
      </c>
      <c r="K440">
        <v>48</v>
      </c>
      <c r="L440" t="s">
        <v>33</v>
      </c>
      <c r="M440" t="s">
        <v>44</v>
      </c>
      <c r="N440" t="s">
        <v>49</v>
      </c>
      <c r="O440">
        <f>Table1__2[[#This Row],[transaction_qty]]*Table1__2[[#This Row],[unit_price]]</f>
        <v>80</v>
      </c>
      <c r="P440">
        <f>(Table1__2[[#This Row],[unit_price]]-Table1__2[[#This Row],[unit_cost]])*Table1__2[[#This Row],[transaction_qty]]</f>
        <v>32</v>
      </c>
      <c r="Q440">
        <f>YEAR(Table1__2[[#This Row],[transaction_date]])</f>
        <v>2023</v>
      </c>
      <c r="R440" t="str">
        <f>TEXT(MONTH(Table1__2[[#This Row],[transaction_date]])*28,"mmm")</f>
        <v>Aug</v>
      </c>
      <c r="S440" t="str">
        <f t="shared" si="6"/>
        <v>Tue</v>
      </c>
      <c r="T440">
        <f>HOUR(Table1__2[[#This Row],[transaction_time]])</f>
        <v>7</v>
      </c>
    </row>
    <row r="441" spans="1:20" x14ac:dyDescent="0.25">
      <c r="A441">
        <v>8440</v>
      </c>
      <c r="B441" s="1">
        <v>45212</v>
      </c>
      <c r="C441" s="2">
        <v>0.90972222222222221</v>
      </c>
      <c r="D441">
        <v>1</v>
      </c>
      <c r="E441" t="s">
        <v>22</v>
      </c>
      <c r="F441" t="s">
        <v>23</v>
      </c>
      <c r="G441" t="s">
        <v>24</v>
      </c>
      <c r="H441" t="s">
        <v>25</v>
      </c>
      <c r="I441" t="s">
        <v>40</v>
      </c>
      <c r="J441">
        <v>50</v>
      </c>
      <c r="K441">
        <v>30</v>
      </c>
      <c r="L441" t="s">
        <v>19</v>
      </c>
      <c r="M441" t="s">
        <v>41</v>
      </c>
      <c r="N441" t="s">
        <v>42</v>
      </c>
      <c r="O441">
        <f>Table1__2[[#This Row],[transaction_qty]]*Table1__2[[#This Row],[unit_price]]</f>
        <v>50</v>
      </c>
      <c r="P441">
        <f>(Table1__2[[#This Row],[unit_price]]-Table1__2[[#This Row],[unit_cost]])*Table1__2[[#This Row],[transaction_qty]]</f>
        <v>20</v>
      </c>
      <c r="Q441">
        <f>YEAR(Table1__2[[#This Row],[transaction_date]])</f>
        <v>2023</v>
      </c>
      <c r="R441" t="str">
        <f>TEXT(MONTH(Table1__2[[#This Row],[transaction_date]])*28,"mmm")</f>
        <v>Oct</v>
      </c>
      <c r="S441" t="str">
        <f t="shared" si="6"/>
        <v>Fri</v>
      </c>
      <c r="T441">
        <f>HOUR(Table1__2[[#This Row],[transaction_time]])</f>
        <v>21</v>
      </c>
    </row>
    <row r="442" spans="1:20" x14ac:dyDescent="0.25">
      <c r="A442">
        <v>8441</v>
      </c>
      <c r="B442" s="1">
        <v>46014</v>
      </c>
      <c r="C442" s="2">
        <v>0.80833333333333335</v>
      </c>
      <c r="D442">
        <v>4</v>
      </c>
      <c r="E442" t="s">
        <v>28</v>
      </c>
      <c r="F442" t="s">
        <v>29</v>
      </c>
      <c r="G442" t="s">
        <v>30</v>
      </c>
      <c r="H442" t="s">
        <v>31</v>
      </c>
      <c r="I442" t="s">
        <v>43</v>
      </c>
      <c r="J442">
        <v>75</v>
      </c>
      <c r="K442">
        <v>45</v>
      </c>
      <c r="L442" t="s">
        <v>33</v>
      </c>
      <c r="M442" t="s">
        <v>44</v>
      </c>
      <c r="N442" t="s">
        <v>45</v>
      </c>
      <c r="O442">
        <f>Table1__2[[#This Row],[transaction_qty]]*Table1__2[[#This Row],[unit_price]]</f>
        <v>300</v>
      </c>
      <c r="P442">
        <f>(Table1__2[[#This Row],[unit_price]]-Table1__2[[#This Row],[unit_cost]])*Table1__2[[#This Row],[transaction_qty]]</f>
        <v>120</v>
      </c>
      <c r="Q442">
        <f>YEAR(Table1__2[[#This Row],[transaction_date]])</f>
        <v>2025</v>
      </c>
      <c r="R442" t="str">
        <f>TEXT(MONTH(Table1__2[[#This Row],[transaction_date]])*28,"mmm")</f>
        <v>Dec</v>
      </c>
      <c r="S442" t="str">
        <f t="shared" si="6"/>
        <v>Mon</v>
      </c>
      <c r="T442">
        <f>HOUR(Table1__2[[#This Row],[transaction_time]])</f>
        <v>19</v>
      </c>
    </row>
    <row r="443" spans="1:20" x14ac:dyDescent="0.25">
      <c r="A443">
        <v>8442</v>
      </c>
      <c r="B443" s="1">
        <v>45023</v>
      </c>
      <c r="C443" s="2">
        <v>0.89097222222222228</v>
      </c>
      <c r="D443">
        <v>2</v>
      </c>
      <c r="E443" t="s">
        <v>14</v>
      </c>
      <c r="F443" t="s">
        <v>15</v>
      </c>
      <c r="G443" t="s">
        <v>16</v>
      </c>
      <c r="H443" t="s">
        <v>17</v>
      </c>
      <c r="I443" t="s">
        <v>26</v>
      </c>
      <c r="J443">
        <v>40</v>
      </c>
      <c r="K443">
        <v>22</v>
      </c>
      <c r="L443" t="s">
        <v>19</v>
      </c>
      <c r="M443" t="s">
        <v>20</v>
      </c>
      <c r="N443" t="s">
        <v>27</v>
      </c>
      <c r="O443">
        <f>Table1__2[[#This Row],[transaction_qty]]*Table1__2[[#This Row],[unit_price]]</f>
        <v>80</v>
      </c>
      <c r="P443">
        <f>(Table1__2[[#This Row],[unit_price]]-Table1__2[[#This Row],[unit_cost]])*Table1__2[[#This Row],[transaction_qty]]</f>
        <v>36</v>
      </c>
      <c r="Q443">
        <f>YEAR(Table1__2[[#This Row],[transaction_date]])</f>
        <v>2023</v>
      </c>
      <c r="R443" t="str">
        <f>TEXT(MONTH(Table1__2[[#This Row],[transaction_date]])*28,"mmm")</f>
        <v>Apr</v>
      </c>
      <c r="S443" t="str">
        <f t="shared" si="6"/>
        <v>Sat</v>
      </c>
      <c r="T443">
        <f>HOUR(Table1__2[[#This Row],[transaction_time]])</f>
        <v>21</v>
      </c>
    </row>
    <row r="444" spans="1:20" x14ac:dyDescent="0.25">
      <c r="A444">
        <v>8443</v>
      </c>
      <c r="B444" s="1">
        <v>45156</v>
      </c>
      <c r="C444" s="2">
        <v>0.89236111111111116</v>
      </c>
      <c r="D444">
        <v>4</v>
      </c>
      <c r="E444" t="s">
        <v>36</v>
      </c>
      <c r="F444" t="s">
        <v>37</v>
      </c>
      <c r="G444" t="s">
        <v>38</v>
      </c>
      <c r="H444" t="s">
        <v>39</v>
      </c>
      <c r="I444" t="s">
        <v>18</v>
      </c>
      <c r="J444">
        <v>45</v>
      </c>
      <c r="K444">
        <v>25</v>
      </c>
      <c r="L444" t="s">
        <v>19</v>
      </c>
      <c r="M444" t="s">
        <v>20</v>
      </c>
      <c r="N444" t="s">
        <v>21</v>
      </c>
      <c r="O444">
        <f>Table1__2[[#This Row],[transaction_qty]]*Table1__2[[#This Row],[unit_price]]</f>
        <v>180</v>
      </c>
      <c r="P444">
        <f>(Table1__2[[#This Row],[unit_price]]-Table1__2[[#This Row],[unit_cost]])*Table1__2[[#This Row],[transaction_qty]]</f>
        <v>80</v>
      </c>
      <c r="Q444">
        <f>YEAR(Table1__2[[#This Row],[transaction_date]])</f>
        <v>2023</v>
      </c>
      <c r="R444" t="str">
        <f>TEXT(MONTH(Table1__2[[#This Row],[transaction_date]])*28,"mmm")</f>
        <v>Aug</v>
      </c>
      <c r="S444" t="str">
        <f t="shared" si="6"/>
        <v>Wed</v>
      </c>
      <c r="T444">
        <f>HOUR(Table1__2[[#This Row],[transaction_time]])</f>
        <v>21</v>
      </c>
    </row>
    <row r="445" spans="1:20" x14ac:dyDescent="0.25">
      <c r="A445">
        <v>8444</v>
      </c>
      <c r="B445" s="1">
        <v>45944</v>
      </c>
      <c r="C445" s="2">
        <v>0.31388888888888888</v>
      </c>
      <c r="D445">
        <v>3</v>
      </c>
      <c r="E445" t="s">
        <v>28</v>
      </c>
      <c r="F445" t="s">
        <v>29</v>
      </c>
      <c r="G445" t="s">
        <v>30</v>
      </c>
      <c r="H445" t="s">
        <v>31</v>
      </c>
      <c r="I445" t="s">
        <v>18</v>
      </c>
      <c r="J445">
        <v>45</v>
      </c>
      <c r="K445">
        <v>25</v>
      </c>
      <c r="L445" t="s">
        <v>19</v>
      </c>
      <c r="M445" t="s">
        <v>20</v>
      </c>
      <c r="N445" t="s">
        <v>21</v>
      </c>
      <c r="O445">
        <f>Table1__2[[#This Row],[transaction_qty]]*Table1__2[[#This Row],[unit_price]]</f>
        <v>135</v>
      </c>
      <c r="P445">
        <f>(Table1__2[[#This Row],[unit_price]]-Table1__2[[#This Row],[unit_cost]])*Table1__2[[#This Row],[transaction_qty]]</f>
        <v>60</v>
      </c>
      <c r="Q445">
        <f>YEAR(Table1__2[[#This Row],[transaction_date]])</f>
        <v>2025</v>
      </c>
      <c r="R445" t="str">
        <f>TEXT(MONTH(Table1__2[[#This Row],[transaction_date]])*28,"mmm")</f>
        <v>Oct</v>
      </c>
      <c r="S445" t="str">
        <f t="shared" si="6"/>
        <v>Sat</v>
      </c>
      <c r="T445">
        <f>HOUR(Table1__2[[#This Row],[transaction_time]])</f>
        <v>7</v>
      </c>
    </row>
    <row r="446" spans="1:20" x14ac:dyDescent="0.25">
      <c r="A446">
        <v>8445</v>
      </c>
      <c r="B446" s="1">
        <v>45338</v>
      </c>
      <c r="C446" s="2">
        <v>0.4909722222222222</v>
      </c>
      <c r="D446">
        <v>3</v>
      </c>
      <c r="E446" t="s">
        <v>36</v>
      </c>
      <c r="F446" t="s">
        <v>37</v>
      </c>
      <c r="G446" t="s">
        <v>38</v>
      </c>
      <c r="H446" t="s">
        <v>39</v>
      </c>
      <c r="I446" t="s">
        <v>46</v>
      </c>
      <c r="J446">
        <v>90</v>
      </c>
      <c r="K446">
        <v>55</v>
      </c>
      <c r="L446" t="s">
        <v>33</v>
      </c>
      <c r="M446" t="s">
        <v>34</v>
      </c>
      <c r="N446" t="s">
        <v>47</v>
      </c>
      <c r="O446">
        <f>Table1__2[[#This Row],[transaction_qty]]*Table1__2[[#This Row],[unit_price]]</f>
        <v>270</v>
      </c>
      <c r="P446">
        <f>(Table1__2[[#This Row],[unit_price]]-Table1__2[[#This Row],[unit_cost]])*Table1__2[[#This Row],[transaction_qty]]</f>
        <v>105</v>
      </c>
      <c r="Q446">
        <f>YEAR(Table1__2[[#This Row],[transaction_date]])</f>
        <v>2024</v>
      </c>
      <c r="R446" t="str">
        <f>TEXT(MONTH(Table1__2[[#This Row],[transaction_date]])*28,"mmm")</f>
        <v>Feb</v>
      </c>
      <c r="S446" t="str">
        <f t="shared" si="6"/>
        <v>Mon</v>
      </c>
      <c r="T446">
        <f>HOUR(Table1__2[[#This Row],[transaction_time]])</f>
        <v>11</v>
      </c>
    </row>
    <row r="447" spans="1:20" x14ac:dyDescent="0.25">
      <c r="A447">
        <v>8446</v>
      </c>
      <c r="B447" s="1">
        <v>44677</v>
      </c>
      <c r="C447" s="2">
        <v>0.3923611111111111</v>
      </c>
      <c r="D447">
        <v>3</v>
      </c>
      <c r="E447" t="s">
        <v>14</v>
      </c>
      <c r="F447" t="s">
        <v>15</v>
      </c>
      <c r="G447" t="s">
        <v>16</v>
      </c>
      <c r="H447" t="s">
        <v>17</v>
      </c>
      <c r="I447" t="s">
        <v>43</v>
      </c>
      <c r="J447">
        <v>75</v>
      </c>
      <c r="K447">
        <v>45</v>
      </c>
      <c r="L447" t="s">
        <v>33</v>
      </c>
      <c r="M447" t="s">
        <v>44</v>
      </c>
      <c r="N447" t="s">
        <v>45</v>
      </c>
      <c r="O447">
        <f>Table1__2[[#This Row],[transaction_qty]]*Table1__2[[#This Row],[unit_price]]</f>
        <v>225</v>
      </c>
      <c r="P447">
        <f>(Table1__2[[#This Row],[unit_price]]-Table1__2[[#This Row],[unit_cost]])*Table1__2[[#This Row],[transaction_qty]]</f>
        <v>90</v>
      </c>
      <c r="Q447">
        <f>YEAR(Table1__2[[#This Row],[transaction_date]])</f>
        <v>2022</v>
      </c>
      <c r="R447" t="str">
        <f>TEXT(MONTH(Table1__2[[#This Row],[transaction_date]])*28,"mmm")</f>
        <v>Apr</v>
      </c>
      <c r="S447" t="str">
        <f t="shared" si="6"/>
        <v>Thu</v>
      </c>
      <c r="T447">
        <f>HOUR(Table1__2[[#This Row],[transaction_time]])</f>
        <v>9</v>
      </c>
    </row>
    <row r="448" spans="1:20" x14ac:dyDescent="0.25">
      <c r="A448">
        <v>8447</v>
      </c>
      <c r="B448" s="1">
        <v>45532</v>
      </c>
      <c r="C448" s="2">
        <v>0.57638888888888884</v>
      </c>
      <c r="D448">
        <v>1</v>
      </c>
      <c r="E448" t="s">
        <v>28</v>
      </c>
      <c r="F448" t="s">
        <v>29</v>
      </c>
      <c r="G448" t="s">
        <v>30</v>
      </c>
      <c r="H448" t="s">
        <v>31</v>
      </c>
      <c r="I448" t="s">
        <v>46</v>
      </c>
      <c r="J448">
        <v>90</v>
      </c>
      <c r="K448">
        <v>55</v>
      </c>
      <c r="L448" t="s">
        <v>33</v>
      </c>
      <c r="M448" t="s">
        <v>34</v>
      </c>
      <c r="N448" t="s">
        <v>47</v>
      </c>
      <c r="O448">
        <f>Table1__2[[#This Row],[transaction_qty]]*Table1__2[[#This Row],[unit_price]]</f>
        <v>90</v>
      </c>
      <c r="P448">
        <f>(Table1__2[[#This Row],[unit_price]]-Table1__2[[#This Row],[unit_cost]])*Table1__2[[#This Row],[transaction_qty]]</f>
        <v>35</v>
      </c>
      <c r="Q448">
        <f>YEAR(Table1__2[[#This Row],[transaction_date]])</f>
        <v>2024</v>
      </c>
      <c r="R448" t="str">
        <f>TEXT(MONTH(Table1__2[[#This Row],[transaction_date]])*28,"mmm")</f>
        <v>Aug</v>
      </c>
      <c r="S448" t="str">
        <f t="shared" si="6"/>
        <v>Sat</v>
      </c>
      <c r="T448">
        <f>HOUR(Table1__2[[#This Row],[transaction_time]])</f>
        <v>13</v>
      </c>
    </row>
    <row r="449" spans="1:20" x14ac:dyDescent="0.25">
      <c r="A449">
        <v>8448</v>
      </c>
      <c r="B449" s="1">
        <v>45584</v>
      </c>
      <c r="C449" s="2">
        <v>0.46805555555555556</v>
      </c>
      <c r="D449">
        <v>4</v>
      </c>
      <c r="E449" t="s">
        <v>22</v>
      </c>
      <c r="F449" t="s">
        <v>23</v>
      </c>
      <c r="G449" t="s">
        <v>24</v>
      </c>
      <c r="H449" t="s">
        <v>25</v>
      </c>
      <c r="I449" t="s">
        <v>46</v>
      </c>
      <c r="J449">
        <v>90</v>
      </c>
      <c r="K449">
        <v>55</v>
      </c>
      <c r="L449" t="s">
        <v>33</v>
      </c>
      <c r="M449" t="s">
        <v>34</v>
      </c>
      <c r="N449" t="s">
        <v>47</v>
      </c>
      <c r="O449">
        <f>Table1__2[[#This Row],[transaction_qty]]*Table1__2[[#This Row],[unit_price]]</f>
        <v>360</v>
      </c>
      <c r="P449">
        <f>(Table1__2[[#This Row],[unit_price]]-Table1__2[[#This Row],[unit_cost]])*Table1__2[[#This Row],[transaction_qty]]</f>
        <v>140</v>
      </c>
      <c r="Q449">
        <f>YEAR(Table1__2[[#This Row],[transaction_date]])</f>
        <v>2024</v>
      </c>
      <c r="R449" t="str">
        <f>TEXT(MONTH(Table1__2[[#This Row],[transaction_date]])*28,"mmm")</f>
        <v>Oct</v>
      </c>
      <c r="S449" t="str">
        <f t="shared" si="6"/>
        <v>Thu</v>
      </c>
      <c r="T449">
        <f>HOUR(Table1__2[[#This Row],[transaction_time]])</f>
        <v>11</v>
      </c>
    </row>
    <row r="450" spans="1:20" x14ac:dyDescent="0.25">
      <c r="A450">
        <v>8449</v>
      </c>
      <c r="B450" s="1">
        <v>45569</v>
      </c>
      <c r="C450" s="2">
        <v>0.46875</v>
      </c>
      <c r="D450">
        <v>2</v>
      </c>
      <c r="E450" t="s">
        <v>28</v>
      </c>
      <c r="F450" t="s">
        <v>29</v>
      </c>
      <c r="G450" t="s">
        <v>30</v>
      </c>
      <c r="H450" t="s">
        <v>31</v>
      </c>
      <c r="I450" t="s">
        <v>43</v>
      </c>
      <c r="J450">
        <v>75</v>
      </c>
      <c r="K450">
        <v>45</v>
      </c>
      <c r="L450" t="s">
        <v>33</v>
      </c>
      <c r="M450" t="s">
        <v>44</v>
      </c>
      <c r="N450" t="s">
        <v>45</v>
      </c>
      <c r="O450">
        <f>Table1__2[[#This Row],[transaction_qty]]*Table1__2[[#This Row],[unit_price]]</f>
        <v>150</v>
      </c>
      <c r="P450">
        <f>(Table1__2[[#This Row],[unit_price]]-Table1__2[[#This Row],[unit_cost]])*Table1__2[[#This Row],[transaction_qty]]</f>
        <v>60</v>
      </c>
      <c r="Q450">
        <f>YEAR(Table1__2[[#This Row],[transaction_date]])</f>
        <v>2024</v>
      </c>
      <c r="R450" t="str">
        <f>TEXT(MONTH(Table1__2[[#This Row],[transaction_date]])*28,"mmm")</f>
        <v>Oct</v>
      </c>
      <c r="S450" t="str">
        <f t="shared" ref="S450:S513" si="7">TEXT(DAY(B450),"ddd")</f>
        <v>Wed</v>
      </c>
      <c r="T450">
        <f>HOUR(Table1__2[[#This Row],[transaction_time]])</f>
        <v>11</v>
      </c>
    </row>
    <row r="451" spans="1:20" x14ac:dyDescent="0.25">
      <c r="A451">
        <v>8450</v>
      </c>
      <c r="B451" s="1">
        <v>44735</v>
      </c>
      <c r="C451" s="2">
        <v>0.58819444444444446</v>
      </c>
      <c r="D451">
        <v>3</v>
      </c>
      <c r="E451" t="s">
        <v>36</v>
      </c>
      <c r="F451" t="s">
        <v>37</v>
      </c>
      <c r="G451" t="s">
        <v>38</v>
      </c>
      <c r="H451" t="s">
        <v>39</v>
      </c>
      <c r="I451" t="s">
        <v>18</v>
      </c>
      <c r="J451">
        <v>45</v>
      </c>
      <c r="K451">
        <v>25</v>
      </c>
      <c r="L451" t="s">
        <v>19</v>
      </c>
      <c r="M451" t="s">
        <v>20</v>
      </c>
      <c r="N451" t="s">
        <v>21</v>
      </c>
      <c r="O451">
        <f>Table1__2[[#This Row],[transaction_qty]]*Table1__2[[#This Row],[unit_price]]</f>
        <v>135</v>
      </c>
      <c r="P451">
        <f>(Table1__2[[#This Row],[unit_price]]-Table1__2[[#This Row],[unit_cost]])*Table1__2[[#This Row],[transaction_qty]]</f>
        <v>60</v>
      </c>
      <c r="Q451">
        <f>YEAR(Table1__2[[#This Row],[transaction_date]])</f>
        <v>2022</v>
      </c>
      <c r="R451" t="str">
        <f>TEXT(MONTH(Table1__2[[#This Row],[transaction_date]])*28,"mmm")</f>
        <v>Jun</v>
      </c>
      <c r="S451" t="str">
        <f t="shared" si="7"/>
        <v>Mon</v>
      </c>
      <c r="T451">
        <f>HOUR(Table1__2[[#This Row],[transaction_time]])</f>
        <v>14</v>
      </c>
    </row>
    <row r="452" spans="1:20" x14ac:dyDescent="0.25">
      <c r="A452">
        <v>8451</v>
      </c>
      <c r="B452" s="1">
        <v>45112</v>
      </c>
      <c r="C452" s="2">
        <v>0.33680555555555558</v>
      </c>
      <c r="D452">
        <v>2</v>
      </c>
      <c r="E452" t="s">
        <v>22</v>
      </c>
      <c r="F452" t="s">
        <v>23</v>
      </c>
      <c r="G452" t="s">
        <v>24</v>
      </c>
      <c r="H452" t="s">
        <v>25</v>
      </c>
      <c r="I452" t="s">
        <v>26</v>
      </c>
      <c r="J452">
        <v>40</v>
      </c>
      <c r="K452">
        <v>22</v>
      </c>
      <c r="L452" t="s">
        <v>19</v>
      </c>
      <c r="M452" t="s">
        <v>20</v>
      </c>
      <c r="N452" t="s">
        <v>27</v>
      </c>
      <c r="O452">
        <f>Table1__2[[#This Row],[transaction_qty]]*Table1__2[[#This Row],[unit_price]]</f>
        <v>80</v>
      </c>
      <c r="P452">
        <f>(Table1__2[[#This Row],[unit_price]]-Table1__2[[#This Row],[unit_cost]])*Table1__2[[#This Row],[transaction_qty]]</f>
        <v>36</v>
      </c>
      <c r="Q452">
        <f>YEAR(Table1__2[[#This Row],[transaction_date]])</f>
        <v>2023</v>
      </c>
      <c r="R452" t="str">
        <f>TEXT(MONTH(Table1__2[[#This Row],[transaction_date]])*28,"mmm")</f>
        <v>Jul</v>
      </c>
      <c r="S452" t="str">
        <f t="shared" si="7"/>
        <v>Thu</v>
      </c>
      <c r="T452">
        <f>HOUR(Table1__2[[#This Row],[transaction_time]])</f>
        <v>8</v>
      </c>
    </row>
    <row r="453" spans="1:20" x14ac:dyDescent="0.25">
      <c r="A453">
        <v>8452</v>
      </c>
      <c r="B453" s="1">
        <v>45793</v>
      </c>
      <c r="C453" s="2">
        <v>0.71458333333333335</v>
      </c>
      <c r="D453">
        <v>2</v>
      </c>
      <c r="E453" t="s">
        <v>28</v>
      </c>
      <c r="F453" t="s">
        <v>29</v>
      </c>
      <c r="G453" t="s">
        <v>30</v>
      </c>
      <c r="H453" t="s">
        <v>31</v>
      </c>
      <c r="I453" t="s">
        <v>48</v>
      </c>
      <c r="J453">
        <v>80</v>
      </c>
      <c r="K453">
        <v>48</v>
      </c>
      <c r="L453" t="s">
        <v>33</v>
      </c>
      <c r="M453" t="s">
        <v>44</v>
      </c>
      <c r="N453" t="s">
        <v>49</v>
      </c>
      <c r="O453">
        <f>Table1__2[[#This Row],[transaction_qty]]*Table1__2[[#This Row],[unit_price]]</f>
        <v>160</v>
      </c>
      <c r="P453">
        <f>(Table1__2[[#This Row],[unit_price]]-Table1__2[[#This Row],[unit_cost]])*Table1__2[[#This Row],[transaction_qty]]</f>
        <v>64</v>
      </c>
      <c r="Q453">
        <f>YEAR(Table1__2[[#This Row],[transaction_date]])</f>
        <v>2025</v>
      </c>
      <c r="R453" t="str">
        <f>TEXT(MONTH(Table1__2[[#This Row],[transaction_date]])*28,"mmm")</f>
        <v>May</v>
      </c>
      <c r="S453" t="str">
        <f t="shared" si="7"/>
        <v>Mon</v>
      </c>
      <c r="T453">
        <f>HOUR(Table1__2[[#This Row],[transaction_time]])</f>
        <v>17</v>
      </c>
    </row>
    <row r="454" spans="1:20" x14ac:dyDescent="0.25">
      <c r="A454">
        <v>8453</v>
      </c>
      <c r="B454" s="1">
        <v>45079</v>
      </c>
      <c r="C454" s="2">
        <v>0.68472222222222223</v>
      </c>
      <c r="D454">
        <v>3</v>
      </c>
      <c r="E454" t="s">
        <v>36</v>
      </c>
      <c r="F454" t="s">
        <v>37</v>
      </c>
      <c r="G454" t="s">
        <v>38</v>
      </c>
      <c r="H454" t="s">
        <v>39</v>
      </c>
      <c r="I454" t="s">
        <v>40</v>
      </c>
      <c r="J454">
        <v>50</v>
      </c>
      <c r="K454">
        <v>30</v>
      </c>
      <c r="L454" t="s">
        <v>19</v>
      </c>
      <c r="M454" t="s">
        <v>41</v>
      </c>
      <c r="N454" t="s">
        <v>42</v>
      </c>
      <c r="O454">
        <f>Table1__2[[#This Row],[transaction_qty]]*Table1__2[[#This Row],[unit_price]]</f>
        <v>150</v>
      </c>
      <c r="P454">
        <f>(Table1__2[[#This Row],[unit_price]]-Table1__2[[#This Row],[unit_cost]])*Table1__2[[#This Row],[transaction_qty]]</f>
        <v>60</v>
      </c>
      <c r="Q454">
        <f>YEAR(Table1__2[[#This Row],[transaction_date]])</f>
        <v>2023</v>
      </c>
      <c r="R454" t="str">
        <f>TEXT(MONTH(Table1__2[[#This Row],[transaction_date]])*28,"mmm")</f>
        <v>Jun</v>
      </c>
      <c r="S454" t="str">
        <f t="shared" si="7"/>
        <v>Mon</v>
      </c>
      <c r="T454">
        <f>HOUR(Table1__2[[#This Row],[transaction_time]])</f>
        <v>16</v>
      </c>
    </row>
    <row r="455" spans="1:20" x14ac:dyDescent="0.25">
      <c r="A455">
        <v>8454</v>
      </c>
      <c r="B455" s="1">
        <v>44680</v>
      </c>
      <c r="C455" s="2">
        <v>0.88055555555555554</v>
      </c>
      <c r="D455">
        <v>3</v>
      </c>
      <c r="E455" t="s">
        <v>14</v>
      </c>
      <c r="F455" t="s">
        <v>15</v>
      </c>
      <c r="G455" t="s">
        <v>16</v>
      </c>
      <c r="H455" t="s">
        <v>17</v>
      </c>
      <c r="I455" t="s">
        <v>43</v>
      </c>
      <c r="J455">
        <v>75</v>
      </c>
      <c r="K455">
        <v>45</v>
      </c>
      <c r="L455" t="s">
        <v>33</v>
      </c>
      <c r="M455" t="s">
        <v>44</v>
      </c>
      <c r="N455" t="s">
        <v>45</v>
      </c>
      <c r="O455">
        <f>Table1__2[[#This Row],[transaction_qty]]*Table1__2[[#This Row],[unit_price]]</f>
        <v>225</v>
      </c>
      <c r="P455">
        <f>(Table1__2[[#This Row],[unit_price]]-Table1__2[[#This Row],[unit_cost]])*Table1__2[[#This Row],[transaction_qty]]</f>
        <v>90</v>
      </c>
      <c r="Q455">
        <f>YEAR(Table1__2[[#This Row],[transaction_date]])</f>
        <v>2022</v>
      </c>
      <c r="R455" t="str">
        <f>TEXT(MONTH(Table1__2[[#This Row],[transaction_date]])*28,"mmm")</f>
        <v>Apr</v>
      </c>
      <c r="S455" t="str">
        <f t="shared" si="7"/>
        <v>Sun</v>
      </c>
      <c r="T455">
        <f>HOUR(Table1__2[[#This Row],[transaction_time]])</f>
        <v>21</v>
      </c>
    </row>
    <row r="456" spans="1:20" x14ac:dyDescent="0.25">
      <c r="A456">
        <v>8455</v>
      </c>
      <c r="B456" s="1">
        <v>44773</v>
      </c>
      <c r="C456" s="2">
        <v>0.73819444444444449</v>
      </c>
      <c r="D456">
        <v>1</v>
      </c>
      <c r="E456" t="s">
        <v>14</v>
      </c>
      <c r="F456" t="s">
        <v>15</v>
      </c>
      <c r="G456" t="s">
        <v>16</v>
      </c>
      <c r="H456" t="s">
        <v>17</v>
      </c>
      <c r="I456" t="s">
        <v>32</v>
      </c>
      <c r="J456">
        <v>85</v>
      </c>
      <c r="K456">
        <v>50</v>
      </c>
      <c r="L456" t="s">
        <v>33</v>
      </c>
      <c r="M456" t="s">
        <v>34</v>
      </c>
      <c r="N456" t="s">
        <v>35</v>
      </c>
      <c r="O456">
        <f>Table1__2[[#This Row],[transaction_qty]]*Table1__2[[#This Row],[unit_price]]</f>
        <v>85</v>
      </c>
      <c r="P456">
        <f>(Table1__2[[#This Row],[unit_price]]-Table1__2[[#This Row],[unit_cost]])*Table1__2[[#This Row],[transaction_qty]]</f>
        <v>35</v>
      </c>
      <c r="Q456">
        <f>YEAR(Table1__2[[#This Row],[transaction_date]])</f>
        <v>2022</v>
      </c>
      <c r="R456" t="str">
        <f>TEXT(MONTH(Table1__2[[#This Row],[transaction_date]])*28,"mmm")</f>
        <v>Jul</v>
      </c>
      <c r="S456" t="str">
        <f t="shared" si="7"/>
        <v>Tue</v>
      </c>
      <c r="T456">
        <f>HOUR(Table1__2[[#This Row],[transaction_time]])</f>
        <v>17</v>
      </c>
    </row>
    <row r="457" spans="1:20" x14ac:dyDescent="0.25">
      <c r="A457">
        <v>8456</v>
      </c>
      <c r="B457" s="1">
        <v>45222</v>
      </c>
      <c r="C457" s="2">
        <v>0.80902777777777779</v>
      </c>
      <c r="D457">
        <v>4</v>
      </c>
      <c r="E457" t="s">
        <v>36</v>
      </c>
      <c r="F457" t="s">
        <v>37</v>
      </c>
      <c r="G457" t="s">
        <v>38</v>
      </c>
      <c r="H457" t="s">
        <v>39</v>
      </c>
      <c r="I457" t="s">
        <v>50</v>
      </c>
      <c r="J457">
        <v>70</v>
      </c>
      <c r="K457">
        <v>40</v>
      </c>
      <c r="L457" t="s">
        <v>33</v>
      </c>
      <c r="M457" t="s">
        <v>44</v>
      </c>
      <c r="N457" t="s">
        <v>51</v>
      </c>
      <c r="O457">
        <f>Table1__2[[#This Row],[transaction_qty]]*Table1__2[[#This Row],[unit_price]]</f>
        <v>280</v>
      </c>
      <c r="P457">
        <f>(Table1__2[[#This Row],[unit_price]]-Table1__2[[#This Row],[unit_cost]])*Table1__2[[#This Row],[transaction_qty]]</f>
        <v>120</v>
      </c>
      <c r="Q457">
        <f>YEAR(Table1__2[[#This Row],[transaction_date]])</f>
        <v>2023</v>
      </c>
      <c r="R457" t="str">
        <f>TEXT(MONTH(Table1__2[[#This Row],[transaction_date]])*28,"mmm")</f>
        <v>Oct</v>
      </c>
      <c r="S457" t="str">
        <f t="shared" si="7"/>
        <v>Mon</v>
      </c>
      <c r="T457">
        <f>HOUR(Table1__2[[#This Row],[transaction_time]])</f>
        <v>19</v>
      </c>
    </row>
    <row r="458" spans="1:20" x14ac:dyDescent="0.25">
      <c r="A458">
        <v>8457</v>
      </c>
      <c r="B458" s="1">
        <v>44887</v>
      </c>
      <c r="C458" s="2">
        <v>0.73402777777777772</v>
      </c>
      <c r="D458">
        <v>4</v>
      </c>
      <c r="E458" t="s">
        <v>28</v>
      </c>
      <c r="F458" t="s">
        <v>29</v>
      </c>
      <c r="G458" t="s">
        <v>30</v>
      </c>
      <c r="H458" t="s">
        <v>31</v>
      </c>
      <c r="I458" t="s">
        <v>43</v>
      </c>
      <c r="J458">
        <v>75</v>
      </c>
      <c r="K458">
        <v>45</v>
      </c>
      <c r="L458" t="s">
        <v>33</v>
      </c>
      <c r="M458" t="s">
        <v>44</v>
      </c>
      <c r="N458" t="s">
        <v>45</v>
      </c>
      <c r="O458">
        <f>Table1__2[[#This Row],[transaction_qty]]*Table1__2[[#This Row],[unit_price]]</f>
        <v>300</v>
      </c>
      <c r="P458">
        <f>(Table1__2[[#This Row],[unit_price]]-Table1__2[[#This Row],[unit_cost]])*Table1__2[[#This Row],[transaction_qty]]</f>
        <v>120</v>
      </c>
      <c r="Q458">
        <f>YEAR(Table1__2[[#This Row],[transaction_date]])</f>
        <v>2022</v>
      </c>
      <c r="R458" t="str">
        <f>TEXT(MONTH(Table1__2[[#This Row],[transaction_date]])*28,"mmm")</f>
        <v>Nov</v>
      </c>
      <c r="S458" t="str">
        <f t="shared" si="7"/>
        <v>Sun</v>
      </c>
      <c r="T458">
        <f>HOUR(Table1__2[[#This Row],[transaction_time]])</f>
        <v>17</v>
      </c>
    </row>
    <row r="459" spans="1:20" x14ac:dyDescent="0.25">
      <c r="A459">
        <v>8458</v>
      </c>
      <c r="B459" s="1">
        <v>45450</v>
      </c>
      <c r="C459" s="2">
        <v>0.56736111111111109</v>
      </c>
      <c r="D459">
        <v>1</v>
      </c>
      <c r="E459" t="s">
        <v>14</v>
      </c>
      <c r="F459" t="s">
        <v>15</v>
      </c>
      <c r="G459" t="s">
        <v>16</v>
      </c>
      <c r="H459" t="s">
        <v>17</v>
      </c>
      <c r="I459" t="s">
        <v>46</v>
      </c>
      <c r="J459">
        <v>90</v>
      </c>
      <c r="K459">
        <v>55</v>
      </c>
      <c r="L459" t="s">
        <v>33</v>
      </c>
      <c r="M459" t="s">
        <v>34</v>
      </c>
      <c r="N459" t="s">
        <v>47</v>
      </c>
      <c r="O459">
        <f>Table1__2[[#This Row],[transaction_qty]]*Table1__2[[#This Row],[unit_price]]</f>
        <v>90</v>
      </c>
      <c r="P459">
        <f>(Table1__2[[#This Row],[unit_price]]-Table1__2[[#This Row],[unit_cost]])*Table1__2[[#This Row],[transaction_qty]]</f>
        <v>35</v>
      </c>
      <c r="Q459">
        <f>YEAR(Table1__2[[#This Row],[transaction_date]])</f>
        <v>2024</v>
      </c>
      <c r="R459" t="str">
        <f>TEXT(MONTH(Table1__2[[#This Row],[transaction_date]])*28,"mmm")</f>
        <v>Jun</v>
      </c>
      <c r="S459" t="str">
        <f t="shared" si="7"/>
        <v>Sat</v>
      </c>
      <c r="T459">
        <f>HOUR(Table1__2[[#This Row],[transaction_time]])</f>
        <v>13</v>
      </c>
    </row>
    <row r="460" spans="1:20" x14ac:dyDescent="0.25">
      <c r="A460">
        <v>8459</v>
      </c>
      <c r="B460" s="1">
        <v>45753</v>
      </c>
      <c r="C460" s="2">
        <v>0.54027777777777775</v>
      </c>
      <c r="D460">
        <v>3</v>
      </c>
      <c r="E460" t="s">
        <v>28</v>
      </c>
      <c r="F460" t="s">
        <v>29</v>
      </c>
      <c r="G460" t="s">
        <v>30</v>
      </c>
      <c r="H460" t="s">
        <v>31</v>
      </c>
      <c r="I460" t="s">
        <v>32</v>
      </c>
      <c r="J460">
        <v>85</v>
      </c>
      <c r="K460">
        <v>50</v>
      </c>
      <c r="L460" t="s">
        <v>33</v>
      </c>
      <c r="M460" t="s">
        <v>34</v>
      </c>
      <c r="N460" t="s">
        <v>35</v>
      </c>
      <c r="O460">
        <f>Table1__2[[#This Row],[transaction_qty]]*Table1__2[[#This Row],[unit_price]]</f>
        <v>255</v>
      </c>
      <c r="P460">
        <f>(Table1__2[[#This Row],[unit_price]]-Table1__2[[#This Row],[unit_cost]])*Table1__2[[#This Row],[transaction_qty]]</f>
        <v>105</v>
      </c>
      <c r="Q460">
        <f>YEAR(Table1__2[[#This Row],[transaction_date]])</f>
        <v>2025</v>
      </c>
      <c r="R460" t="str">
        <f>TEXT(MONTH(Table1__2[[#This Row],[transaction_date]])*28,"mmm")</f>
        <v>Apr</v>
      </c>
      <c r="S460" t="str">
        <f t="shared" si="7"/>
        <v>Fri</v>
      </c>
      <c r="T460">
        <f>HOUR(Table1__2[[#This Row],[transaction_time]])</f>
        <v>12</v>
      </c>
    </row>
    <row r="461" spans="1:20" x14ac:dyDescent="0.25">
      <c r="A461">
        <v>8460</v>
      </c>
      <c r="B461" s="1">
        <v>45029</v>
      </c>
      <c r="C461" s="2">
        <v>0.62083333333333335</v>
      </c>
      <c r="D461">
        <v>1</v>
      </c>
      <c r="E461" t="s">
        <v>36</v>
      </c>
      <c r="F461" t="s">
        <v>37</v>
      </c>
      <c r="G461" t="s">
        <v>38</v>
      </c>
      <c r="H461" t="s">
        <v>39</v>
      </c>
      <c r="I461" t="s">
        <v>48</v>
      </c>
      <c r="J461">
        <v>80</v>
      </c>
      <c r="K461">
        <v>48</v>
      </c>
      <c r="L461" t="s">
        <v>33</v>
      </c>
      <c r="M461" t="s">
        <v>44</v>
      </c>
      <c r="N461" t="s">
        <v>49</v>
      </c>
      <c r="O461">
        <f>Table1__2[[#This Row],[transaction_qty]]*Table1__2[[#This Row],[unit_price]]</f>
        <v>80</v>
      </c>
      <c r="P461">
        <f>(Table1__2[[#This Row],[unit_price]]-Table1__2[[#This Row],[unit_cost]])*Table1__2[[#This Row],[transaction_qty]]</f>
        <v>32</v>
      </c>
      <c r="Q461">
        <f>YEAR(Table1__2[[#This Row],[transaction_date]])</f>
        <v>2023</v>
      </c>
      <c r="R461" t="str">
        <f>TEXT(MONTH(Table1__2[[#This Row],[transaction_date]])*28,"mmm")</f>
        <v>Apr</v>
      </c>
      <c r="S461" t="str">
        <f t="shared" si="7"/>
        <v>Fri</v>
      </c>
      <c r="T461">
        <f>HOUR(Table1__2[[#This Row],[transaction_time]])</f>
        <v>14</v>
      </c>
    </row>
    <row r="462" spans="1:20" x14ac:dyDescent="0.25">
      <c r="A462">
        <v>8461</v>
      </c>
      <c r="B462" s="1">
        <v>45601</v>
      </c>
      <c r="C462" s="2">
        <v>0.5541666666666667</v>
      </c>
      <c r="D462">
        <v>1</v>
      </c>
      <c r="E462" t="s">
        <v>14</v>
      </c>
      <c r="F462" t="s">
        <v>15</v>
      </c>
      <c r="G462" t="s">
        <v>16</v>
      </c>
      <c r="H462" t="s">
        <v>17</v>
      </c>
      <c r="I462" t="s">
        <v>50</v>
      </c>
      <c r="J462">
        <v>70</v>
      </c>
      <c r="K462">
        <v>40</v>
      </c>
      <c r="L462" t="s">
        <v>33</v>
      </c>
      <c r="M462" t="s">
        <v>44</v>
      </c>
      <c r="N462" t="s">
        <v>51</v>
      </c>
      <c r="O462">
        <f>Table1__2[[#This Row],[transaction_qty]]*Table1__2[[#This Row],[unit_price]]</f>
        <v>70</v>
      </c>
      <c r="P462">
        <f>(Table1__2[[#This Row],[unit_price]]-Table1__2[[#This Row],[unit_cost]])*Table1__2[[#This Row],[transaction_qty]]</f>
        <v>30</v>
      </c>
      <c r="Q462">
        <f>YEAR(Table1__2[[#This Row],[transaction_date]])</f>
        <v>2024</v>
      </c>
      <c r="R462" t="str">
        <f>TEXT(MONTH(Table1__2[[#This Row],[transaction_date]])*28,"mmm")</f>
        <v>Nov</v>
      </c>
      <c r="S462" t="str">
        <f t="shared" si="7"/>
        <v>Thu</v>
      </c>
      <c r="T462">
        <f>HOUR(Table1__2[[#This Row],[transaction_time]])</f>
        <v>13</v>
      </c>
    </row>
    <row r="463" spans="1:20" x14ac:dyDescent="0.25">
      <c r="A463">
        <v>8462</v>
      </c>
      <c r="B463" s="1">
        <v>45850</v>
      </c>
      <c r="C463" s="2">
        <v>0.74305555555555558</v>
      </c>
      <c r="D463">
        <v>4</v>
      </c>
      <c r="E463" t="s">
        <v>36</v>
      </c>
      <c r="F463" t="s">
        <v>37</v>
      </c>
      <c r="G463" t="s">
        <v>38</v>
      </c>
      <c r="H463" t="s">
        <v>39</v>
      </c>
      <c r="I463" t="s">
        <v>43</v>
      </c>
      <c r="J463">
        <v>75</v>
      </c>
      <c r="K463">
        <v>45</v>
      </c>
      <c r="L463" t="s">
        <v>33</v>
      </c>
      <c r="M463" t="s">
        <v>44</v>
      </c>
      <c r="N463" t="s">
        <v>45</v>
      </c>
      <c r="O463">
        <f>Table1__2[[#This Row],[transaction_qty]]*Table1__2[[#This Row],[unit_price]]</f>
        <v>300</v>
      </c>
      <c r="P463">
        <f>(Table1__2[[#This Row],[unit_price]]-Table1__2[[#This Row],[unit_cost]])*Table1__2[[#This Row],[transaction_qty]]</f>
        <v>120</v>
      </c>
      <c r="Q463">
        <f>YEAR(Table1__2[[#This Row],[transaction_date]])</f>
        <v>2025</v>
      </c>
      <c r="R463" t="str">
        <f>TEXT(MONTH(Table1__2[[#This Row],[transaction_date]])*28,"mmm")</f>
        <v>Jul</v>
      </c>
      <c r="S463" t="str">
        <f t="shared" si="7"/>
        <v>Thu</v>
      </c>
      <c r="T463">
        <f>HOUR(Table1__2[[#This Row],[transaction_time]])</f>
        <v>17</v>
      </c>
    </row>
    <row r="464" spans="1:20" x14ac:dyDescent="0.25">
      <c r="A464">
        <v>8463</v>
      </c>
      <c r="B464" s="1">
        <v>44928</v>
      </c>
      <c r="C464" s="2">
        <v>0.71944444444444444</v>
      </c>
      <c r="D464">
        <v>2</v>
      </c>
      <c r="E464" t="s">
        <v>28</v>
      </c>
      <c r="F464" t="s">
        <v>29</v>
      </c>
      <c r="G464" t="s">
        <v>30</v>
      </c>
      <c r="H464" t="s">
        <v>31</v>
      </c>
      <c r="I464" t="s">
        <v>40</v>
      </c>
      <c r="J464">
        <v>50</v>
      </c>
      <c r="K464">
        <v>30</v>
      </c>
      <c r="L464" t="s">
        <v>19</v>
      </c>
      <c r="M464" t="s">
        <v>41</v>
      </c>
      <c r="N464" t="s">
        <v>42</v>
      </c>
      <c r="O464">
        <f>Table1__2[[#This Row],[transaction_qty]]*Table1__2[[#This Row],[unit_price]]</f>
        <v>100</v>
      </c>
      <c r="P464">
        <f>(Table1__2[[#This Row],[unit_price]]-Table1__2[[#This Row],[unit_cost]])*Table1__2[[#This Row],[transaction_qty]]</f>
        <v>40</v>
      </c>
      <c r="Q464">
        <f>YEAR(Table1__2[[#This Row],[transaction_date]])</f>
        <v>2023</v>
      </c>
      <c r="R464" t="str">
        <f>TEXT(MONTH(Table1__2[[#This Row],[transaction_date]])*28,"mmm")</f>
        <v>Jan</v>
      </c>
      <c r="S464" t="str">
        <f t="shared" si="7"/>
        <v>Mon</v>
      </c>
      <c r="T464">
        <f>HOUR(Table1__2[[#This Row],[transaction_time]])</f>
        <v>17</v>
      </c>
    </row>
    <row r="465" spans="1:20" x14ac:dyDescent="0.25">
      <c r="A465">
        <v>8464</v>
      </c>
      <c r="B465" s="1">
        <v>45805</v>
      </c>
      <c r="C465" s="2">
        <v>0.59444444444444444</v>
      </c>
      <c r="D465">
        <v>4</v>
      </c>
      <c r="E465" t="s">
        <v>14</v>
      </c>
      <c r="F465" t="s">
        <v>15</v>
      </c>
      <c r="G465" t="s">
        <v>16</v>
      </c>
      <c r="H465" t="s">
        <v>17</v>
      </c>
      <c r="I465" t="s">
        <v>18</v>
      </c>
      <c r="J465">
        <v>45</v>
      </c>
      <c r="K465">
        <v>25</v>
      </c>
      <c r="L465" t="s">
        <v>19</v>
      </c>
      <c r="M465" t="s">
        <v>20</v>
      </c>
      <c r="N465" t="s">
        <v>21</v>
      </c>
      <c r="O465">
        <f>Table1__2[[#This Row],[transaction_qty]]*Table1__2[[#This Row],[unit_price]]</f>
        <v>180</v>
      </c>
      <c r="P465">
        <f>(Table1__2[[#This Row],[unit_price]]-Table1__2[[#This Row],[unit_cost]])*Table1__2[[#This Row],[transaction_qty]]</f>
        <v>80</v>
      </c>
      <c r="Q465">
        <f>YEAR(Table1__2[[#This Row],[transaction_date]])</f>
        <v>2025</v>
      </c>
      <c r="R465" t="str">
        <f>TEXT(MONTH(Table1__2[[#This Row],[transaction_date]])*28,"mmm")</f>
        <v>May</v>
      </c>
      <c r="S465" t="str">
        <f t="shared" si="7"/>
        <v>Sat</v>
      </c>
      <c r="T465">
        <f>HOUR(Table1__2[[#This Row],[transaction_time]])</f>
        <v>14</v>
      </c>
    </row>
    <row r="466" spans="1:20" x14ac:dyDescent="0.25">
      <c r="A466">
        <v>8465</v>
      </c>
      <c r="B466" s="1">
        <v>45431</v>
      </c>
      <c r="C466" s="2">
        <v>0.68402777777777779</v>
      </c>
      <c r="D466">
        <v>4</v>
      </c>
      <c r="E466" t="s">
        <v>28</v>
      </c>
      <c r="F466" t="s">
        <v>29</v>
      </c>
      <c r="G466" t="s">
        <v>30</v>
      </c>
      <c r="H466" t="s">
        <v>31</v>
      </c>
      <c r="I466" t="s">
        <v>26</v>
      </c>
      <c r="J466">
        <v>40</v>
      </c>
      <c r="K466">
        <v>22</v>
      </c>
      <c r="L466" t="s">
        <v>19</v>
      </c>
      <c r="M466" t="s">
        <v>20</v>
      </c>
      <c r="N466" t="s">
        <v>27</v>
      </c>
      <c r="O466">
        <f>Table1__2[[#This Row],[transaction_qty]]*Table1__2[[#This Row],[unit_price]]</f>
        <v>160</v>
      </c>
      <c r="P466">
        <f>(Table1__2[[#This Row],[unit_price]]-Table1__2[[#This Row],[unit_cost]])*Table1__2[[#This Row],[transaction_qty]]</f>
        <v>72</v>
      </c>
      <c r="Q466">
        <f>YEAR(Table1__2[[#This Row],[transaction_date]])</f>
        <v>2024</v>
      </c>
      <c r="R466" t="str">
        <f>TEXT(MONTH(Table1__2[[#This Row],[transaction_date]])*28,"mmm")</f>
        <v>May</v>
      </c>
      <c r="S466" t="str">
        <f t="shared" si="7"/>
        <v>Thu</v>
      </c>
      <c r="T466">
        <f>HOUR(Table1__2[[#This Row],[transaction_time]])</f>
        <v>16</v>
      </c>
    </row>
    <row r="467" spans="1:20" x14ac:dyDescent="0.25">
      <c r="A467">
        <v>8466</v>
      </c>
      <c r="B467" s="1">
        <v>44840</v>
      </c>
      <c r="C467" s="2">
        <v>0.7944444444444444</v>
      </c>
      <c r="D467">
        <v>2</v>
      </c>
      <c r="E467" t="s">
        <v>14</v>
      </c>
      <c r="F467" t="s">
        <v>15</v>
      </c>
      <c r="G467" t="s">
        <v>16</v>
      </c>
      <c r="H467" t="s">
        <v>17</v>
      </c>
      <c r="I467" t="s">
        <v>48</v>
      </c>
      <c r="J467">
        <v>80</v>
      </c>
      <c r="K467">
        <v>48</v>
      </c>
      <c r="L467" t="s">
        <v>33</v>
      </c>
      <c r="M467" t="s">
        <v>44</v>
      </c>
      <c r="N467" t="s">
        <v>49</v>
      </c>
      <c r="O467">
        <f>Table1__2[[#This Row],[transaction_qty]]*Table1__2[[#This Row],[unit_price]]</f>
        <v>160</v>
      </c>
      <c r="P467">
        <f>(Table1__2[[#This Row],[unit_price]]-Table1__2[[#This Row],[unit_cost]])*Table1__2[[#This Row],[transaction_qty]]</f>
        <v>64</v>
      </c>
      <c r="Q467">
        <f>YEAR(Table1__2[[#This Row],[transaction_date]])</f>
        <v>2022</v>
      </c>
      <c r="R467" t="str">
        <f>TEXT(MONTH(Table1__2[[#This Row],[transaction_date]])*28,"mmm")</f>
        <v>Oct</v>
      </c>
      <c r="S467" t="str">
        <f t="shared" si="7"/>
        <v>Fri</v>
      </c>
      <c r="T467">
        <f>HOUR(Table1__2[[#This Row],[transaction_time]])</f>
        <v>19</v>
      </c>
    </row>
    <row r="468" spans="1:20" x14ac:dyDescent="0.25">
      <c r="A468">
        <v>8467</v>
      </c>
      <c r="B468" s="1">
        <v>45997</v>
      </c>
      <c r="C468" s="2">
        <v>0.4777777777777778</v>
      </c>
      <c r="D468">
        <v>3</v>
      </c>
      <c r="E468" t="s">
        <v>14</v>
      </c>
      <c r="F468" t="s">
        <v>15</v>
      </c>
      <c r="G468" t="s">
        <v>16</v>
      </c>
      <c r="H468" t="s">
        <v>17</v>
      </c>
      <c r="I468" t="s">
        <v>18</v>
      </c>
      <c r="J468">
        <v>45</v>
      </c>
      <c r="K468">
        <v>25</v>
      </c>
      <c r="L468" t="s">
        <v>19</v>
      </c>
      <c r="M468" t="s">
        <v>20</v>
      </c>
      <c r="N468" t="s">
        <v>21</v>
      </c>
      <c r="O468">
        <f>Table1__2[[#This Row],[transaction_qty]]*Table1__2[[#This Row],[unit_price]]</f>
        <v>135</v>
      </c>
      <c r="P468">
        <f>(Table1__2[[#This Row],[unit_price]]-Table1__2[[#This Row],[unit_cost]])*Table1__2[[#This Row],[transaction_qty]]</f>
        <v>60</v>
      </c>
      <c r="Q468">
        <f>YEAR(Table1__2[[#This Row],[transaction_date]])</f>
        <v>2025</v>
      </c>
      <c r="R468" t="str">
        <f>TEXT(MONTH(Table1__2[[#This Row],[transaction_date]])*28,"mmm")</f>
        <v>Dec</v>
      </c>
      <c r="S468" t="str">
        <f t="shared" si="7"/>
        <v>Fri</v>
      </c>
      <c r="T468">
        <f>HOUR(Table1__2[[#This Row],[transaction_time]])</f>
        <v>11</v>
      </c>
    </row>
    <row r="469" spans="1:20" x14ac:dyDescent="0.25">
      <c r="A469">
        <v>8468</v>
      </c>
      <c r="B469" s="1">
        <v>44603</v>
      </c>
      <c r="C469" s="2">
        <v>0.49236111111111114</v>
      </c>
      <c r="D469">
        <v>1</v>
      </c>
      <c r="E469" t="s">
        <v>14</v>
      </c>
      <c r="F469" t="s">
        <v>15</v>
      </c>
      <c r="G469" t="s">
        <v>16</v>
      </c>
      <c r="H469" t="s">
        <v>17</v>
      </c>
      <c r="I469" t="s">
        <v>43</v>
      </c>
      <c r="J469">
        <v>75</v>
      </c>
      <c r="K469">
        <v>45</v>
      </c>
      <c r="L469" t="s">
        <v>33</v>
      </c>
      <c r="M469" t="s">
        <v>44</v>
      </c>
      <c r="N469" t="s">
        <v>45</v>
      </c>
      <c r="O469">
        <f>Table1__2[[#This Row],[transaction_qty]]*Table1__2[[#This Row],[unit_price]]</f>
        <v>75</v>
      </c>
      <c r="P469">
        <f>(Table1__2[[#This Row],[unit_price]]-Table1__2[[#This Row],[unit_cost]])*Table1__2[[#This Row],[transaction_qty]]</f>
        <v>30</v>
      </c>
      <c r="Q469">
        <f>YEAR(Table1__2[[#This Row],[transaction_date]])</f>
        <v>2022</v>
      </c>
      <c r="R469" t="str">
        <f>TEXT(MONTH(Table1__2[[#This Row],[transaction_date]])*28,"mmm")</f>
        <v>Feb</v>
      </c>
      <c r="S469" t="str">
        <f t="shared" si="7"/>
        <v>Wed</v>
      </c>
      <c r="T469">
        <f>HOUR(Table1__2[[#This Row],[transaction_time]])</f>
        <v>11</v>
      </c>
    </row>
    <row r="470" spans="1:20" x14ac:dyDescent="0.25">
      <c r="A470">
        <v>8469</v>
      </c>
      <c r="B470" s="1">
        <v>45063</v>
      </c>
      <c r="C470" s="2">
        <v>0.83819444444444446</v>
      </c>
      <c r="D470">
        <v>2</v>
      </c>
      <c r="E470" t="s">
        <v>36</v>
      </c>
      <c r="F470" t="s">
        <v>37</v>
      </c>
      <c r="G470" t="s">
        <v>38</v>
      </c>
      <c r="H470" t="s">
        <v>39</v>
      </c>
      <c r="I470" t="s">
        <v>43</v>
      </c>
      <c r="J470">
        <v>75</v>
      </c>
      <c r="K470">
        <v>45</v>
      </c>
      <c r="L470" t="s">
        <v>33</v>
      </c>
      <c r="M470" t="s">
        <v>44</v>
      </c>
      <c r="N470" t="s">
        <v>45</v>
      </c>
      <c r="O470">
        <f>Table1__2[[#This Row],[transaction_qty]]*Table1__2[[#This Row],[unit_price]]</f>
        <v>150</v>
      </c>
      <c r="P470">
        <f>(Table1__2[[#This Row],[unit_price]]-Table1__2[[#This Row],[unit_cost]])*Table1__2[[#This Row],[transaction_qty]]</f>
        <v>60</v>
      </c>
      <c r="Q470">
        <f>YEAR(Table1__2[[#This Row],[transaction_date]])</f>
        <v>2023</v>
      </c>
      <c r="R470" t="str">
        <f>TEXT(MONTH(Table1__2[[#This Row],[transaction_date]])*28,"mmm")</f>
        <v>May</v>
      </c>
      <c r="S470" t="str">
        <f t="shared" si="7"/>
        <v>Tue</v>
      </c>
      <c r="T470">
        <f>HOUR(Table1__2[[#This Row],[transaction_time]])</f>
        <v>20</v>
      </c>
    </row>
    <row r="471" spans="1:20" x14ac:dyDescent="0.25">
      <c r="A471">
        <v>8470</v>
      </c>
      <c r="B471" s="1">
        <v>44932</v>
      </c>
      <c r="C471" s="2">
        <v>0.51597222222222228</v>
      </c>
      <c r="D471">
        <v>2</v>
      </c>
      <c r="E471" t="s">
        <v>22</v>
      </c>
      <c r="F471" t="s">
        <v>23</v>
      </c>
      <c r="G471" t="s">
        <v>24</v>
      </c>
      <c r="H471" t="s">
        <v>25</v>
      </c>
      <c r="I471" t="s">
        <v>18</v>
      </c>
      <c r="J471">
        <v>45</v>
      </c>
      <c r="K471">
        <v>25</v>
      </c>
      <c r="L471" t="s">
        <v>19</v>
      </c>
      <c r="M471" t="s">
        <v>20</v>
      </c>
      <c r="N471" t="s">
        <v>21</v>
      </c>
      <c r="O471">
        <f>Table1__2[[#This Row],[transaction_qty]]*Table1__2[[#This Row],[unit_price]]</f>
        <v>90</v>
      </c>
      <c r="P471">
        <f>(Table1__2[[#This Row],[unit_price]]-Table1__2[[#This Row],[unit_cost]])*Table1__2[[#This Row],[transaction_qty]]</f>
        <v>40</v>
      </c>
      <c r="Q471">
        <f>YEAR(Table1__2[[#This Row],[transaction_date]])</f>
        <v>2023</v>
      </c>
      <c r="R471" t="str">
        <f>TEXT(MONTH(Table1__2[[#This Row],[transaction_date]])*28,"mmm")</f>
        <v>Jan</v>
      </c>
      <c r="S471" t="str">
        <f t="shared" si="7"/>
        <v>Fri</v>
      </c>
      <c r="T471">
        <f>HOUR(Table1__2[[#This Row],[transaction_time]])</f>
        <v>12</v>
      </c>
    </row>
    <row r="472" spans="1:20" x14ac:dyDescent="0.25">
      <c r="A472">
        <v>8471</v>
      </c>
      <c r="B472" s="1">
        <v>44736</v>
      </c>
      <c r="C472" s="2">
        <v>0.48125000000000001</v>
      </c>
      <c r="D472">
        <v>2</v>
      </c>
      <c r="E472" t="s">
        <v>28</v>
      </c>
      <c r="F472" t="s">
        <v>29</v>
      </c>
      <c r="G472" t="s">
        <v>30</v>
      </c>
      <c r="H472" t="s">
        <v>31</v>
      </c>
      <c r="I472" t="s">
        <v>40</v>
      </c>
      <c r="J472">
        <v>50</v>
      </c>
      <c r="K472">
        <v>30</v>
      </c>
      <c r="L472" t="s">
        <v>19</v>
      </c>
      <c r="M472" t="s">
        <v>41</v>
      </c>
      <c r="N472" t="s">
        <v>42</v>
      </c>
      <c r="O472">
        <f>Table1__2[[#This Row],[transaction_qty]]*Table1__2[[#This Row],[unit_price]]</f>
        <v>100</v>
      </c>
      <c r="P472">
        <f>(Table1__2[[#This Row],[unit_price]]-Table1__2[[#This Row],[unit_cost]])*Table1__2[[#This Row],[transaction_qty]]</f>
        <v>40</v>
      </c>
      <c r="Q472">
        <f>YEAR(Table1__2[[#This Row],[transaction_date]])</f>
        <v>2022</v>
      </c>
      <c r="R472" t="str">
        <f>TEXT(MONTH(Table1__2[[#This Row],[transaction_date]])*28,"mmm")</f>
        <v>Jun</v>
      </c>
      <c r="S472" t="str">
        <f t="shared" si="7"/>
        <v>Tue</v>
      </c>
      <c r="T472">
        <f>HOUR(Table1__2[[#This Row],[transaction_time]])</f>
        <v>11</v>
      </c>
    </row>
    <row r="473" spans="1:20" x14ac:dyDescent="0.25">
      <c r="A473">
        <v>8472</v>
      </c>
      <c r="B473" s="1">
        <v>45484</v>
      </c>
      <c r="C473" s="2">
        <v>0.58819444444444446</v>
      </c>
      <c r="D473">
        <v>4</v>
      </c>
      <c r="E473" t="s">
        <v>28</v>
      </c>
      <c r="F473" t="s">
        <v>29</v>
      </c>
      <c r="G473" t="s">
        <v>30</v>
      </c>
      <c r="H473" t="s">
        <v>31</v>
      </c>
      <c r="I473" t="s">
        <v>18</v>
      </c>
      <c r="J473">
        <v>45</v>
      </c>
      <c r="K473">
        <v>25</v>
      </c>
      <c r="L473" t="s">
        <v>19</v>
      </c>
      <c r="M473" t="s">
        <v>20</v>
      </c>
      <c r="N473" t="s">
        <v>21</v>
      </c>
      <c r="O473">
        <f>Table1__2[[#This Row],[transaction_qty]]*Table1__2[[#This Row],[unit_price]]</f>
        <v>180</v>
      </c>
      <c r="P473">
        <f>(Table1__2[[#This Row],[unit_price]]-Table1__2[[#This Row],[unit_cost]])*Table1__2[[#This Row],[transaction_qty]]</f>
        <v>80</v>
      </c>
      <c r="Q473">
        <f>YEAR(Table1__2[[#This Row],[transaction_date]])</f>
        <v>2024</v>
      </c>
      <c r="R473" t="str">
        <f>TEXT(MONTH(Table1__2[[#This Row],[transaction_date]])*28,"mmm")</f>
        <v>Jul</v>
      </c>
      <c r="S473" t="str">
        <f t="shared" si="7"/>
        <v>Wed</v>
      </c>
      <c r="T473">
        <f>HOUR(Table1__2[[#This Row],[transaction_time]])</f>
        <v>14</v>
      </c>
    </row>
    <row r="474" spans="1:20" x14ac:dyDescent="0.25">
      <c r="A474">
        <v>8473</v>
      </c>
      <c r="B474" s="1">
        <v>45975</v>
      </c>
      <c r="C474" s="2">
        <v>0.56458333333333333</v>
      </c>
      <c r="D474">
        <v>4</v>
      </c>
      <c r="E474" t="s">
        <v>22</v>
      </c>
      <c r="F474" t="s">
        <v>23</v>
      </c>
      <c r="G474" t="s">
        <v>24</v>
      </c>
      <c r="H474" t="s">
        <v>25</v>
      </c>
      <c r="I474" t="s">
        <v>26</v>
      </c>
      <c r="J474">
        <v>40</v>
      </c>
      <c r="K474">
        <v>22</v>
      </c>
      <c r="L474" t="s">
        <v>19</v>
      </c>
      <c r="M474" t="s">
        <v>20</v>
      </c>
      <c r="N474" t="s">
        <v>27</v>
      </c>
      <c r="O474">
        <f>Table1__2[[#This Row],[transaction_qty]]*Table1__2[[#This Row],[unit_price]]</f>
        <v>160</v>
      </c>
      <c r="P474">
        <f>(Table1__2[[#This Row],[unit_price]]-Table1__2[[#This Row],[unit_cost]])*Table1__2[[#This Row],[transaction_qty]]</f>
        <v>72</v>
      </c>
      <c r="Q474">
        <f>YEAR(Table1__2[[#This Row],[transaction_date]])</f>
        <v>2025</v>
      </c>
      <c r="R474" t="str">
        <f>TEXT(MONTH(Table1__2[[#This Row],[transaction_date]])*28,"mmm")</f>
        <v>Nov</v>
      </c>
      <c r="S474" t="str">
        <f t="shared" si="7"/>
        <v>Sat</v>
      </c>
      <c r="T474">
        <f>HOUR(Table1__2[[#This Row],[transaction_time]])</f>
        <v>13</v>
      </c>
    </row>
    <row r="475" spans="1:20" x14ac:dyDescent="0.25">
      <c r="A475">
        <v>8474</v>
      </c>
      <c r="B475" s="1">
        <v>45677</v>
      </c>
      <c r="C475" s="2">
        <v>0.29930555555555555</v>
      </c>
      <c r="D475">
        <v>3</v>
      </c>
      <c r="E475" t="s">
        <v>36</v>
      </c>
      <c r="F475" t="s">
        <v>37</v>
      </c>
      <c r="G475" t="s">
        <v>38</v>
      </c>
      <c r="H475" t="s">
        <v>39</v>
      </c>
      <c r="I475" t="s">
        <v>40</v>
      </c>
      <c r="J475">
        <v>50</v>
      </c>
      <c r="K475">
        <v>30</v>
      </c>
      <c r="L475" t="s">
        <v>19</v>
      </c>
      <c r="M475" t="s">
        <v>41</v>
      </c>
      <c r="N475" t="s">
        <v>42</v>
      </c>
      <c r="O475">
        <f>Table1__2[[#This Row],[transaction_qty]]*Table1__2[[#This Row],[unit_price]]</f>
        <v>150</v>
      </c>
      <c r="P475">
        <f>(Table1__2[[#This Row],[unit_price]]-Table1__2[[#This Row],[unit_cost]])*Table1__2[[#This Row],[transaction_qty]]</f>
        <v>60</v>
      </c>
      <c r="Q475">
        <f>YEAR(Table1__2[[#This Row],[transaction_date]])</f>
        <v>2025</v>
      </c>
      <c r="R475" t="str">
        <f>TEXT(MONTH(Table1__2[[#This Row],[transaction_date]])*28,"mmm")</f>
        <v>Jan</v>
      </c>
      <c r="S475" t="str">
        <f t="shared" si="7"/>
        <v>Fri</v>
      </c>
      <c r="T475">
        <f>HOUR(Table1__2[[#This Row],[transaction_time]])</f>
        <v>7</v>
      </c>
    </row>
    <row r="476" spans="1:20" x14ac:dyDescent="0.25">
      <c r="A476">
        <v>8475</v>
      </c>
      <c r="B476" s="1">
        <v>45981</v>
      </c>
      <c r="C476" s="2">
        <v>0.4465277777777778</v>
      </c>
      <c r="D476">
        <v>3</v>
      </c>
      <c r="E476" t="s">
        <v>14</v>
      </c>
      <c r="F476" t="s">
        <v>15</v>
      </c>
      <c r="G476" t="s">
        <v>16</v>
      </c>
      <c r="H476" t="s">
        <v>17</v>
      </c>
      <c r="I476" t="s">
        <v>48</v>
      </c>
      <c r="J476">
        <v>80</v>
      </c>
      <c r="K476">
        <v>48</v>
      </c>
      <c r="L476" t="s">
        <v>33</v>
      </c>
      <c r="M476" t="s">
        <v>44</v>
      </c>
      <c r="N476" t="s">
        <v>49</v>
      </c>
      <c r="O476">
        <f>Table1__2[[#This Row],[transaction_qty]]*Table1__2[[#This Row],[unit_price]]</f>
        <v>240</v>
      </c>
      <c r="P476">
        <f>(Table1__2[[#This Row],[unit_price]]-Table1__2[[#This Row],[unit_cost]])*Table1__2[[#This Row],[transaction_qty]]</f>
        <v>96</v>
      </c>
      <c r="Q476">
        <f>YEAR(Table1__2[[#This Row],[transaction_date]])</f>
        <v>2025</v>
      </c>
      <c r="R476" t="str">
        <f>TEXT(MONTH(Table1__2[[#This Row],[transaction_date]])*28,"mmm")</f>
        <v>Nov</v>
      </c>
      <c r="S476" t="str">
        <f t="shared" si="7"/>
        <v>Fri</v>
      </c>
      <c r="T476">
        <f>HOUR(Table1__2[[#This Row],[transaction_time]])</f>
        <v>10</v>
      </c>
    </row>
    <row r="477" spans="1:20" x14ac:dyDescent="0.25">
      <c r="A477">
        <v>8476</v>
      </c>
      <c r="B477" s="1">
        <v>45093</v>
      </c>
      <c r="C477" s="2">
        <v>0.89652777777777781</v>
      </c>
      <c r="D477">
        <v>4</v>
      </c>
      <c r="E477" t="s">
        <v>36</v>
      </c>
      <c r="F477" t="s">
        <v>37</v>
      </c>
      <c r="G477" t="s">
        <v>38</v>
      </c>
      <c r="H477" t="s">
        <v>39</v>
      </c>
      <c r="I477" t="s">
        <v>46</v>
      </c>
      <c r="J477">
        <v>90</v>
      </c>
      <c r="K477">
        <v>55</v>
      </c>
      <c r="L477" t="s">
        <v>33</v>
      </c>
      <c r="M477" t="s">
        <v>34</v>
      </c>
      <c r="N477" t="s">
        <v>47</v>
      </c>
      <c r="O477">
        <f>Table1__2[[#This Row],[transaction_qty]]*Table1__2[[#This Row],[unit_price]]</f>
        <v>360</v>
      </c>
      <c r="P477">
        <f>(Table1__2[[#This Row],[unit_price]]-Table1__2[[#This Row],[unit_cost]])*Table1__2[[#This Row],[transaction_qty]]</f>
        <v>140</v>
      </c>
      <c r="Q477">
        <f>YEAR(Table1__2[[#This Row],[transaction_date]])</f>
        <v>2023</v>
      </c>
      <c r="R477" t="str">
        <f>TEXT(MONTH(Table1__2[[#This Row],[transaction_date]])*28,"mmm")</f>
        <v>Jun</v>
      </c>
      <c r="S477" t="str">
        <f t="shared" si="7"/>
        <v>Mon</v>
      </c>
      <c r="T477">
        <f>HOUR(Table1__2[[#This Row],[transaction_time]])</f>
        <v>21</v>
      </c>
    </row>
    <row r="478" spans="1:20" x14ac:dyDescent="0.25">
      <c r="A478">
        <v>8477</v>
      </c>
      <c r="B478" s="1">
        <v>45552</v>
      </c>
      <c r="C478" s="2">
        <v>0.76249999999999996</v>
      </c>
      <c r="D478">
        <v>4</v>
      </c>
      <c r="E478" t="s">
        <v>14</v>
      </c>
      <c r="F478" t="s">
        <v>15</v>
      </c>
      <c r="G478" t="s">
        <v>16</v>
      </c>
      <c r="H478" t="s">
        <v>17</v>
      </c>
      <c r="I478" t="s">
        <v>26</v>
      </c>
      <c r="J478">
        <v>40</v>
      </c>
      <c r="K478">
        <v>22</v>
      </c>
      <c r="L478" t="s">
        <v>19</v>
      </c>
      <c r="M478" t="s">
        <v>20</v>
      </c>
      <c r="N478" t="s">
        <v>27</v>
      </c>
      <c r="O478">
        <f>Table1__2[[#This Row],[transaction_qty]]*Table1__2[[#This Row],[unit_price]]</f>
        <v>160</v>
      </c>
      <c r="P478">
        <f>(Table1__2[[#This Row],[unit_price]]-Table1__2[[#This Row],[unit_cost]])*Table1__2[[#This Row],[transaction_qty]]</f>
        <v>72</v>
      </c>
      <c r="Q478">
        <f>YEAR(Table1__2[[#This Row],[transaction_date]])</f>
        <v>2024</v>
      </c>
      <c r="R478" t="str">
        <f>TEXT(MONTH(Table1__2[[#This Row],[transaction_date]])*28,"mmm")</f>
        <v>Sep</v>
      </c>
      <c r="S478" t="str">
        <f t="shared" si="7"/>
        <v>Tue</v>
      </c>
      <c r="T478">
        <f>HOUR(Table1__2[[#This Row],[transaction_time]])</f>
        <v>18</v>
      </c>
    </row>
    <row r="479" spans="1:20" x14ac:dyDescent="0.25">
      <c r="A479">
        <v>8478</v>
      </c>
      <c r="B479" s="1">
        <v>46021</v>
      </c>
      <c r="C479" s="2">
        <v>0.79097222222222219</v>
      </c>
      <c r="D479">
        <v>3</v>
      </c>
      <c r="E479" t="s">
        <v>28</v>
      </c>
      <c r="F479" t="s">
        <v>29</v>
      </c>
      <c r="G479" t="s">
        <v>30</v>
      </c>
      <c r="H479" t="s">
        <v>31</v>
      </c>
      <c r="I479" t="s">
        <v>50</v>
      </c>
      <c r="J479">
        <v>70</v>
      </c>
      <c r="K479">
        <v>40</v>
      </c>
      <c r="L479" t="s">
        <v>33</v>
      </c>
      <c r="M479" t="s">
        <v>44</v>
      </c>
      <c r="N479" t="s">
        <v>51</v>
      </c>
      <c r="O479">
        <f>Table1__2[[#This Row],[transaction_qty]]*Table1__2[[#This Row],[unit_price]]</f>
        <v>210</v>
      </c>
      <c r="P479">
        <f>(Table1__2[[#This Row],[unit_price]]-Table1__2[[#This Row],[unit_cost]])*Table1__2[[#This Row],[transaction_qty]]</f>
        <v>90</v>
      </c>
      <c r="Q479">
        <f>YEAR(Table1__2[[#This Row],[transaction_date]])</f>
        <v>2025</v>
      </c>
      <c r="R479" t="str">
        <f>TEXT(MONTH(Table1__2[[#This Row],[transaction_date]])*28,"mmm")</f>
        <v>Dec</v>
      </c>
      <c r="S479" t="str">
        <f t="shared" si="7"/>
        <v>Mon</v>
      </c>
      <c r="T479">
        <f>HOUR(Table1__2[[#This Row],[transaction_time]])</f>
        <v>18</v>
      </c>
    </row>
    <row r="480" spans="1:20" x14ac:dyDescent="0.25">
      <c r="A480">
        <v>8479</v>
      </c>
      <c r="B480" s="1">
        <v>45953</v>
      </c>
      <c r="C480" s="2">
        <v>0.39166666666666666</v>
      </c>
      <c r="D480">
        <v>2</v>
      </c>
      <c r="E480" t="s">
        <v>22</v>
      </c>
      <c r="F480" t="s">
        <v>23</v>
      </c>
      <c r="G480" t="s">
        <v>24</v>
      </c>
      <c r="H480" t="s">
        <v>25</v>
      </c>
      <c r="I480" t="s">
        <v>50</v>
      </c>
      <c r="J480">
        <v>70</v>
      </c>
      <c r="K480">
        <v>40</v>
      </c>
      <c r="L480" t="s">
        <v>33</v>
      </c>
      <c r="M480" t="s">
        <v>44</v>
      </c>
      <c r="N480" t="s">
        <v>51</v>
      </c>
      <c r="O480">
        <f>Table1__2[[#This Row],[transaction_qty]]*Table1__2[[#This Row],[unit_price]]</f>
        <v>140</v>
      </c>
      <c r="P480">
        <f>(Table1__2[[#This Row],[unit_price]]-Table1__2[[#This Row],[unit_cost]])*Table1__2[[#This Row],[transaction_qty]]</f>
        <v>60</v>
      </c>
      <c r="Q480">
        <f>YEAR(Table1__2[[#This Row],[transaction_date]])</f>
        <v>2025</v>
      </c>
      <c r="R480" t="str">
        <f>TEXT(MONTH(Table1__2[[#This Row],[transaction_date]])*28,"mmm")</f>
        <v>Oct</v>
      </c>
      <c r="S480" t="str">
        <f t="shared" si="7"/>
        <v>Mon</v>
      </c>
      <c r="T480">
        <f>HOUR(Table1__2[[#This Row],[transaction_time]])</f>
        <v>9</v>
      </c>
    </row>
    <row r="481" spans="1:20" x14ac:dyDescent="0.25">
      <c r="A481">
        <v>8480</v>
      </c>
      <c r="B481" s="1">
        <v>45414</v>
      </c>
      <c r="C481" s="2">
        <v>0.84166666666666667</v>
      </c>
      <c r="D481">
        <v>3</v>
      </c>
      <c r="E481" t="s">
        <v>28</v>
      </c>
      <c r="F481" t="s">
        <v>29</v>
      </c>
      <c r="G481" t="s">
        <v>30</v>
      </c>
      <c r="H481" t="s">
        <v>31</v>
      </c>
      <c r="I481" t="s">
        <v>40</v>
      </c>
      <c r="J481">
        <v>50</v>
      </c>
      <c r="K481">
        <v>30</v>
      </c>
      <c r="L481" t="s">
        <v>19</v>
      </c>
      <c r="M481" t="s">
        <v>41</v>
      </c>
      <c r="N481" t="s">
        <v>42</v>
      </c>
      <c r="O481">
        <f>Table1__2[[#This Row],[transaction_qty]]*Table1__2[[#This Row],[unit_price]]</f>
        <v>150</v>
      </c>
      <c r="P481">
        <f>(Table1__2[[#This Row],[unit_price]]-Table1__2[[#This Row],[unit_cost]])*Table1__2[[#This Row],[transaction_qty]]</f>
        <v>60</v>
      </c>
      <c r="Q481">
        <f>YEAR(Table1__2[[#This Row],[transaction_date]])</f>
        <v>2024</v>
      </c>
      <c r="R481" t="str">
        <f>TEXT(MONTH(Table1__2[[#This Row],[transaction_date]])*28,"mmm")</f>
        <v>May</v>
      </c>
      <c r="S481" t="str">
        <f t="shared" si="7"/>
        <v>Mon</v>
      </c>
      <c r="T481">
        <f>HOUR(Table1__2[[#This Row],[transaction_time]])</f>
        <v>20</v>
      </c>
    </row>
    <row r="482" spans="1:20" x14ac:dyDescent="0.25">
      <c r="A482">
        <v>8481</v>
      </c>
      <c r="B482" s="1">
        <v>45087</v>
      </c>
      <c r="C482" s="2">
        <v>0.88263888888888886</v>
      </c>
      <c r="D482">
        <v>2</v>
      </c>
      <c r="E482" t="s">
        <v>14</v>
      </c>
      <c r="F482" t="s">
        <v>15</v>
      </c>
      <c r="G482" t="s">
        <v>16</v>
      </c>
      <c r="H482" t="s">
        <v>17</v>
      </c>
      <c r="I482" t="s">
        <v>50</v>
      </c>
      <c r="J482">
        <v>70</v>
      </c>
      <c r="K482">
        <v>40</v>
      </c>
      <c r="L482" t="s">
        <v>33</v>
      </c>
      <c r="M482" t="s">
        <v>44</v>
      </c>
      <c r="N482" t="s">
        <v>51</v>
      </c>
      <c r="O482">
        <f>Table1__2[[#This Row],[transaction_qty]]*Table1__2[[#This Row],[unit_price]]</f>
        <v>140</v>
      </c>
      <c r="P482">
        <f>(Table1__2[[#This Row],[unit_price]]-Table1__2[[#This Row],[unit_cost]])*Table1__2[[#This Row],[transaction_qty]]</f>
        <v>60</v>
      </c>
      <c r="Q482">
        <f>YEAR(Table1__2[[#This Row],[transaction_date]])</f>
        <v>2023</v>
      </c>
      <c r="R482" t="str">
        <f>TEXT(MONTH(Table1__2[[#This Row],[transaction_date]])*28,"mmm")</f>
        <v>Jun</v>
      </c>
      <c r="S482" t="str">
        <f t="shared" si="7"/>
        <v>Tue</v>
      </c>
      <c r="T482">
        <f>HOUR(Table1__2[[#This Row],[transaction_time]])</f>
        <v>21</v>
      </c>
    </row>
    <row r="483" spans="1:20" x14ac:dyDescent="0.25">
      <c r="A483">
        <v>8482</v>
      </c>
      <c r="B483" s="1">
        <v>45016</v>
      </c>
      <c r="C483" s="2">
        <v>0.82708333333333328</v>
      </c>
      <c r="D483">
        <v>4</v>
      </c>
      <c r="E483" t="s">
        <v>36</v>
      </c>
      <c r="F483" t="s">
        <v>37</v>
      </c>
      <c r="G483" t="s">
        <v>38</v>
      </c>
      <c r="H483" t="s">
        <v>39</v>
      </c>
      <c r="I483" t="s">
        <v>46</v>
      </c>
      <c r="J483">
        <v>90</v>
      </c>
      <c r="K483">
        <v>55</v>
      </c>
      <c r="L483" t="s">
        <v>33</v>
      </c>
      <c r="M483" t="s">
        <v>34</v>
      </c>
      <c r="N483" t="s">
        <v>47</v>
      </c>
      <c r="O483">
        <f>Table1__2[[#This Row],[transaction_qty]]*Table1__2[[#This Row],[unit_price]]</f>
        <v>360</v>
      </c>
      <c r="P483">
        <f>(Table1__2[[#This Row],[unit_price]]-Table1__2[[#This Row],[unit_cost]])*Table1__2[[#This Row],[transaction_qty]]</f>
        <v>140</v>
      </c>
      <c r="Q483">
        <f>YEAR(Table1__2[[#This Row],[transaction_date]])</f>
        <v>2023</v>
      </c>
      <c r="R483" t="str">
        <f>TEXT(MONTH(Table1__2[[#This Row],[transaction_date]])*28,"mmm")</f>
        <v>Mar</v>
      </c>
      <c r="S483" t="str">
        <f t="shared" si="7"/>
        <v>Tue</v>
      </c>
      <c r="T483">
        <f>HOUR(Table1__2[[#This Row],[transaction_time]])</f>
        <v>19</v>
      </c>
    </row>
    <row r="484" spans="1:20" x14ac:dyDescent="0.25">
      <c r="A484">
        <v>8483</v>
      </c>
      <c r="B484" s="1">
        <v>44574</v>
      </c>
      <c r="C484" s="2">
        <v>0.33680555555555558</v>
      </c>
      <c r="D484">
        <v>3</v>
      </c>
      <c r="E484" t="s">
        <v>36</v>
      </c>
      <c r="F484" t="s">
        <v>37</v>
      </c>
      <c r="G484" t="s">
        <v>38</v>
      </c>
      <c r="H484" t="s">
        <v>39</v>
      </c>
      <c r="I484" t="s">
        <v>43</v>
      </c>
      <c r="J484">
        <v>75</v>
      </c>
      <c r="K484">
        <v>45</v>
      </c>
      <c r="L484" t="s">
        <v>33</v>
      </c>
      <c r="M484" t="s">
        <v>44</v>
      </c>
      <c r="N484" t="s">
        <v>45</v>
      </c>
      <c r="O484">
        <f>Table1__2[[#This Row],[transaction_qty]]*Table1__2[[#This Row],[unit_price]]</f>
        <v>225</v>
      </c>
      <c r="P484">
        <f>(Table1__2[[#This Row],[unit_price]]-Table1__2[[#This Row],[unit_cost]])*Table1__2[[#This Row],[transaction_qty]]</f>
        <v>90</v>
      </c>
      <c r="Q484">
        <f>YEAR(Table1__2[[#This Row],[transaction_date]])</f>
        <v>2022</v>
      </c>
      <c r="R484" t="str">
        <f>TEXT(MONTH(Table1__2[[#This Row],[transaction_date]])*28,"mmm")</f>
        <v>Jan</v>
      </c>
      <c r="S484" t="str">
        <f t="shared" si="7"/>
        <v>Fri</v>
      </c>
      <c r="T484">
        <f>HOUR(Table1__2[[#This Row],[transaction_time]])</f>
        <v>8</v>
      </c>
    </row>
    <row r="485" spans="1:20" x14ac:dyDescent="0.25">
      <c r="A485">
        <v>8484</v>
      </c>
      <c r="B485" s="1">
        <v>44580</v>
      </c>
      <c r="C485" s="2">
        <v>0.46388888888888891</v>
      </c>
      <c r="D485">
        <v>4</v>
      </c>
      <c r="E485" t="s">
        <v>36</v>
      </c>
      <c r="F485" t="s">
        <v>37</v>
      </c>
      <c r="G485" t="s">
        <v>38</v>
      </c>
      <c r="H485" t="s">
        <v>39</v>
      </c>
      <c r="I485" t="s">
        <v>32</v>
      </c>
      <c r="J485">
        <v>85</v>
      </c>
      <c r="K485">
        <v>50</v>
      </c>
      <c r="L485" t="s">
        <v>33</v>
      </c>
      <c r="M485" t="s">
        <v>34</v>
      </c>
      <c r="N485" t="s">
        <v>35</v>
      </c>
      <c r="O485">
        <f>Table1__2[[#This Row],[transaction_qty]]*Table1__2[[#This Row],[unit_price]]</f>
        <v>340</v>
      </c>
      <c r="P485">
        <f>(Table1__2[[#This Row],[unit_price]]-Table1__2[[#This Row],[unit_cost]])*Table1__2[[#This Row],[transaction_qty]]</f>
        <v>140</v>
      </c>
      <c r="Q485">
        <f>YEAR(Table1__2[[#This Row],[transaction_date]])</f>
        <v>2022</v>
      </c>
      <c r="R485" t="str">
        <f>TEXT(MONTH(Table1__2[[#This Row],[transaction_date]])*28,"mmm")</f>
        <v>Jan</v>
      </c>
      <c r="S485" t="str">
        <f t="shared" si="7"/>
        <v>Thu</v>
      </c>
      <c r="T485">
        <f>HOUR(Table1__2[[#This Row],[transaction_time]])</f>
        <v>11</v>
      </c>
    </row>
    <row r="486" spans="1:20" x14ac:dyDescent="0.25">
      <c r="A486">
        <v>8485</v>
      </c>
      <c r="B486" s="1">
        <v>45409</v>
      </c>
      <c r="C486" s="2">
        <v>0.49236111111111114</v>
      </c>
      <c r="D486">
        <v>4</v>
      </c>
      <c r="E486" t="s">
        <v>14</v>
      </c>
      <c r="F486" t="s">
        <v>15</v>
      </c>
      <c r="G486" t="s">
        <v>16</v>
      </c>
      <c r="H486" t="s">
        <v>17</v>
      </c>
      <c r="I486" t="s">
        <v>43</v>
      </c>
      <c r="J486">
        <v>75</v>
      </c>
      <c r="K486">
        <v>45</v>
      </c>
      <c r="L486" t="s">
        <v>33</v>
      </c>
      <c r="M486" t="s">
        <v>44</v>
      </c>
      <c r="N486" t="s">
        <v>45</v>
      </c>
      <c r="O486">
        <f>Table1__2[[#This Row],[transaction_qty]]*Table1__2[[#This Row],[unit_price]]</f>
        <v>300</v>
      </c>
      <c r="P486">
        <f>(Table1__2[[#This Row],[unit_price]]-Table1__2[[#This Row],[unit_cost]])*Table1__2[[#This Row],[transaction_qty]]</f>
        <v>120</v>
      </c>
      <c r="Q486">
        <f>YEAR(Table1__2[[#This Row],[transaction_date]])</f>
        <v>2024</v>
      </c>
      <c r="R486" t="str">
        <f>TEXT(MONTH(Table1__2[[#This Row],[transaction_date]])*28,"mmm")</f>
        <v>Apr</v>
      </c>
      <c r="S486" t="str">
        <f t="shared" si="7"/>
        <v>Fri</v>
      </c>
      <c r="T486">
        <f>HOUR(Table1__2[[#This Row],[transaction_time]])</f>
        <v>11</v>
      </c>
    </row>
    <row r="487" spans="1:20" x14ac:dyDescent="0.25">
      <c r="A487">
        <v>8486</v>
      </c>
      <c r="B487" s="1">
        <v>45188</v>
      </c>
      <c r="C487" s="2">
        <v>0.58194444444444449</v>
      </c>
      <c r="D487">
        <v>4</v>
      </c>
      <c r="E487" t="s">
        <v>14</v>
      </c>
      <c r="F487" t="s">
        <v>15</v>
      </c>
      <c r="G487" t="s">
        <v>16</v>
      </c>
      <c r="H487" t="s">
        <v>17</v>
      </c>
      <c r="I487" t="s">
        <v>50</v>
      </c>
      <c r="J487">
        <v>70</v>
      </c>
      <c r="K487">
        <v>40</v>
      </c>
      <c r="L487" t="s">
        <v>33</v>
      </c>
      <c r="M487" t="s">
        <v>44</v>
      </c>
      <c r="N487" t="s">
        <v>51</v>
      </c>
      <c r="O487">
        <f>Table1__2[[#This Row],[transaction_qty]]*Table1__2[[#This Row],[unit_price]]</f>
        <v>280</v>
      </c>
      <c r="P487">
        <f>(Table1__2[[#This Row],[unit_price]]-Table1__2[[#This Row],[unit_cost]])*Table1__2[[#This Row],[transaction_qty]]</f>
        <v>120</v>
      </c>
      <c r="Q487">
        <f>YEAR(Table1__2[[#This Row],[transaction_date]])</f>
        <v>2023</v>
      </c>
      <c r="R487" t="str">
        <f>TEXT(MONTH(Table1__2[[#This Row],[transaction_date]])*28,"mmm")</f>
        <v>Sep</v>
      </c>
      <c r="S487" t="str">
        <f t="shared" si="7"/>
        <v>Thu</v>
      </c>
      <c r="T487">
        <f>HOUR(Table1__2[[#This Row],[transaction_time]])</f>
        <v>13</v>
      </c>
    </row>
    <row r="488" spans="1:20" x14ac:dyDescent="0.25">
      <c r="A488">
        <v>8487</v>
      </c>
      <c r="B488" s="1">
        <v>45731</v>
      </c>
      <c r="C488" s="2">
        <v>0.77777777777777779</v>
      </c>
      <c r="D488">
        <v>3</v>
      </c>
      <c r="E488" t="s">
        <v>36</v>
      </c>
      <c r="F488" t="s">
        <v>37</v>
      </c>
      <c r="G488" t="s">
        <v>38</v>
      </c>
      <c r="H488" t="s">
        <v>39</v>
      </c>
      <c r="I488" t="s">
        <v>26</v>
      </c>
      <c r="J488">
        <v>40</v>
      </c>
      <c r="K488">
        <v>22</v>
      </c>
      <c r="L488" t="s">
        <v>19</v>
      </c>
      <c r="M488" t="s">
        <v>20</v>
      </c>
      <c r="N488" t="s">
        <v>27</v>
      </c>
      <c r="O488">
        <f>Table1__2[[#This Row],[transaction_qty]]*Table1__2[[#This Row],[unit_price]]</f>
        <v>120</v>
      </c>
      <c r="P488">
        <f>(Table1__2[[#This Row],[unit_price]]-Table1__2[[#This Row],[unit_cost]])*Table1__2[[#This Row],[transaction_qty]]</f>
        <v>54</v>
      </c>
      <c r="Q488">
        <f>YEAR(Table1__2[[#This Row],[transaction_date]])</f>
        <v>2025</v>
      </c>
      <c r="R488" t="str">
        <f>TEXT(MONTH(Table1__2[[#This Row],[transaction_date]])*28,"mmm")</f>
        <v>Mar</v>
      </c>
      <c r="S488" t="str">
        <f t="shared" si="7"/>
        <v>Sun</v>
      </c>
      <c r="T488">
        <f>HOUR(Table1__2[[#This Row],[transaction_time]])</f>
        <v>18</v>
      </c>
    </row>
    <row r="489" spans="1:20" x14ac:dyDescent="0.25">
      <c r="A489">
        <v>8488</v>
      </c>
      <c r="B489" s="1">
        <v>45091</v>
      </c>
      <c r="C489" s="2">
        <v>0.91249999999999998</v>
      </c>
      <c r="D489">
        <v>4</v>
      </c>
      <c r="E489" t="s">
        <v>36</v>
      </c>
      <c r="F489" t="s">
        <v>37</v>
      </c>
      <c r="G489" t="s">
        <v>38</v>
      </c>
      <c r="H489" t="s">
        <v>39</v>
      </c>
      <c r="I489" t="s">
        <v>26</v>
      </c>
      <c r="J489">
        <v>40</v>
      </c>
      <c r="K489">
        <v>22</v>
      </c>
      <c r="L489" t="s">
        <v>19</v>
      </c>
      <c r="M489" t="s">
        <v>20</v>
      </c>
      <c r="N489" t="s">
        <v>27</v>
      </c>
      <c r="O489">
        <f>Table1__2[[#This Row],[transaction_qty]]*Table1__2[[#This Row],[unit_price]]</f>
        <v>160</v>
      </c>
      <c r="P489">
        <f>(Table1__2[[#This Row],[unit_price]]-Table1__2[[#This Row],[unit_cost]])*Table1__2[[#This Row],[transaction_qty]]</f>
        <v>72</v>
      </c>
      <c r="Q489">
        <f>YEAR(Table1__2[[#This Row],[transaction_date]])</f>
        <v>2023</v>
      </c>
      <c r="R489" t="str">
        <f>TEXT(MONTH(Table1__2[[#This Row],[transaction_date]])*28,"mmm")</f>
        <v>Jun</v>
      </c>
      <c r="S489" t="str">
        <f t="shared" si="7"/>
        <v>Sat</v>
      </c>
      <c r="T489">
        <f>HOUR(Table1__2[[#This Row],[transaction_time]])</f>
        <v>21</v>
      </c>
    </row>
    <row r="490" spans="1:20" x14ac:dyDescent="0.25">
      <c r="A490">
        <v>8489</v>
      </c>
      <c r="B490" s="1">
        <v>44938</v>
      </c>
      <c r="C490" s="2">
        <v>0.43333333333333335</v>
      </c>
      <c r="D490">
        <v>4</v>
      </c>
      <c r="E490" t="s">
        <v>28</v>
      </c>
      <c r="F490" t="s">
        <v>29</v>
      </c>
      <c r="G490" t="s">
        <v>30</v>
      </c>
      <c r="H490" t="s">
        <v>31</v>
      </c>
      <c r="I490" t="s">
        <v>46</v>
      </c>
      <c r="J490">
        <v>90</v>
      </c>
      <c r="K490">
        <v>55</v>
      </c>
      <c r="L490" t="s">
        <v>33</v>
      </c>
      <c r="M490" t="s">
        <v>34</v>
      </c>
      <c r="N490" t="s">
        <v>47</v>
      </c>
      <c r="O490">
        <f>Table1__2[[#This Row],[transaction_qty]]*Table1__2[[#This Row],[unit_price]]</f>
        <v>360</v>
      </c>
      <c r="P490">
        <f>(Table1__2[[#This Row],[unit_price]]-Table1__2[[#This Row],[unit_cost]])*Table1__2[[#This Row],[transaction_qty]]</f>
        <v>140</v>
      </c>
      <c r="Q490">
        <f>YEAR(Table1__2[[#This Row],[transaction_date]])</f>
        <v>2023</v>
      </c>
      <c r="R490" t="str">
        <f>TEXT(MONTH(Table1__2[[#This Row],[transaction_date]])*28,"mmm")</f>
        <v>Jan</v>
      </c>
      <c r="S490" t="str">
        <f t="shared" si="7"/>
        <v>Thu</v>
      </c>
      <c r="T490">
        <f>HOUR(Table1__2[[#This Row],[transaction_time]])</f>
        <v>10</v>
      </c>
    </row>
    <row r="491" spans="1:20" x14ac:dyDescent="0.25">
      <c r="A491">
        <v>8490</v>
      </c>
      <c r="B491" s="1">
        <v>44690</v>
      </c>
      <c r="C491" s="2">
        <v>0.46180555555555558</v>
      </c>
      <c r="D491">
        <v>1</v>
      </c>
      <c r="E491" t="s">
        <v>28</v>
      </c>
      <c r="F491" t="s">
        <v>29</v>
      </c>
      <c r="G491" t="s">
        <v>30</v>
      </c>
      <c r="H491" t="s">
        <v>31</v>
      </c>
      <c r="I491" t="s">
        <v>50</v>
      </c>
      <c r="J491">
        <v>70</v>
      </c>
      <c r="K491">
        <v>40</v>
      </c>
      <c r="L491" t="s">
        <v>33</v>
      </c>
      <c r="M491" t="s">
        <v>44</v>
      </c>
      <c r="N491" t="s">
        <v>51</v>
      </c>
      <c r="O491">
        <f>Table1__2[[#This Row],[transaction_qty]]*Table1__2[[#This Row],[unit_price]]</f>
        <v>70</v>
      </c>
      <c r="P491">
        <f>(Table1__2[[#This Row],[unit_price]]-Table1__2[[#This Row],[unit_cost]])*Table1__2[[#This Row],[transaction_qty]]</f>
        <v>30</v>
      </c>
      <c r="Q491">
        <f>YEAR(Table1__2[[#This Row],[transaction_date]])</f>
        <v>2022</v>
      </c>
      <c r="R491" t="str">
        <f>TEXT(MONTH(Table1__2[[#This Row],[transaction_date]])*28,"mmm")</f>
        <v>May</v>
      </c>
      <c r="S491" t="str">
        <f t="shared" si="7"/>
        <v>Mon</v>
      </c>
      <c r="T491">
        <f>HOUR(Table1__2[[#This Row],[transaction_time]])</f>
        <v>11</v>
      </c>
    </row>
    <row r="492" spans="1:20" x14ac:dyDescent="0.25">
      <c r="A492">
        <v>8491</v>
      </c>
      <c r="B492" s="1">
        <v>45572</v>
      </c>
      <c r="C492" s="2">
        <v>0.32222222222222224</v>
      </c>
      <c r="D492">
        <v>2</v>
      </c>
      <c r="E492" t="s">
        <v>28</v>
      </c>
      <c r="F492" t="s">
        <v>29</v>
      </c>
      <c r="G492" t="s">
        <v>30</v>
      </c>
      <c r="H492" t="s">
        <v>31</v>
      </c>
      <c r="I492" t="s">
        <v>40</v>
      </c>
      <c r="J492">
        <v>50</v>
      </c>
      <c r="K492">
        <v>30</v>
      </c>
      <c r="L492" t="s">
        <v>19</v>
      </c>
      <c r="M492" t="s">
        <v>41</v>
      </c>
      <c r="N492" t="s">
        <v>42</v>
      </c>
      <c r="O492">
        <f>Table1__2[[#This Row],[transaction_qty]]*Table1__2[[#This Row],[unit_price]]</f>
        <v>100</v>
      </c>
      <c r="P492">
        <f>(Table1__2[[#This Row],[unit_price]]-Table1__2[[#This Row],[unit_cost]])*Table1__2[[#This Row],[transaction_qty]]</f>
        <v>40</v>
      </c>
      <c r="Q492">
        <f>YEAR(Table1__2[[#This Row],[transaction_date]])</f>
        <v>2024</v>
      </c>
      <c r="R492" t="str">
        <f>TEXT(MONTH(Table1__2[[#This Row],[transaction_date]])*28,"mmm")</f>
        <v>Oct</v>
      </c>
      <c r="S492" t="str">
        <f t="shared" si="7"/>
        <v>Sat</v>
      </c>
      <c r="T492">
        <f>HOUR(Table1__2[[#This Row],[transaction_time]])</f>
        <v>7</v>
      </c>
    </row>
    <row r="493" spans="1:20" x14ac:dyDescent="0.25">
      <c r="A493">
        <v>8492</v>
      </c>
      <c r="B493" s="1">
        <v>45932</v>
      </c>
      <c r="C493" s="2">
        <v>0.4375</v>
      </c>
      <c r="D493">
        <v>4</v>
      </c>
      <c r="E493" t="s">
        <v>22</v>
      </c>
      <c r="F493" t="s">
        <v>23</v>
      </c>
      <c r="G493" t="s">
        <v>24</v>
      </c>
      <c r="H493" t="s">
        <v>25</v>
      </c>
      <c r="I493" t="s">
        <v>50</v>
      </c>
      <c r="J493">
        <v>70</v>
      </c>
      <c r="K493">
        <v>40</v>
      </c>
      <c r="L493" t="s">
        <v>33</v>
      </c>
      <c r="M493" t="s">
        <v>44</v>
      </c>
      <c r="N493" t="s">
        <v>51</v>
      </c>
      <c r="O493">
        <f>Table1__2[[#This Row],[transaction_qty]]*Table1__2[[#This Row],[unit_price]]</f>
        <v>280</v>
      </c>
      <c r="P493">
        <f>(Table1__2[[#This Row],[unit_price]]-Table1__2[[#This Row],[unit_cost]])*Table1__2[[#This Row],[transaction_qty]]</f>
        <v>120</v>
      </c>
      <c r="Q493">
        <f>YEAR(Table1__2[[#This Row],[transaction_date]])</f>
        <v>2025</v>
      </c>
      <c r="R493" t="str">
        <f>TEXT(MONTH(Table1__2[[#This Row],[transaction_date]])*28,"mmm")</f>
        <v>Oct</v>
      </c>
      <c r="S493" t="str">
        <f t="shared" si="7"/>
        <v>Mon</v>
      </c>
      <c r="T493">
        <f>HOUR(Table1__2[[#This Row],[transaction_time]])</f>
        <v>10</v>
      </c>
    </row>
    <row r="494" spans="1:20" x14ac:dyDescent="0.25">
      <c r="A494">
        <v>8493</v>
      </c>
      <c r="B494" s="1">
        <v>45457</v>
      </c>
      <c r="C494" s="2">
        <v>0.89652777777777781</v>
      </c>
      <c r="D494">
        <v>4</v>
      </c>
      <c r="E494" t="s">
        <v>28</v>
      </c>
      <c r="F494" t="s">
        <v>29</v>
      </c>
      <c r="G494" t="s">
        <v>30</v>
      </c>
      <c r="H494" t="s">
        <v>31</v>
      </c>
      <c r="I494" t="s">
        <v>32</v>
      </c>
      <c r="J494">
        <v>85</v>
      </c>
      <c r="K494">
        <v>50</v>
      </c>
      <c r="L494" t="s">
        <v>33</v>
      </c>
      <c r="M494" t="s">
        <v>34</v>
      </c>
      <c r="N494" t="s">
        <v>35</v>
      </c>
      <c r="O494">
        <f>Table1__2[[#This Row],[transaction_qty]]*Table1__2[[#This Row],[unit_price]]</f>
        <v>340</v>
      </c>
      <c r="P494">
        <f>(Table1__2[[#This Row],[unit_price]]-Table1__2[[#This Row],[unit_cost]])*Table1__2[[#This Row],[transaction_qty]]</f>
        <v>140</v>
      </c>
      <c r="Q494">
        <f>YEAR(Table1__2[[#This Row],[transaction_date]])</f>
        <v>2024</v>
      </c>
      <c r="R494" t="str">
        <f>TEXT(MONTH(Table1__2[[#This Row],[transaction_date]])*28,"mmm")</f>
        <v>Jun</v>
      </c>
      <c r="S494" t="str">
        <f t="shared" si="7"/>
        <v>Sat</v>
      </c>
      <c r="T494">
        <f>HOUR(Table1__2[[#This Row],[transaction_time]])</f>
        <v>21</v>
      </c>
    </row>
    <row r="495" spans="1:20" x14ac:dyDescent="0.25">
      <c r="A495">
        <v>8494</v>
      </c>
      <c r="B495" s="1">
        <v>45549</v>
      </c>
      <c r="C495" s="2">
        <v>0.78333333333333333</v>
      </c>
      <c r="D495">
        <v>3</v>
      </c>
      <c r="E495" t="s">
        <v>22</v>
      </c>
      <c r="F495" t="s">
        <v>23</v>
      </c>
      <c r="G495" t="s">
        <v>24</v>
      </c>
      <c r="H495" t="s">
        <v>25</v>
      </c>
      <c r="I495" t="s">
        <v>26</v>
      </c>
      <c r="J495">
        <v>40</v>
      </c>
      <c r="K495">
        <v>22</v>
      </c>
      <c r="L495" t="s">
        <v>19</v>
      </c>
      <c r="M495" t="s">
        <v>20</v>
      </c>
      <c r="N495" t="s">
        <v>27</v>
      </c>
      <c r="O495">
        <f>Table1__2[[#This Row],[transaction_qty]]*Table1__2[[#This Row],[unit_price]]</f>
        <v>120</v>
      </c>
      <c r="P495">
        <f>(Table1__2[[#This Row],[unit_price]]-Table1__2[[#This Row],[unit_cost]])*Table1__2[[#This Row],[transaction_qty]]</f>
        <v>54</v>
      </c>
      <c r="Q495">
        <f>YEAR(Table1__2[[#This Row],[transaction_date]])</f>
        <v>2024</v>
      </c>
      <c r="R495" t="str">
        <f>TEXT(MONTH(Table1__2[[#This Row],[transaction_date]])*28,"mmm")</f>
        <v>Sep</v>
      </c>
      <c r="S495" t="str">
        <f t="shared" si="7"/>
        <v>Sat</v>
      </c>
      <c r="T495">
        <f>HOUR(Table1__2[[#This Row],[transaction_time]])</f>
        <v>18</v>
      </c>
    </row>
    <row r="496" spans="1:20" x14ac:dyDescent="0.25">
      <c r="A496">
        <v>8495</v>
      </c>
      <c r="B496" s="1">
        <v>45374</v>
      </c>
      <c r="C496" s="2">
        <v>0.90069444444444446</v>
      </c>
      <c r="D496">
        <v>3</v>
      </c>
      <c r="E496" t="s">
        <v>28</v>
      </c>
      <c r="F496" t="s">
        <v>29</v>
      </c>
      <c r="G496" t="s">
        <v>30</v>
      </c>
      <c r="H496" t="s">
        <v>31</v>
      </c>
      <c r="I496" t="s">
        <v>32</v>
      </c>
      <c r="J496">
        <v>85</v>
      </c>
      <c r="K496">
        <v>50</v>
      </c>
      <c r="L496" t="s">
        <v>33</v>
      </c>
      <c r="M496" t="s">
        <v>34</v>
      </c>
      <c r="N496" t="s">
        <v>35</v>
      </c>
      <c r="O496">
        <f>Table1__2[[#This Row],[transaction_qty]]*Table1__2[[#This Row],[unit_price]]</f>
        <v>255</v>
      </c>
      <c r="P496">
        <f>(Table1__2[[#This Row],[unit_price]]-Table1__2[[#This Row],[unit_cost]])*Table1__2[[#This Row],[transaction_qty]]</f>
        <v>105</v>
      </c>
      <c r="Q496">
        <f>YEAR(Table1__2[[#This Row],[transaction_date]])</f>
        <v>2024</v>
      </c>
      <c r="R496" t="str">
        <f>TEXT(MONTH(Table1__2[[#This Row],[transaction_date]])*28,"mmm")</f>
        <v>Mar</v>
      </c>
      <c r="S496" t="str">
        <f t="shared" si="7"/>
        <v>Mon</v>
      </c>
      <c r="T496">
        <f>HOUR(Table1__2[[#This Row],[transaction_time]])</f>
        <v>21</v>
      </c>
    </row>
    <row r="497" spans="1:20" x14ac:dyDescent="0.25">
      <c r="A497">
        <v>8496</v>
      </c>
      <c r="B497" s="1">
        <v>45789</v>
      </c>
      <c r="C497" s="2">
        <v>0.68680555555555556</v>
      </c>
      <c r="D497">
        <v>3</v>
      </c>
      <c r="E497" t="s">
        <v>22</v>
      </c>
      <c r="F497" t="s">
        <v>23</v>
      </c>
      <c r="G497" t="s">
        <v>24</v>
      </c>
      <c r="H497" t="s">
        <v>25</v>
      </c>
      <c r="I497" t="s">
        <v>18</v>
      </c>
      <c r="J497">
        <v>45</v>
      </c>
      <c r="K497">
        <v>25</v>
      </c>
      <c r="L497" t="s">
        <v>19</v>
      </c>
      <c r="M497" t="s">
        <v>20</v>
      </c>
      <c r="N497" t="s">
        <v>21</v>
      </c>
      <c r="O497">
        <f>Table1__2[[#This Row],[transaction_qty]]*Table1__2[[#This Row],[unit_price]]</f>
        <v>135</v>
      </c>
      <c r="P497">
        <f>(Table1__2[[#This Row],[unit_price]]-Table1__2[[#This Row],[unit_cost]])*Table1__2[[#This Row],[transaction_qty]]</f>
        <v>60</v>
      </c>
      <c r="Q497">
        <f>YEAR(Table1__2[[#This Row],[transaction_date]])</f>
        <v>2025</v>
      </c>
      <c r="R497" t="str">
        <f>TEXT(MONTH(Table1__2[[#This Row],[transaction_date]])*28,"mmm")</f>
        <v>May</v>
      </c>
      <c r="S497" t="str">
        <f t="shared" si="7"/>
        <v>Thu</v>
      </c>
      <c r="T497">
        <f>HOUR(Table1__2[[#This Row],[transaction_time]])</f>
        <v>16</v>
      </c>
    </row>
    <row r="498" spans="1:20" x14ac:dyDescent="0.25">
      <c r="A498">
        <v>8497</v>
      </c>
      <c r="B498" s="1">
        <v>44795</v>
      </c>
      <c r="C498" s="2">
        <v>0.82152777777777775</v>
      </c>
      <c r="D498">
        <v>1</v>
      </c>
      <c r="E498" t="s">
        <v>28</v>
      </c>
      <c r="F498" t="s">
        <v>29</v>
      </c>
      <c r="G498" t="s">
        <v>30</v>
      </c>
      <c r="H498" t="s">
        <v>31</v>
      </c>
      <c r="I498" t="s">
        <v>43</v>
      </c>
      <c r="J498">
        <v>75</v>
      </c>
      <c r="K498">
        <v>45</v>
      </c>
      <c r="L498" t="s">
        <v>33</v>
      </c>
      <c r="M498" t="s">
        <v>44</v>
      </c>
      <c r="N498" t="s">
        <v>45</v>
      </c>
      <c r="O498">
        <f>Table1__2[[#This Row],[transaction_qty]]*Table1__2[[#This Row],[unit_price]]</f>
        <v>75</v>
      </c>
      <c r="P498">
        <f>(Table1__2[[#This Row],[unit_price]]-Table1__2[[#This Row],[unit_cost]])*Table1__2[[#This Row],[transaction_qty]]</f>
        <v>30</v>
      </c>
      <c r="Q498">
        <f>YEAR(Table1__2[[#This Row],[transaction_date]])</f>
        <v>2022</v>
      </c>
      <c r="R498" t="str">
        <f>TEXT(MONTH(Table1__2[[#This Row],[transaction_date]])*28,"mmm")</f>
        <v>Aug</v>
      </c>
      <c r="S498" t="str">
        <f t="shared" si="7"/>
        <v>Sun</v>
      </c>
      <c r="T498">
        <f>HOUR(Table1__2[[#This Row],[transaction_time]])</f>
        <v>19</v>
      </c>
    </row>
    <row r="499" spans="1:20" x14ac:dyDescent="0.25">
      <c r="A499">
        <v>8498</v>
      </c>
      <c r="B499" s="1">
        <v>45236</v>
      </c>
      <c r="C499" s="2">
        <v>0.52361111111111114</v>
      </c>
      <c r="D499">
        <v>1</v>
      </c>
      <c r="E499" t="s">
        <v>22</v>
      </c>
      <c r="F499" t="s">
        <v>23</v>
      </c>
      <c r="G499" t="s">
        <v>24</v>
      </c>
      <c r="H499" t="s">
        <v>25</v>
      </c>
      <c r="I499" t="s">
        <v>43</v>
      </c>
      <c r="J499">
        <v>75</v>
      </c>
      <c r="K499">
        <v>45</v>
      </c>
      <c r="L499" t="s">
        <v>33</v>
      </c>
      <c r="M499" t="s">
        <v>44</v>
      </c>
      <c r="N499" t="s">
        <v>45</v>
      </c>
      <c r="O499">
        <f>Table1__2[[#This Row],[transaction_qty]]*Table1__2[[#This Row],[unit_price]]</f>
        <v>75</v>
      </c>
      <c r="P499">
        <f>(Table1__2[[#This Row],[unit_price]]-Table1__2[[#This Row],[unit_cost]])*Table1__2[[#This Row],[transaction_qty]]</f>
        <v>30</v>
      </c>
      <c r="Q499">
        <f>YEAR(Table1__2[[#This Row],[transaction_date]])</f>
        <v>2023</v>
      </c>
      <c r="R499" t="str">
        <f>TEXT(MONTH(Table1__2[[#This Row],[transaction_date]])*28,"mmm")</f>
        <v>Nov</v>
      </c>
      <c r="S499" t="str">
        <f t="shared" si="7"/>
        <v>Fri</v>
      </c>
      <c r="T499">
        <f>HOUR(Table1__2[[#This Row],[transaction_time]])</f>
        <v>12</v>
      </c>
    </row>
    <row r="500" spans="1:20" x14ac:dyDescent="0.25">
      <c r="A500">
        <v>8499</v>
      </c>
      <c r="B500" s="1">
        <v>45993</v>
      </c>
      <c r="C500" s="2">
        <v>0.52569444444444446</v>
      </c>
      <c r="D500">
        <v>2</v>
      </c>
      <c r="E500" t="s">
        <v>14</v>
      </c>
      <c r="F500" t="s">
        <v>15</v>
      </c>
      <c r="G500" t="s">
        <v>16</v>
      </c>
      <c r="H500" t="s">
        <v>17</v>
      </c>
      <c r="I500" t="s">
        <v>32</v>
      </c>
      <c r="J500">
        <v>85</v>
      </c>
      <c r="K500">
        <v>50</v>
      </c>
      <c r="L500" t="s">
        <v>33</v>
      </c>
      <c r="M500" t="s">
        <v>34</v>
      </c>
      <c r="N500" t="s">
        <v>35</v>
      </c>
      <c r="O500">
        <f>Table1__2[[#This Row],[transaction_qty]]*Table1__2[[#This Row],[unit_price]]</f>
        <v>170</v>
      </c>
      <c r="P500">
        <f>(Table1__2[[#This Row],[unit_price]]-Table1__2[[#This Row],[unit_cost]])*Table1__2[[#This Row],[transaction_qty]]</f>
        <v>70</v>
      </c>
      <c r="Q500">
        <f>YEAR(Table1__2[[#This Row],[transaction_date]])</f>
        <v>2025</v>
      </c>
      <c r="R500" t="str">
        <f>TEXT(MONTH(Table1__2[[#This Row],[transaction_date]])*28,"mmm")</f>
        <v>Dec</v>
      </c>
      <c r="S500" t="str">
        <f t="shared" si="7"/>
        <v>Mon</v>
      </c>
      <c r="T500">
        <f>HOUR(Table1__2[[#This Row],[transaction_time]])</f>
        <v>12</v>
      </c>
    </row>
    <row r="501" spans="1:20" x14ac:dyDescent="0.25">
      <c r="A501">
        <v>8500</v>
      </c>
      <c r="B501" s="1">
        <v>44794</v>
      </c>
      <c r="C501" s="2">
        <v>0.80208333333333337</v>
      </c>
      <c r="D501">
        <v>1</v>
      </c>
      <c r="E501" t="s">
        <v>28</v>
      </c>
      <c r="F501" t="s">
        <v>29</v>
      </c>
      <c r="G501" t="s">
        <v>30</v>
      </c>
      <c r="H501" t="s">
        <v>31</v>
      </c>
      <c r="I501" t="s">
        <v>32</v>
      </c>
      <c r="J501">
        <v>85</v>
      </c>
      <c r="K501">
        <v>50</v>
      </c>
      <c r="L501" t="s">
        <v>33</v>
      </c>
      <c r="M501" t="s">
        <v>34</v>
      </c>
      <c r="N501" t="s">
        <v>35</v>
      </c>
      <c r="O501">
        <f>Table1__2[[#This Row],[transaction_qty]]*Table1__2[[#This Row],[unit_price]]</f>
        <v>85</v>
      </c>
      <c r="P501">
        <f>(Table1__2[[#This Row],[unit_price]]-Table1__2[[#This Row],[unit_cost]])*Table1__2[[#This Row],[transaction_qty]]</f>
        <v>35</v>
      </c>
      <c r="Q501">
        <f>YEAR(Table1__2[[#This Row],[transaction_date]])</f>
        <v>2022</v>
      </c>
      <c r="R501" t="str">
        <f>TEXT(MONTH(Table1__2[[#This Row],[transaction_date]])*28,"mmm")</f>
        <v>Aug</v>
      </c>
      <c r="S501" t="str">
        <f t="shared" si="7"/>
        <v>Sat</v>
      </c>
      <c r="T501">
        <f>HOUR(Table1__2[[#This Row],[transaction_time]])</f>
        <v>19</v>
      </c>
    </row>
    <row r="502" spans="1:20" x14ac:dyDescent="0.25">
      <c r="A502">
        <v>8501</v>
      </c>
      <c r="B502" s="1">
        <v>45307</v>
      </c>
      <c r="C502" s="2">
        <v>0.29583333333333334</v>
      </c>
      <c r="D502">
        <v>4</v>
      </c>
      <c r="E502" t="s">
        <v>36</v>
      </c>
      <c r="F502" t="s">
        <v>37</v>
      </c>
      <c r="G502" t="s">
        <v>38</v>
      </c>
      <c r="H502" t="s">
        <v>39</v>
      </c>
      <c r="I502" t="s">
        <v>46</v>
      </c>
      <c r="J502">
        <v>90</v>
      </c>
      <c r="K502">
        <v>55</v>
      </c>
      <c r="L502" t="s">
        <v>33</v>
      </c>
      <c r="M502" t="s">
        <v>34</v>
      </c>
      <c r="N502" t="s">
        <v>47</v>
      </c>
      <c r="O502">
        <f>Table1__2[[#This Row],[transaction_qty]]*Table1__2[[#This Row],[unit_price]]</f>
        <v>360</v>
      </c>
      <c r="P502">
        <f>(Table1__2[[#This Row],[unit_price]]-Table1__2[[#This Row],[unit_cost]])*Table1__2[[#This Row],[transaction_qty]]</f>
        <v>140</v>
      </c>
      <c r="Q502">
        <f>YEAR(Table1__2[[#This Row],[transaction_date]])</f>
        <v>2024</v>
      </c>
      <c r="R502" t="str">
        <f>TEXT(MONTH(Table1__2[[#This Row],[transaction_date]])*28,"mmm")</f>
        <v>Jan</v>
      </c>
      <c r="S502" t="str">
        <f t="shared" si="7"/>
        <v>Mon</v>
      </c>
      <c r="T502">
        <f>HOUR(Table1__2[[#This Row],[transaction_time]])</f>
        <v>7</v>
      </c>
    </row>
    <row r="503" spans="1:20" x14ac:dyDescent="0.25">
      <c r="A503">
        <v>8502</v>
      </c>
      <c r="B503" s="1">
        <v>44613</v>
      </c>
      <c r="C503" s="2">
        <v>0.75208333333333333</v>
      </c>
      <c r="D503">
        <v>4</v>
      </c>
      <c r="E503" t="s">
        <v>14</v>
      </c>
      <c r="F503" t="s">
        <v>15</v>
      </c>
      <c r="G503" t="s">
        <v>16</v>
      </c>
      <c r="H503" t="s">
        <v>17</v>
      </c>
      <c r="I503" t="s">
        <v>46</v>
      </c>
      <c r="J503">
        <v>90</v>
      </c>
      <c r="K503">
        <v>55</v>
      </c>
      <c r="L503" t="s">
        <v>33</v>
      </c>
      <c r="M503" t="s">
        <v>34</v>
      </c>
      <c r="N503" t="s">
        <v>47</v>
      </c>
      <c r="O503">
        <f>Table1__2[[#This Row],[transaction_qty]]*Table1__2[[#This Row],[unit_price]]</f>
        <v>360</v>
      </c>
      <c r="P503">
        <f>(Table1__2[[#This Row],[unit_price]]-Table1__2[[#This Row],[unit_cost]])*Table1__2[[#This Row],[transaction_qty]]</f>
        <v>140</v>
      </c>
      <c r="Q503">
        <f>YEAR(Table1__2[[#This Row],[transaction_date]])</f>
        <v>2022</v>
      </c>
      <c r="R503" t="str">
        <f>TEXT(MONTH(Table1__2[[#This Row],[transaction_date]])*28,"mmm")</f>
        <v>Feb</v>
      </c>
      <c r="S503" t="str">
        <f t="shared" si="7"/>
        <v>Sat</v>
      </c>
      <c r="T503">
        <f>HOUR(Table1__2[[#This Row],[transaction_time]])</f>
        <v>18</v>
      </c>
    </row>
    <row r="504" spans="1:20" x14ac:dyDescent="0.25">
      <c r="A504">
        <v>8503</v>
      </c>
      <c r="B504" s="1">
        <v>45438</v>
      </c>
      <c r="C504" s="2">
        <v>0.53749999999999998</v>
      </c>
      <c r="D504">
        <v>2</v>
      </c>
      <c r="E504" t="s">
        <v>14</v>
      </c>
      <c r="F504" t="s">
        <v>15</v>
      </c>
      <c r="G504" t="s">
        <v>16</v>
      </c>
      <c r="H504" t="s">
        <v>17</v>
      </c>
      <c r="I504" t="s">
        <v>18</v>
      </c>
      <c r="J504">
        <v>45</v>
      </c>
      <c r="K504">
        <v>25</v>
      </c>
      <c r="L504" t="s">
        <v>19</v>
      </c>
      <c r="M504" t="s">
        <v>20</v>
      </c>
      <c r="N504" t="s">
        <v>21</v>
      </c>
      <c r="O504">
        <f>Table1__2[[#This Row],[transaction_qty]]*Table1__2[[#This Row],[unit_price]]</f>
        <v>90</v>
      </c>
      <c r="P504">
        <f>(Table1__2[[#This Row],[unit_price]]-Table1__2[[#This Row],[unit_cost]])*Table1__2[[#This Row],[transaction_qty]]</f>
        <v>40</v>
      </c>
      <c r="Q504">
        <f>YEAR(Table1__2[[#This Row],[transaction_date]])</f>
        <v>2024</v>
      </c>
      <c r="R504" t="str">
        <f>TEXT(MONTH(Table1__2[[#This Row],[transaction_date]])*28,"mmm")</f>
        <v>May</v>
      </c>
      <c r="S504" t="str">
        <f t="shared" si="7"/>
        <v>Thu</v>
      </c>
      <c r="T504">
        <f>HOUR(Table1__2[[#This Row],[transaction_time]])</f>
        <v>12</v>
      </c>
    </row>
    <row r="505" spans="1:20" x14ac:dyDescent="0.25">
      <c r="A505">
        <v>8504</v>
      </c>
      <c r="B505" s="1">
        <v>44724</v>
      </c>
      <c r="C505" s="2">
        <v>0.8569444444444444</v>
      </c>
      <c r="D505">
        <v>3</v>
      </c>
      <c r="E505" t="s">
        <v>36</v>
      </c>
      <c r="F505" t="s">
        <v>37</v>
      </c>
      <c r="G505" t="s">
        <v>38</v>
      </c>
      <c r="H505" t="s">
        <v>39</v>
      </c>
      <c r="I505" t="s">
        <v>40</v>
      </c>
      <c r="J505">
        <v>50</v>
      </c>
      <c r="K505">
        <v>30</v>
      </c>
      <c r="L505" t="s">
        <v>19</v>
      </c>
      <c r="M505" t="s">
        <v>41</v>
      </c>
      <c r="N505" t="s">
        <v>42</v>
      </c>
      <c r="O505">
        <f>Table1__2[[#This Row],[transaction_qty]]*Table1__2[[#This Row],[unit_price]]</f>
        <v>150</v>
      </c>
      <c r="P505">
        <f>(Table1__2[[#This Row],[unit_price]]-Table1__2[[#This Row],[unit_cost]])*Table1__2[[#This Row],[transaction_qty]]</f>
        <v>60</v>
      </c>
      <c r="Q505">
        <f>YEAR(Table1__2[[#This Row],[transaction_date]])</f>
        <v>2022</v>
      </c>
      <c r="R505" t="str">
        <f>TEXT(MONTH(Table1__2[[#This Row],[transaction_date]])*28,"mmm")</f>
        <v>Jun</v>
      </c>
      <c r="S505" t="str">
        <f t="shared" si="7"/>
        <v>Thu</v>
      </c>
      <c r="T505">
        <f>HOUR(Table1__2[[#This Row],[transaction_time]])</f>
        <v>20</v>
      </c>
    </row>
    <row r="506" spans="1:20" x14ac:dyDescent="0.25">
      <c r="A506">
        <v>8505</v>
      </c>
      <c r="B506" s="1">
        <v>45010</v>
      </c>
      <c r="C506" s="2">
        <v>0.39513888888888887</v>
      </c>
      <c r="D506">
        <v>1</v>
      </c>
      <c r="E506" t="s">
        <v>36</v>
      </c>
      <c r="F506" t="s">
        <v>37</v>
      </c>
      <c r="G506" t="s">
        <v>38</v>
      </c>
      <c r="H506" t="s">
        <v>39</v>
      </c>
      <c r="I506" t="s">
        <v>46</v>
      </c>
      <c r="J506">
        <v>90</v>
      </c>
      <c r="K506">
        <v>55</v>
      </c>
      <c r="L506" t="s">
        <v>33</v>
      </c>
      <c r="M506" t="s">
        <v>34</v>
      </c>
      <c r="N506" t="s">
        <v>47</v>
      </c>
      <c r="O506">
        <f>Table1__2[[#This Row],[transaction_qty]]*Table1__2[[#This Row],[unit_price]]</f>
        <v>90</v>
      </c>
      <c r="P506">
        <f>(Table1__2[[#This Row],[unit_price]]-Table1__2[[#This Row],[unit_cost]])*Table1__2[[#This Row],[transaction_qty]]</f>
        <v>35</v>
      </c>
      <c r="Q506">
        <f>YEAR(Table1__2[[#This Row],[transaction_date]])</f>
        <v>2023</v>
      </c>
      <c r="R506" t="str">
        <f>TEXT(MONTH(Table1__2[[#This Row],[transaction_date]])*28,"mmm")</f>
        <v>Mar</v>
      </c>
      <c r="S506" t="str">
        <f t="shared" si="7"/>
        <v>Wed</v>
      </c>
      <c r="T506">
        <f>HOUR(Table1__2[[#This Row],[transaction_time]])</f>
        <v>9</v>
      </c>
    </row>
    <row r="507" spans="1:20" x14ac:dyDescent="0.25">
      <c r="A507">
        <v>8506</v>
      </c>
      <c r="B507" s="1">
        <v>45797</v>
      </c>
      <c r="C507" s="2">
        <v>0.83819444444444446</v>
      </c>
      <c r="D507">
        <v>1</v>
      </c>
      <c r="E507" t="s">
        <v>36</v>
      </c>
      <c r="F507" t="s">
        <v>37</v>
      </c>
      <c r="G507" t="s">
        <v>38</v>
      </c>
      <c r="H507" t="s">
        <v>39</v>
      </c>
      <c r="I507" t="s">
        <v>46</v>
      </c>
      <c r="J507">
        <v>90</v>
      </c>
      <c r="K507">
        <v>55</v>
      </c>
      <c r="L507" t="s">
        <v>33</v>
      </c>
      <c r="M507" t="s">
        <v>34</v>
      </c>
      <c r="N507" t="s">
        <v>47</v>
      </c>
      <c r="O507">
        <f>Table1__2[[#This Row],[transaction_qty]]*Table1__2[[#This Row],[unit_price]]</f>
        <v>90</v>
      </c>
      <c r="P507">
        <f>(Table1__2[[#This Row],[unit_price]]-Table1__2[[#This Row],[unit_cost]])*Table1__2[[#This Row],[transaction_qty]]</f>
        <v>35</v>
      </c>
      <c r="Q507">
        <f>YEAR(Table1__2[[#This Row],[transaction_date]])</f>
        <v>2025</v>
      </c>
      <c r="R507" t="str">
        <f>TEXT(MONTH(Table1__2[[#This Row],[transaction_date]])*28,"mmm")</f>
        <v>May</v>
      </c>
      <c r="S507" t="str">
        <f t="shared" si="7"/>
        <v>Fri</v>
      </c>
      <c r="T507">
        <f>HOUR(Table1__2[[#This Row],[transaction_time]])</f>
        <v>20</v>
      </c>
    </row>
    <row r="508" spans="1:20" x14ac:dyDescent="0.25">
      <c r="A508">
        <v>8507</v>
      </c>
      <c r="B508" s="1">
        <v>44890</v>
      </c>
      <c r="C508" s="2">
        <v>0.39861111111111114</v>
      </c>
      <c r="D508">
        <v>4</v>
      </c>
      <c r="E508" t="s">
        <v>22</v>
      </c>
      <c r="F508" t="s">
        <v>23</v>
      </c>
      <c r="G508" t="s">
        <v>24</v>
      </c>
      <c r="H508" t="s">
        <v>25</v>
      </c>
      <c r="I508" t="s">
        <v>32</v>
      </c>
      <c r="J508">
        <v>85</v>
      </c>
      <c r="K508">
        <v>50</v>
      </c>
      <c r="L508" t="s">
        <v>33</v>
      </c>
      <c r="M508" t="s">
        <v>34</v>
      </c>
      <c r="N508" t="s">
        <v>35</v>
      </c>
      <c r="O508">
        <f>Table1__2[[#This Row],[transaction_qty]]*Table1__2[[#This Row],[unit_price]]</f>
        <v>340</v>
      </c>
      <c r="P508">
        <f>(Table1__2[[#This Row],[unit_price]]-Table1__2[[#This Row],[unit_cost]])*Table1__2[[#This Row],[transaction_qty]]</f>
        <v>140</v>
      </c>
      <c r="Q508">
        <f>YEAR(Table1__2[[#This Row],[transaction_date]])</f>
        <v>2022</v>
      </c>
      <c r="R508" t="str">
        <f>TEXT(MONTH(Table1__2[[#This Row],[transaction_date]])*28,"mmm")</f>
        <v>Nov</v>
      </c>
      <c r="S508" t="str">
        <f t="shared" si="7"/>
        <v>Wed</v>
      </c>
      <c r="T508">
        <f>HOUR(Table1__2[[#This Row],[transaction_time]])</f>
        <v>9</v>
      </c>
    </row>
    <row r="509" spans="1:20" x14ac:dyDescent="0.25">
      <c r="A509">
        <v>8508</v>
      </c>
      <c r="B509" s="1">
        <v>45987</v>
      </c>
      <c r="C509" s="2">
        <v>0.52152777777777781</v>
      </c>
      <c r="D509">
        <v>2</v>
      </c>
      <c r="E509" t="s">
        <v>28</v>
      </c>
      <c r="F509" t="s">
        <v>29</v>
      </c>
      <c r="G509" t="s">
        <v>30</v>
      </c>
      <c r="H509" t="s">
        <v>31</v>
      </c>
      <c r="I509" t="s">
        <v>40</v>
      </c>
      <c r="J509">
        <v>50</v>
      </c>
      <c r="K509">
        <v>30</v>
      </c>
      <c r="L509" t="s">
        <v>19</v>
      </c>
      <c r="M509" t="s">
        <v>41</v>
      </c>
      <c r="N509" t="s">
        <v>42</v>
      </c>
      <c r="O509">
        <f>Table1__2[[#This Row],[transaction_qty]]*Table1__2[[#This Row],[unit_price]]</f>
        <v>100</v>
      </c>
      <c r="P509">
        <f>(Table1__2[[#This Row],[unit_price]]-Table1__2[[#This Row],[unit_cost]])*Table1__2[[#This Row],[transaction_qty]]</f>
        <v>40</v>
      </c>
      <c r="Q509">
        <f>YEAR(Table1__2[[#This Row],[transaction_date]])</f>
        <v>2025</v>
      </c>
      <c r="R509" t="str">
        <f>TEXT(MONTH(Table1__2[[#This Row],[transaction_date]])*28,"mmm")</f>
        <v>Nov</v>
      </c>
      <c r="S509" t="str">
        <f t="shared" si="7"/>
        <v>Thu</v>
      </c>
      <c r="T509">
        <f>HOUR(Table1__2[[#This Row],[transaction_time]])</f>
        <v>12</v>
      </c>
    </row>
    <row r="510" spans="1:20" x14ac:dyDescent="0.25">
      <c r="A510">
        <v>8509</v>
      </c>
      <c r="B510" s="1">
        <v>45031</v>
      </c>
      <c r="C510" s="2">
        <v>0.40277777777777779</v>
      </c>
      <c r="D510">
        <v>2</v>
      </c>
      <c r="E510" t="s">
        <v>22</v>
      </c>
      <c r="F510" t="s">
        <v>23</v>
      </c>
      <c r="G510" t="s">
        <v>24</v>
      </c>
      <c r="H510" t="s">
        <v>25</v>
      </c>
      <c r="I510" t="s">
        <v>50</v>
      </c>
      <c r="J510">
        <v>70</v>
      </c>
      <c r="K510">
        <v>40</v>
      </c>
      <c r="L510" t="s">
        <v>33</v>
      </c>
      <c r="M510" t="s">
        <v>44</v>
      </c>
      <c r="N510" t="s">
        <v>51</v>
      </c>
      <c r="O510">
        <f>Table1__2[[#This Row],[transaction_qty]]*Table1__2[[#This Row],[unit_price]]</f>
        <v>140</v>
      </c>
      <c r="P510">
        <f>(Table1__2[[#This Row],[unit_price]]-Table1__2[[#This Row],[unit_cost]])*Table1__2[[#This Row],[transaction_qty]]</f>
        <v>60</v>
      </c>
      <c r="Q510">
        <f>YEAR(Table1__2[[#This Row],[transaction_date]])</f>
        <v>2023</v>
      </c>
      <c r="R510" t="str">
        <f>TEXT(MONTH(Table1__2[[#This Row],[transaction_date]])*28,"mmm")</f>
        <v>Apr</v>
      </c>
      <c r="S510" t="str">
        <f t="shared" si="7"/>
        <v>Sun</v>
      </c>
      <c r="T510">
        <f>HOUR(Table1__2[[#This Row],[transaction_time]])</f>
        <v>9</v>
      </c>
    </row>
    <row r="511" spans="1:20" x14ac:dyDescent="0.25">
      <c r="A511">
        <v>8510</v>
      </c>
      <c r="B511" s="1">
        <v>46014</v>
      </c>
      <c r="C511" s="2">
        <v>0.84861111111111109</v>
      </c>
      <c r="D511">
        <v>3</v>
      </c>
      <c r="E511" t="s">
        <v>22</v>
      </c>
      <c r="F511" t="s">
        <v>23</v>
      </c>
      <c r="G511" t="s">
        <v>24</v>
      </c>
      <c r="H511" t="s">
        <v>25</v>
      </c>
      <c r="I511" t="s">
        <v>46</v>
      </c>
      <c r="J511">
        <v>90</v>
      </c>
      <c r="K511">
        <v>55</v>
      </c>
      <c r="L511" t="s">
        <v>33</v>
      </c>
      <c r="M511" t="s">
        <v>34</v>
      </c>
      <c r="N511" t="s">
        <v>47</v>
      </c>
      <c r="O511">
        <f>Table1__2[[#This Row],[transaction_qty]]*Table1__2[[#This Row],[unit_price]]</f>
        <v>270</v>
      </c>
      <c r="P511">
        <f>(Table1__2[[#This Row],[unit_price]]-Table1__2[[#This Row],[unit_cost]])*Table1__2[[#This Row],[transaction_qty]]</f>
        <v>105</v>
      </c>
      <c r="Q511">
        <f>YEAR(Table1__2[[#This Row],[transaction_date]])</f>
        <v>2025</v>
      </c>
      <c r="R511" t="str">
        <f>TEXT(MONTH(Table1__2[[#This Row],[transaction_date]])*28,"mmm")</f>
        <v>Dec</v>
      </c>
      <c r="S511" t="str">
        <f t="shared" si="7"/>
        <v>Mon</v>
      </c>
      <c r="T511">
        <f>HOUR(Table1__2[[#This Row],[transaction_time]])</f>
        <v>20</v>
      </c>
    </row>
    <row r="512" spans="1:20" x14ac:dyDescent="0.25">
      <c r="A512">
        <v>8511</v>
      </c>
      <c r="B512" s="1">
        <v>45047</v>
      </c>
      <c r="C512" s="2">
        <v>0.57013888888888886</v>
      </c>
      <c r="D512">
        <v>1</v>
      </c>
      <c r="E512" t="s">
        <v>14</v>
      </c>
      <c r="F512" t="s">
        <v>15</v>
      </c>
      <c r="G512" t="s">
        <v>16</v>
      </c>
      <c r="H512" t="s">
        <v>17</v>
      </c>
      <c r="I512" t="s">
        <v>43</v>
      </c>
      <c r="J512">
        <v>75</v>
      </c>
      <c r="K512">
        <v>45</v>
      </c>
      <c r="L512" t="s">
        <v>33</v>
      </c>
      <c r="M512" t="s">
        <v>44</v>
      </c>
      <c r="N512" t="s">
        <v>45</v>
      </c>
      <c r="O512">
        <f>Table1__2[[#This Row],[transaction_qty]]*Table1__2[[#This Row],[unit_price]]</f>
        <v>75</v>
      </c>
      <c r="P512">
        <f>(Table1__2[[#This Row],[unit_price]]-Table1__2[[#This Row],[unit_cost]])*Table1__2[[#This Row],[transaction_qty]]</f>
        <v>30</v>
      </c>
      <c r="Q512">
        <f>YEAR(Table1__2[[#This Row],[transaction_date]])</f>
        <v>2023</v>
      </c>
      <c r="R512" t="str">
        <f>TEXT(MONTH(Table1__2[[#This Row],[transaction_date]])*28,"mmm")</f>
        <v>May</v>
      </c>
      <c r="S512" t="str">
        <f t="shared" si="7"/>
        <v>Sun</v>
      </c>
      <c r="T512">
        <f>HOUR(Table1__2[[#This Row],[transaction_time]])</f>
        <v>13</v>
      </c>
    </row>
    <row r="513" spans="1:20" x14ac:dyDescent="0.25">
      <c r="A513">
        <v>8512</v>
      </c>
      <c r="B513" s="1">
        <v>45414</v>
      </c>
      <c r="C513" s="2">
        <v>0.59861111111111109</v>
      </c>
      <c r="D513">
        <v>4</v>
      </c>
      <c r="E513" t="s">
        <v>28</v>
      </c>
      <c r="F513" t="s">
        <v>29</v>
      </c>
      <c r="G513" t="s">
        <v>30</v>
      </c>
      <c r="H513" t="s">
        <v>31</v>
      </c>
      <c r="I513" t="s">
        <v>32</v>
      </c>
      <c r="J513">
        <v>85</v>
      </c>
      <c r="K513">
        <v>50</v>
      </c>
      <c r="L513" t="s">
        <v>33</v>
      </c>
      <c r="M513" t="s">
        <v>34</v>
      </c>
      <c r="N513" t="s">
        <v>35</v>
      </c>
      <c r="O513">
        <f>Table1__2[[#This Row],[transaction_qty]]*Table1__2[[#This Row],[unit_price]]</f>
        <v>340</v>
      </c>
      <c r="P513">
        <f>(Table1__2[[#This Row],[unit_price]]-Table1__2[[#This Row],[unit_cost]])*Table1__2[[#This Row],[transaction_qty]]</f>
        <v>140</v>
      </c>
      <c r="Q513">
        <f>YEAR(Table1__2[[#This Row],[transaction_date]])</f>
        <v>2024</v>
      </c>
      <c r="R513" t="str">
        <f>TEXT(MONTH(Table1__2[[#This Row],[transaction_date]])*28,"mmm")</f>
        <v>May</v>
      </c>
      <c r="S513" t="str">
        <f t="shared" si="7"/>
        <v>Mon</v>
      </c>
      <c r="T513">
        <f>HOUR(Table1__2[[#This Row],[transaction_time]])</f>
        <v>14</v>
      </c>
    </row>
    <row r="514" spans="1:20" x14ac:dyDescent="0.25">
      <c r="A514">
        <v>8513</v>
      </c>
      <c r="B514" s="1">
        <v>45253</v>
      </c>
      <c r="C514" s="2">
        <v>0.38263888888888886</v>
      </c>
      <c r="D514">
        <v>2</v>
      </c>
      <c r="E514" t="s">
        <v>36</v>
      </c>
      <c r="F514" t="s">
        <v>37</v>
      </c>
      <c r="G514" t="s">
        <v>38</v>
      </c>
      <c r="H514" t="s">
        <v>39</v>
      </c>
      <c r="I514" t="s">
        <v>18</v>
      </c>
      <c r="J514">
        <v>45</v>
      </c>
      <c r="K514">
        <v>25</v>
      </c>
      <c r="L514" t="s">
        <v>19</v>
      </c>
      <c r="M514" t="s">
        <v>20</v>
      </c>
      <c r="N514" t="s">
        <v>21</v>
      </c>
      <c r="O514">
        <f>Table1__2[[#This Row],[transaction_qty]]*Table1__2[[#This Row],[unit_price]]</f>
        <v>90</v>
      </c>
      <c r="P514">
        <f>(Table1__2[[#This Row],[unit_price]]-Table1__2[[#This Row],[unit_cost]])*Table1__2[[#This Row],[transaction_qty]]</f>
        <v>40</v>
      </c>
      <c r="Q514">
        <f>YEAR(Table1__2[[#This Row],[transaction_date]])</f>
        <v>2023</v>
      </c>
      <c r="R514" t="str">
        <f>TEXT(MONTH(Table1__2[[#This Row],[transaction_date]])*28,"mmm")</f>
        <v>Nov</v>
      </c>
      <c r="S514" t="str">
        <f t="shared" ref="S514:S577" si="8">TEXT(DAY(B514),"ddd")</f>
        <v>Mon</v>
      </c>
      <c r="T514">
        <f>HOUR(Table1__2[[#This Row],[transaction_time]])</f>
        <v>9</v>
      </c>
    </row>
    <row r="515" spans="1:20" x14ac:dyDescent="0.25">
      <c r="A515">
        <v>8514</v>
      </c>
      <c r="B515" s="1">
        <v>44986</v>
      </c>
      <c r="C515" s="2">
        <v>0.29305555555555557</v>
      </c>
      <c r="D515">
        <v>4</v>
      </c>
      <c r="E515" t="s">
        <v>28</v>
      </c>
      <c r="F515" t="s">
        <v>29</v>
      </c>
      <c r="G515" t="s">
        <v>30</v>
      </c>
      <c r="H515" t="s">
        <v>31</v>
      </c>
      <c r="I515" t="s">
        <v>46</v>
      </c>
      <c r="J515">
        <v>90</v>
      </c>
      <c r="K515">
        <v>55</v>
      </c>
      <c r="L515" t="s">
        <v>33</v>
      </c>
      <c r="M515" t="s">
        <v>34</v>
      </c>
      <c r="N515" t="s">
        <v>47</v>
      </c>
      <c r="O515">
        <f>Table1__2[[#This Row],[transaction_qty]]*Table1__2[[#This Row],[unit_price]]</f>
        <v>360</v>
      </c>
      <c r="P515">
        <f>(Table1__2[[#This Row],[unit_price]]-Table1__2[[#This Row],[unit_cost]])*Table1__2[[#This Row],[transaction_qty]]</f>
        <v>140</v>
      </c>
      <c r="Q515">
        <f>YEAR(Table1__2[[#This Row],[transaction_date]])</f>
        <v>2023</v>
      </c>
      <c r="R515" t="str">
        <f>TEXT(MONTH(Table1__2[[#This Row],[transaction_date]])*28,"mmm")</f>
        <v>Mar</v>
      </c>
      <c r="S515" t="str">
        <f t="shared" si="8"/>
        <v>Sun</v>
      </c>
      <c r="T515">
        <f>HOUR(Table1__2[[#This Row],[transaction_time]])</f>
        <v>7</v>
      </c>
    </row>
    <row r="516" spans="1:20" x14ac:dyDescent="0.25">
      <c r="A516">
        <v>8515</v>
      </c>
      <c r="B516" s="1">
        <v>45521</v>
      </c>
      <c r="C516" s="2">
        <v>0.375</v>
      </c>
      <c r="D516">
        <v>3</v>
      </c>
      <c r="E516" t="s">
        <v>14</v>
      </c>
      <c r="F516" t="s">
        <v>15</v>
      </c>
      <c r="G516" t="s">
        <v>16</v>
      </c>
      <c r="H516" t="s">
        <v>17</v>
      </c>
      <c r="I516" t="s">
        <v>32</v>
      </c>
      <c r="J516">
        <v>85</v>
      </c>
      <c r="K516">
        <v>50</v>
      </c>
      <c r="L516" t="s">
        <v>33</v>
      </c>
      <c r="M516" t="s">
        <v>34</v>
      </c>
      <c r="N516" t="s">
        <v>35</v>
      </c>
      <c r="O516">
        <f>Table1__2[[#This Row],[transaction_qty]]*Table1__2[[#This Row],[unit_price]]</f>
        <v>255</v>
      </c>
      <c r="P516">
        <f>(Table1__2[[#This Row],[unit_price]]-Table1__2[[#This Row],[unit_cost]])*Table1__2[[#This Row],[transaction_qty]]</f>
        <v>105</v>
      </c>
      <c r="Q516">
        <f>YEAR(Table1__2[[#This Row],[transaction_date]])</f>
        <v>2024</v>
      </c>
      <c r="R516" t="str">
        <f>TEXT(MONTH(Table1__2[[#This Row],[transaction_date]])*28,"mmm")</f>
        <v>Aug</v>
      </c>
      <c r="S516" t="str">
        <f t="shared" si="8"/>
        <v>Tue</v>
      </c>
      <c r="T516">
        <f>HOUR(Table1__2[[#This Row],[transaction_time]])</f>
        <v>9</v>
      </c>
    </row>
    <row r="517" spans="1:20" x14ac:dyDescent="0.25">
      <c r="A517">
        <v>8516</v>
      </c>
      <c r="B517" s="1">
        <v>45685</v>
      </c>
      <c r="C517" s="2">
        <v>0.49305555555555558</v>
      </c>
      <c r="D517">
        <v>3</v>
      </c>
      <c r="E517" t="s">
        <v>14</v>
      </c>
      <c r="F517" t="s">
        <v>15</v>
      </c>
      <c r="G517" t="s">
        <v>16</v>
      </c>
      <c r="H517" t="s">
        <v>17</v>
      </c>
      <c r="I517" t="s">
        <v>43</v>
      </c>
      <c r="J517">
        <v>75</v>
      </c>
      <c r="K517">
        <v>45</v>
      </c>
      <c r="L517" t="s">
        <v>33</v>
      </c>
      <c r="M517" t="s">
        <v>44</v>
      </c>
      <c r="N517" t="s">
        <v>45</v>
      </c>
      <c r="O517">
        <f>Table1__2[[#This Row],[transaction_qty]]*Table1__2[[#This Row],[unit_price]]</f>
        <v>225</v>
      </c>
      <c r="P517">
        <f>(Table1__2[[#This Row],[unit_price]]-Table1__2[[#This Row],[unit_cost]])*Table1__2[[#This Row],[transaction_qty]]</f>
        <v>90</v>
      </c>
      <c r="Q517">
        <f>YEAR(Table1__2[[#This Row],[transaction_date]])</f>
        <v>2025</v>
      </c>
      <c r="R517" t="str">
        <f>TEXT(MONTH(Table1__2[[#This Row],[transaction_date]])*28,"mmm")</f>
        <v>Jan</v>
      </c>
      <c r="S517" t="str">
        <f t="shared" si="8"/>
        <v>Sat</v>
      </c>
      <c r="T517">
        <f>HOUR(Table1__2[[#This Row],[transaction_time]])</f>
        <v>11</v>
      </c>
    </row>
    <row r="518" spans="1:20" x14ac:dyDescent="0.25">
      <c r="A518">
        <v>8517</v>
      </c>
      <c r="B518" s="1">
        <v>45751</v>
      </c>
      <c r="C518" s="2">
        <v>0.73124999999999996</v>
      </c>
      <c r="D518">
        <v>3</v>
      </c>
      <c r="E518" t="s">
        <v>36</v>
      </c>
      <c r="F518" t="s">
        <v>37</v>
      </c>
      <c r="G518" t="s">
        <v>38</v>
      </c>
      <c r="H518" t="s">
        <v>39</v>
      </c>
      <c r="I518" t="s">
        <v>50</v>
      </c>
      <c r="J518">
        <v>70</v>
      </c>
      <c r="K518">
        <v>40</v>
      </c>
      <c r="L518" t="s">
        <v>33</v>
      </c>
      <c r="M518" t="s">
        <v>44</v>
      </c>
      <c r="N518" t="s">
        <v>51</v>
      </c>
      <c r="O518">
        <f>Table1__2[[#This Row],[transaction_qty]]*Table1__2[[#This Row],[unit_price]]</f>
        <v>210</v>
      </c>
      <c r="P518">
        <f>(Table1__2[[#This Row],[unit_price]]-Table1__2[[#This Row],[unit_cost]])*Table1__2[[#This Row],[transaction_qty]]</f>
        <v>90</v>
      </c>
      <c r="Q518">
        <f>YEAR(Table1__2[[#This Row],[transaction_date]])</f>
        <v>2025</v>
      </c>
      <c r="R518" t="str">
        <f>TEXT(MONTH(Table1__2[[#This Row],[transaction_date]])*28,"mmm")</f>
        <v>Apr</v>
      </c>
      <c r="S518" t="str">
        <f t="shared" si="8"/>
        <v>Wed</v>
      </c>
      <c r="T518">
        <f>HOUR(Table1__2[[#This Row],[transaction_time]])</f>
        <v>17</v>
      </c>
    </row>
    <row r="519" spans="1:20" x14ac:dyDescent="0.25">
      <c r="A519">
        <v>8518</v>
      </c>
      <c r="B519" s="1">
        <v>45878</v>
      </c>
      <c r="C519" s="2">
        <v>0.7680555555555556</v>
      </c>
      <c r="D519">
        <v>2</v>
      </c>
      <c r="E519" t="s">
        <v>36</v>
      </c>
      <c r="F519" t="s">
        <v>37</v>
      </c>
      <c r="G519" t="s">
        <v>38</v>
      </c>
      <c r="H519" t="s">
        <v>39</v>
      </c>
      <c r="I519" t="s">
        <v>46</v>
      </c>
      <c r="J519">
        <v>90</v>
      </c>
      <c r="K519">
        <v>55</v>
      </c>
      <c r="L519" t="s">
        <v>33</v>
      </c>
      <c r="M519" t="s">
        <v>34</v>
      </c>
      <c r="N519" t="s">
        <v>47</v>
      </c>
      <c r="O519">
        <f>Table1__2[[#This Row],[transaction_qty]]*Table1__2[[#This Row],[unit_price]]</f>
        <v>180</v>
      </c>
      <c r="P519">
        <f>(Table1__2[[#This Row],[unit_price]]-Table1__2[[#This Row],[unit_cost]])*Table1__2[[#This Row],[transaction_qty]]</f>
        <v>70</v>
      </c>
      <c r="Q519">
        <f>YEAR(Table1__2[[#This Row],[transaction_date]])</f>
        <v>2025</v>
      </c>
      <c r="R519" t="str">
        <f>TEXT(MONTH(Table1__2[[#This Row],[transaction_date]])*28,"mmm")</f>
        <v>Aug</v>
      </c>
      <c r="S519" t="str">
        <f t="shared" si="8"/>
        <v>Mon</v>
      </c>
      <c r="T519">
        <f>HOUR(Table1__2[[#This Row],[transaction_time]])</f>
        <v>18</v>
      </c>
    </row>
    <row r="520" spans="1:20" x14ac:dyDescent="0.25">
      <c r="A520">
        <v>8519</v>
      </c>
      <c r="B520" s="1">
        <v>45307</v>
      </c>
      <c r="C520" s="2">
        <v>0.67777777777777781</v>
      </c>
      <c r="D520">
        <v>1</v>
      </c>
      <c r="E520" t="s">
        <v>36</v>
      </c>
      <c r="F520" t="s">
        <v>37</v>
      </c>
      <c r="G520" t="s">
        <v>38</v>
      </c>
      <c r="H520" t="s">
        <v>39</v>
      </c>
      <c r="I520" t="s">
        <v>43</v>
      </c>
      <c r="J520">
        <v>75</v>
      </c>
      <c r="K520">
        <v>45</v>
      </c>
      <c r="L520" t="s">
        <v>33</v>
      </c>
      <c r="M520" t="s">
        <v>44</v>
      </c>
      <c r="N520" t="s">
        <v>45</v>
      </c>
      <c r="O520">
        <f>Table1__2[[#This Row],[transaction_qty]]*Table1__2[[#This Row],[unit_price]]</f>
        <v>75</v>
      </c>
      <c r="P520">
        <f>(Table1__2[[#This Row],[unit_price]]-Table1__2[[#This Row],[unit_cost]])*Table1__2[[#This Row],[transaction_qty]]</f>
        <v>30</v>
      </c>
      <c r="Q520">
        <f>YEAR(Table1__2[[#This Row],[transaction_date]])</f>
        <v>2024</v>
      </c>
      <c r="R520" t="str">
        <f>TEXT(MONTH(Table1__2[[#This Row],[transaction_date]])*28,"mmm")</f>
        <v>Jan</v>
      </c>
      <c r="S520" t="str">
        <f t="shared" si="8"/>
        <v>Mon</v>
      </c>
      <c r="T520">
        <f>HOUR(Table1__2[[#This Row],[transaction_time]])</f>
        <v>16</v>
      </c>
    </row>
    <row r="521" spans="1:20" x14ac:dyDescent="0.25">
      <c r="A521">
        <v>8520</v>
      </c>
      <c r="B521" s="1">
        <v>45884</v>
      </c>
      <c r="C521" s="2">
        <v>0.57430555555555551</v>
      </c>
      <c r="D521">
        <v>4</v>
      </c>
      <c r="E521" t="s">
        <v>36</v>
      </c>
      <c r="F521" t="s">
        <v>37</v>
      </c>
      <c r="G521" t="s">
        <v>38</v>
      </c>
      <c r="H521" t="s">
        <v>39</v>
      </c>
      <c r="I521" t="s">
        <v>46</v>
      </c>
      <c r="J521">
        <v>90</v>
      </c>
      <c r="K521">
        <v>55</v>
      </c>
      <c r="L521" t="s">
        <v>33</v>
      </c>
      <c r="M521" t="s">
        <v>34</v>
      </c>
      <c r="N521" t="s">
        <v>47</v>
      </c>
      <c r="O521">
        <f>Table1__2[[#This Row],[transaction_qty]]*Table1__2[[#This Row],[unit_price]]</f>
        <v>360</v>
      </c>
      <c r="P521">
        <f>(Table1__2[[#This Row],[unit_price]]-Table1__2[[#This Row],[unit_cost]])*Table1__2[[#This Row],[transaction_qty]]</f>
        <v>140</v>
      </c>
      <c r="Q521">
        <f>YEAR(Table1__2[[#This Row],[transaction_date]])</f>
        <v>2025</v>
      </c>
      <c r="R521" t="str">
        <f>TEXT(MONTH(Table1__2[[#This Row],[transaction_date]])*28,"mmm")</f>
        <v>Aug</v>
      </c>
      <c r="S521" t="str">
        <f t="shared" si="8"/>
        <v>Sun</v>
      </c>
      <c r="T521">
        <f>HOUR(Table1__2[[#This Row],[transaction_time]])</f>
        <v>13</v>
      </c>
    </row>
    <row r="522" spans="1:20" x14ac:dyDescent="0.25">
      <c r="A522">
        <v>8521</v>
      </c>
      <c r="B522" s="1">
        <v>46002</v>
      </c>
      <c r="C522" s="2">
        <v>0.5</v>
      </c>
      <c r="D522">
        <v>2</v>
      </c>
      <c r="E522" t="s">
        <v>28</v>
      </c>
      <c r="F522" t="s">
        <v>29</v>
      </c>
      <c r="G522" t="s">
        <v>30</v>
      </c>
      <c r="H522" t="s">
        <v>31</v>
      </c>
      <c r="I522" t="s">
        <v>48</v>
      </c>
      <c r="J522">
        <v>80</v>
      </c>
      <c r="K522">
        <v>48</v>
      </c>
      <c r="L522" t="s">
        <v>33</v>
      </c>
      <c r="M522" t="s">
        <v>44</v>
      </c>
      <c r="N522" t="s">
        <v>49</v>
      </c>
      <c r="O522">
        <f>Table1__2[[#This Row],[transaction_qty]]*Table1__2[[#This Row],[unit_price]]</f>
        <v>160</v>
      </c>
      <c r="P522">
        <f>(Table1__2[[#This Row],[unit_price]]-Table1__2[[#This Row],[unit_cost]])*Table1__2[[#This Row],[transaction_qty]]</f>
        <v>64</v>
      </c>
      <c r="Q522">
        <f>YEAR(Table1__2[[#This Row],[transaction_date]])</f>
        <v>2025</v>
      </c>
      <c r="R522" t="str">
        <f>TEXT(MONTH(Table1__2[[#This Row],[transaction_date]])*28,"mmm")</f>
        <v>Dec</v>
      </c>
      <c r="S522" t="str">
        <f t="shared" si="8"/>
        <v>Wed</v>
      </c>
      <c r="T522">
        <f>HOUR(Table1__2[[#This Row],[transaction_time]])</f>
        <v>12</v>
      </c>
    </row>
    <row r="523" spans="1:20" x14ac:dyDescent="0.25">
      <c r="A523">
        <v>8522</v>
      </c>
      <c r="B523" s="1">
        <v>45965</v>
      </c>
      <c r="C523" s="2">
        <v>0.66527777777777775</v>
      </c>
      <c r="D523">
        <v>1</v>
      </c>
      <c r="E523" t="s">
        <v>22</v>
      </c>
      <c r="F523" t="s">
        <v>23</v>
      </c>
      <c r="G523" t="s">
        <v>24</v>
      </c>
      <c r="H523" t="s">
        <v>25</v>
      </c>
      <c r="I523" t="s">
        <v>43</v>
      </c>
      <c r="J523">
        <v>75</v>
      </c>
      <c r="K523">
        <v>45</v>
      </c>
      <c r="L523" t="s">
        <v>33</v>
      </c>
      <c r="M523" t="s">
        <v>44</v>
      </c>
      <c r="N523" t="s">
        <v>45</v>
      </c>
      <c r="O523">
        <f>Table1__2[[#This Row],[transaction_qty]]*Table1__2[[#This Row],[unit_price]]</f>
        <v>75</v>
      </c>
      <c r="P523">
        <f>(Table1__2[[#This Row],[unit_price]]-Table1__2[[#This Row],[unit_cost]])*Table1__2[[#This Row],[transaction_qty]]</f>
        <v>30</v>
      </c>
      <c r="Q523">
        <f>YEAR(Table1__2[[#This Row],[transaction_date]])</f>
        <v>2025</v>
      </c>
      <c r="R523" t="str">
        <f>TEXT(MONTH(Table1__2[[#This Row],[transaction_date]])*28,"mmm")</f>
        <v>Nov</v>
      </c>
      <c r="S523" t="str">
        <f t="shared" si="8"/>
        <v>Wed</v>
      </c>
      <c r="T523">
        <f>HOUR(Table1__2[[#This Row],[transaction_time]])</f>
        <v>15</v>
      </c>
    </row>
    <row r="524" spans="1:20" x14ac:dyDescent="0.25">
      <c r="A524">
        <v>8523</v>
      </c>
      <c r="B524" s="1">
        <v>45861</v>
      </c>
      <c r="C524" s="2">
        <v>0.41875000000000001</v>
      </c>
      <c r="D524">
        <v>3</v>
      </c>
      <c r="E524" t="s">
        <v>28</v>
      </c>
      <c r="F524" t="s">
        <v>29</v>
      </c>
      <c r="G524" t="s">
        <v>30</v>
      </c>
      <c r="H524" t="s">
        <v>31</v>
      </c>
      <c r="I524" t="s">
        <v>48</v>
      </c>
      <c r="J524">
        <v>80</v>
      </c>
      <c r="K524">
        <v>48</v>
      </c>
      <c r="L524" t="s">
        <v>33</v>
      </c>
      <c r="M524" t="s">
        <v>44</v>
      </c>
      <c r="N524" t="s">
        <v>49</v>
      </c>
      <c r="O524">
        <f>Table1__2[[#This Row],[transaction_qty]]*Table1__2[[#This Row],[unit_price]]</f>
        <v>240</v>
      </c>
      <c r="P524">
        <f>(Table1__2[[#This Row],[unit_price]]-Table1__2[[#This Row],[unit_cost]])*Table1__2[[#This Row],[transaction_qty]]</f>
        <v>96</v>
      </c>
      <c r="Q524">
        <f>YEAR(Table1__2[[#This Row],[transaction_date]])</f>
        <v>2025</v>
      </c>
      <c r="R524" t="str">
        <f>TEXT(MONTH(Table1__2[[#This Row],[transaction_date]])*28,"mmm")</f>
        <v>Jul</v>
      </c>
      <c r="S524" t="str">
        <f t="shared" si="8"/>
        <v>Mon</v>
      </c>
      <c r="T524">
        <f>HOUR(Table1__2[[#This Row],[transaction_time]])</f>
        <v>10</v>
      </c>
    </row>
    <row r="525" spans="1:20" x14ac:dyDescent="0.25">
      <c r="A525">
        <v>8524</v>
      </c>
      <c r="B525" s="1">
        <v>44709</v>
      </c>
      <c r="C525" s="2">
        <v>0.75694444444444442</v>
      </c>
      <c r="D525">
        <v>2</v>
      </c>
      <c r="E525" t="s">
        <v>14</v>
      </c>
      <c r="F525" t="s">
        <v>15</v>
      </c>
      <c r="G525" t="s">
        <v>16</v>
      </c>
      <c r="H525" t="s">
        <v>17</v>
      </c>
      <c r="I525" t="s">
        <v>32</v>
      </c>
      <c r="J525">
        <v>85</v>
      </c>
      <c r="K525">
        <v>50</v>
      </c>
      <c r="L525" t="s">
        <v>33</v>
      </c>
      <c r="M525" t="s">
        <v>34</v>
      </c>
      <c r="N525" t="s">
        <v>35</v>
      </c>
      <c r="O525">
        <f>Table1__2[[#This Row],[transaction_qty]]*Table1__2[[#This Row],[unit_price]]</f>
        <v>170</v>
      </c>
      <c r="P525">
        <f>(Table1__2[[#This Row],[unit_price]]-Table1__2[[#This Row],[unit_cost]])*Table1__2[[#This Row],[transaction_qty]]</f>
        <v>70</v>
      </c>
      <c r="Q525">
        <f>YEAR(Table1__2[[#This Row],[transaction_date]])</f>
        <v>2022</v>
      </c>
      <c r="R525" t="str">
        <f>TEXT(MONTH(Table1__2[[#This Row],[transaction_date]])*28,"mmm")</f>
        <v>May</v>
      </c>
      <c r="S525" t="str">
        <f t="shared" si="8"/>
        <v>Sat</v>
      </c>
      <c r="T525">
        <f>HOUR(Table1__2[[#This Row],[transaction_time]])</f>
        <v>18</v>
      </c>
    </row>
    <row r="526" spans="1:20" x14ac:dyDescent="0.25">
      <c r="A526">
        <v>8525</v>
      </c>
      <c r="B526" s="1">
        <v>45267</v>
      </c>
      <c r="C526" s="2">
        <v>0.72847222222222219</v>
      </c>
      <c r="D526">
        <v>4</v>
      </c>
      <c r="E526" t="s">
        <v>22</v>
      </c>
      <c r="F526" t="s">
        <v>23</v>
      </c>
      <c r="G526" t="s">
        <v>24</v>
      </c>
      <c r="H526" t="s">
        <v>25</v>
      </c>
      <c r="I526" t="s">
        <v>32</v>
      </c>
      <c r="J526">
        <v>85</v>
      </c>
      <c r="K526">
        <v>50</v>
      </c>
      <c r="L526" t="s">
        <v>33</v>
      </c>
      <c r="M526" t="s">
        <v>34</v>
      </c>
      <c r="N526" t="s">
        <v>35</v>
      </c>
      <c r="O526">
        <f>Table1__2[[#This Row],[transaction_qty]]*Table1__2[[#This Row],[unit_price]]</f>
        <v>340</v>
      </c>
      <c r="P526">
        <f>(Table1__2[[#This Row],[unit_price]]-Table1__2[[#This Row],[unit_cost]])*Table1__2[[#This Row],[transaction_qty]]</f>
        <v>140</v>
      </c>
      <c r="Q526">
        <f>YEAR(Table1__2[[#This Row],[transaction_date]])</f>
        <v>2023</v>
      </c>
      <c r="R526" t="str">
        <f>TEXT(MONTH(Table1__2[[#This Row],[transaction_date]])*28,"mmm")</f>
        <v>Dec</v>
      </c>
      <c r="S526" t="str">
        <f t="shared" si="8"/>
        <v>Sat</v>
      </c>
      <c r="T526">
        <f>HOUR(Table1__2[[#This Row],[transaction_time]])</f>
        <v>17</v>
      </c>
    </row>
    <row r="527" spans="1:20" x14ac:dyDescent="0.25">
      <c r="A527">
        <v>8526</v>
      </c>
      <c r="B527" s="1">
        <v>45273</v>
      </c>
      <c r="C527" s="2">
        <v>0.41111111111111109</v>
      </c>
      <c r="D527">
        <v>3</v>
      </c>
      <c r="E527" t="s">
        <v>36</v>
      </c>
      <c r="F527" t="s">
        <v>37</v>
      </c>
      <c r="G527" t="s">
        <v>38</v>
      </c>
      <c r="H527" t="s">
        <v>39</v>
      </c>
      <c r="I527" t="s">
        <v>26</v>
      </c>
      <c r="J527">
        <v>40</v>
      </c>
      <c r="K527">
        <v>22</v>
      </c>
      <c r="L527" t="s">
        <v>19</v>
      </c>
      <c r="M527" t="s">
        <v>20</v>
      </c>
      <c r="N527" t="s">
        <v>27</v>
      </c>
      <c r="O527">
        <f>Table1__2[[#This Row],[transaction_qty]]*Table1__2[[#This Row],[unit_price]]</f>
        <v>120</v>
      </c>
      <c r="P527">
        <f>(Table1__2[[#This Row],[unit_price]]-Table1__2[[#This Row],[unit_cost]])*Table1__2[[#This Row],[transaction_qty]]</f>
        <v>54</v>
      </c>
      <c r="Q527">
        <f>YEAR(Table1__2[[#This Row],[transaction_date]])</f>
        <v>2023</v>
      </c>
      <c r="R527" t="str">
        <f>TEXT(MONTH(Table1__2[[#This Row],[transaction_date]])*28,"mmm")</f>
        <v>Dec</v>
      </c>
      <c r="S527" t="str">
        <f t="shared" si="8"/>
        <v>Fri</v>
      </c>
      <c r="T527">
        <f>HOUR(Table1__2[[#This Row],[transaction_time]])</f>
        <v>9</v>
      </c>
    </row>
    <row r="528" spans="1:20" x14ac:dyDescent="0.25">
      <c r="A528">
        <v>8527</v>
      </c>
      <c r="B528" s="1">
        <v>45440</v>
      </c>
      <c r="C528" s="2">
        <v>0.57499999999999996</v>
      </c>
      <c r="D528">
        <v>1</v>
      </c>
      <c r="E528" t="s">
        <v>22</v>
      </c>
      <c r="F528" t="s">
        <v>23</v>
      </c>
      <c r="G528" t="s">
        <v>24</v>
      </c>
      <c r="H528" t="s">
        <v>25</v>
      </c>
      <c r="I528" t="s">
        <v>50</v>
      </c>
      <c r="J528">
        <v>70</v>
      </c>
      <c r="K528">
        <v>40</v>
      </c>
      <c r="L528" t="s">
        <v>33</v>
      </c>
      <c r="M528" t="s">
        <v>44</v>
      </c>
      <c r="N528" t="s">
        <v>51</v>
      </c>
      <c r="O528">
        <f>Table1__2[[#This Row],[transaction_qty]]*Table1__2[[#This Row],[unit_price]]</f>
        <v>70</v>
      </c>
      <c r="P528">
        <f>(Table1__2[[#This Row],[unit_price]]-Table1__2[[#This Row],[unit_cost]])*Table1__2[[#This Row],[transaction_qty]]</f>
        <v>30</v>
      </c>
      <c r="Q528">
        <f>YEAR(Table1__2[[#This Row],[transaction_date]])</f>
        <v>2024</v>
      </c>
      <c r="R528" t="str">
        <f>TEXT(MONTH(Table1__2[[#This Row],[transaction_date]])*28,"mmm")</f>
        <v>May</v>
      </c>
      <c r="S528" t="str">
        <f t="shared" si="8"/>
        <v>Sat</v>
      </c>
      <c r="T528">
        <f>HOUR(Table1__2[[#This Row],[transaction_time]])</f>
        <v>13</v>
      </c>
    </row>
    <row r="529" spans="1:20" x14ac:dyDescent="0.25">
      <c r="A529">
        <v>8528</v>
      </c>
      <c r="B529" s="1">
        <v>45194</v>
      </c>
      <c r="C529" s="2">
        <v>0.3840277777777778</v>
      </c>
      <c r="D529">
        <v>3</v>
      </c>
      <c r="E529" t="s">
        <v>14</v>
      </c>
      <c r="F529" t="s">
        <v>15</v>
      </c>
      <c r="G529" t="s">
        <v>16</v>
      </c>
      <c r="H529" t="s">
        <v>17</v>
      </c>
      <c r="I529" t="s">
        <v>46</v>
      </c>
      <c r="J529">
        <v>90</v>
      </c>
      <c r="K529">
        <v>55</v>
      </c>
      <c r="L529" t="s">
        <v>33</v>
      </c>
      <c r="M529" t="s">
        <v>34</v>
      </c>
      <c r="N529" t="s">
        <v>47</v>
      </c>
      <c r="O529">
        <f>Table1__2[[#This Row],[transaction_qty]]*Table1__2[[#This Row],[unit_price]]</f>
        <v>270</v>
      </c>
      <c r="P529">
        <f>(Table1__2[[#This Row],[unit_price]]-Table1__2[[#This Row],[unit_cost]])*Table1__2[[#This Row],[transaction_qty]]</f>
        <v>105</v>
      </c>
      <c r="Q529">
        <f>YEAR(Table1__2[[#This Row],[transaction_date]])</f>
        <v>2023</v>
      </c>
      <c r="R529" t="str">
        <f>TEXT(MONTH(Table1__2[[#This Row],[transaction_date]])*28,"mmm")</f>
        <v>Sep</v>
      </c>
      <c r="S529" t="str">
        <f t="shared" si="8"/>
        <v>Wed</v>
      </c>
      <c r="T529">
        <f>HOUR(Table1__2[[#This Row],[transaction_time]])</f>
        <v>9</v>
      </c>
    </row>
    <row r="530" spans="1:20" x14ac:dyDescent="0.25">
      <c r="A530">
        <v>8529</v>
      </c>
      <c r="B530" s="1">
        <v>45110</v>
      </c>
      <c r="C530" s="2">
        <v>0.64027777777777772</v>
      </c>
      <c r="D530">
        <v>3</v>
      </c>
      <c r="E530" t="s">
        <v>28</v>
      </c>
      <c r="F530" t="s">
        <v>29</v>
      </c>
      <c r="G530" t="s">
        <v>30</v>
      </c>
      <c r="H530" t="s">
        <v>31</v>
      </c>
      <c r="I530" t="s">
        <v>18</v>
      </c>
      <c r="J530">
        <v>45</v>
      </c>
      <c r="K530">
        <v>25</v>
      </c>
      <c r="L530" t="s">
        <v>19</v>
      </c>
      <c r="M530" t="s">
        <v>20</v>
      </c>
      <c r="N530" t="s">
        <v>21</v>
      </c>
      <c r="O530">
        <f>Table1__2[[#This Row],[transaction_qty]]*Table1__2[[#This Row],[unit_price]]</f>
        <v>135</v>
      </c>
      <c r="P530">
        <f>(Table1__2[[#This Row],[unit_price]]-Table1__2[[#This Row],[unit_cost]])*Table1__2[[#This Row],[transaction_qty]]</f>
        <v>60</v>
      </c>
      <c r="Q530">
        <f>YEAR(Table1__2[[#This Row],[transaction_date]])</f>
        <v>2023</v>
      </c>
      <c r="R530" t="str">
        <f>TEXT(MONTH(Table1__2[[#This Row],[transaction_date]])*28,"mmm")</f>
        <v>Jul</v>
      </c>
      <c r="S530" t="str">
        <f t="shared" si="8"/>
        <v>Tue</v>
      </c>
      <c r="T530">
        <f>HOUR(Table1__2[[#This Row],[transaction_time]])</f>
        <v>15</v>
      </c>
    </row>
    <row r="531" spans="1:20" x14ac:dyDescent="0.25">
      <c r="A531">
        <v>8530</v>
      </c>
      <c r="B531" s="1">
        <v>45157</v>
      </c>
      <c r="C531" s="2">
        <v>0.90833333333333333</v>
      </c>
      <c r="D531">
        <v>3</v>
      </c>
      <c r="E531" t="s">
        <v>22</v>
      </c>
      <c r="F531" t="s">
        <v>23</v>
      </c>
      <c r="G531" t="s">
        <v>24</v>
      </c>
      <c r="H531" t="s">
        <v>25</v>
      </c>
      <c r="I531" t="s">
        <v>40</v>
      </c>
      <c r="J531">
        <v>50</v>
      </c>
      <c r="K531">
        <v>30</v>
      </c>
      <c r="L531" t="s">
        <v>19</v>
      </c>
      <c r="M531" t="s">
        <v>41</v>
      </c>
      <c r="N531" t="s">
        <v>42</v>
      </c>
      <c r="O531">
        <f>Table1__2[[#This Row],[transaction_qty]]*Table1__2[[#This Row],[unit_price]]</f>
        <v>150</v>
      </c>
      <c r="P531">
        <f>(Table1__2[[#This Row],[unit_price]]-Table1__2[[#This Row],[unit_cost]])*Table1__2[[#This Row],[transaction_qty]]</f>
        <v>60</v>
      </c>
      <c r="Q531">
        <f>YEAR(Table1__2[[#This Row],[transaction_date]])</f>
        <v>2023</v>
      </c>
      <c r="R531" t="str">
        <f>TEXT(MONTH(Table1__2[[#This Row],[transaction_date]])*28,"mmm")</f>
        <v>Aug</v>
      </c>
      <c r="S531" t="str">
        <f t="shared" si="8"/>
        <v>Thu</v>
      </c>
      <c r="T531">
        <f>HOUR(Table1__2[[#This Row],[transaction_time]])</f>
        <v>21</v>
      </c>
    </row>
    <row r="532" spans="1:20" x14ac:dyDescent="0.25">
      <c r="A532">
        <v>8531</v>
      </c>
      <c r="B532" s="1">
        <v>45488</v>
      </c>
      <c r="C532" s="2">
        <v>0.87777777777777777</v>
      </c>
      <c r="D532">
        <v>4</v>
      </c>
      <c r="E532" t="s">
        <v>36</v>
      </c>
      <c r="F532" t="s">
        <v>37</v>
      </c>
      <c r="G532" t="s">
        <v>38</v>
      </c>
      <c r="H532" t="s">
        <v>39</v>
      </c>
      <c r="I532" t="s">
        <v>50</v>
      </c>
      <c r="J532">
        <v>70</v>
      </c>
      <c r="K532">
        <v>40</v>
      </c>
      <c r="L532" t="s">
        <v>33</v>
      </c>
      <c r="M532" t="s">
        <v>44</v>
      </c>
      <c r="N532" t="s">
        <v>51</v>
      </c>
      <c r="O532">
        <f>Table1__2[[#This Row],[transaction_qty]]*Table1__2[[#This Row],[unit_price]]</f>
        <v>280</v>
      </c>
      <c r="P532">
        <f>(Table1__2[[#This Row],[unit_price]]-Table1__2[[#This Row],[unit_cost]])*Table1__2[[#This Row],[transaction_qty]]</f>
        <v>120</v>
      </c>
      <c r="Q532">
        <f>YEAR(Table1__2[[#This Row],[transaction_date]])</f>
        <v>2024</v>
      </c>
      <c r="R532" t="str">
        <f>TEXT(MONTH(Table1__2[[#This Row],[transaction_date]])*28,"mmm")</f>
        <v>Jul</v>
      </c>
      <c r="S532" t="str">
        <f t="shared" si="8"/>
        <v>Sun</v>
      </c>
      <c r="T532">
        <f>HOUR(Table1__2[[#This Row],[transaction_time]])</f>
        <v>21</v>
      </c>
    </row>
    <row r="533" spans="1:20" x14ac:dyDescent="0.25">
      <c r="A533">
        <v>8532</v>
      </c>
      <c r="B533" s="1">
        <v>45563</v>
      </c>
      <c r="C533" s="2">
        <v>0.37083333333333335</v>
      </c>
      <c r="D533">
        <v>3</v>
      </c>
      <c r="E533" t="s">
        <v>14</v>
      </c>
      <c r="F533" t="s">
        <v>15</v>
      </c>
      <c r="G533" t="s">
        <v>16</v>
      </c>
      <c r="H533" t="s">
        <v>17</v>
      </c>
      <c r="I533" t="s">
        <v>26</v>
      </c>
      <c r="J533">
        <v>40</v>
      </c>
      <c r="K533">
        <v>22</v>
      </c>
      <c r="L533" t="s">
        <v>19</v>
      </c>
      <c r="M533" t="s">
        <v>20</v>
      </c>
      <c r="N533" t="s">
        <v>27</v>
      </c>
      <c r="O533">
        <f>Table1__2[[#This Row],[transaction_qty]]*Table1__2[[#This Row],[unit_price]]</f>
        <v>120</v>
      </c>
      <c r="P533">
        <f>(Table1__2[[#This Row],[unit_price]]-Table1__2[[#This Row],[unit_cost]])*Table1__2[[#This Row],[transaction_qty]]</f>
        <v>54</v>
      </c>
      <c r="Q533">
        <f>YEAR(Table1__2[[#This Row],[transaction_date]])</f>
        <v>2024</v>
      </c>
      <c r="R533" t="str">
        <f>TEXT(MONTH(Table1__2[[#This Row],[transaction_date]])*28,"mmm")</f>
        <v>Sep</v>
      </c>
      <c r="S533" t="str">
        <f t="shared" si="8"/>
        <v>Sat</v>
      </c>
      <c r="T533">
        <f>HOUR(Table1__2[[#This Row],[transaction_time]])</f>
        <v>8</v>
      </c>
    </row>
    <row r="534" spans="1:20" x14ac:dyDescent="0.25">
      <c r="A534">
        <v>8533</v>
      </c>
      <c r="B534" s="1">
        <v>45968</v>
      </c>
      <c r="C534" s="2">
        <v>0.68333333333333335</v>
      </c>
      <c r="D534">
        <v>1</v>
      </c>
      <c r="E534" t="s">
        <v>36</v>
      </c>
      <c r="F534" t="s">
        <v>37</v>
      </c>
      <c r="G534" t="s">
        <v>38</v>
      </c>
      <c r="H534" t="s">
        <v>39</v>
      </c>
      <c r="I534" t="s">
        <v>48</v>
      </c>
      <c r="J534">
        <v>80</v>
      </c>
      <c r="K534">
        <v>48</v>
      </c>
      <c r="L534" t="s">
        <v>33</v>
      </c>
      <c r="M534" t="s">
        <v>44</v>
      </c>
      <c r="N534" t="s">
        <v>49</v>
      </c>
      <c r="O534">
        <f>Table1__2[[#This Row],[transaction_qty]]*Table1__2[[#This Row],[unit_price]]</f>
        <v>80</v>
      </c>
      <c r="P534">
        <f>(Table1__2[[#This Row],[unit_price]]-Table1__2[[#This Row],[unit_cost]])*Table1__2[[#This Row],[transaction_qty]]</f>
        <v>32</v>
      </c>
      <c r="Q534">
        <f>YEAR(Table1__2[[#This Row],[transaction_date]])</f>
        <v>2025</v>
      </c>
      <c r="R534" t="str">
        <f>TEXT(MONTH(Table1__2[[#This Row],[transaction_date]])*28,"mmm")</f>
        <v>Nov</v>
      </c>
      <c r="S534" t="str">
        <f t="shared" si="8"/>
        <v>Sat</v>
      </c>
      <c r="T534">
        <f>HOUR(Table1__2[[#This Row],[transaction_time]])</f>
        <v>16</v>
      </c>
    </row>
    <row r="535" spans="1:20" x14ac:dyDescent="0.25">
      <c r="A535">
        <v>8534</v>
      </c>
      <c r="B535" s="1">
        <v>45452</v>
      </c>
      <c r="C535" s="2">
        <v>0.29652777777777778</v>
      </c>
      <c r="D535">
        <v>4</v>
      </c>
      <c r="E535" t="s">
        <v>28</v>
      </c>
      <c r="F535" t="s">
        <v>29</v>
      </c>
      <c r="G535" t="s">
        <v>30</v>
      </c>
      <c r="H535" t="s">
        <v>31</v>
      </c>
      <c r="I535" t="s">
        <v>32</v>
      </c>
      <c r="J535">
        <v>85</v>
      </c>
      <c r="K535">
        <v>50</v>
      </c>
      <c r="L535" t="s">
        <v>33</v>
      </c>
      <c r="M535" t="s">
        <v>34</v>
      </c>
      <c r="N535" t="s">
        <v>35</v>
      </c>
      <c r="O535">
        <f>Table1__2[[#This Row],[transaction_qty]]*Table1__2[[#This Row],[unit_price]]</f>
        <v>340</v>
      </c>
      <c r="P535">
        <f>(Table1__2[[#This Row],[unit_price]]-Table1__2[[#This Row],[unit_cost]])*Table1__2[[#This Row],[transaction_qty]]</f>
        <v>140</v>
      </c>
      <c r="Q535">
        <f>YEAR(Table1__2[[#This Row],[transaction_date]])</f>
        <v>2024</v>
      </c>
      <c r="R535" t="str">
        <f>TEXT(MONTH(Table1__2[[#This Row],[transaction_date]])*28,"mmm")</f>
        <v>Jun</v>
      </c>
      <c r="S535" t="str">
        <f t="shared" si="8"/>
        <v>Mon</v>
      </c>
      <c r="T535">
        <f>HOUR(Table1__2[[#This Row],[transaction_time]])</f>
        <v>7</v>
      </c>
    </row>
    <row r="536" spans="1:20" x14ac:dyDescent="0.25">
      <c r="A536">
        <v>8535</v>
      </c>
      <c r="B536" s="1">
        <v>45405</v>
      </c>
      <c r="C536" s="2">
        <v>0.75208333333333333</v>
      </c>
      <c r="D536">
        <v>1</v>
      </c>
      <c r="E536" t="s">
        <v>36</v>
      </c>
      <c r="F536" t="s">
        <v>37</v>
      </c>
      <c r="G536" t="s">
        <v>38</v>
      </c>
      <c r="H536" t="s">
        <v>39</v>
      </c>
      <c r="I536" t="s">
        <v>26</v>
      </c>
      <c r="J536">
        <v>40</v>
      </c>
      <c r="K536">
        <v>22</v>
      </c>
      <c r="L536" t="s">
        <v>19</v>
      </c>
      <c r="M536" t="s">
        <v>20</v>
      </c>
      <c r="N536" t="s">
        <v>27</v>
      </c>
      <c r="O536">
        <f>Table1__2[[#This Row],[transaction_qty]]*Table1__2[[#This Row],[unit_price]]</f>
        <v>40</v>
      </c>
      <c r="P536">
        <f>(Table1__2[[#This Row],[unit_price]]-Table1__2[[#This Row],[unit_cost]])*Table1__2[[#This Row],[transaction_qty]]</f>
        <v>18</v>
      </c>
      <c r="Q536">
        <f>YEAR(Table1__2[[#This Row],[transaction_date]])</f>
        <v>2024</v>
      </c>
      <c r="R536" t="str">
        <f>TEXT(MONTH(Table1__2[[#This Row],[transaction_date]])*28,"mmm")</f>
        <v>Apr</v>
      </c>
      <c r="S536" t="str">
        <f t="shared" si="8"/>
        <v>Mon</v>
      </c>
      <c r="T536">
        <f>HOUR(Table1__2[[#This Row],[transaction_time]])</f>
        <v>18</v>
      </c>
    </row>
    <row r="537" spans="1:20" x14ac:dyDescent="0.25">
      <c r="A537">
        <v>8536</v>
      </c>
      <c r="B537" s="1">
        <v>44791</v>
      </c>
      <c r="C537" s="2">
        <v>0.44097222222222221</v>
      </c>
      <c r="D537">
        <v>2</v>
      </c>
      <c r="E537" t="s">
        <v>22</v>
      </c>
      <c r="F537" t="s">
        <v>23</v>
      </c>
      <c r="G537" t="s">
        <v>24</v>
      </c>
      <c r="H537" t="s">
        <v>25</v>
      </c>
      <c r="I537" t="s">
        <v>48</v>
      </c>
      <c r="J537">
        <v>80</v>
      </c>
      <c r="K537">
        <v>48</v>
      </c>
      <c r="L537" t="s">
        <v>33</v>
      </c>
      <c r="M537" t="s">
        <v>44</v>
      </c>
      <c r="N537" t="s">
        <v>49</v>
      </c>
      <c r="O537">
        <f>Table1__2[[#This Row],[transaction_qty]]*Table1__2[[#This Row],[unit_price]]</f>
        <v>160</v>
      </c>
      <c r="P537">
        <f>(Table1__2[[#This Row],[unit_price]]-Table1__2[[#This Row],[unit_cost]])*Table1__2[[#This Row],[transaction_qty]]</f>
        <v>64</v>
      </c>
      <c r="Q537">
        <f>YEAR(Table1__2[[#This Row],[transaction_date]])</f>
        <v>2022</v>
      </c>
      <c r="R537" t="str">
        <f>TEXT(MONTH(Table1__2[[#This Row],[transaction_date]])*28,"mmm")</f>
        <v>Aug</v>
      </c>
      <c r="S537" t="str">
        <f t="shared" si="8"/>
        <v>Wed</v>
      </c>
      <c r="T537">
        <f>HOUR(Table1__2[[#This Row],[transaction_time]])</f>
        <v>10</v>
      </c>
    </row>
    <row r="538" spans="1:20" x14ac:dyDescent="0.25">
      <c r="A538">
        <v>8537</v>
      </c>
      <c r="B538" s="1">
        <v>45581</v>
      </c>
      <c r="C538" s="2">
        <v>0.40833333333333333</v>
      </c>
      <c r="D538">
        <v>2</v>
      </c>
      <c r="E538" t="s">
        <v>28</v>
      </c>
      <c r="F538" t="s">
        <v>29</v>
      </c>
      <c r="G538" t="s">
        <v>30</v>
      </c>
      <c r="H538" t="s">
        <v>31</v>
      </c>
      <c r="I538" t="s">
        <v>46</v>
      </c>
      <c r="J538">
        <v>90</v>
      </c>
      <c r="K538">
        <v>55</v>
      </c>
      <c r="L538" t="s">
        <v>33</v>
      </c>
      <c r="M538" t="s">
        <v>34</v>
      </c>
      <c r="N538" t="s">
        <v>47</v>
      </c>
      <c r="O538">
        <f>Table1__2[[#This Row],[transaction_qty]]*Table1__2[[#This Row],[unit_price]]</f>
        <v>180</v>
      </c>
      <c r="P538">
        <f>(Table1__2[[#This Row],[unit_price]]-Table1__2[[#This Row],[unit_cost]])*Table1__2[[#This Row],[transaction_qty]]</f>
        <v>70</v>
      </c>
      <c r="Q538">
        <f>YEAR(Table1__2[[#This Row],[transaction_date]])</f>
        <v>2024</v>
      </c>
      <c r="R538" t="str">
        <f>TEXT(MONTH(Table1__2[[#This Row],[transaction_date]])*28,"mmm")</f>
        <v>Oct</v>
      </c>
      <c r="S538" t="str">
        <f t="shared" si="8"/>
        <v>Mon</v>
      </c>
      <c r="T538">
        <f>HOUR(Table1__2[[#This Row],[transaction_time]])</f>
        <v>9</v>
      </c>
    </row>
    <row r="539" spans="1:20" x14ac:dyDescent="0.25">
      <c r="A539">
        <v>8538</v>
      </c>
      <c r="B539" s="1">
        <v>44667</v>
      </c>
      <c r="C539" s="2">
        <v>0.3659722222222222</v>
      </c>
      <c r="D539">
        <v>4</v>
      </c>
      <c r="E539" t="s">
        <v>22</v>
      </c>
      <c r="F539" t="s">
        <v>23</v>
      </c>
      <c r="G539" t="s">
        <v>24</v>
      </c>
      <c r="H539" t="s">
        <v>25</v>
      </c>
      <c r="I539" t="s">
        <v>40</v>
      </c>
      <c r="J539">
        <v>50</v>
      </c>
      <c r="K539">
        <v>30</v>
      </c>
      <c r="L539" t="s">
        <v>19</v>
      </c>
      <c r="M539" t="s">
        <v>41</v>
      </c>
      <c r="N539" t="s">
        <v>42</v>
      </c>
      <c r="O539">
        <f>Table1__2[[#This Row],[transaction_qty]]*Table1__2[[#This Row],[unit_price]]</f>
        <v>200</v>
      </c>
      <c r="P539">
        <f>(Table1__2[[#This Row],[unit_price]]-Table1__2[[#This Row],[unit_cost]])*Table1__2[[#This Row],[transaction_qty]]</f>
        <v>80</v>
      </c>
      <c r="Q539">
        <f>YEAR(Table1__2[[#This Row],[transaction_date]])</f>
        <v>2022</v>
      </c>
      <c r="R539" t="str">
        <f>TEXT(MONTH(Table1__2[[#This Row],[transaction_date]])*28,"mmm")</f>
        <v>Apr</v>
      </c>
      <c r="S539" t="str">
        <f t="shared" si="8"/>
        <v>Mon</v>
      </c>
      <c r="T539">
        <f>HOUR(Table1__2[[#This Row],[transaction_time]])</f>
        <v>8</v>
      </c>
    </row>
    <row r="540" spans="1:20" x14ac:dyDescent="0.25">
      <c r="A540">
        <v>8539</v>
      </c>
      <c r="B540" s="1">
        <v>45045</v>
      </c>
      <c r="C540" s="2">
        <v>0.72430555555555554</v>
      </c>
      <c r="D540">
        <v>1</v>
      </c>
      <c r="E540" t="s">
        <v>14</v>
      </c>
      <c r="F540" t="s">
        <v>15</v>
      </c>
      <c r="G540" t="s">
        <v>16</v>
      </c>
      <c r="H540" t="s">
        <v>17</v>
      </c>
      <c r="I540" t="s">
        <v>46</v>
      </c>
      <c r="J540">
        <v>90</v>
      </c>
      <c r="K540">
        <v>55</v>
      </c>
      <c r="L540" t="s">
        <v>33</v>
      </c>
      <c r="M540" t="s">
        <v>34</v>
      </c>
      <c r="N540" t="s">
        <v>47</v>
      </c>
      <c r="O540">
        <f>Table1__2[[#This Row],[transaction_qty]]*Table1__2[[#This Row],[unit_price]]</f>
        <v>90</v>
      </c>
      <c r="P540">
        <f>(Table1__2[[#This Row],[unit_price]]-Table1__2[[#This Row],[unit_cost]])*Table1__2[[#This Row],[transaction_qty]]</f>
        <v>35</v>
      </c>
      <c r="Q540">
        <f>YEAR(Table1__2[[#This Row],[transaction_date]])</f>
        <v>2023</v>
      </c>
      <c r="R540" t="str">
        <f>TEXT(MONTH(Table1__2[[#This Row],[transaction_date]])*28,"mmm")</f>
        <v>Apr</v>
      </c>
      <c r="S540" t="str">
        <f t="shared" si="8"/>
        <v>Sun</v>
      </c>
      <c r="T540">
        <f>HOUR(Table1__2[[#This Row],[transaction_time]])</f>
        <v>17</v>
      </c>
    </row>
    <row r="541" spans="1:20" x14ac:dyDescent="0.25">
      <c r="A541">
        <v>8540</v>
      </c>
      <c r="B541" s="1">
        <v>45774</v>
      </c>
      <c r="C541" s="2">
        <v>0.34166666666666667</v>
      </c>
      <c r="D541">
        <v>3</v>
      </c>
      <c r="E541" t="s">
        <v>36</v>
      </c>
      <c r="F541" t="s">
        <v>37</v>
      </c>
      <c r="G541" t="s">
        <v>38</v>
      </c>
      <c r="H541" t="s">
        <v>39</v>
      </c>
      <c r="I541" t="s">
        <v>46</v>
      </c>
      <c r="J541">
        <v>90</v>
      </c>
      <c r="K541">
        <v>55</v>
      </c>
      <c r="L541" t="s">
        <v>33</v>
      </c>
      <c r="M541" t="s">
        <v>34</v>
      </c>
      <c r="N541" t="s">
        <v>47</v>
      </c>
      <c r="O541">
        <f>Table1__2[[#This Row],[transaction_qty]]*Table1__2[[#This Row],[unit_price]]</f>
        <v>270</v>
      </c>
      <c r="P541">
        <f>(Table1__2[[#This Row],[unit_price]]-Table1__2[[#This Row],[unit_cost]])*Table1__2[[#This Row],[transaction_qty]]</f>
        <v>105</v>
      </c>
      <c r="Q541">
        <f>YEAR(Table1__2[[#This Row],[transaction_date]])</f>
        <v>2025</v>
      </c>
      <c r="R541" t="str">
        <f>TEXT(MONTH(Table1__2[[#This Row],[transaction_date]])*28,"mmm")</f>
        <v>Apr</v>
      </c>
      <c r="S541" t="str">
        <f t="shared" si="8"/>
        <v>Fri</v>
      </c>
      <c r="T541">
        <f>HOUR(Table1__2[[#This Row],[transaction_time]])</f>
        <v>8</v>
      </c>
    </row>
    <row r="542" spans="1:20" x14ac:dyDescent="0.25">
      <c r="A542">
        <v>8541</v>
      </c>
      <c r="B542" s="1">
        <v>45191</v>
      </c>
      <c r="C542" s="2">
        <v>0.36388888888888887</v>
      </c>
      <c r="D542">
        <v>2</v>
      </c>
      <c r="E542" t="s">
        <v>28</v>
      </c>
      <c r="F542" t="s">
        <v>29</v>
      </c>
      <c r="G542" t="s">
        <v>30</v>
      </c>
      <c r="H542" t="s">
        <v>31</v>
      </c>
      <c r="I542" t="s">
        <v>26</v>
      </c>
      <c r="J542">
        <v>40</v>
      </c>
      <c r="K542">
        <v>22</v>
      </c>
      <c r="L542" t="s">
        <v>19</v>
      </c>
      <c r="M542" t="s">
        <v>20</v>
      </c>
      <c r="N542" t="s">
        <v>27</v>
      </c>
      <c r="O542">
        <f>Table1__2[[#This Row],[transaction_qty]]*Table1__2[[#This Row],[unit_price]]</f>
        <v>80</v>
      </c>
      <c r="P542">
        <f>(Table1__2[[#This Row],[unit_price]]-Table1__2[[#This Row],[unit_cost]])*Table1__2[[#This Row],[transaction_qty]]</f>
        <v>36</v>
      </c>
      <c r="Q542">
        <f>YEAR(Table1__2[[#This Row],[transaction_date]])</f>
        <v>2023</v>
      </c>
      <c r="R542" t="str">
        <f>TEXT(MONTH(Table1__2[[#This Row],[transaction_date]])*28,"mmm")</f>
        <v>Sep</v>
      </c>
      <c r="S542" t="str">
        <f t="shared" si="8"/>
        <v>Sun</v>
      </c>
      <c r="T542">
        <f>HOUR(Table1__2[[#This Row],[transaction_time]])</f>
        <v>8</v>
      </c>
    </row>
    <row r="543" spans="1:20" x14ac:dyDescent="0.25">
      <c r="A543">
        <v>8542</v>
      </c>
      <c r="B543" s="1">
        <v>45206</v>
      </c>
      <c r="C543" s="2">
        <v>0.69791666666666663</v>
      </c>
      <c r="D543">
        <v>2</v>
      </c>
      <c r="E543" t="s">
        <v>22</v>
      </c>
      <c r="F543" t="s">
        <v>23</v>
      </c>
      <c r="G543" t="s">
        <v>24</v>
      </c>
      <c r="H543" t="s">
        <v>25</v>
      </c>
      <c r="I543" t="s">
        <v>43</v>
      </c>
      <c r="J543">
        <v>75</v>
      </c>
      <c r="K543">
        <v>45</v>
      </c>
      <c r="L543" t="s">
        <v>33</v>
      </c>
      <c r="M543" t="s">
        <v>44</v>
      </c>
      <c r="N543" t="s">
        <v>45</v>
      </c>
      <c r="O543">
        <f>Table1__2[[#This Row],[transaction_qty]]*Table1__2[[#This Row],[unit_price]]</f>
        <v>150</v>
      </c>
      <c r="P543">
        <f>(Table1__2[[#This Row],[unit_price]]-Table1__2[[#This Row],[unit_cost]])*Table1__2[[#This Row],[transaction_qty]]</f>
        <v>60</v>
      </c>
      <c r="Q543">
        <f>YEAR(Table1__2[[#This Row],[transaction_date]])</f>
        <v>2023</v>
      </c>
      <c r="R543" t="str">
        <f>TEXT(MONTH(Table1__2[[#This Row],[transaction_date]])*28,"mmm")</f>
        <v>Oct</v>
      </c>
      <c r="S543" t="str">
        <f t="shared" si="8"/>
        <v>Sat</v>
      </c>
      <c r="T543">
        <f>HOUR(Table1__2[[#This Row],[transaction_time]])</f>
        <v>16</v>
      </c>
    </row>
    <row r="544" spans="1:20" x14ac:dyDescent="0.25">
      <c r="A544">
        <v>8543</v>
      </c>
      <c r="B544" s="1">
        <v>44886</v>
      </c>
      <c r="C544" s="2">
        <v>0.61805555555555558</v>
      </c>
      <c r="D544">
        <v>1</v>
      </c>
      <c r="E544" t="s">
        <v>14</v>
      </c>
      <c r="F544" t="s">
        <v>15</v>
      </c>
      <c r="G544" t="s">
        <v>16</v>
      </c>
      <c r="H544" t="s">
        <v>17</v>
      </c>
      <c r="I544" t="s">
        <v>40</v>
      </c>
      <c r="J544">
        <v>50</v>
      </c>
      <c r="K544">
        <v>30</v>
      </c>
      <c r="L544" t="s">
        <v>19</v>
      </c>
      <c r="M544" t="s">
        <v>41</v>
      </c>
      <c r="N544" t="s">
        <v>42</v>
      </c>
      <c r="O544">
        <f>Table1__2[[#This Row],[transaction_qty]]*Table1__2[[#This Row],[unit_price]]</f>
        <v>50</v>
      </c>
      <c r="P544">
        <f>(Table1__2[[#This Row],[unit_price]]-Table1__2[[#This Row],[unit_cost]])*Table1__2[[#This Row],[transaction_qty]]</f>
        <v>20</v>
      </c>
      <c r="Q544">
        <f>YEAR(Table1__2[[#This Row],[transaction_date]])</f>
        <v>2022</v>
      </c>
      <c r="R544" t="str">
        <f>TEXT(MONTH(Table1__2[[#This Row],[transaction_date]])*28,"mmm")</f>
        <v>Nov</v>
      </c>
      <c r="S544" t="str">
        <f t="shared" si="8"/>
        <v>Sat</v>
      </c>
      <c r="T544">
        <f>HOUR(Table1__2[[#This Row],[transaction_time]])</f>
        <v>14</v>
      </c>
    </row>
    <row r="545" spans="1:20" x14ac:dyDescent="0.25">
      <c r="A545">
        <v>8544</v>
      </c>
      <c r="B545" s="1">
        <v>45040</v>
      </c>
      <c r="C545" s="2">
        <v>0.60555555555555551</v>
      </c>
      <c r="D545">
        <v>1</v>
      </c>
      <c r="E545" t="s">
        <v>28</v>
      </c>
      <c r="F545" t="s">
        <v>29</v>
      </c>
      <c r="G545" t="s">
        <v>30</v>
      </c>
      <c r="H545" t="s">
        <v>31</v>
      </c>
      <c r="I545" t="s">
        <v>18</v>
      </c>
      <c r="J545">
        <v>45</v>
      </c>
      <c r="K545">
        <v>25</v>
      </c>
      <c r="L545" t="s">
        <v>19</v>
      </c>
      <c r="M545" t="s">
        <v>20</v>
      </c>
      <c r="N545" t="s">
        <v>21</v>
      </c>
      <c r="O545">
        <f>Table1__2[[#This Row],[transaction_qty]]*Table1__2[[#This Row],[unit_price]]</f>
        <v>45</v>
      </c>
      <c r="P545">
        <f>(Table1__2[[#This Row],[unit_price]]-Table1__2[[#This Row],[unit_cost]])*Table1__2[[#This Row],[transaction_qty]]</f>
        <v>20</v>
      </c>
      <c r="Q545">
        <f>YEAR(Table1__2[[#This Row],[transaction_date]])</f>
        <v>2023</v>
      </c>
      <c r="R545" t="str">
        <f>TEXT(MONTH(Table1__2[[#This Row],[transaction_date]])*28,"mmm")</f>
        <v>Apr</v>
      </c>
      <c r="S545" t="str">
        <f t="shared" si="8"/>
        <v>Tue</v>
      </c>
      <c r="T545">
        <f>HOUR(Table1__2[[#This Row],[transaction_time]])</f>
        <v>14</v>
      </c>
    </row>
    <row r="546" spans="1:20" x14ac:dyDescent="0.25">
      <c r="A546">
        <v>8545</v>
      </c>
      <c r="B546" s="1">
        <v>45712</v>
      </c>
      <c r="C546" s="2">
        <v>0.65347222222222223</v>
      </c>
      <c r="D546">
        <v>3</v>
      </c>
      <c r="E546" t="s">
        <v>28</v>
      </c>
      <c r="F546" t="s">
        <v>29</v>
      </c>
      <c r="G546" t="s">
        <v>30</v>
      </c>
      <c r="H546" t="s">
        <v>31</v>
      </c>
      <c r="I546" t="s">
        <v>18</v>
      </c>
      <c r="J546">
        <v>45</v>
      </c>
      <c r="K546">
        <v>25</v>
      </c>
      <c r="L546" t="s">
        <v>19</v>
      </c>
      <c r="M546" t="s">
        <v>20</v>
      </c>
      <c r="N546" t="s">
        <v>21</v>
      </c>
      <c r="O546">
        <f>Table1__2[[#This Row],[transaction_qty]]*Table1__2[[#This Row],[unit_price]]</f>
        <v>135</v>
      </c>
      <c r="P546">
        <f>(Table1__2[[#This Row],[unit_price]]-Table1__2[[#This Row],[unit_cost]])*Table1__2[[#This Row],[transaction_qty]]</f>
        <v>60</v>
      </c>
      <c r="Q546">
        <f>YEAR(Table1__2[[#This Row],[transaction_date]])</f>
        <v>2025</v>
      </c>
      <c r="R546" t="str">
        <f>TEXT(MONTH(Table1__2[[#This Row],[transaction_date]])*28,"mmm")</f>
        <v>Feb</v>
      </c>
      <c r="S546" t="str">
        <f t="shared" si="8"/>
        <v>Tue</v>
      </c>
      <c r="T546">
        <f>HOUR(Table1__2[[#This Row],[transaction_time]])</f>
        <v>15</v>
      </c>
    </row>
    <row r="547" spans="1:20" x14ac:dyDescent="0.25">
      <c r="A547">
        <v>8546</v>
      </c>
      <c r="B547" s="1">
        <v>45411</v>
      </c>
      <c r="C547" s="2">
        <v>0.88541666666666663</v>
      </c>
      <c r="D547">
        <v>3</v>
      </c>
      <c r="E547" t="s">
        <v>14</v>
      </c>
      <c r="F547" t="s">
        <v>15</v>
      </c>
      <c r="G547" t="s">
        <v>16</v>
      </c>
      <c r="H547" t="s">
        <v>17</v>
      </c>
      <c r="I547" t="s">
        <v>50</v>
      </c>
      <c r="J547">
        <v>70</v>
      </c>
      <c r="K547">
        <v>40</v>
      </c>
      <c r="L547" t="s">
        <v>33</v>
      </c>
      <c r="M547" t="s">
        <v>44</v>
      </c>
      <c r="N547" t="s">
        <v>51</v>
      </c>
      <c r="O547">
        <f>Table1__2[[#This Row],[transaction_qty]]*Table1__2[[#This Row],[unit_price]]</f>
        <v>210</v>
      </c>
      <c r="P547">
        <f>(Table1__2[[#This Row],[unit_price]]-Table1__2[[#This Row],[unit_cost]])*Table1__2[[#This Row],[transaction_qty]]</f>
        <v>90</v>
      </c>
      <c r="Q547">
        <f>YEAR(Table1__2[[#This Row],[transaction_date]])</f>
        <v>2024</v>
      </c>
      <c r="R547" t="str">
        <f>TEXT(MONTH(Table1__2[[#This Row],[transaction_date]])*28,"mmm")</f>
        <v>Apr</v>
      </c>
      <c r="S547" t="str">
        <f t="shared" si="8"/>
        <v>Sun</v>
      </c>
      <c r="T547">
        <f>HOUR(Table1__2[[#This Row],[transaction_time]])</f>
        <v>21</v>
      </c>
    </row>
    <row r="548" spans="1:20" x14ac:dyDescent="0.25">
      <c r="A548">
        <v>8547</v>
      </c>
      <c r="B548" s="1">
        <v>45475</v>
      </c>
      <c r="C548" s="2">
        <v>0.57222222222222219</v>
      </c>
      <c r="D548">
        <v>3</v>
      </c>
      <c r="E548" t="s">
        <v>22</v>
      </c>
      <c r="F548" t="s">
        <v>23</v>
      </c>
      <c r="G548" t="s">
        <v>24</v>
      </c>
      <c r="H548" t="s">
        <v>25</v>
      </c>
      <c r="I548" t="s">
        <v>46</v>
      </c>
      <c r="J548">
        <v>90</v>
      </c>
      <c r="K548">
        <v>55</v>
      </c>
      <c r="L548" t="s">
        <v>33</v>
      </c>
      <c r="M548" t="s">
        <v>34</v>
      </c>
      <c r="N548" t="s">
        <v>47</v>
      </c>
      <c r="O548">
        <f>Table1__2[[#This Row],[transaction_qty]]*Table1__2[[#This Row],[unit_price]]</f>
        <v>270</v>
      </c>
      <c r="P548">
        <f>(Table1__2[[#This Row],[unit_price]]-Table1__2[[#This Row],[unit_cost]])*Table1__2[[#This Row],[transaction_qty]]</f>
        <v>105</v>
      </c>
      <c r="Q548">
        <f>YEAR(Table1__2[[#This Row],[transaction_date]])</f>
        <v>2024</v>
      </c>
      <c r="R548" t="str">
        <f>TEXT(MONTH(Table1__2[[#This Row],[transaction_date]])*28,"mmm")</f>
        <v>Jul</v>
      </c>
      <c r="S548" t="str">
        <f t="shared" si="8"/>
        <v>Mon</v>
      </c>
      <c r="T548">
        <f>HOUR(Table1__2[[#This Row],[transaction_time]])</f>
        <v>13</v>
      </c>
    </row>
    <row r="549" spans="1:20" x14ac:dyDescent="0.25">
      <c r="A549">
        <v>8548</v>
      </c>
      <c r="B549" s="1">
        <v>45885</v>
      </c>
      <c r="C549" s="2">
        <v>0.8881944444444444</v>
      </c>
      <c r="D549">
        <v>1</v>
      </c>
      <c r="E549" t="s">
        <v>36</v>
      </c>
      <c r="F549" t="s">
        <v>37</v>
      </c>
      <c r="G549" t="s">
        <v>38</v>
      </c>
      <c r="H549" t="s">
        <v>39</v>
      </c>
      <c r="I549" t="s">
        <v>18</v>
      </c>
      <c r="J549">
        <v>45</v>
      </c>
      <c r="K549">
        <v>25</v>
      </c>
      <c r="L549" t="s">
        <v>19</v>
      </c>
      <c r="M549" t="s">
        <v>20</v>
      </c>
      <c r="N549" t="s">
        <v>21</v>
      </c>
      <c r="O549">
        <f>Table1__2[[#This Row],[transaction_qty]]*Table1__2[[#This Row],[unit_price]]</f>
        <v>45</v>
      </c>
      <c r="P549">
        <f>(Table1__2[[#This Row],[unit_price]]-Table1__2[[#This Row],[unit_cost]])*Table1__2[[#This Row],[transaction_qty]]</f>
        <v>20</v>
      </c>
      <c r="Q549">
        <f>YEAR(Table1__2[[#This Row],[transaction_date]])</f>
        <v>2025</v>
      </c>
      <c r="R549" t="str">
        <f>TEXT(MONTH(Table1__2[[#This Row],[transaction_date]])*28,"mmm")</f>
        <v>Aug</v>
      </c>
      <c r="S549" t="str">
        <f t="shared" si="8"/>
        <v>Mon</v>
      </c>
      <c r="T549">
        <f>HOUR(Table1__2[[#This Row],[transaction_time]])</f>
        <v>21</v>
      </c>
    </row>
    <row r="550" spans="1:20" x14ac:dyDescent="0.25">
      <c r="A550">
        <v>8549</v>
      </c>
      <c r="B550" s="1">
        <v>45150</v>
      </c>
      <c r="C550" s="2">
        <v>0.58750000000000002</v>
      </c>
      <c r="D550">
        <v>4</v>
      </c>
      <c r="E550" t="s">
        <v>14</v>
      </c>
      <c r="F550" t="s">
        <v>15</v>
      </c>
      <c r="G550" t="s">
        <v>16</v>
      </c>
      <c r="H550" t="s">
        <v>17</v>
      </c>
      <c r="I550" t="s">
        <v>26</v>
      </c>
      <c r="J550">
        <v>40</v>
      </c>
      <c r="K550">
        <v>22</v>
      </c>
      <c r="L550" t="s">
        <v>19</v>
      </c>
      <c r="M550" t="s">
        <v>20</v>
      </c>
      <c r="N550" t="s">
        <v>27</v>
      </c>
      <c r="O550">
        <f>Table1__2[[#This Row],[transaction_qty]]*Table1__2[[#This Row],[unit_price]]</f>
        <v>160</v>
      </c>
      <c r="P550">
        <f>(Table1__2[[#This Row],[unit_price]]-Table1__2[[#This Row],[unit_cost]])*Table1__2[[#This Row],[transaction_qty]]</f>
        <v>72</v>
      </c>
      <c r="Q550">
        <f>YEAR(Table1__2[[#This Row],[transaction_date]])</f>
        <v>2023</v>
      </c>
      <c r="R550" t="str">
        <f>TEXT(MONTH(Table1__2[[#This Row],[transaction_date]])*28,"mmm")</f>
        <v>Aug</v>
      </c>
      <c r="S550" t="str">
        <f t="shared" si="8"/>
        <v>Thu</v>
      </c>
      <c r="T550">
        <f>HOUR(Table1__2[[#This Row],[transaction_time]])</f>
        <v>14</v>
      </c>
    </row>
    <row r="551" spans="1:20" x14ac:dyDescent="0.25">
      <c r="A551">
        <v>8550</v>
      </c>
      <c r="B551" s="1">
        <v>45611</v>
      </c>
      <c r="C551" s="2">
        <v>0.89375000000000004</v>
      </c>
      <c r="D551">
        <v>2</v>
      </c>
      <c r="E551" t="s">
        <v>22</v>
      </c>
      <c r="F551" t="s">
        <v>23</v>
      </c>
      <c r="G551" t="s">
        <v>24</v>
      </c>
      <c r="H551" t="s">
        <v>25</v>
      </c>
      <c r="I551" t="s">
        <v>18</v>
      </c>
      <c r="J551">
        <v>45</v>
      </c>
      <c r="K551">
        <v>25</v>
      </c>
      <c r="L551" t="s">
        <v>19</v>
      </c>
      <c r="M551" t="s">
        <v>20</v>
      </c>
      <c r="N551" t="s">
        <v>21</v>
      </c>
      <c r="O551">
        <f>Table1__2[[#This Row],[transaction_qty]]*Table1__2[[#This Row],[unit_price]]</f>
        <v>90</v>
      </c>
      <c r="P551">
        <f>(Table1__2[[#This Row],[unit_price]]-Table1__2[[#This Row],[unit_cost]])*Table1__2[[#This Row],[transaction_qty]]</f>
        <v>40</v>
      </c>
      <c r="Q551">
        <f>YEAR(Table1__2[[#This Row],[transaction_date]])</f>
        <v>2024</v>
      </c>
      <c r="R551" t="str">
        <f>TEXT(MONTH(Table1__2[[#This Row],[transaction_date]])*28,"mmm")</f>
        <v>Nov</v>
      </c>
      <c r="S551" t="str">
        <f t="shared" si="8"/>
        <v>Sun</v>
      </c>
      <c r="T551">
        <f>HOUR(Table1__2[[#This Row],[transaction_time]])</f>
        <v>21</v>
      </c>
    </row>
    <row r="552" spans="1:20" x14ac:dyDescent="0.25">
      <c r="A552">
        <v>8551</v>
      </c>
      <c r="B552" s="1">
        <v>44860</v>
      </c>
      <c r="C552" s="2">
        <v>0.3923611111111111</v>
      </c>
      <c r="D552">
        <v>4</v>
      </c>
      <c r="E552" t="s">
        <v>22</v>
      </c>
      <c r="F552" t="s">
        <v>23</v>
      </c>
      <c r="G552" t="s">
        <v>24</v>
      </c>
      <c r="H552" t="s">
        <v>25</v>
      </c>
      <c r="I552" t="s">
        <v>50</v>
      </c>
      <c r="J552">
        <v>70</v>
      </c>
      <c r="K552">
        <v>40</v>
      </c>
      <c r="L552" t="s">
        <v>33</v>
      </c>
      <c r="M552" t="s">
        <v>44</v>
      </c>
      <c r="N552" t="s">
        <v>51</v>
      </c>
      <c r="O552">
        <f>Table1__2[[#This Row],[transaction_qty]]*Table1__2[[#This Row],[unit_price]]</f>
        <v>280</v>
      </c>
      <c r="P552">
        <f>(Table1__2[[#This Row],[unit_price]]-Table1__2[[#This Row],[unit_cost]])*Table1__2[[#This Row],[transaction_qty]]</f>
        <v>120</v>
      </c>
      <c r="Q552">
        <f>YEAR(Table1__2[[#This Row],[transaction_date]])</f>
        <v>2022</v>
      </c>
      <c r="R552" t="str">
        <f>TEXT(MONTH(Table1__2[[#This Row],[transaction_date]])*28,"mmm")</f>
        <v>Oct</v>
      </c>
      <c r="S552" t="str">
        <f t="shared" si="8"/>
        <v>Thu</v>
      </c>
      <c r="T552">
        <f>HOUR(Table1__2[[#This Row],[transaction_time]])</f>
        <v>9</v>
      </c>
    </row>
    <row r="553" spans="1:20" x14ac:dyDescent="0.25">
      <c r="A553">
        <v>8552</v>
      </c>
      <c r="B553" s="1">
        <v>45089</v>
      </c>
      <c r="C553" s="2">
        <v>0.34861111111111109</v>
      </c>
      <c r="D553">
        <v>2</v>
      </c>
      <c r="E553" t="s">
        <v>14</v>
      </c>
      <c r="F553" t="s">
        <v>15</v>
      </c>
      <c r="G553" t="s">
        <v>16</v>
      </c>
      <c r="H553" t="s">
        <v>17</v>
      </c>
      <c r="I553" t="s">
        <v>46</v>
      </c>
      <c r="J553">
        <v>90</v>
      </c>
      <c r="K553">
        <v>55</v>
      </c>
      <c r="L553" t="s">
        <v>33</v>
      </c>
      <c r="M553" t="s">
        <v>34</v>
      </c>
      <c r="N553" t="s">
        <v>47</v>
      </c>
      <c r="O553">
        <f>Table1__2[[#This Row],[transaction_qty]]*Table1__2[[#This Row],[unit_price]]</f>
        <v>180</v>
      </c>
      <c r="P553">
        <f>(Table1__2[[#This Row],[unit_price]]-Table1__2[[#This Row],[unit_cost]])*Table1__2[[#This Row],[transaction_qty]]</f>
        <v>70</v>
      </c>
      <c r="Q553">
        <f>YEAR(Table1__2[[#This Row],[transaction_date]])</f>
        <v>2023</v>
      </c>
      <c r="R553" t="str">
        <f>TEXT(MONTH(Table1__2[[#This Row],[transaction_date]])*28,"mmm")</f>
        <v>Jun</v>
      </c>
      <c r="S553" t="str">
        <f t="shared" si="8"/>
        <v>Thu</v>
      </c>
      <c r="T553">
        <f>HOUR(Table1__2[[#This Row],[transaction_time]])</f>
        <v>8</v>
      </c>
    </row>
    <row r="554" spans="1:20" x14ac:dyDescent="0.25">
      <c r="A554">
        <v>8553</v>
      </c>
      <c r="B554" s="1">
        <v>44902</v>
      </c>
      <c r="C554" s="2">
        <v>0.57222222222222219</v>
      </c>
      <c r="D554">
        <v>3</v>
      </c>
      <c r="E554" t="s">
        <v>36</v>
      </c>
      <c r="F554" t="s">
        <v>37</v>
      </c>
      <c r="G554" t="s">
        <v>38</v>
      </c>
      <c r="H554" t="s">
        <v>39</v>
      </c>
      <c r="I554" t="s">
        <v>18</v>
      </c>
      <c r="J554">
        <v>45</v>
      </c>
      <c r="K554">
        <v>25</v>
      </c>
      <c r="L554" t="s">
        <v>19</v>
      </c>
      <c r="M554" t="s">
        <v>20</v>
      </c>
      <c r="N554" t="s">
        <v>21</v>
      </c>
      <c r="O554">
        <f>Table1__2[[#This Row],[transaction_qty]]*Table1__2[[#This Row],[unit_price]]</f>
        <v>135</v>
      </c>
      <c r="P554">
        <f>(Table1__2[[#This Row],[unit_price]]-Table1__2[[#This Row],[unit_cost]])*Table1__2[[#This Row],[transaction_qty]]</f>
        <v>60</v>
      </c>
      <c r="Q554">
        <f>YEAR(Table1__2[[#This Row],[transaction_date]])</f>
        <v>2022</v>
      </c>
      <c r="R554" t="str">
        <f>TEXT(MONTH(Table1__2[[#This Row],[transaction_date]])*28,"mmm")</f>
        <v>Dec</v>
      </c>
      <c r="S554" t="str">
        <f t="shared" si="8"/>
        <v>Sat</v>
      </c>
      <c r="T554">
        <f>HOUR(Table1__2[[#This Row],[transaction_time]])</f>
        <v>13</v>
      </c>
    </row>
    <row r="555" spans="1:20" x14ac:dyDescent="0.25">
      <c r="A555">
        <v>8554</v>
      </c>
      <c r="B555" s="1">
        <v>44819</v>
      </c>
      <c r="C555" s="2">
        <v>0.85833333333333328</v>
      </c>
      <c r="D555">
        <v>2</v>
      </c>
      <c r="E555" t="s">
        <v>28</v>
      </c>
      <c r="F555" t="s">
        <v>29</v>
      </c>
      <c r="G555" t="s">
        <v>30</v>
      </c>
      <c r="H555" t="s">
        <v>31</v>
      </c>
      <c r="I555" t="s">
        <v>46</v>
      </c>
      <c r="J555">
        <v>90</v>
      </c>
      <c r="K555">
        <v>55</v>
      </c>
      <c r="L555" t="s">
        <v>33</v>
      </c>
      <c r="M555" t="s">
        <v>34</v>
      </c>
      <c r="N555" t="s">
        <v>47</v>
      </c>
      <c r="O555">
        <f>Table1__2[[#This Row],[transaction_qty]]*Table1__2[[#This Row],[unit_price]]</f>
        <v>180</v>
      </c>
      <c r="P555">
        <f>(Table1__2[[#This Row],[unit_price]]-Table1__2[[#This Row],[unit_cost]])*Table1__2[[#This Row],[transaction_qty]]</f>
        <v>70</v>
      </c>
      <c r="Q555">
        <f>YEAR(Table1__2[[#This Row],[transaction_date]])</f>
        <v>2022</v>
      </c>
      <c r="R555" t="str">
        <f>TEXT(MONTH(Table1__2[[#This Row],[transaction_date]])*28,"mmm")</f>
        <v>Sep</v>
      </c>
      <c r="S555" t="str">
        <f t="shared" si="8"/>
        <v>Sun</v>
      </c>
      <c r="T555">
        <f>HOUR(Table1__2[[#This Row],[transaction_time]])</f>
        <v>20</v>
      </c>
    </row>
    <row r="556" spans="1:20" x14ac:dyDescent="0.25">
      <c r="A556">
        <v>8555</v>
      </c>
      <c r="B556" s="1">
        <v>45758</v>
      </c>
      <c r="C556" s="2">
        <v>0.64027777777777772</v>
      </c>
      <c r="D556">
        <v>1</v>
      </c>
      <c r="E556" t="s">
        <v>36</v>
      </c>
      <c r="F556" t="s">
        <v>37</v>
      </c>
      <c r="G556" t="s">
        <v>38</v>
      </c>
      <c r="H556" t="s">
        <v>39</v>
      </c>
      <c r="I556" t="s">
        <v>18</v>
      </c>
      <c r="J556">
        <v>45</v>
      </c>
      <c r="K556">
        <v>25</v>
      </c>
      <c r="L556" t="s">
        <v>19</v>
      </c>
      <c r="M556" t="s">
        <v>20</v>
      </c>
      <c r="N556" t="s">
        <v>21</v>
      </c>
      <c r="O556">
        <f>Table1__2[[#This Row],[transaction_qty]]*Table1__2[[#This Row],[unit_price]]</f>
        <v>45</v>
      </c>
      <c r="P556">
        <f>(Table1__2[[#This Row],[unit_price]]-Table1__2[[#This Row],[unit_cost]])*Table1__2[[#This Row],[transaction_qty]]</f>
        <v>20</v>
      </c>
      <c r="Q556">
        <f>YEAR(Table1__2[[#This Row],[transaction_date]])</f>
        <v>2025</v>
      </c>
      <c r="R556" t="str">
        <f>TEXT(MONTH(Table1__2[[#This Row],[transaction_date]])*28,"mmm")</f>
        <v>Apr</v>
      </c>
      <c r="S556" t="str">
        <f t="shared" si="8"/>
        <v>Wed</v>
      </c>
      <c r="T556">
        <f>HOUR(Table1__2[[#This Row],[transaction_time]])</f>
        <v>15</v>
      </c>
    </row>
    <row r="557" spans="1:20" x14ac:dyDescent="0.25">
      <c r="A557">
        <v>8556</v>
      </c>
      <c r="B557" s="1">
        <v>45915</v>
      </c>
      <c r="C557" s="2">
        <v>0.9145833333333333</v>
      </c>
      <c r="D557">
        <v>1</v>
      </c>
      <c r="E557" t="s">
        <v>22</v>
      </c>
      <c r="F557" t="s">
        <v>23</v>
      </c>
      <c r="G557" t="s">
        <v>24</v>
      </c>
      <c r="H557" t="s">
        <v>25</v>
      </c>
      <c r="I557" t="s">
        <v>50</v>
      </c>
      <c r="J557">
        <v>70</v>
      </c>
      <c r="K557">
        <v>40</v>
      </c>
      <c r="L557" t="s">
        <v>33</v>
      </c>
      <c r="M557" t="s">
        <v>44</v>
      </c>
      <c r="N557" t="s">
        <v>51</v>
      </c>
      <c r="O557">
        <f>Table1__2[[#This Row],[transaction_qty]]*Table1__2[[#This Row],[unit_price]]</f>
        <v>70</v>
      </c>
      <c r="P557">
        <f>(Table1__2[[#This Row],[unit_price]]-Table1__2[[#This Row],[unit_cost]])*Table1__2[[#This Row],[transaction_qty]]</f>
        <v>30</v>
      </c>
      <c r="Q557">
        <f>YEAR(Table1__2[[#This Row],[transaction_date]])</f>
        <v>2025</v>
      </c>
      <c r="R557" t="str">
        <f>TEXT(MONTH(Table1__2[[#This Row],[transaction_date]])*28,"mmm")</f>
        <v>Sep</v>
      </c>
      <c r="S557" t="str">
        <f t="shared" si="8"/>
        <v>Sun</v>
      </c>
      <c r="T557">
        <f>HOUR(Table1__2[[#This Row],[transaction_time]])</f>
        <v>21</v>
      </c>
    </row>
    <row r="558" spans="1:20" x14ac:dyDescent="0.25">
      <c r="A558">
        <v>8557</v>
      </c>
      <c r="B558" s="1">
        <v>45659</v>
      </c>
      <c r="C558" s="2">
        <v>0.62569444444444444</v>
      </c>
      <c r="D558">
        <v>3</v>
      </c>
      <c r="E558" t="s">
        <v>14</v>
      </c>
      <c r="F558" t="s">
        <v>15</v>
      </c>
      <c r="G558" t="s">
        <v>16</v>
      </c>
      <c r="H558" t="s">
        <v>17</v>
      </c>
      <c r="I558" t="s">
        <v>26</v>
      </c>
      <c r="J558">
        <v>40</v>
      </c>
      <c r="K558">
        <v>22</v>
      </c>
      <c r="L558" t="s">
        <v>19</v>
      </c>
      <c r="M558" t="s">
        <v>20</v>
      </c>
      <c r="N558" t="s">
        <v>27</v>
      </c>
      <c r="O558">
        <f>Table1__2[[#This Row],[transaction_qty]]*Table1__2[[#This Row],[unit_price]]</f>
        <v>120</v>
      </c>
      <c r="P558">
        <f>(Table1__2[[#This Row],[unit_price]]-Table1__2[[#This Row],[unit_cost]])*Table1__2[[#This Row],[transaction_qty]]</f>
        <v>54</v>
      </c>
      <c r="Q558">
        <f>YEAR(Table1__2[[#This Row],[transaction_date]])</f>
        <v>2025</v>
      </c>
      <c r="R558" t="str">
        <f>TEXT(MONTH(Table1__2[[#This Row],[transaction_date]])*28,"mmm")</f>
        <v>Jan</v>
      </c>
      <c r="S558" t="str">
        <f t="shared" si="8"/>
        <v>Mon</v>
      </c>
      <c r="T558">
        <f>HOUR(Table1__2[[#This Row],[transaction_time]])</f>
        <v>15</v>
      </c>
    </row>
    <row r="559" spans="1:20" x14ac:dyDescent="0.25">
      <c r="A559">
        <v>8558</v>
      </c>
      <c r="B559" s="1">
        <v>45008</v>
      </c>
      <c r="C559" s="2">
        <v>0.73472222222222228</v>
      </c>
      <c r="D559">
        <v>4</v>
      </c>
      <c r="E559" t="s">
        <v>14</v>
      </c>
      <c r="F559" t="s">
        <v>15</v>
      </c>
      <c r="G559" t="s">
        <v>16</v>
      </c>
      <c r="H559" t="s">
        <v>17</v>
      </c>
      <c r="I559" t="s">
        <v>50</v>
      </c>
      <c r="J559">
        <v>70</v>
      </c>
      <c r="K559">
        <v>40</v>
      </c>
      <c r="L559" t="s">
        <v>33</v>
      </c>
      <c r="M559" t="s">
        <v>44</v>
      </c>
      <c r="N559" t="s">
        <v>51</v>
      </c>
      <c r="O559">
        <f>Table1__2[[#This Row],[transaction_qty]]*Table1__2[[#This Row],[unit_price]]</f>
        <v>280</v>
      </c>
      <c r="P559">
        <f>(Table1__2[[#This Row],[unit_price]]-Table1__2[[#This Row],[unit_cost]])*Table1__2[[#This Row],[transaction_qty]]</f>
        <v>120</v>
      </c>
      <c r="Q559">
        <f>YEAR(Table1__2[[#This Row],[transaction_date]])</f>
        <v>2023</v>
      </c>
      <c r="R559" t="str">
        <f>TEXT(MONTH(Table1__2[[#This Row],[transaction_date]])*28,"mmm")</f>
        <v>Mar</v>
      </c>
      <c r="S559" t="str">
        <f t="shared" si="8"/>
        <v>Mon</v>
      </c>
      <c r="T559">
        <f>HOUR(Table1__2[[#This Row],[transaction_time]])</f>
        <v>17</v>
      </c>
    </row>
    <row r="560" spans="1:20" x14ac:dyDescent="0.25">
      <c r="A560">
        <v>8559</v>
      </c>
      <c r="B560" s="1">
        <v>45231</v>
      </c>
      <c r="C560" s="2">
        <v>0.32847222222222222</v>
      </c>
      <c r="D560">
        <v>2</v>
      </c>
      <c r="E560" t="s">
        <v>22</v>
      </c>
      <c r="F560" t="s">
        <v>23</v>
      </c>
      <c r="G560" t="s">
        <v>24</v>
      </c>
      <c r="H560" t="s">
        <v>25</v>
      </c>
      <c r="I560" t="s">
        <v>40</v>
      </c>
      <c r="J560">
        <v>50</v>
      </c>
      <c r="K560">
        <v>30</v>
      </c>
      <c r="L560" t="s">
        <v>19</v>
      </c>
      <c r="M560" t="s">
        <v>41</v>
      </c>
      <c r="N560" t="s">
        <v>42</v>
      </c>
      <c r="O560">
        <f>Table1__2[[#This Row],[transaction_qty]]*Table1__2[[#This Row],[unit_price]]</f>
        <v>100</v>
      </c>
      <c r="P560">
        <f>(Table1__2[[#This Row],[unit_price]]-Table1__2[[#This Row],[unit_cost]])*Table1__2[[#This Row],[transaction_qty]]</f>
        <v>40</v>
      </c>
      <c r="Q560">
        <f>YEAR(Table1__2[[#This Row],[transaction_date]])</f>
        <v>2023</v>
      </c>
      <c r="R560" t="str">
        <f>TEXT(MONTH(Table1__2[[#This Row],[transaction_date]])*28,"mmm")</f>
        <v>Nov</v>
      </c>
      <c r="S560" t="str">
        <f t="shared" si="8"/>
        <v>Sun</v>
      </c>
      <c r="T560">
        <f>HOUR(Table1__2[[#This Row],[transaction_time]])</f>
        <v>7</v>
      </c>
    </row>
    <row r="561" spans="1:20" x14ac:dyDescent="0.25">
      <c r="A561">
        <v>8560</v>
      </c>
      <c r="B561" s="1">
        <v>45728</v>
      </c>
      <c r="C561" s="2">
        <v>0.59444444444444444</v>
      </c>
      <c r="D561">
        <v>4</v>
      </c>
      <c r="E561" t="s">
        <v>36</v>
      </c>
      <c r="F561" t="s">
        <v>37</v>
      </c>
      <c r="G561" t="s">
        <v>38</v>
      </c>
      <c r="H561" t="s">
        <v>39</v>
      </c>
      <c r="I561" t="s">
        <v>40</v>
      </c>
      <c r="J561">
        <v>50</v>
      </c>
      <c r="K561">
        <v>30</v>
      </c>
      <c r="L561" t="s">
        <v>19</v>
      </c>
      <c r="M561" t="s">
        <v>41</v>
      </c>
      <c r="N561" t="s">
        <v>42</v>
      </c>
      <c r="O561">
        <f>Table1__2[[#This Row],[transaction_qty]]*Table1__2[[#This Row],[unit_price]]</f>
        <v>200</v>
      </c>
      <c r="P561">
        <f>(Table1__2[[#This Row],[unit_price]]-Table1__2[[#This Row],[unit_cost]])*Table1__2[[#This Row],[transaction_qty]]</f>
        <v>80</v>
      </c>
      <c r="Q561">
        <f>YEAR(Table1__2[[#This Row],[transaction_date]])</f>
        <v>2025</v>
      </c>
      <c r="R561" t="str">
        <f>TEXT(MONTH(Table1__2[[#This Row],[transaction_date]])*28,"mmm")</f>
        <v>Mar</v>
      </c>
      <c r="S561" t="str">
        <f t="shared" si="8"/>
        <v>Thu</v>
      </c>
      <c r="T561">
        <f>HOUR(Table1__2[[#This Row],[transaction_time]])</f>
        <v>14</v>
      </c>
    </row>
    <row r="562" spans="1:20" x14ac:dyDescent="0.25">
      <c r="A562">
        <v>8561</v>
      </c>
      <c r="B562" s="1">
        <v>45920</v>
      </c>
      <c r="C562" s="2">
        <v>0.49236111111111114</v>
      </c>
      <c r="D562">
        <v>4</v>
      </c>
      <c r="E562" t="s">
        <v>36</v>
      </c>
      <c r="F562" t="s">
        <v>37</v>
      </c>
      <c r="G562" t="s">
        <v>38</v>
      </c>
      <c r="H562" t="s">
        <v>39</v>
      </c>
      <c r="I562" t="s">
        <v>48</v>
      </c>
      <c r="J562">
        <v>80</v>
      </c>
      <c r="K562">
        <v>48</v>
      </c>
      <c r="L562" t="s">
        <v>33</v>
      </c>
      <c r="M562" t="s">
        <v>44</v>
      </c>
      <c r="N562" t="s">
        <v>49</v>
      </c>
      <c r="O562">
        <f>Table1__2[[#This Row],[transaction_qty]]*Table1__2[[#This Row],[unit_price]]</f>
        <v>320</v>
      </c>
      <c r="P562">
        <f>(Table1__2[[#This Row],[unit_price]]-Table1__2[[#This Row],[unit_cost]])*Table1__2[[#This Row],[transaction_qty]]</f>
        <v>128</v>
      </c>
      <c r="Q562">
        <f>YEAR(Table1__2[[#This Row],[transaction_date]])</f>
        <v>2025</v>
      </c>
      <c r="R562" t="str">
        <f>TEXT(MONTH(Table1__2[[#This Row],[transaction_date]])*28,"mmm")</f>
        <v>Sep</v>
      </c>
      <c r="S562" t="str">
        <f t="shared" si="8"/>
        <v>Fri</v>
      </c>
      <c r="T562">
        <f>HOUR(Table1__2[[#This Row],[transaction_time]])</f>
        <v>11</v>
      </c>
    </row>
    <row r="563" spans="1:20" x14ac:dyDescent="0.25">
      <c r="A563">
        <v>8562</v>
      </c>
      <c r="B563" s="1">
        <v>45936</v>
      </c>
      <c r="C563" s="2">
        <v>0.30486111111111114</v>
      </c>
      <c r="D563">
        <v>3</v>
      </c>
      <c r="E563" t="s">
        <v>14</v>
      </c>
      <c r="F563" t="s">
        <v>15</v>
      </c>
      <c r="G563" t="s">
        <v>16</v>
      </c>
      <c r="H563" t="s">
        <v>17</v>
      </c>
      <c r="I563" t="s">
        <v>26</v>
      </c>
      <c r="J563">
        <v>40</v>
      </c>
      <c r="K563">
        <v>22</v>
      </c>
      <c r="L563" t="s">
        <v>19</v>
      </c>
      <c r="M563" t="s">
        <v>20</v>
      </c>
      <c r="N563" t="s">
        <v>27</v>
      </c>
      <c r="O563">
        <f>Table1__2[[#This Row],[transaction_qty]]*Table1__2[[#This Row],[unit_price]]</f>
        <v>120</v>
      </c>
      <c r="P563">
        <f>(Table1__2[[#This Row],[unit_price]]-Table1__2[[#This Row],[unit_cost]])*Table1__2[[#This Row],[transaction_qty]]</f>
        <v>54</v>
      </c>
      <c r="Q563">
        <f>YEAR(Table1__2[[#This Row],[transaction_date]])</f>
        <v>2025</v>
      </c>
      <c r="R563" t="str">
        <f>TEXT(MONTH(Table1__2[[#This Row],[transaction_date]])*28,"mmm")</f>
        <v>Oct</v>
      </c>
      <c r="S563" t="str">
        <f t="shared" si="8"/>
        <v>Fri</v>
      </c>
      <c r="T563">
        <f>HOUR(Table1__2[[#This Row],[transaction_time]])</f>
        <v>7</v>
      </c>
    </row>
    <row r="564" spans="1:20" x14ac:dyDescent="0.25">
      <c r="A564">
        <v>8563</v>
      </c>
      <c r="B564" s="1">
        <v>45611</v>
      </c>
      <c r="C564" s="2">
        <v>0.62291666666666667</v>
      </c>
      <c r="D564">
        <v>2</v>
      </c>
      <c r="E564" t="s">
        <v>22</v>
      </c>
      <c r="F564" t="s">
        <v>23</v>
      </c>
      <c r="G564" t="s">
        <v>24</v>
      </c>
      <c r="H564" t="s">
        <v>25</v>
      </c>
      <c r="I564" t="s">
        <v>32</v>
      </c>
      <c r="J564">
        <v>85</v>
      </c>
      <c r="K564">
        <v>50</v>
      </c>
      <c r="L564" t="s">
        <v>33</v>
      </c>
      <c r="M564" t="s">
        <v>34</v>
      </c>
      <c r="N564" t="s">
        <v>35</v>
      </c>
      <c r="O564">
        <f>Table1__2[[#This Row],[transaction_qty]]*Table1__2[[#This Row],[unit_price]]</f>
        <v>170</v>
      </c>
      <c r="P564">
        <f>(Table1__2[[#This Row],[unit_price]]-Table1__2[[#This Row],[unit_cost]])*Table1__2[[#This Row],[transaction_qty]]</f>
        <v>70</v>
      </c>
      <c r="Q564">
        <f>YEAR(Table1__2[[#This Row],[transaction_date]])</f>
        <v>2024</v>
      </c>
      <c r="R564" t="str">
        <f>TEXT(MONTH(Table1__2[[#This Row],[transaction_date]])*28,"mmm")</f>
        <v>Nov</v>
      </c>
      <c r="S564" t="str">
        <f t="shared" si="8"/>
        <v>Sun</v>
      </c>
      <c r="T564">
        <f>HOUR(Table1__2[[#This Row],[transaction_time]])</f>
        <v>14</v>
      </c>
    </row>
    <row r="565" spans="1:20" x14ac:dyDescent="0.25">
      <c r="A565">
        <v>8564</v>
      </c>
      <c r="B565" s="1">
        <v>45807</v>
      </c>
      <c r="C565" s="2">
        <v>0.5625</v>
      </c>
      <c r="D565">
        <v>3</v>
      </c>
      <c r="E565" t="s">
        <v>36</v>
      </c>
      <c r="F565" t="s">
        <v>37</v>
      </c>
      <c r="G565" t="s">
        <v>38</v>
      </c>
      <c r="H565" t="s">
        <v>39</v>
      </c>
      <c r="I565" t="s">
        <v>32</v>
      </c>
      <c r="J565">
        <v>85</v>
      </c>
      <c r="K565">
        <v>50</v>
      </c>
      <c r="L565" t="s">
        <v>33</v>
      </c>
      <c r="M565" t="s">
        <v>34</v>
      </c>
      <c r="N565" t="s">
        <v>35</v>
      </c>
      <c r="O565">
        <f>Table1__2[[#This Row],[transaction_qty]]*Table1__2[[#This Row],[unit_price]]</f>
        <v>255</v>
      </c>
      <c r="P565">
        <f>(Table1__2[[#This Row],[unit_price]]-Table1__2[[#This Row],[unit_cost]])*Table1__2[[#This Row],[transaction_qty]]</f>
        <v>105</v>
      </c>
      <c r="Q565">
        <f>YEAR(Table1__2[[#This Row],[transaction_date]])</f>
        <v>2025</v>
      </c>
      <c r="R565" t="str">
        <f>TEXT(MONTH(Table1__2[[#This Row],[transaction_date]])*28,"mmm")</f>
        <v>May</v>
      </c>
      <c r="S565" t="str">
        <f t="shared" si="8"/>
        <v>Mon</v>
      </c>
      <c r="T565">
        <f>HOUR(Table1__2[[#This Row],[transaction_time]])</f>
        <v>13</v>
      </c>
    </row>
    <row r="566" spans="1:20" x14ac:dyDescent="0.25">
      <c r="A566">
        <v>8565</v>
      </c>
      <c r="B566" s="1">
        <v>45251</v>
      </c>
      <c r="C566" s="2">
        <v>0.34513888888888888</v>
      </c>
      <c r="D566">
        <v>2</v>
      </c>
      <c r="E566" t="s">
        <v>22</v>
      </c>
      <c r="F566" t="s">
        <v>23</v>
      </c>
      <c r="G566" t="s">
        <v>24</v>
      </c>
      <c r="H566" t="s">
        <v>25</v>
      </c>
      <c r="I566" t="s">
        <v>48</v>
      </c>
      <c r="J566">
        <v>80</v>
      </c>
      <c r="K566">
        <v>48</v>
      </c>
      <c r="L566" t="s">
        <v>33</v>
      </c>
      <c r="M566" t="s">
        <v>44</v>
      </c>
      <c r="N566" t="s">
        <v>49</v>
      </c>
      <c r="O566">
        <f>Table1__2[[#This Row],[transaction_qty]]*Table1__2[[#This Row],[unit_price]]</f>
        <v>160</v>
      </c>
      <c r="P566">
        <f>(Table1__2[[#This Row],[unit_price]]-Table1__2[[#This Row],[unit_cost]])*Table1__2[[#This Row],[transaction_qty]]</f>
        <v>64</v>
      </c>
      <c r="Q566">
        <f>YEAR(Table1__2[[#This Row],[transaction_date]])</f>
        <v>2023</v>
      </c>
      <c r="R566" t="str">
        <f>TEXT(MONTH(Table1__2[[#This Row],[transaction_date]])*28,"mmm")</f>
        <v>Nov</v>
      </c>
      <c r="S566" t="str">
        <f t="shared" si="8"/>
        <v>Sat</v>
      </c>
      <c r="T566">
        <f>HOUR(Table1__2[[#This Row],[transaction_time]])</f>
        <v>8</v>
      </c>
    </row>
    <row r="567" spans="1:20" x14ac:dyDescent="0.25">
      <c r="A567">
        <v>8566</v>
      </c>
      <c r="B567" s="1">
        <v>44763</v>
      </c>
      <c r="C567" s="2">
        <v>0.40694444444444444</v>
      </c>
      <c r="D567">
        <v>1</v>
      </c>
      <c r="E567" t="s">
        <v>14</v>
      </c>
      <c r="F567" t="s">
        <v>15</v>
      </c>
      <c r="G567" t="s">
        <v>16</v>
      </c>
      <c r="H567" t="s">
        <v>17</v>
      </c>
      <c r="I567" t="s">
        <v>43</v>
      </c>
      <c r="J567">
        <v>75</v>
      </c>
      <c r="K567">
        <v>45</v>
      </c>
      <c r="L567" t="s">
        <v>33</v>
      </c>
      <c r="M567" t="s">
        <v>44</v>
      </c>
      <c r="N567" t="s">
        <v>45</v>
      </c>
      <c r="O567">
        <f>Table1__2[[#This Row],[transaction_qty]]*Table1__2[[#This Row],[unit_price]]</f>
        <v>75</v>
      </c>
      <c r="P567">
        <f>(Table1__2[[#This Row],[unit_price]]-Table1__2[[#This Row],[unit_cost]])*Table1__2[[#This Row],[transaction_qty]]</f>
        <v>30</v>
      </c>
      <c r="Q567">
        <f>YEAR(Table1__2[[#This Row],[transaction_date]])</f>
        <v>2022</v>
      </c>
      <c r="R567" t="str">
        <f>TEXT(MONTH(Table1__2[[#This Row],[transaction_date]])*28,"mmm")</f>
        <v>Jul</v>
      </c>
      <c r="S567" t="str">
        <f t="shared" si="8"/>
        <v>Sat</v>
      </c>
      <c r="T567">
        <f>HOUR(Table1__2[[#This Row],[transaction_time]])</f>
        <v>9</v>
      </c>
    </row>
    <row r="568" spans="1:20" x14ac:dyDescent="0.25">
      <c r="A568">
        <v>8567</v>
      </c>
      <c r="B568" s="1">
        <v>45675</v>
      </c>
      <c r="C568" s="2">
        <v>0.3840277777777778</v>
      </c>
      <c r="D568">
        <v>4</v>
      </c>
      <c r="E568" t="s">
        <v>14</v>
      </c>
      <c r="F568" t="s">
        <v>15</v>
      </c>
      <c r="G568" t="s">
        <v>16</v>
      </c>
      <c r="H568" t="s">
        <v>17</v>
      </c>
      <c r="I568" t="s">
        <v>26</v>
      </c>
      <c r="J568">
        <v>40</v>
      </c>
      <c r="K568">
        <v>22</v>
      </c>
      <c r="L568" t="s">
        <v>19</v>
      </c>
      <c r="M568" t="s">
        <v>20</v>
      </c>
      <c r="N568" t="s">
        <v>27</v>
      </c>
      <c r="O568">
        <f>Table1__2[[#This Row],[transaction_qty]]*Table1__2[[#This Row],[unit_price]]</f>
        <v>160</v>
      </c>
      <c r="P568">
        <f>(Table1__2[[#This Row],[unit_price]]-Table1__2[[#This Row],[unit_cost]])*Table1__2[[#This Row],[transaction_qty]]</f>
        <v>72</v>
      </c>
      <c r="Q568">
        <f>YEAR(Table1__2[[#This Row],[transaction_date]])</f>
        <v>2025</v>
      </c>
      <c r="R568" t="str">
        <f>TEXT(MONTH(Table1__2[[#This Row],[transaction_date]])*28,"mmm")</f>
        <v>Jan</v>
      </c>
      <c r="S568" t="str">
        <f t="shared" si="8"/>
        <v>Wed</v>
      </c>
      <c r="T568">
        <f>HOUR(Table1__2[[#This Row],[transaction_time]])</f>
        <v>9</v>
      </c>
    </row>
    <row r="569" spans="1:20" x14ac:dyDescent="0.25">
      <c r="A569">
        <v>8568</v>
      </c>
      <c r="B569" s="1">
        <v>44760</v>
      </c>
      <c r="C569" s="2">
        <v>0.55000000000000004</v>
      </c>
      <c r="D569">
        <v>1</v>
      </c>
      <c r="E569" t="s">
        <v>14</v>
      </c>
      <c r="F569" t="s">
        <v>15</v>
      </c>
      <c r="G569" t="s">
        <v>16</v>
      </c>
      <c r="H569" t="s">
        <v>17</v>
      </c>
      <c r="I569" t="s">
        <v>50</v>
      </c>
      <c r="J569">
        <v>70</v>
      </c>
      <c r="K569">
        <v>40</v>
      </c>
      <c r="L569" t="s">
        <v>33</v>
      </c>
      <c r="M569" t="s">
        <v>44</v>
      </c>
      <c r="N569" t="s">
        <v>51</v>
      </c>
      <c r="O569">
        <f>Table1__2[[#This Row],[transaction_qty]]*Table1__2[[#This Row],[unit_price]]</f>
        <v>70</v>
      </c>
      <c r="P569">
        <f>(Table1__2[[#This Row],[unit_price]]-Table1__2[[#This Row],[unit_cost]])*Table1__2[[#This Row],[transaction_qty]]</f>
        <v>30</v>
      </c>
      <c r="Q569">
        <f>YEAR(Table1__2[[#This Row],[transaction_date]])</f>
        <v>2022</v>
      </c>
      <c r="R569" t="str">
        <f>TEXT(MONTH(Table1__2[[#This Row],[transaction_date]])*28,"mmm")</f>
        <v>Jul</v>
      </c>
      <c r="S569" t="str">
        <f t="shared" si="8"/>
        <v>Wed</v>
      </c>
      <c r="T569">
        <f>HOUR(Table1__2[[#This Row],[transaction_time]])</f>
        <v>13</v>
      </c>
    </row>
    <row r="570" spans="1:20" x14ac:dyDescent="0.25">
      <c r="A570">
        <v>8569</v>
      </c>
      <c r="B570" s="1">
        <v>44818</v>
      </c>
      <c r="C570" s="2">
        <v>0.80625000000000002</v>
      </c>
      <c r="D570">
        <v>4</v>
      </c>
      <c r="E570" t="s">
        <v>14</v>
      </c>
      <c r="F570" t="s">
        <v>15</v>
      </c>
      <c r="G570" t="s">
        <v>16</v>
      </c>
      <c r="H570" t="s">
        <v>17</v>
      </c>
      <c r="I570" t="s">
        <v>26</v>
      </c>
      <c r="J570">
        <v>40</v>
      </c>
      <c r="K570">
        <v>22</v>
      </c>
      <c r="L570" t="s">
        <v>19</v>
      </c>
      <c r="M570" t="s">
        <v>20</v>
      </c>
      <c r="N570" t="s">
        <v>27</v>
      </c>
      <c r="O570">
        <f>Table1__2[[#This Row],[transaction_qty]]*Table1__2[[#This Row],[unit_price]]</f>
        <v>160</v>
      </c>
      <c r="P570">
        <f>(Table1__2[[#This Row],[unit_price]]-Table1__2[[#This Row],[unit_cost]])*Table1__2[[#This Row],[transaction_qty]]</f>
        <v>72</v>
      </c>
      <c r="Q570">
        <f>YEAR(Table1__2[[#This Row],[transaction_date]])</f>
        <v>2022</v>
      </c>
      <c r="R570" t="str">
        <f>TEXT(MONTH(Table1__2[[#This Row],[transaction_date]])*28,"mmm")</f>
        <v>Sep</v>
      </c>
      <c r="S570" t="str">
        <f t="shared" si="8"/>
        <v>Sat</v>
      </c>
      <c r="T570">
        <f>HOUR(Table1__2[[#This Row],[transaction_time]])</f>
        <v>19</v>
      </c>
    </row>
    <row r="571" spans="1:20" x14ac:dyDescent="0.25">
      <c r="A571">
        <v>8570</v>
      </c>
      <c r="B571" s="1">
        <v>45766</v>
      </c>
      <c r="C571" s="2">
        <v>0.68333333333333335</v>
      </c>
      <c r="D571">
        <v>1</v>
      </c>
      <c r="E571" t="s">
        <v>28</v>
      </c>
      <c r="F571" t="s">
        <v>29</v>
      </c>
      <c r="G571" t="s">
        <v>30</v>
      </c>
      <c r="H571" t="s">
        <v>31</v>
      </c>
      <c r="I571" t="s">
        <v>48</v>
      </c>
      <c r="J571">
        <v>80</v>
      </c>
      <c r="K571">
        <v>48</v>
      </c>
      <c r="L571" t="s">
        <v>33</v>
      </c>
      <c r="M571" t="s">
        <v>44</v>
      </c>
      <c r="N571" t="s">
        <v>49</v>
      </c>
      <c r="O571">
        <f>Table1__2[[#This Row],[transaction_qty]]*Table1__2[[#This Row],[unit_price]]</f>
        <v>80</v>
      </c>
      <c r="P571">
        <f>(Table1__2[[#This Row],[unit_price]]-Table1__2[[#This Row],[unit_cost]])*Table1__2[[#This Row],[transaction_qty]]</f>
        <v>32</v>
      </c>
      <c r="Q571">
        <f>YEAR(Table1__2[[#This Row],[transaction_date]])</f>
        <v>2025</v>
      </c>
      <c r="R571" t="str">
        <f>TEXT(MONTH(Table1__2[[#This Row],[transaction_date]])*28,"mmm")</f>
        <v>Apr</v>
      </c>
      <c r="S571" t="str">
        <f t="shared" si="8"/>
        <v>Thu</v>
      </c>
      <c r="T571">
        <f>HOUR(Table1__2[[#This Row],[transaction_time]])</f>
        <v>16</v>
      </c>
    </row>
    <row r="572" spans="1:20" x14ac:dyDescent="0.25">
      <c r="A572">
        <v>8571</v>
      </c>
      <c r="B572" s="1">
        <v>45624</v>
      </c>
      <c r="C572" s="2">
        <v>0.57222222222222219</v>
      </c>
      <c r="D572">
        <v>2</v>
      </c>
      <c r="E572" t="s">
        <v>36</v>
      </c>
      <c r="F572" t="s">
        <v>37</v>
      </c>
      <c r="G572" t="s">
        <v>38</v>
      </c>
      <c r="H572" t="s">
        <v>39</v>
      </c>
      <c r="I572" t="s">
        <v>50</v>
      </c>
      <c r="J572">
        <v>70</v>
      </c>
      <c r="K572">
        <v>40</v>
      </c>
      <c r="L572" t="s">
        <v>33</v>
      </c>
      <c r="M572" t="s">
        <v>44</v>
      </c>
      <c r="N572" t="s">
        <v>51</v>
      </c>
      <c r="O572">
        <f>Table1__2[[#This Row],[transaction_qty]]*Table1__2[[#This Row],[unit_price]]</f>
        <v>140</v>
      </c>
      <c r="P572">
        <f>(Table1__2[[#This Row],[unit_price]]-Table1__2[[#This Row],[unit_cost]])*Table1__2[[#This Row],[transaction_qty]]</f>
        <v>60</v>
      </c>
      <c r="Q572">
        <f>YEAR(Table1__2[[#This Row],[transaction_date]])</f>
        <v>2024</v>
      </c>
      <c r="R572" t="str">
        <f>TEXT(MONTH(Table1__2[[#This Row],[transaction_date]])*28,"mmm")</f>
        <v>Nov</v>
      </c>
      <c r="S572" t="str">
        <f t="shared" si="8"/>
        <v>Sat</v>
      </c>
      <c r="T572">
        <f>HOUR(Table1__2[[#This Row],[transaction_time]])</f>
        <v>13</v>
      </c>
    </row>
    <row r="573" spans="1:20" x14ac:dyDescent="0.25">
      <c r="A573">
        <v>8572</v>
      </c>
      <c r="B573" s="1">
        <v>44881</v>
      </c>
      <c r="C573" s="2">
        <v>0.4861111111111111</v>
      </c>
      <c r="D573">
        <v>4</v>
      </c>
      <c r="E573" t="s">
        <v>22</v>
      </c>
      <c r="F573" t="s">
        <v>23</v>
      </c>
      <c r="G573" t="s">
        <v>24</v>
      </c>
      <c r="H573" t="s">
        <v>25</v>
      </c>
      <c r="I573" t="s">
        <v>18</v>
      </c>
      <c r="J573">
        <v>45</v>
      </c>
      <c r="K573">
        <v>25</v>
      </c>
      <c r="L573" t="s">
        <v>19</v>
      </c>
      <c r="M573" t="s">
        <v>20</v>
      </c>
      <c r="N573" t="s">
        <v>21</v>
      </c>
      <c r="O573">
        <f>Table1__2[[#This Row],[transaction_qty]]*Table1__2[[#This Row],[unit_price]]</f>
        <v>180</v>
      </c>
      <c r="P573">
        <f>(Table1__2[[#This Row],[unit_price]]-Table1__2[[#This Row],[unit_cost]])*Table1__2[[#This Row],[transaction_qty]]</f>
        <v>80</v>
      </c>
      <c r="Q573">
        <f>YEAR(Table1__2[[#This Row],[transaction_date]])</f>
        <v>2022</v>
      </c>
      <c r="R573" t="str">
        <f>TEXT(MONTH(Table1__2[[#This Row],[transaction_date]])*28,"mmm")</f>
        <v>Nov</v>
      </c>
      <c r="S573" t="str">
        <f t="shared" si="8"/>
        <v>Mon</v>
      </c>
      <c r="T573">
        <f>HOUR(Table1__2[[#This Row],[transaction_time]])</f>
        <v>11</v>
      </c>
    </row>
    <row r="574" spans="1:20" x14ac:dyDescent="0.25">
      <c r="A574">
        <v>8573</v>
      </c>
      <c r="B574" s="1">
        <v>45255</v>
      </c>
      <c r="C574" s="2">
        <v>0.58750000000000002</v>
      </c>
      <c r="D574">
        <v>4</v>
      </c>
      <c r="E574" t="s">
        <v>22</v>
      </c>
      <c r="F574" t="s">
        <v>23</v>
      </c>
      <c r="G574" t="s">
        <v>24</v>
      </c>
      <c r="H574" t="s">
        <v>25</v>
      </c>
      <c r="I574" t="s">
        <v>18</v>
      </c>
      <c r="J574">
        <v>45</v>
      </c>
      <c r="K574">
        <v>25</v>
      </c>
      <c r="L574" t="s">
        <v>19</v>
      </c>
      <c r="M574" t="s">
        <v>20</v>
      </c>
      <c r="N574" t="s">
        <v>21</v>
      </c>
      <c r="O574">
        <f>Table1__2[[#This Row],[transaction_qty]]*Table1__2[[#This Row],[unit_price]]</f>
        <v>180</v>
      </c>
      <c r="P574">
        <f>(Table1__2[[#This Row],[unit_price]]-Table1__2[[#This Row],[unit_cost]])*Table1__2[[#This Row],[transaction_qty]]</f>
        <v>80</v>
      </c>
      <c r="Q574">
        <f>YEAR(Table1__2[[#This Row],[transaction_date]])</f>
        <v>2023</v>
      </c>
      <c r="R574" t="str">
        <f>TEXT(MONTH(Table1__2[[#This Row],[transaction_date]])*28,"mmm")</f>
        <v>Nov</v>
      </c>
      <c r="S574" t="str">
        <f t="shared" si="8"/>
        <v>Wed</v>
      </c>
      <c r="T574">
        <f>HOUR(Table1__2[[#This Row],[transaction_time]])</f>
        <v>14</v>
      </c>
    </row>
    <row r="575" spans="1:20" x14ac:dyDescent="0.25">
      <c r="A575">
        <v>8574</v>
      </c>
      <c r="B575" s="1">
        <v>44782</v>
      </c>
      <c r="C575" s="2">
        <v>0.59930555555555554</v>
      </c>
      <c r="D575">
        <v>4</v>
      </c>
      <c r="E575" t="s">
        <v>28</v>
      </c>
      <c r="F575" t="s">
        <v>29</v>
      </c>
      <c r="G575" t="s">
        <v>30</v>
      </c>
      <c r="H575" t="s">
        <v>31</v>
      </c>
      <c r="I575" t="s">
        <v>46</v>
      </c>
      <c r="J575">
        <v>90</v>
      </c>
      <c r="K575">
        <v>55</v>
      </c>
      <c r="L575" t="s">
        <v>33</v>
      </c>
      <c r="M575" t="s">
        <v>34</v>
      </c>
      <c r="N575" t="s">
        <v>47</v>
      </c>
      <c r="O575">
        <f>Table1__2[[#This Row],[transaction_qty]]*Table1__2[[#This Row],[unit_price]]</f>
        <v>360</v>
      </c>
      <c r="P575">
        <f>(Table1__2[[#This Row],[unit_price]]-Table1__2[[#This Row],[unit_cost]])*Table1__2[[#This Row],[transaction_qty]]</f>
        <v>140</v>
      </c>
      <c r="Q575">
        <f>YEAR(Table1__2[[#This Row],[transaction_date]])</f>
        <v>2022</v>
      </c>
      <c r="R575" t="str">
        <f>TEXT(MONTH(Table1__2[[#This Row],[transaction_date]])*28,"mmm")</f>
        <v>Aug</v>
      </c>
      <c r="S575" t="str">
        <f t="shared" si="8"/>
        <v>Mon</v>
      </c>
      <c r="T575">
        <f>HOUR(Table1__2[[#This Row],[transaction_time]])</f>
        <v>14</v>
      </c>
    </row>
    <row r="576" spans="1:20" x14ac:dyDescent="0.25">
      <c r="A576">
        <v>8575</v>
      </c>
      <c r="B576" s="1">
        <v>45490</v>
      </c>
      <c r="C576" s="2">
        <v>0.46805555555555556</v>
      </c>
      <c r="D576">
        <v>1</v>
      </c>
      <c r="E576" t="s">
        <v>14</v>
      </c>
      <c r="F576" t="s">
        <v>15</v>
      </c>
      <c r="G576" t="s">
        <v>16</v>
      </c>
      <c r="H576" t="s">
        <v>17</v>
      </c>
      <c r="I576" t="s">
        <v>32</v>
      </c>
      <c r="J576">
        <v>85</v>
      </c>
      <c r="K576">
        <v>50</v>
      </c>
      <c r="L576" t="s">
        <v>33</v>
      </c>
      <c r="M576" t="s">
        <v>34</v>
      </c>
      <c r="N576" t="s">
        <v>35</v>
      </c>
      <c r="O576">
        <f>Table1__2[[#This Row],[transaction_qty]]*Table1__2[[#This Row],[unit_price]]</f>
        <v>85</v>
      </c>
      <c r="P576">
        <f>(Table1__2[[#This Row],[unit_price]]-Table1__2[[#This Row],[unit_cost]])*Table1__2[[#This Row],[transaction_qty]]</f>
        <v>35</v>
      </c>
      <c r="Q576">
        <f>YEAR(Table1__2[[#This Row],[transaction_date]])</f>
        <v>2024</v>
      </c>
      <c r="R576" t="str">
        <f>TEXT(MONTH(Table1__2[[#This Row],[transaction_date]])*28,"mmm")</f>
        <v>Jul</v>
      </c>
      <c r="S576" t="str">
        <f t="shared" si="8"/>
        <v>Tue</v>
      </c>
      <c r="T576">
        <f>HOUR(Table1__2[[#This Row],[transaction_time]])</f>
        <v>11</v>
      </c>
    </row>
    <row r="577" spans="1:20" x14ac:dyDescent="0.25">
      <c r="A577">
        <v>8576</v>
      </c>
      <c r="B577" s="1">
        <v>45747</v>
      </c>
      <c r="C577" s="2">
        <v>0.87361111111111112</v>
      </c>
      <c r="D577">
        <v>2</v>
      </c>
      <c r="E577" t="s">
        <v>14</v>
      </c>
      <c r="F577" t="s">
        <v>15</v>
      </c>
      <c r="G577" t="s">
        <v>16</v>
      </c>
      <c r="H577" t="s">
        <v>17</v>
      </c>
      <c r="I577" t="s">
        <v>46</v>
      </c>
      <c r="J577">
        <v>90</v>
      </c>
      <c r="K577">
        <v>55</v>
      </c>
      <c r="L577" t="s">
        <v>33</v>
      </c>
      <c r="M577" t="s">
        <v>34</v>
      </c>
      <c r="N577" t="s">
        <v>47</v>
      </c>
      <c r="O577">
        <f>Table1__2[[#This Row],[transaction_qty]]*Table1__2[[#This Row],[unit_price]]</f>
        <v>180</v>
      </c>
      <c r="P577">
        <f>(Table1__2[[#This Row],[unit_price]]-Table1__2[[#This Row],[unit_cost]])*Table1__2[[#This Row],[transaction_qty]]</f>
        <v>70</v>
      </c>
      <c r="Q577">
        <f>YEAR(Table1__2[[#This Row],[transaction_date]])</f>
        <v>2025</v>
      </c>
      <c r="R577" t="str">
        <f>TEXT(MONTH(Table1__2[[#This Row],[transaction_date]])*28,"mmm")</f>
        <v>Mar</v>
      </c>
      <c r="S577" t="str">
        <f t="shared" si="8"/>
        <v>Tue</v>
      </c>
      <c r="T577">
        <f>HOUR(Table1__2[[#This Row],[transaction_time]])</f>
        <v>20</v>
      </c>
    </row>
    <row r="578" spans="1:20" x14ac:dyDescent="0.25">
      <c r="A578">
        <v>8577</v>
      </c>
      <c r="B578" s="1">
        <v>45277</v>
      </c>
      <c r="C578" s="2">
        <v>0.41597222222222224</v>
      </c>
      <c r="D578">
        <v>4</v>
      </c>
      <c r="E578" t="s">
        <v>14</v>
      </c>
      <c r="F578" t="s">
        <v>15</v>
      </c>
      <c r="G578" t="s">
        <v>16</v>
      </c>
      <c r="H578" t="s">
        <v>17</v>
      </c>
      <c r="I578" t="s">
        <v>48</v>
      </c>
      <c r="J578">
        <v>80</v>
      </c>
      <c r="K578">
        <v>48</v>
      </c>
      <c r="L578" t="s">
        <v>33</v>
      </c>
      <c r="M578" t="s">
        <v>44</v>
      </c>
      <c r="N578" t="s">
        <v>49</v>
      </c>
      <c r="O578">
        <f>Table1__2[[#This Row],[transaction_qty]]*Table1__2[[#This Row],[unit_price]]</f>
        <v>320</v>
      </c>
      <c r="P578">
        <f>(Table1__2[[#This Row],[unit_price]]-Table1__2[[#This Row],[unit_cost]])*Table1__2[[#This Row],[transaction_qty]]</f>
        <v>128</v>
      </c>
      <c r="Q578">
        <f>YEAR(Table1__2[[#This Row],[transaction_date]])</f>
        <v>2023</v>
      </c>
      <c r="R578" t="str">
        <f>TEXT(MONTH(Table1__2[[#This Row],[transaction_date]])*28,"mmm")</f>
        <v>Dec</v>
      </c>
      <c r="S578" t="str">
        <f t="shared" ref="S578:S641" si="9">TEXT(DAY(B578),"ddd")</f>
        <v>Tue</v>
      </c>
      <c r="T578">
        <f>HOUR(Table1__2[[#This Row],[transaction_time]])</f>
        <v>9</v>
      </c>
    </row>
    <row r="579" spans="1:20" x14ac:dyDescent="0.25">
      <c r="A579">
        <v>8578</v>
      </c>
      <c r="B579" s="1">
        <v>44691</v>
      </c>
      <c r="C579" s="2">
        <v>0.7895833333333333</v>
      </c>
      <c r="D579">
        <v>1</v>
      </c>
      <c r="E579" t="s">
        <v>28</v>
      </c>
      <c r="F579" t="s">
        <v>29</v>
      </c>
      <c r="G579" t="s">
        <v>30</v>
      </c>
      <c r="H579" t="s">
        <v>31</v>
      </c>
      <c r="I579" t="s">
        <v>18</v>
      </c>
      <c r="J579">
        <v>45</v>
      </c>
      <c r="K579">
        <v>25</v>
      </c>
      <c r="L579" t="s">
        <v>19</v>
      </c>
      <c r="M579" t="s">
        <v>20</v>
      </c>
      <c r="N579" t="s">
        <v>21</v>
      </c>
      <c r="O579">
        <f>Table1__2[[#This Row],[transaction_qty]]*Table1__2[[#This Row],[unit_price]]</f>
        <v>45</v>
      </c>
      <c r="P579">
        <f>(Table1__2[[#This Row],[unit_price]]-Table1__2[[#This Row],[unit_cost]])*Table1__2[[#This Row],[transaction_qty]]</f>
        <v>20</v>
      </c>
      <c r="Q579">
        <f>YEAR(Table1__2[[#This Row],[transaction_date]])</f>
        <v>2022</v>
      </c>
      <c r="R579" t="str">
        <f>TEXT(MONTH(Table1__2[[#This Row],[transaction_date]])*28,"mmm")</f>
        <v>May</v>
      </c>
      <c r="S579" t="str">
        <f t="shared" si="9"/>
        <v>Tue</v>
      </c>
      <c r="T579">
        <f>HOUR(Table1__2[[#This Row],[transaction_time]])</f>
        <v>18</v>
      </c>
    </row>
    <row r="580" spans="1:20" x14ac:dyDescent="0.25">
      <c r="A580">
        <v>8579</v>
      </c>
      <c r="B580" s="1">
        <v>45827</v>
      </c>
      <c r="C580" s="2">
        <v>0.44305555555555554</v>
      </c>
      <c r="D580">
        <v>2</v>
      </c>
      <c r="E580" t="s">
        <v>28</v>
      </c>
      <c r="F580" t="s">
        <v>29</v>
      </c>
      <c r="G580" t="s">
        <v>30</v>
      </c>
      <c r="H580" t="s">
        <v>31</v>
      </c>
      <c r="I580" t="s">
        <v>43</v>
      </c>
      <c r="J580">
        <v>75</v>
      </c>
      <c r="K580">
        <v>45</v>
      </c>
      <c r="L580" t="s">
        <v>33</v>
      </c>
      <c r="M580" t="s">
        <v>44</v>
      </c>
      <c r="N580" t="s">
        <v>45</v>
      </c>
      <c r="O580">
        <f>Table1__2[[#This Row],[transaction_qty]]*Table1__2[[#This Row],[unit_price]]</f>
        <v>150</v>
      </c>
      <c r="P580">
        <f>(Table1__2[[#This Row],[unit_price]]-Table1__2[[#This Row],[unit_cost]])*Table1__2[[#This Row],[transaction_qty]]</f>
        <v>60</v>
      </c>
      <c r="Q580">
        <f>YEAR(Table1__2[[#This Row],[transaction_date]])</f>
        <v>2025</v>
      </c>
      <c r="R580" t="str">
        <f>TEXT(MONTH(Table1__2[[#This Row],[transaction_date]])*28,"mmm")</f>
        <v>Jun</v>
      </c>
      <c r="S580" t="str">
        <f t="shared" si="9"/>
        <v>Thu</v>
      </c>
      <c r="T580">
        <f>HOUR(Table1__2[[#This Row],[transaction_time]])</f>
        <v>10</v>
      </c>
    </row>
    <row r="581" spans="1:20" x14ac:dyDescent="0.25">
      <c r="A581">
        <v>8580</v>
      </c>
      <c r="B581" s="1">
        <v>44735</v>
      </c>
      <c r="C581" s="2">
        <v>0.84652777777777777</v>
      </c>
      <c r="D581">
        <v>1</v>
      </c>
      <c r="E581" t="s">
        <v>28</v>
      </c>
      <c r="F581" t="s">
        <v>29</v>
      </c>
      <c r="G581" t="s">
        <v>30</v>
      </c>
      <c r="H581" t="s">
        <v>31</v>
      </c>
      <c r="I581" t="s">
        <v>40</v>
      </c>
      <c r="J581">
        <v>50</v>
      </c>
      <c r="K581">
        <v>30</v>
      </c>
      <c r="L581" t="s">
        <v>19</v>
      </c>
      <c r="M581" t="s">
        <v>41</v>
      </c>
      <c r="N581" t="s">
        <v>42</v>
      </c>
      <c r="O581">
        <f>Table1__2[[#This Row],[transaction_qty]]*Table1__2[[#This Row],[unit_price]]</f>
        <v>50</v>
      </c>
      <c r="P581">
        <f>(Table1__2[[#This Row],[unit_price]]-Table1__2[[#This Row],[unit_cost]])*Table1__2[[#This Row],[transaction_qty]]</f>
        <v>20</v>
      </c>
      <c r="Q581">
        <f>YEAR(Table1__2[[#This Row],[transaction_date]])</f>
        <v>2022</v>
      </c>
      <c r="R581" t="str">
        <f>TEXT(MONTH(Table1__2[[#This Row],[transaction_date]])*28,"mmm")</f>
        <v>Jun</v>
      </c>
      <c r="S581" t="str">
        <f t="shared" si="9"/>
        <v>Mon</v>
      </c>
      <c r="T581">
        <f>HOUR(Table1__2[[#This Row],[transaction_time]])</f>
        <v>20</v>
      </c>
    </row>
    <row r="582" spans="1:20" x14ac:dyDescent="0.25">
      <c r="A582">
        <v>8581</v>
      </c>
      <c r="B582" s="1">
        <v>44872</v>
      </c>
      <c r="C582" s="2">
        <v>0.85138888888888886</v>
      </c>
      <c r="D582">
        <v>2</v>
      </c>
      <c r="E582" t="s">
        <v>28</v>
      </c>
      <c r="F582" t="s">
        <v>29</v>
      </c>
      <c r="G582" t="s">
        <v>30</v>
      </c>
      <c r="H582" t="s">
        <v>31</v>
      </c>
      <c r="I582" t="s">
        <v>18</v>
      </c>
      <c r="J582">
        <v>45</v>
      </c>
      <c r="K582">
        <v>25</v>
      </c>
      <c r="L582" t="s">
        <v>19</v>
      </c>
      <c r="M582" t="s">
        <v>20</v>
      </c>
      <c r="N582" t="s">
        <v>21</v>
      </c>
      <c r="O582">
        <f>Table1__2[[#This Row],[transaction_qty]]*Table1__2[[#This Row],[unit_price]]</f>
        <v>90</v>
      </c>
      <c r="P582">
        <f>(Table1__2[[#This Row],[unit_price]]-Table1__2[[#This Row],[unit_cost]])*Table1__2[[#This Row],[transaction_qty]]</f>
        <v>40</v>
      </c>
      <c r="Q582">
        <f>YEAR(Table1__2[[#This Row],[transaction_date]])</f>
        <v>2022</v>
      </c>
      <c r="R582" t="str">
        <f>TEXT(MONTH(Table1__2[[#This Row],[transaction_date]])*28,"mmm")</f>
        <v>Nov</v>
      </c>
      <c r="S582" t="str">
        <f t="shared" si="9"/>
        <v>Sat</v>
      </c>
      <c r="T582">
        <f>HOUR(Table1__2[[#This Row],[transaction_time]])</f>
        <v>20</v>
      </c>
    </row>
    <row r="583" spans="1:20" x14ac:dyDescent="0.25">
      <c r="A583">
        <v>8582</v>
      </c>
      <c r="B583" s="1">
        <v>44660</v>
      </c>
      <c r="C583" s="2">
        <v>0.4861111111111111</v>
      </c>
      <c r="D583">
        <v>4</v>
      </c>
      <c r="E583" t="s">
        <v>28</v>
      </c>
      <c r="F583" t="s">
        <v>29</v>
      </c>
      <c r="G583" t="s">
        <v>30</v>
      </c>
      <c r="H583" t="s">
        <v>31</v>
      </c>
      <c r="I583" t="s">
        <v>46</v>
      </c>
      <c r="J583">
        <v>90</v>
      </c>
      <c r="K583">
        <v>55</v>
      </c>
      <c r="L583" t="s">
        <v>33</v>
      </c>
      <c r="M583" t="s">
        <v>34</v>
      </c>
      <c r="N583" t="s">
        <v>47</v>
      </c>
      <c r="O583">
        <f>Table1__2[[#This Row],[transaction_qty]]*Table1__2[[#This Row],[unit_price]]</f>
        <v>360</v>
      </c>
      <c r="P583">
        <f>(Table1__2[[#This Row],[unit_price]]-Table1__2[[#This Row],[unit_cost]])*Table1__2[[#This Row],[transaction_qty]]</f>
        <v>140</v>
      </c>
      <c r="Q583">
        <f>YEAR(Table1__2[[#This Row],[transaction_date]])</f>
        <v>2022</v>
      </c>
      <c r="R583" t="str">
        <f>TEXT(MONTH(Table1__2[[#This Row],[transaction_date]])*28,"mmm")</f>
        <v>Apr</v>
      </c>
      <c r="S583" t="str">
        <f t="shared" si="9"/>
        <v>Mon</v>
      </c>
      <c r="T583">
        <f>HOUR(Table1__2[[#This Row],[transaction_time]])</f>
        <v>11</v>
      </c>
    </row>
    <row r="584" spans="1:20" x14ac:dyDescent="0.25">
      <c r="A584">
        <v>8583</v>
      </c>
      <c r="B584" s="1">
        <v>44723</v>
      </c>
      <c r="C584" s="2">
        <v>0.35138888888888886</v>
      </c>
      <c r="D584">
        <v>3</v>
      </c>
      <c r="E584" t="s">
        <v>36</v>
      </c>
      <c r="F584" t="s">
        <v>37</v>
      </c>
      <c r="G584" t="s">
        <v>38</v>
      </c>
      <c r="H584" t="s">
        <v>39</v>
      </c>
      <c r="I584" t="s">
        <v>43</v>
      </c>
      <c r="J584">
        <v>75</v>
      </c>
      <c r="K584">
        <v>45</v>
      </c>
      <c r="L584" t="s">
        <v>33</v>
      </c>
      <c r="M584" t="s">
        <v>44</v>
      </c>
      <c r="N584" t="s">
        <v>45</v>
      </c>
      <c r="O584">
        <f>Table1__2[[#This Row],[transaction_qty]]*Table1__2[[#This Row],[unit_price]]</f>
        <v>225</v>
      </c>
      <c r="P584">
        <f>(Table1__2[[#This Row],[unit_price]]-Table1__2[[#This Row],[unit_cost]])*Table1__2[[#This Row],[transaction_qty]]</f>
        <v>90</v>
      </c>
      <c r="Q584">
        <f>YEAR(Table1__2[[#This Row],[transaction_date]])</f>
        <v>2022</v>
      </c>
      <c r="R584" t="str">
        <f>TEXT(MONTH(Table1__2[[#This Row],[transaction_date]])*28,"mmm")</f>
        <v>Jun</v>
      </c>
      <c r="S584" t="str">
        <f t="shared" si="9"/>
        <v>Wed</v>
      </c>
      <c r="T584">
        <f>HOUR(Table1__2[[#This Row],[transaction_time]])</f>
        <v>8</v>
      </c>
    </row>
    <row r="585" spans="1:20" x14ac:dyDescent="0.25">
      <c r="A585">
        <v>8584</v>
      </c>
      <c r="B585" s="1">
        <v>44701</v>
      </c>
      <c r="C585" s="2">
        <v>0.31180555555555556</v>
      </c>
      <c r="D585">
        <v>4</v>
      </c>
      <c r="E585" t="s">
        <v>14</v>
      </c>
      <c r="F585" t="s">
        <v>15</v>
      </c>
      <c r="G585" t="s">
        <v>16</v>
      </c>
      <c r="H585" t="s">
        <v>17</v>
      </c>
      <c r="I585" t="s">
        <v>43</v>
      </c>
      <c r="J585">
        <v>75</v>
      </c>
      <c r="K585">
        <v>45</v>
      </c>
      <c r="L585" t="s">
        <v>33</v>
      </c>
      <c r="M585" t="s">
        <v>44</v>
      </c>
      <c r="N585" t="s">
        <v>45</v>
      </c>
      <c r="O585">
        <f>Table1__2[[#This Row],[transaction_qty]]*Table1__2[[#This Row],[unit_price]]</f>
        <v>300</v>
      </c>
      <c r="P585">
        <f>(Table1__2[[#This Row],[unit_price]]-Table1__2[[#This Row],[unit_cost]])*Table1__2[[#This Row],[transaction_qty]]</f>
        <v>120</v>
      </c>
      <c r="Q585">
        <f>YEAR(Table1__2[[#This Row],[transaction_date]])</f>
        <v>2022</v>
      </c>
      <c r="R585" t="str">
        <f>TEXT(MONTH(Table1__2[[#This Row],[transaction_date]])*28,"mmm")</f>
        <v>May</v>
      </c>
      <c r="S585" t="str">
        <f t="shared" si="9"/>
        <v>Fri</v>
      </c>
      <c r="T585">
        <f>HOUR(Table1__2[[#This Row],[transaction_time]])</f>
        <v>7</v>
      </c>
    </row>
    <row r="586" spans="1:20" x14ac:dyDescent="0.25">
      <c r="A586">
        <v>8585</v>
      </c>
      <c r="B586" s="1">
        <v>44705</v>
      </c>
      <c r="C586" s="2">
        <v>0.30555555555555558</v>
      </c>
      <c r="D586">
        <v>2</v>
      </c>
      <c r="E586" t="s">
        <v>36</v>
      </c>
      <c r="F586" t="s">
        <v>37</v>
      </c>
      <c r="G586" t="s">
        <v>38</v>
      </c>
      <c r="H586" t="s">
        <v>39</v>
      </c>
      <c r="I586" t="s">
        <v>18</v>
      </c>
      <c r="J586">
        <v>45</v>
      </c>
      <c r="K586">
        <v>25</v>
      </c>
      <c r="L586" t="s">
        <v>19</v>
      </c>
      <c r="M586" t="s">
        <v>20</v>
      </c>
      <c r="N586" t="s">
        <v>21</v>
      </c>
      <c r="O586">
        <f>Table1__2[[#This Row],[transaction_qty]]*Table1__2[[#This Row],[unit_price]]</f>
        <v>90</v>
      </c>
      <c r="P586">
        <f>(Table1__2[[#This Row],[unit_price]]-Table1__2[[#This Row],[unit_cost]])*Table1__2[[#This Row],[transaction_qty]]</f>
        <v>40</v>
      </c>
      <c r="Q586">
        <f>YEAR(Table1__2[[#This Row],[transaction_date]])</f>
        <v>2022</v>
      </c>
      <c r="R586" t="str">
        <f>TEXT(MONTH(Table1__2[[#This Row],[transaction_date]])*28,"mmm")</f>
        <v>May</v>
      </c>
      <c r="S586" t="str">
        <f t="shared" si="9"/>
        <v>Tue</v>
      </c>
      <c r="T586">
        <f>HOUR(Table1__2[[#This Row],[transaction_time]])</f>
        <v>7</v>
      </c>
    </row>
    <row r="587" spans="1:20" x14ac:dyDescent="0.25">
      <c r="A587">
        <v>8586</v>
      </c>
      <c r="B587" s="1">
        <v>44579</v>
      </c>
      <c r="C587" s="2">
        <v>0.65833333333333333</v>
      </c>
      <c r="D587">
        <v>2</v>
      </c>
      <c r="E587" t="s">
        <v>14</v>
      </c>
      <c r="F587" t="s">
        <v>15</v>
      </c>
      <c r="G587" t="s">
        <v>16</v>
      </c>
      <c r="H587" t="s">
        <v>17</v>
      </c>
      <c r="I587" t="s">
        <v>26</v>
      </c>
      <c r="J587">
        <v>40</v>
      </c>
      <c r="K587">
        <v>22</v>
      </c>
      <c r="L587" t="s">
        <v>19</v>
      </c>
      <c r="M587" t="s">
        <v>20</v>
      </c>
      <c r="N587" t="s">
        <v>27</v>
      </c>
      <c r="O587">
        <f>Table1__2[[#This Row],[transaction_qty]]*Table1__2[[#This Row],[unit_price]]</f>
        <v>80</v>
      </c>
      <c r="P587">
        <f>(Table1__2[[#This Row],[unit_price]]-Table1__2[[#This Row],[unit_cost]])*Table1__2[[#This Row],[transaction_qty]]</f>
        <v>36</v>
      </c>
      <c r="Q587">
        <f>YEAR(Table1__2[[#This Row],[transaction_date]])</f>
        <v>2022</v>
      </c>
      <c r="R587" t="str">
        <f>TEXT(MONTH(Table1__2[[#This Row],[transaction_date]])*28,"mmm")</f>
        <v>Jan</v>
      </c>
      <c r="S587" t="str">
        <f t="shared" si="9"/>
        <v>Wed</v>
      </c>
      <c r="T587">
        <f>HOUR(Table1__2[[#This Row],[transaction_time]])</f>
        <v>15</v>
      </c>
    </row>
    <row r="588" spans="1:20" x14ac:dyDescent="0.25">
      <c r="A588">
        <v>8587</v>
      </c>
      <c r="B588" s="1">
        <v>45617</v>
      </c>
      <c r="C588" s="2">
        <v>0.86041666666666672</v>
      </c>
      <c r="D588">
        <v>2</v>
      </c>
      <c r="E588" t="s">
        <v>36</v>
      </c>
      <c r="F588" t="s">
        <v>37</v>
      </c>
      <c r="G588" t="s">
        <v>38</v>
      </c>
      <c r="H588" t="s">
        <v>39</v>
      </c>
      <c r="I588" t="s">
        <v>48</v>
      </c>
      <c r="J588">
        <v>80</v>
      </c>
      <c r="K588">
        <v>48</v>
      </c>
      <c r="L588" t="s">
        <v>33</v>
      </c>
      <c r="M588" t="s">
        <v>44</v>
      </c>
      <c r="N588" t="s">
        <v>49</v>
      </c>
      <c r="O588">
        <f>Table1__2[[#This Row],[transaction_qty]]*Table1__2[[#This Row],[unit_price]]</f>
        <v>160</v>
      </c>
      <c r="P588">
        <f>(Table1__2[[#This Row],[unit_price]]-Table1__2[[#This Row],[unit_cost]])*Table1__2[[#This Row],[transaction_qty]]</f>
        <v>64</v>
      </c>
      <c r="Q588">
        <f>YEAR(Table1__2[[#This Row],[transaction_date]])</f>
        <v>2024</v>
      </c>
      <c r="R588" t="str">
        <f>TEXT(MONTH(Table1__2[[#This Row],[transaction_date]])*28,"mmm")</f>
        <v>Nov</v>
      </c>
      <c r="S588" t="str">
        <f t="shared" si="9"/>
        <v>Sat</v>
      </c>
      <c r="T588">
        <f>HOUR(Table1__2[[#This Row],[transaction_time]])</f>
        <v>20</v>
      </c>
    </row>
    <row r="589" spans="1:20" x14ac:dyDescent="0.25">
      <c r="A589">
        <v>8588</v>
      </c>
      <c r="B589" s="1">
        <v>44968</v>
      </c>
      <c r="C589" s="2">
        <v>0.52013888888888893</v>
      </c>
      <c r="D589">
        <v>4</v>
      </c>
      <c r="E589" t="s">
        <v>28</v>
      </c>
      <c r="F589" t="s">
        <v>29</v>
      </c>
      <c r="G589" t="s">
        <v>30</v>
      </c>
      <c r="H589" t="s">
        <v>31</v>
      </c>
      <c r="I589" t="s">
        <v>43</v>
      </c>
      <c r="J589">
        <v>75</v>
      </c>
      <c r="K589">
        <v>45</v>
      </c>
      <c r="L589" t="s">
        <v>33</v>
      </c>
      <c r="M589" t="s">
        <v>44</v>
      </c>
      <c r="N589" t="s">
        <v>45</v>
      </c>
      <c r="O589">
        <f>Table1__2[[#This Row],[transaction_qty]]*Table1__2[[#This Row],[unit_price]]</f>
        <v>300</v>
      </c>
      <c r="P589">
        <f>(Table1__2[[#This Row],[unit_price]]-Table1__2[[#This Row],[unit_cost]])*Table1__2[[#This Row],[transaction_qty]]</f>
        <v>120</v>
      </c>
      <c r="Q589">
        <f>YEAR(Table1__2[[#This Row],[transaction_date]])</f>
        <v>2023</v>
      </c>
      <c r="R589" t="str">
        <f>TEXT(MONTH(Table1__2[[#This Row],[transaction_date]])*28,"mmm")</f>
        <v>Feb</v>
      </c>
      <c r="S589" t="str">
        <f t="shared" si="9"/>
        <v>Wed</v>
      </c>
      <c r="T589">
        <f>HOUR(Table1__2[[#This Row],[transaction_time]])</f>
        <v>12</v>
      </c>
    </row>
    <row r="590" spans="1:20" x14ac:dyDescent="0.25">
      <c r="A590">
        <v>8589</v>
      </c>
      <c r="B590" s="1">
        <v>44604</v>
      </c>
      <c r="C590" s="2">
        <v>0.66805555555555551</v>
      </c>
      <c r="D590">
        <v>4</v>
      </c>
      <c r="E590" t="s">
        <v>28</v>
      </c>
      <c r="F590" t="s">
        <v>29</v>
      </c>
      <c r="G590" t="s">
        <v>30</v>
      </c>
      <c r="H590" t="s">
        <v>31</v>
      </c>
      <c r="I590" t="s">
        <v>46</v>
      </c>
      <c r="J590">
        <v>90</v>
      </c>
      <c r="K590">
        <v>55</v>
      </c>
      <c r="L590" t="s">
        <v>33</v>
      </c>
      <c r="M590" t="s">
        <v>34</v>
      </c>
      <c r="N590" t="s">
        <v>47</v>
      </c>
      <c r="O590">
        <f>Table1__2[[#This Row],[transaction_qty]]*Table1__2[[#This Row],[unit_price]]</f>
        <v>360</v>
      </c>
      <c r="P590">
        <f>(Table1__2[[#This Row],[unit_price]]-Table1__2[[#This Row],[unit_cost]])*Table1__2[[#This Row],[transaction_qty]]</f>
        <v>140</v>
      </c>
      <c r="Q590">
        <f>YEAR(Table1__2[[#This Row],[transaction_date]])</f>
        <v>2022</v>
      </c>
      <c r="R590" t="str">
        <f>TEXT(MONTH(Table1__2[[#This Row],[transaction_date]])*28,"mmm")</f>
        <v>Feb</v>
      </c>
      <c r="S590" t="str">
        <f t="shared" si="9"/>
        <v>Thu</v>
      </c>
      <c r="T590">
        <f>HOUR(Table1__2[[#This Row],[transaction_time]])</f>
        <v>16</v>
      </c>
    </row>
    <row r="591" spans="1:20" x14ac:dyDescent="0.25">
      <c r="A591">
        <v>8590</v>
      </c>
      <c r="B591" s="1">
        <v>45295</v>
      </c>
      <c r="C591" s="2">
        <v>0.75694444444444442</v>
      </c>
      <c r="D591">
        <v>2</v>
      </c>
      <c r="E591" t="s">
        <v>14</v>
      </c>
      <c r="F591" t="s">
        <v>15</v>
      </c>
      <c r="G591" t="s">
        <v>16</v>
      </c>
      <c r="H591" t="s">
        <v>17</v>
      </c>
      <c r="I591" t="s">
        <v>46</v>
      </c>
      <c r="J591">
        <v>90</v>
      </c>
      <c r="K591">
        <v>55</v>
      </c>
      <c r="L591" t="s">
        <v>33</v>
      </c>
      <c r="M591" t="s">
        <v>34</v>
      </c>
      <c r="N591" t="s">
        <v>47</v>
      </c>
      <c r="O591">
        <f>Table1__2[[#This Row],[transaction_qty]]*Table1__2[[#This Row],[unit_price]]</f>
        <v>180</v>
      </c>
      <c r="P591">
        <f>(Table1__2[[#This Row],[unit_price]]-Table1__2[[#This Row],[unit_cost]])*Table1__2[[#This Row],[transaction_qty]]</f>
        <v>70</v>
      </c>
      <c r="Q591">
        <f>YEAR(Table1__2[[#This Row],[transaction_date]])</f>
        <v>2024</v>
      </c>
      <c r="R591" t="str">
        <f>TEXT(MONTH(Table1__2[[#This Row],[transaction_date]])*28,"mmm")</f>
        <v>Jan</v>
      </c>
      <c r="S591" t="str">
        <f t="shared" si="9"/>
        <v>Wed</v>
      </c>
      <c r="T591">
        <f>HOUR(Table1__2[[#This Row],[transaction_time]])</f>
        <v>18</v>
      </c>
    </row>
    <row r="592" spans="1:20" x14ac:dyDescent="0.25">
      <c r="A592">
        <v>8591</v>
      </c>
      <c r="B592" s="1">
        <v>45332</v>
      </c>
      <c r="C592" s="2">
        <v>0.29791666666666666</v>
      </c>
      <c r="D592">
        <v>3</v>
      </c>
      <c r="E592" t="s">
        <v>22</v>
      </c>
      <c r="F592" t="s">
        <v>23</v>
      </c>
      <c r="G592" t="s">
        <v>24</v>
      </c>
      <c r="H592" t="s">
        <v>25</v>
      </c>
      <c r="I592" t="s">
        <v>18</v>
      </c>
      <c r="J592">
        <v>45</v>
      </c>
      <c r="K592">
        <v>25</v>
      </c>
      <c r="L592" t="s">
        <v>19</v>
      </c>
      <c r="M592" t="s">
        <v>20</v>
      </c>
      <c r="N592" t="s">
        <v>21</v>
      </c>
      <c r="O592">
        <f>Table1__2[[#This Row],[transaction_qty]]*Table1__2[[#This Row],[unit_price]]</f>
        <v>135</v>
      </c>
      <c r="P592">
        <f>(Table1__2[[#This Row],[unit_price]]-Table1__2[[#This Row],[unit_cost]])*Table1__2[[#This Row],[transaction_qty]]</f>
        <v>60</v>
      </c>
      <c r="Q592">
        <f>YEAR(Table1__2[[#This Row],[transaction_date]])</f>
        <v>2024</v>
      </c>
      <c r="R592" t="str">
        <f>TEXT(MONTH(Table1__2[[#This Row],[transaction_date]])*28,"mmm")</f>
        <v>Feb</v>
      </c>
      <c r="S592" t="str">
        <f t="shared" si="9"/>
        <v>Tue</v>
      </c>
      <c r="T592">
        <f>HOUR(Table1__2[[#This Row],[transaction_time]])</f>
        <v>7</v>
      </c>
    </row>
    <row r="593" spans="1:20" x14ac:dyDescent="0.25">
      <c r="A593">
        <v>8592</v>
      </c>
      <c r="B593" s="1">
        <v>44961</v>
      </c>
      <c r="C593" s="2">
        <v>0.45833333333333331</v>
      </c>
      <c r="D593">
        <v>4</v>
      </c>
      <c r="E593" t="s">
        <v>28</v>
      </c>
      <c r="F593" t="s">
        <v>29</v>
      </c>
      <c r="G593" t="s">
        <v>30</v>
      </c>
      <c r="H593" t="s">
        <v>31</v>
      </c>
      <c r="I593" t="s">
        <v>48</v>
      </c>
      <c r="J593">
        <v>80</v>
      </c>
      <c r="K593">
        <v>48</v>
      </c>
      <c r="L593" t="s">
        <v>33</v>
      </c>
      <c r="M593" t="s">
        <v>44</v>
      </c>
      <c r="N593" t="s">
        <v>49</v>
      </c>
      <c r="O593">
        <f>Table1__2[[#This Row],[transaction_qty]]*Table1__2[[#This Row],[unit_price]]</f>
        <v>320</v>
      </c>
      <c r="P593">
        <f>(Table1__2[[#This Row],[unit_price]]-Table1__2[[#This Row],[unit_cost]])*Table1__2[[#This Row],[transaction_qty]]</f>
        <v>128</v>
      </c>
      <c r="Q593">
        <f>YEAR(Table1__2[[#This Row],[transaction_date]])</f>
        <v>2023</v>
      </c>
      <c r="R593" t="str">
        <f>TEXT(MONTH(Table1__2[[#This Row],[transaction_date]])*28,"mmm")</f>
        <v>Feb</v>
      </c>
      <c r="S593" t="str">
        <f t="shared" si="9"/>
        <v>Wed</v>
      </c>
      <c r="T593">
        <f>HOUR(Table1__2[[#This Row],[transaction_time]])</f>
        <v>11</v>
      </c>
    </row>
    <row r="594" spans="1:20" x14ac:dyDescent="0.25">
      <c r="A594">
        <v>8593</v>
      </c>
      <c r="B594" s="1">
        <v>44590</v>
      </c>
      <c r="C594" s="2">
        <v>0.81458333333333333</v>
      </c>
      <c r="D594">
        <v>2</v>
      </c>
      <c r="E594" t="s">
        <v>28</v>
      </c>
      <c r="F594" t="s">
        <v>29</v>
      </c>
      <c r="G594" t="s">
        <v>30</v>
      </c>
      <c r="H594" t="s">
        <v>31</v>
      </c>
      <c r="I594" t="s">
        <v>26</v>
      </c>
      <c r="J594">
        <v>40</v>
      </c>
      <c r="K594">
        <v>22</v>
      </c>
      <c r="L594" t="s">
        <v>19</v>
      </c>
      <c r="M594" t="s">
        <v>20</v>
      </c>
      <c r="N594" t="s">
        <v>27</v>
      </c>
      <c r="O594">
        <f>Table1__2[[#This Row],[transaction_qty]]*Table1__2[[#This Row],[unit_price]]</f>
        <v>80</v>
      </c>
      <c r="P594">
        <f>(Table1__2[[#This Row],[unit_price]]-Table1__2[[#This Row],[unit_cost]])*Table1__2[[#This Row],[transaction_qty]]</f>
        <v>36</v>
      </c>
      <c r="Q594">
        <f>YEAR(Table1__2[[#This Row],[transaction_date]])</f>
        <v>2022</v>
      </c>
      <c r="R594" t="str">
        <f>TEXT(MONTH(Table1__2[[#This Row],[transaction_date]])*28,"mmm")</f>
        <v>Jan</v>
      </c>
      <c r="S594" t="str">
        <f t="shared" si="9"/>
        <v>Sun</v>
      </c>
      <c r="T594">
        <f>HOUR(Table1__2[[#This Row],[transaction_time]])</f>
        <v>19</v>
      </c>
    </row>
    <row r="595" spans="1:20" x14ac:dyDescent="0.25">
      <c r="A595">
        <v>8594</v>
      </c>
      <c r="B595" s="1">
        <v>45326</v>
      </c>
      <c r="C595" s="2">
        <v>0.64583333333333337</v>
      </c>
      <c r="D595">
        <v>2</v>
      </c>
      <c r="E595" t="s">
        <v>36</v>
      </c>
      <c r="F595" t="s">
        <v>37</v>
      </c>
      <c r="G595" t="s">
        <v>38</v>
      </c>
      <c r="H595" t="s">
        <v>39</v>
      </c>
      <c r="I595" t="s">
        <v>50</v>
      </c>
      <c r="J595">
        <v>70</v>
      </c>
      <c r="K595">
        <v>40</v>
      </c>
      <c r="L595" t="s">
        <v>33</v>
      </c>
      <c r="M595" t="s">
        <v>44</v>
      </c>
      <c r="N595" t="s">
        <v>51</v>
      </c>
      <c r="O595">
        <f>Table1__2[[#This Row],[transaction_qty]]*Table1__2[[#This Row],[unit_price]]</f>
        <v>140</v>
      </c>
      <c r="P595">
        <f>(Table1__2[[#This Row],[unit_price]]-Table1__2[[#This Row],[unit_cost]])*Table1__2[[#This Row],[transaction_qty]]</f>
        <v>60</v>
      </c>
      <c r="Q595">
        <f>YEAR(Table1__2[[#This Row],[transaction_date]])</f>
        <v>2024</v>
      </c>
      <c r="R595" t="str">
        <f>TEXT(MONTH(Table1__2[[#This Row],[transaction_date]])*28,"mmm")</f>
        <v>Feb</v>
      </c>
      <c r="S595" t="str">
        <f t="shared" si="9"/>
        <v>Wed</v>
      </c>
      <c r="T595">
        <f>HOUR(Table1__2[[#This Row],[transaction_time]])</f>
        <v>15</v>
      </c>
    </row>
    <row r="596" spans="1:20" x14ac:dyDescent="0.25">
      <c r="A596">
        <v>8595</v>
      </c>
      <c r="B596" s="1">
        <v>45899</v>
      </c>
      <c r="C596" s="2">
        <v>0.42638888888888887</v>
      </c>
      <c r="D596">
        <v>4</v>
      </c>
      <c r="E596" t="s">
        <v>28</v>
      </c>
      <c r="F596" t="s">
        <v>29</v>
      </c>
      <c r="G596" t="s">
        <v>30</v>
      </c>
      <c r="H596" t="s">
        <v>31</v>
      </c>
      <c r="I596" t="s">
        <v>43</v>
      </c>
      <c r="J596">
        <v>75</v>
      </c>
      <c r="K596">
        <v>45</v>
      </c>
      <c r="L596" t="s">
        <v>33</v>
      </c>
      <c r="M596" t="s">
        <v>44</v>
      </c>
      <c r="N596" t="s">
        <v>45</v>
      </c>
      <c r="O596">
        <f>Table1__2[[#This Row],[transaction_qty]]*Table1__2[[#This Row],[unit_price]]</f>
        <v>300</v>
      </c>
      <c r="P596">
        <f>(Table1__2[[#This Row],[unit_price]]-Table1__2[[#This Row],[unit_cost]])*Table1__2[[#This Row],[transaction_qty]]</f>
        <v>120</v>
      </c>
      <c r="Q596">
        <f>YEAR(Table1__2[[#This Row],[transaction_date]])</f>
        <v>2025</v>
      </c>
      <c r="R596" t="str">
        <f>TEXT(MONTH(Table1__2[[#This Row],[transaction_date]])*28,"mmm")</f>
        <v>Aug</v>
      </c>
      <c r="S596" t="str">
        <f t="shared" si="9"/>
        <v>Mon</v>
      </c>
      <c r="T596">
        <f>HOUR(Table1__2[[#This Row],[transaction_time]])</f>
        <v>10</v>
      </c>
    </row>
    <row r="597" spans="1:20" x14ac:dyDescent="0.25">
      <c r="A597">
        <v>8596</v>
      </c>
      <c r="B597" s="1">
        <v>45753</v>
      </c>
      <c r="C597" s="2">
        <v>0.64930555555555558</v>
      </c>
      <c r="D597">
        <v>4</v>
      </c>
      <c r="E597" t="s">
        <v>36</v>
      </c>
      <c r="F597" t="s">
        <v>37</v>
      </c>
      <c r="G597" t="s">
        <v>38</v>
      </c>
      <c r="H597" t="s">
        <v>39</v>
      </c>
      <c r="I597" t="s">
        <v>50</v>
      </c>
      <c r="J597">
        <v>70</v>
      </c>
      <c r="K597">
        <v>40</v>
      </c>
      <c r="L597" t="s">
        <v>33</v>
      </c>
      <c r="M597" t="s">
        <v>44</v>
      </c>
      <c r="N597" t="s">
        <v>51</v>
      </c>
      <c r="O597">
        <f>Table1__2[[#This Row],[transaction_qty]]*Table1__2[[#This Row],[unit_price]]</f>
        <v>280</v>
      </c>
      <c r="P597">
        <f>(Table1__2[[#This Row],[unit_price]]-Table1__2[[#This Row],[unit_cost]])*Table1__2[[#This Row],[transaction_qty]]</f>
        <v>120</v>
      </c>
      <c r="Q597">
        <f>YEAR(Table1__2[[#This Row],[transaction_date]])</f>
        <v>2025</v>
      </c>
      <c r="R597" t="str">
        <f>TEXT(MONTH(Table1__2[[#This Row],[transaction_date]])*28,"mmm")</f>
        <v>Apr</v>
      </c>
      <c r="S597" t="str">
        <f t="shared" si="9"/>
        <v>Fri</v>
      </c>
      <c r="T597">
        <f>HOUR(Table1__2[[#This Row],[transaction_time]])</f>
        <v>15</v>
      </c>
    </row>
    <row r="598" spans="1:20" x14ac:dyDescent="0.25">
      <c r="A598">
        <v>8597</v>
      </c>
      <c r="B598" s="1">
        <v>45550</v>
      </c>
      <c r="C598" s="2">
        <v>0.75277777777777777</v>
      </c>
      <c r="D598">
        <v>2</v>
      </c>
      <c r="E598" t="s">
        <v>22</v>
      </c>
      <c r="F598" t="s">
        <v>23</v>
      </c>
      <c r="G598" t="s">
        <v>24</v>
      </c>
      <c r="H598" t="s">
        <v>25</v>
      </c>
      <c r="I598" t="s">
        <v>18</v>
      </c>
      <c r="J598">
        <v>45</v>
      </c>
      <c r="K598">
        <v>25</v>
      </c>
      <c r="L598" t="s">
        <v>19</v>
      </c>
      <c r="M598" t="s">
        <v>20</v>
      </c>
      <c r="N598" t="s">
        <v>21</v>
      </c>
      <c r="O598">
        <f>Table1__2[[#This Row],[transaction_qty]]*Table1__2[[#This Row],[unit_price]]</f>
        <v>90</v>
      </c>
      <c r="P598">
        <f>(Table1__2[[#This Row],[unit_price]]-Table1__2[[#This Row],[unit_cost]])*Table1__2[[#This Row],[transaction_qty]]</f>
        <v>40</v>
      </c>
      <c r="Q598">
        <f>YEAR(Table1__2[[#This Row],[transaction_date]])</f>
        <v>2024</v>
      </c>
      <c r="R598" t="str">
        <f>TEXT(MONTH(Table1__2[[#This Row],[transaction_date]])*28,"mmm")</f>
        <v>Sep</v>
      </c>
      <c r="S598" t="str">
        <f t="shared" si="9"/>
        <v>Sun</v>
      </c>
      <c r="T598">
        <f>HOUR(Table1__2[[#This Row],[transaction_time]])</f>
        <v>18</v>
      </c>
    </row>
    <row r="599" spans="1:20" x14ac:dyDescent="0.25">
      <c r="A599">
        <v>8598</v>
      </c>
      <c r="B599" s="1">
        <v>45053</v>
      </c>
      <c r="C599" s="2">
        <v>0.85972222222222228</v>
      </c>
      <c r="D599">
        <v>2</v>
      </c>
      <c r="E599" t="s">
        <v>36</v>
      </c>
      <c r="F599" t="s">
        <v>37</v>
      </c>
      <c r="G599" t="s">
        <v>38</v>
      </c>
      <c r="H599" t="s">
        <v>39</v>
      </c>
      <c r="I599" t="s">
        <v>26</v>
      </c>
      <c r="J599">
        <v>40</v>
      </c>
      <c r="K599">
        <v>22</v>
      </c>
      <c r="L599" t="s">
        <v>19</v>
      </c>
      <c r="M599" t="s">
        <v>20</v>
      </c>
      <c r="N599" t="s">
        <v>27</v>
      </c>
      <c r="O599">
        <f>Table1__2[[#This Row],[transaction_qty]]*Table1__2[[#This Row],[unit_price]]</f>
        <v>80</v>
      </c>
      <c r="P599">
        <f>(Table1__2[[#This Row],[unit_price]]-Table1__2[[#This Row],[unit_cost]])*Table1__2[[#This Row],[transaction_qty]]</f>
        <v>36</v>
      </c>
      <c r="Q599">
        <f>YEAR(Table1__2[[#This Row],[transaction_date]])</f>
        <v>2023</v>
      </c>
      <c r="R599" t="str">
        <f>TEXT(MONTH(Table1__2[[#This Row],[transaction_date]])*28,"mmm")</f>
        <v>May</v>
      </c>
      <c r="S599" t="str">
        <f t="shared" si="9"/>
        <v>Sat</v>
      </c>
      <c r="T599">
        <f>HOUR(Table1__2[[#This Row],[transaction_time]])</f>
        <v>20</v>
      </c>
    </row>
    <row r="600" spans="1:20" x14ac:dyDescent="0.25">
      <c r="A600">
        <v>8599</v>
      </c>
      <c r="B600" s="1">
        <v>45884</v>
      </c>
      <c r="C600" s="2">
        <v>0.58402777777777781</v>
      </c>
      <c r="D600">
        <v>1</v>
      </c>
      <c r="E600" t="s">
        <v>28</v>
      </c>
      <c r="F600" t="s">
        <v>29</v>
      </c>
      <c r="G600" t="s">
        <v>30</v>
      </c>
      <c r="H600" t="s">
        <v>31</v>
      </c>
      <c r="I600" t="s">
        <v>48</v>
      </c>
      <c r="J600">
        <v>80</v>
      </c>
      <c r="K600">
        <v>48</v>
      </c>
      <c r="L600" t="s">
        <v>33</v>
      </c>
      <c r="M600" t="s">
        <v>44</v>
      </c>
      <c r="N600" t="s">
        <v>49</v>
      </c>
      <c r="O600">
        <f>Table1__2[[#This Row],[transaction_qty]]*Table1__2[[#This Row],[unit_price]]</f>
        <v>80</v>
      </c>
      <c r="P600">
        <f>(Table1__2[[#This Row],[unit_price]]-Table1__2[[#This Row],[unit_cost]])*Table1__2[[#This Row],[transaction_qty]]</f>
        <v>32</v>
      </c>
      <c r="Q600">
        <f>YEAR(Table1__2[[#This Row],[transaction_date]])</f>
        <v>2025</v>
      </c>
      <c r="R600" t="str">
        <f>TEXT(MONTH(Table1__2[[#This Row],[transaction_date]])*28,"mmm")</f>
        <v>Aug</v>
      </c>
      <c r="S600" t="str">
        <f t="shared" si="9"/>
        <v>Sun</v>
      </c>
      <c r="T600">
        <f>HOUR(Table1__2[[#This Row],[transaction_time]])</f>
        <v>14</v>
      </c>
    </row>
    <row r="601" spans="1:20" x14ac:dyDescent="0.25">
      <c r="A601">
        <v>8600</v>
      </c>
      <c r="B601" s="1">
        <v>44747</v>
      </c>
      <c r="C601" s="2">
        <v>0.44097222222222221</v>
      </c>
      <c r="D601">
        <v>2</v>
      </c>
      <c r="E601" t="s">
        <v>28</v>
      </c>
      <c r="F601" t="s">
        <v>29</v>
      </c>
      <c r="G601" t="s">
        <v>30</v>
      </c>
      <c r="H601" t="s">
        <v>31</v>
      </c>
      <c r="I601" t="s">
        <v>18</v>
      </c>
      <c r="J601">
        <v>45</v>
      </c>
      <c r="K601">
        <v>25</v>
      </c>
      <c r="L601" t="s">
        <v>19</v>
      </c>
      <c r="M601" t="s">
        <v>20</v>
      </c>
      <c r="N601" t="s">
        <v>21</v>
      </c>
      <c r="O601">
        <f>Table1__2[[#This Row],[transaction_qty]]*Table1__2[[#This Row],[unit_price]]</f>
        <v>90</v>
      </c>
      <c r="P601">
        <f>(Table1__2[[#This Row],[unit_price]]-Table1__2[[#This Row],[unit_cost]])*Table1__2[[#This Row],[transaction_qty]]</f>
        <v>40</v>
      </c>
      <c r="Q601">
        <f>YEAR(Table1__2[[#This Row],[transaction_date]])</f>
        <v>2022</v>
      </c>
      <c r="R601" t="str">
        <f>TEXT(MONTH(Table1__2[[#This Row],[transaction_date]])*28,"mmm")</f>
        <v>Jul</v>
      </c>
      <c r="S601" t="str">
        <f t="shared" si="9"/>
        <v>Thu</v>
      </c>
      <c r="T601">
        <f>HOUR(Table1__2[[#This Row],[transaction_time]])</f>
        <v>10</v>
      </c>
    </row>
    <row r="602" spans="1:20" x14ac:dyDescent="0.25">
      <c r="A602">
        <v>8601</v>
      </c>
      <c r="B602" s="1">
        <v>45108</v>
      </c>
      <c r="C602" s="2">
        <v>0.50347222222222221</v>
      </c>
      <c r="D602">
        <v>1</v>
      </c>
      <c r="E602" t="s">
        <v>14</v>
      </c>
      <c r="F602" t="s">
        <v>15</v>
      </c>
      <c r="G602" t="s">
        <v>16</v>
      </c>
      <c r="H602" t="s">
        <v>17</v>
      </c>
      <c r="I602" t="s">
        <v>46</v>
      </c>
      <c r="J602">
        <v>90</v>
      </c>
      <c r="K602">
        <v>55</v>
      </c>
      <c r="L602" t="s">
        <v>33</v>
      </c>
      <c r="M602" t="s">
        <v>34</v>
      </c>
      <c r="N602" t="s">
        <v>47</v>
      </c>
      <c r="O602">
        <f>Table1__2[[#This Row],[transaction_qty]]*Table1__2[[#This Row],[unit_price]]</f>
        <v>90</v>
      </c>
      <c r="P602">
        <f>(Table1__2[[#This Row],[unit_price]]-Table1__2[[#This Row],[unit_cost]])*Table1__2[[#This Row],[transaction_qty]]</f>
        <v>35</v>
      </c>
      <c r="Q602">
        <f>YEAR(Table1__2[[#This Row],[transaction_date]])</f>
        <v>2023</v>
      </c>
      <c r="R602" t="str">
        <f>TEXT(MONTH(Table1__2[[#This Row],[transaction_date]])*28,"mmm")</f>
        <v>Jul</v>
      </c>
      <c r="S602" t="str">
        <f t="shared" si="9"/>
        <v>Sun</v>
      </c>
      <c r="T602">
        <f>HOUR(Table1__2[[#This Row],[transaction_time]])</f>
        <v>12</v>
      </c>
    </row>
    <row r="603" spans="1:20" x14ac:dyDescent="0.25">
      <c r="A603">
        <v>8602</v>
      </c>
      <c r="B603" s="1">
        <v>45929</v>
      </c>
      <c r="C603" s="2">
        <v>0.79722222222222228</v>
      </c>
      <c r="D603">
        <v>3</v>
      </c>
      <c r="E603" t="s">
        <v>22</v>
      </c>
      <c r="F603" t="s">
        <v>23</v>
      </c>
      <c r="G603" t="s">
        <v>24</v>
      </c>
      <c r="H603" t="s">
        <v>25</v>
      </c>
      <c r="I603" t="s">
        <v>32</v>
      </c>
      <c r="J603">
        <v>85</v>
      </c>
      <c r="K603">
        <v>50</v>
      </c>
      <c r="L603" t="s">
        <v>33</v>
      </c>
      <c r="M603" t="s">
        <v>34</v>
      </c>
      <c r="N603" t="s">
        <v>35</v>
      </c>
      <c r="O603">
        <f>Table1__2[[#This Row],[transaction_qty]]*Table1__2[[#This Row],[unit_price]]</f>
        <v>255</v>
      </c>
      <c r="P603">
        <f>(Table1__2[[#This Row],[unit_price]]-Table1__2[[#This Row],[unit_cost]])*Table1__2[[#This Row],[transaction_qty]]</f>
        <v>105</v>
      </c>
      <c r="Q603">
        <f>YEAR(Table1__2[[#This Row],[transaction_date]])</f>
        <v>2025</v>
      </c>
      <c r="R603" t="str">
        <f>TEXT(MONTH(Table1__2[[#This Row],[transaction_date]])*28,"mmm")</f>
        <v>Sep</v>
      </c>
      <c r="S603" t="str">
        <f t="shared" si="9"/>
        <v>Sun</v>
      </c>
      <c r="T603">
        <f>HOUR(Table1__2[[#This Row],[transaction_time]])</f>
        <v>19</v>
      </c>
    </row>
    <row r="604" spans="1:20" x14ac:dyDescent="0.25">
      <c r="A604">
        <v>8603</v>
      </c>
      <c r="B604" s="1">
        <v>44830</v>
      </c>
      <c r="C604" s="2">
        <v>0.57013888888888886</v>
      </c>
      <c r="D604">
        <v>4</v>
      </c>
      <c r="E604" t="s">
        <v>22</v>
      </c>
      <c r="F604" t="s">
        <v>23</v>
      </c>
      <c r="G604" t="s">
        <v>24</v>
      </c>
      <c r="H604" t="s">
        <v>25</v>
      </c>
      <c r="I604" t="s">
        <v>43</v>
      </c>
      <c r="J604">
        <v>75</v>
      </c>
      <c r="K604">
        <v>45</v>
      </c>
      <c r="L604" t="s">
        <v>33</v>
      </c>
      <c r="M604" t="s">
        <v>44</v>
      </c>
      <c r="N604" t="s">
        <v>45</v>
      </c>
      <c r="O604">
        <f>Table1__2[[#This Row],[transaction_qty]]*Table1__2[[#This Row],[unit_price]]</f>
        <v>300</v>
      </c>
      <c r="P604">
        <f>(Table1__2[[#This Row],[unit_price]]-Table1__2[[#This Row],[unit_cost]])*Table1__2[[#This Row],[transaction_qty]]</f>
        <v>120</v>
      </c>
      <c r="Q604">
        <f>YEAR(Table1__2[[#This Row],[transaction_date]])</f>
        <v>2022</v>
      </c>
      <c r="R604" t="str">
        <f>TEXT(MONTH(Table1__2[[#This Row],[transaction_date]])*28,"mmm")</f>
        <v>Sep</v>
      </c>
      <c r="S604" t="str">
        <f t="shared" si="9"/>
        <v>Thu</v>
      </c>
      <c r="T604">
        <f>HOUR(Table1__2[[#This Row],[transaction_time]])</f>
        <v>13</v>
      </c>
    </row>
    <row r="605" spans="1:20" x14ac:dyDescent="0.25">
      <c r="A605">
        <v>8604</v>
      </c>
      <c r="B605" s="1">
        <v>44826</v>
      </c>
      <c r="C605" s="2">
        <v>0.83194444444444449</v>
      </c>
      <c r="D605">
        <v>3</v>
      </c>
      <c r="E605" t="s">
        <v>14</v>
      </c>
      <c r="F605" t="s">
        <v>15</v>
      </c>
      <c r="G605" t="s">
        <v>16</v>
      </c>
      <c r="H605" t="s">
        <v>17</v>
      </c>
      <c r="I605" t="s">
        <v>43</v>
      </c>
      <c r="J605">
        <v>75</v>
      </c>
      <c r="K605">
        <v>45</v>
      </c>
      <c r="L605" t="s">
        <v>33</v>
      </c>
      <c r="M605" t="s">
        <v>44</v>
      </c>
      <c r="N605" t="s">
        <v>45</v>
      </c>
      <c r="O605">
        <f>Table1__2[[#This Row],[transaction_qty]]*Table1__2[[#This Row],[unit_price]]</f>
        <v>225</v>
      </c>
      <c r="P605">
        <f>(Table1__2[[#This Row],[unit_price]]-Table1__2[[#This Row],[unit_cost]])*Table1__2[[#This Row],[transaction_qty]]</f>
        <v>90</v>
      </c>
      <c r="Q605">
        <f>YEAR(Table1__2[[#This Row],[transaction_date]])</f>
        <v>2022</v>
      </c>
      <c r="R605" t="str">
        <f>TEXT(MONTH(Table1__2[[#This Row],[transaction_date]])*28,"mmm")</f>
        <v>Sep</v>
      </c>
      <c r="S605" t="str">
        <f t="shared" si="9"/>
        <v>Sun</v>
      </c>
      <c r="T605">
        <f>HOUR(Table1__2[[#This Row],[transaction_time]])</f>
        <v>19</v>
      </c>
    </row>
    <row r="606" spans="1:20" x14ac:dyDescent="0.25">
      <c r="A606">
        <v>8605</v>
      </c>
      <c r="B606" s="1">
        <v>45312</v>
      </c>
      <c r="C606" s="2">
        <v>0.83472222222222225</v>
      </c>
      <c r="D606">
        <v>1</v>
      </c>
      <c r="E606" t="s">
        <v>28</v>
      </c>
      <c r="F606" t="s">
        <v>29</v>
      </c>
      <c r="G606" t="s">
        <v>30</v>
      </c>
      <c r="H606" t="s">
        <v>31</v>
      </c>
      <c r="I606" t="s">
        <v>50</v>
      </c>
      <c r="J606">
        <v>70</v>
      </c>
      <c r="K606">
        <v>40</v>
      </c>
      <c r="L606" t="s">
        <v>33</v>
      </c>
      <c r="M606" t="s">
        <v>44</v>
      </c>
      <c r="N606" t="s">
        <v>51</v>
      </c>
      <c r="O606">
        <f>Table1__2[[#This Row],[transaction_qty]]*Table1__2[[#This Row],[unit_price]]</f>
        <v>70</v>
      </c>
      <c r="P606">
        <f>(Table1__2[[#This Row],[unit_price]]-Table1__2[[#This Row],[unit_cost]])*Table1__2[[#This Row],[transaction_qty]]</f>
        <v>30</v>
      </c>
      <c r="Q606">
        <f>YEAR(Table1__2[[#This Row],[transaction_date]])</f>
        <v>2024</v>
      </c>
      <c r="R606" t="str">
        <f>TEXT(MONTH(Table1__2[[#This Row],[transaction_date]])*28,"mmm")</f>
        <v>Jan</v>
      </c>
      <c r="S606" t="str">
        <f t="shared" si="9"/>
        <v>Sat</v>
      </c>
      <c r="T606">
        <f>HOUR(Table1__2[[#This Row],[transaction_time]])</f>
        <v>20</v>
      </c>
    </row>
    <row r="607" spans="1:20" x14ac:dyDescent="0.25">
      <c r="A607">
        <v>8606</v>
      </c>
      <c r="B607" s="1">
        <v>44814</v>
      </c>
      <c r="C607" s="2">
        <v>0.78472222222222221</v>
      </c>
      <c r="D607">
        <v>3</v>
      </c>
      <c r="E607" t="s">
        <v>28</v>
      </c>
      <c r="F607" t="s">
        <v>29</v>
      </c>
      <c r="G607" t="s">
        <v>30</v>
      </c>
      <c r="H607" t="s">
        <v>31</v>
      </c>
      <c r="I607" t="s">
        <v>40</v>
      </c>
      <c r="J607">
        <v>50</v>
      </c>
      <c r="K607">
        <v>30</v>
      </c>
      <c r="L607" t="s">
        <v>19</v>
      </c>
      <c r="M607" t="s">
        <v>41</v>
      </c>
      <c r="N607" t="s">
        <v>42</v>
      </c>
      <c r="O607">
        <f>Table1__2[[#This Row],[transaction_qty]]*Table1__2[[#This Row],[unit_price]]</f>
        <v>150</v>
      </c>
      <c r="P607">
        <f>(Table1__2[[#This Row],[unit_price]]-Table1__2[[#This Row],[unit_cost]])*Table1__2[[#This Row],[transaction_qty]]</f>
        <v>60</v>
      </c>
      <c r="Q607">
        <f>YEAR(Table1__2[[#This Row],[transaction_date]])</f>
        <v>2022</v>
      </c>
      <c r="R607" t="str">
        <f>TEXT(MONTH(Table1__2[[#This Row],[transaction_date]])*28,"mmm")</f>
        <v>Sep</v>
      </c>
      <c r="S607" t="str">
        <f t="shared" si="9"/>
        <v>Tue</v>
      </c>
      <c r="T607">
        <f>HOUR(Table1__2[[#This Row],[transaction_time]])</f>
        <v>18</v>
      </c>
    </row>
    <row r="608" spans="1:20" x14ac:dyDescent="0.25">
      <c r="A608">
        <v>8607</v>
      </c>
      <c r="B608" s="1">
        <v>44718</v>
      </c>
      <c r="C608" s="2">
        <v>0.30694444444444446</v>
      </c>
      <c r="D608">
        <v>3</v>
      </c>
      <c r="E608" t="s">
        <v>22</v>
      </c>
      <c r="F608" t="s">
        <v>23</v>
      </c>
      <c r="G608" t="s">
        <v>24</v>
      </c>
      <c r="H608" t="s">
        <v>25</v>
      </c>
      <c r="I608" t="s">
        <v>40</v>
      </c>
      <c r="J608">
        <v>50</v>
      </c>
      <c r="K608">
        <v>30</v>
      </c>
      <c r="L608" t="s">
        <v>19</v>
      </c>
      <c r="M608" t="s">
        <v>41</v>
      </c>
      <c r="N608" t="s">
        <v>42</v>
      </c>
      <c r="O608">
        <f>Table1__2[[#This Row],[transaction_qty]]*Table1__2[[#This Row],[unit_price]]</f>
        <v>150</v>
      </c>
      <c r="P608">
        <f>(Table1__2[[#This Row],[unit_price]]-Table1__2[[#This Row],[unit_cost]])*Table1__2[[#This Row],[transaction_qty]]</f>
        <v>60</v>
      </c>
      <c r="Q608">
        <f>YEAR(Table1__2[[#This Row],[transaction_date]])</f>
        <v>2022</v>
      </c>
      <c r="R608" t="str">
        <f>TEXT(MONTH(Table1__2[[#This Row],[transaction_date]])*28,"mmm")</f>
        <v>Jun</v>
      </c>
      <c r="S608" t="str">
        <f t="shared" si="9"/>
        <v>Fri</v>
      </c>
      <c r="T608">
        <f>HOUR(Table1__2[[#This Row],[transaction_time]])</f>
        <v>7</v>
      </c>
    </row>
    <row r="609" spans="1:20" x14ac:dyDescent="0.25">
      <c r="A609">
        <v>8608</v>
      </c>
      <c r="B609" s="1">
        <v>45394</v>
      </c>
      <c r="C609" s="2">
        <v>0.29652777777777778</v>
      </c>
      <c r="D609">
        <v>3</v>
      </c>
      <c r="E609" t="s">
        <v>22</v>
      </c>
      <c r="F609" t="s">
        <v>23</v>
      </c>
      <c r="G609" t="s">
        <v>24</v>
      </c>
      <c r="H609" t="s">
        <v>25</v>
      </c>
      <c r="I609" t="s">
        <v>32</v>
      </c>
      <c r="J609">
        <v>85</v>
      </c>
      <c r="K609">
        <v>50</v>
      </c>
      <c r="L609" t="s">
        <v>33</v>
      </c>
      <c r="M609" t="s">
        <v>34</v>
      </c>
      <c r="N609" t="s">
        <v>35</v>
      </c>
      <c r="O609">
        <f>Table1__2[[#This Row],[transaction_qty]]*Table1__2[[#This Row],[unit_price]]</f>
        <v>255</v>
      </c>
      <c r="P609">
        <f>(Table1__2[[#This Row],[unit_price]]-Table1__2[[#This Row],[unit_cost]])*Table1__2[[#This Row],[transaction_qty]]</f>
        <v>105</v>
      </c>
      <c r="Q609">
        <f>YEAR(Table1__2[[#This Row],[transaction_date]])</f>
        <v>2024</v>
      </c>
      <c r="R609" t="str">
        <f>TEXT(MONTH(Table1__2[[#This Row],[transaction_date]])*28,"mmm")</f>
        <v>Apr</v>
      </c>
      <c r="S609" t="str">
        <f t="shared" si="9"/>
        <v>Thu</v>
      </c>
      <c r="T609">
        <f>HOUR(Table1__2[[#This Row],[transaction_time]])</f>
        <v>7</v>
      </c>
    </row>
    <row r="610" spans="1:20" x14ac:dyDescent="0.25">
      <c r="A610">
        <v>8609</v>
      </c>
      <c r="B610" s="1">
        <v>44846</v>
      </c>
      <c r="C610" s="2">
        <v>0.37847222222222221</v>
      </c>
      <c r="D610">
        <v>4</v>
      </c>
      <c r="E610" t="s">
        <v>28</v>
      </c>
      <c r="F610" t="s">
        <v>29</v>
      </c>
      <c r="G610" t="s">
        <v>30</v>
      </c>
      <c r="H610" t="s">
        <v>31</v>
      </c>
      <c r="I610" t="s">
        <v>46</v>
      </c>
      <c r="J610">
        <v>90</v>
      </c>
      <c r="K610">
        <v>55</v>
      </c>
      <c r="L610" t="s">
        <v>33</v>
      </c>
      <c r="M610" t="s">
        <v>34</v>
      </c>
      <c r="N610" t="s">
        <v>47</v>
      </c>
      <c r="O610">
        <f>Table1__2[[#This Row],[transaction_qty]]*Table1__2[[#This Row],[unit_price]]</f>
        <v>360</v>
      </c>
      <c r="P610">
        <f>(Table1__2[[#This Row],[unit_price]]-Table1__2[[#This Row],[unit_cost]])*Table1__2[[#This Row],[transaction_qty]]</f>
        <v>140</v>
      </c>
      <c r="Q610">
        <f>YEAR(Table1__2[[#This Row],[transaction_date]])</f>
        <v>2022</v>
      </c>
      <c r="R610" t="str">
        <f>TEXT(MONTH(Table1__2[[#This Row],[transaction_date]])*28,"mmm")</f>
        <v>Oct</v>
      </c>
      <c r="S610" t="str">
        <f t="shared" si="9"/>
        <v>Thu</v>
      </c>
      <c r="T610">
        <f>HOUR(Table1__2[[#This Row],[transaction_time]])</f>
        <v>9</v>
      </c>
    </row>
    <row r="611" spans="1:20" x14ac:dyDescent="0.25">
      <c r="A611">
        <v>8610</v>
      </c>
      <c r="B611" s="1">
        <v>44757</v>
      </c>
      <c r="C611" s="2">
        <v>0.33263888888888887</v>
      </c>
      <c r="D611">
        <v>2</v>
      </c>
      <c r="E611" t="s">
        <v>22</v>
      </c>
      <c r="F611" t="s">
        <v>23</v>
      </c>
      <c r="G611" t="s">
        <v>24</v>
      </c>
      <c r="H611" t="s">
        <v>25</v>
      </c>
      <c r="I611" t="s">
        <v>48</v>
      </c>
      <c r="J611">
        <v>80</v>
      </c>
      <c r="K611">
        <v>48</v>
      </c>
      <c r="L611" t="s">
        <v>33</v>
      </c>
      <c r="M611" t="s">
        <v>44</v>
      </c>
      <c r="N611" t="s">
        <v>49</v>
      </c>
      <c r="O611">
        <f>Table1__2[[#This Row],[transaction_qty]]*Table1__2[[#This Row],[unit_price]]</f>
        <v>160</v>
      </c>
      <c r="P611">
        <f>(Table1__2[[#This Row],[unit_price]]-Table1__2[[#This Row],[unit_cost]])*Table1__2[[#This Row],[transaction_qty]]</f>
        <v>64</v>
      </c>
      <c r="Q611">
        <f>YEAR(Table1__2[[#This Row],[transaction_date]])</f>
        <v>2022</v>
      </c>
      <c r="R611" t="str">
        <f>TEXT(MONTH(Table1__2[[#This Row],[transaction_date]])*28,"mmm")</f>
        <v>Jul</v>
      </c>
      <c r="S611" t="str">
        <f t="shared" si="9"/>
        <v>Sun</v>
      </c>
      <c r="T611">
        <f>HOUR(Table1__2[[#This Row],[transaction_time]])</f>
        <v>7</v>
      </c>
    </row>
    <row r="612" spans="1:20" x14ac:dyDescent="0.25">
      <c r="A612">
        <v>8611</v>
      </c>
      <c r="B612" s="1">
        <v>45166</v>
      </c>
      <c r="C612" s="2">
        <v>0.50069444444444444</v>
      </c>
      <c r="D612">
        <v>2</v>
      </c>
      <c r="E612" t="s">
        <v>22</v>
      </c>
      <c r="F612" t="s">
        <v>23</v>
      </c>
      <c r="G612" t="s">
        <v>24</v>
      </c>
      <c r="H612" t="s">
        <v>25</v>
      </c>
      <c r="I612" t="s">
        <v>32</v>
      </c>
      <c r="J612">
        <v>85</v>
      </c>
      <c r="K612">
        <v>50</v>
      </c>
      <c r="L612" t="s">
        <v>33</v>
      </c>
      <c r="M612" t="s">
        <v>34</v>
      </c>
      <c r="N612" t="s">
        <v>35</v>
      </c>
      <c r="O612">
        <f>Table1__2[[#This Row],[transaction_qty]]*Table1__2[[#This Row],[unit_price]]</f>
        <v>170</v>
      </c>
      <c r="P612">
        <f>(Table1__2[[#This Row],[unit_price]]-Table1__2[[#This Row],[unit_cost]])*Table1__2[[#This Row],[transaction_qty]]</f>
        <v>70</v>
      </c>
      <c r="Q612">
        <f>YEAR(Table1__2[[#This Row],[transaction_date]])</f>
        <v>2023</v>
      </c>
      <c r="R612" t="str">
        <f>TEXT(MONTH(Table1__2[[#This Row],[transaction_date]])*28,"mmm")</f>
        <v>Aug</v>
      </c>
      <c r="S612" t="str">
        <f t="shared" si="9"/>
        <v>Sat</v>
      </c>
      <c r="T612">
        <f>HOUR(Table1__2[[#This Row],[transaction_time]])</f>
        <v>12</v>
      </c>
    </row>
    <row r="613" spans="1:20" x14ac:dyDescent="0.25">
      <c r="A613">
        <v>8612</v>
      </c>
      <c r="B613" s="1">
        <v>45449</v>
      </c>
      <c r="C613" s="2">
        <v>0.69513888888888886</v>
      </c>
      <c r="D613">
        <v>4</v>
      </c>
      <c r="E613" t="s">
        <v>36</v>
      </c>
      <c r="F613" t="s">
        <v>37</v>
      </c>
      <c r="G613" t="s">
        <v>38</v>
      </c>
      <c r="H613" t="s">
        <v>39</v>
      </c>
      <c r="I613" t="s">
        <v>40</v>
      </c>
      <c r="J613">
        <v>50</v>
      </c>
      <c r="K613">
        <v>30</v>
      </c>
      <c r="L613" t="s">
        <v>19</v>
      </c>
      <c r="M613" t="s">
        <v>41</v>
      </c>
      <c r="N613" t="s">
        <v>42</v>
      </c>
      <c r="O613">
        <f>Table1__2[[#This Row],[transaction_qty]]*Table1__2[[#This Row],[unit_price]]</f>
        <v>200</v>
      </c>
      <c r="P613">
        <f>(Table1__2[[#This Row],[unit_price]]-Table1__2[[#This Row],[unit_cost]])*Table1__2[[#This Row],[transaction_qty]]</f>
        <v>80</v>
      </c>
      <c r="Q613">
        <f>YEAR(Table1__2[[#This Row],[transaction_date]])</f>
        <v>2024</v>
      </c>
      <c r="R613" t="str">
        <f>TEXT(MONTH(Table1__2[[#This Row],[transaction_date]])*28,"mmm")</f>
        <v>Jun</v>
      </c>
      <c r="S613" t="str">
        <f t="shared" si="9"/>
        <v>Fri</v>
      </c>
      <c r="T613">
        <f>HOUR(Table1__2[[#This Row],[transaction_time]])</f>
        <v>16</v>
      </c>
    </row>
    <row r="614" spans="1:20" x14ac:dyDescent="0.25">
      <c r="A614">
        <v>8613</v>
      </c>
      <c r="B614" s="1">
        <v>45473</v>
      </c>
      <c r="C614" s="2">
        <v>0.40625</v>
      </c>
      <c r="D614">
        <v>4</v>
      </c>
      <c r="E614" t="s">
        <v>14</v>
      </c>
      <c r="F614" t="s">
        <v>15</v>
      </c>
      <c r="G614" t="s">
        <v>16</v>
      </c>
      <c r="H614" t="s">
        <v>17</v>
      </c>
      <c r="I614" t="s">
        <v>43</v>
      </c>
      <c r="J614">
        <v>75</v>
      </c>
      <c r="K614">
        <v>45</v>
      </c>
      <c r="L614" t="s">
        <v>33</v>
      </c>
      <c r="M614" t="s">
        <v>44</v>
      </c>
      <c r="N614" t="s">
        <v>45</v>
      </c>
      <c r="O614">
        <f>Table1__2[[#This Row],[transaction_qty]]*Table1__2[[#This Row],[unit_price]]</f>
        <v>300</v>
      </c>
      <c r="P614">
        <f>(Table1__2[[#This Row],[unit_price]]-Table1__2[[#This Row],[unit_cost]])*Table1__2[[#This Row],[transaction_qty]]</f>
        <v>120</v>
      </c>
      <c r="Q614">
        <f>YEAR(Table1__2[[#This Row],[transaction_date]])</f>
        <v>2024</v>
      </c>
      <c r="R614" t="str">
        <f>TEXT(MONTH(Table1__2[[#This Row],[transaction_date]])*28,"mmm")</f>
        <v>Jun</v>
      </c>
      <c r="S614" t="str">
        <f t="shared" si="9"/>
        <v>Mon</v>
      </c>
      <c r="T614">
        <f>HOUR(Table1__2[[#This Row],[transaction_time]])</f>
        <v>9</v>
      </c>
    </row>
    <row r="615" spans="1:20" x14ac:dyDescent="0.25">
      <c r="A615">
        <v>8614</v>
      </c>
      <c r="B615" s="1">
        <v>44568</v>
      </c>
      <c r="C615" s="2">
        <v>0.71805555555555556</v>
      </c>
      <c r="D615">
        <v>3</v>
      </c>
      <c r="E615" t="s">
        <v>14</v>
      </c>
      <c r="F615" t="s">
        <v>15</v>
      </c>
      <c r="G615" t="s">
        <v>16</v>
      </c>
      <c r="H615" t="s">
        <v>17</v>
      </c>
      <c r="I615" t="s">
        <v>32</v>
      </c>
      <c r="J615">
        <v>85</v>
      </c>
      <c r="K615">
        <v>50</v>
      </c>
      <c r="L615" t="s">
        <v>33</v>
      </c>
      <c r="M615" t="s">
        <v>34</v>
      </c>
      <c r="N615" t="s">
        <v>35</v>
      </c>
      <c r="O615">
        <f>Table1__2[[#This Row],[transaction_qty]]*Table1__2[[#This Row],[unit_price]]</f>
        <v>255</v>
      </c>
      <c r="P615">
        <f>(Table1__2[[#This Row],[unit_price]]-Table1__2[[#This Row],[unit_cost]])*Table1__2[[#This Row],[transaction_qty]]</f>
        <v>105</v>
      </c>
      <c r="Q615">
        <f>YEAR(Table1__2[[#This Row],[transaction_date]])</f>
        <v>2022</v>
      </c>
      <c r="R615" t="str">
        <f>TEXT(MONTH(Table1__2[[#This Row],[transaction_date]])*28,"mmm")</f>
        <v>Jan</v>
      </c>
      <c r="S615" t="str">
        <f t="shared" si="9"/>
        <v>Sat</v>
      </c>
      <c r="T615">
        <f>HOUR(Table1__2[[#This Row],[transaction_time]])</f>
        <v>17</v>
      </c>
    </row>
    <row r="616" spans="1:20" x14ac:dyDescent="0.25">
      <c r="A616">
        <v>8615</v>
      </c>
      <c r="B616" s="1">
        <v>45107</v>
      </c>
      <c r="C616" s="2">
        <v>0.59027777777777779</v>
      </c>
      <c r="D616">
        <v>3</v>
      </c>
      <c r="E616" t="s">
        <v>36</v>
      </c>
      <c r="F616" t="s">
        <v>37</v>
      </c>
      <c r="G616" t="s">
        <v>38</v>
      </c>
      <c r="H616" t="s">
        <v>39</v>
      </c>
      <c r="I616" t="s">
        <v>43</v>
      </c>
      <c r="J616">
        <v>75</v>
      </c>
      <c r="K616">
        <v>45</v>
      </c>
      <c r="L616" t="s">
        <v>33</v>
      </c>
      <c r="M616" t="s">
        <v>44</v>
      </c>
      <c r="N616" t="s">
        <v>45</v>
      </c>
      <c r="O616">
        <f>Table1__2[[#This Row],[transaction_qty]]*Table1__2[[#This Row],[unit_price]]</f>
        <v>225</v>
      </c>
      <c r="P616">
        <f>(Table1__2[[#This Row],[unit_price]]-Table1__2[[#This Row],[unit_cost]])*Table1__2[[#This Row],[transaction_qty]]</f>
        <v>90</v>
      </c>
      <c r="Q616">
        <f>YEAR(Table1__2[[#This Row],[transaction_date]])</f>
        <v>2023</v>
      </c>
      <c r="R616" t="str">
        <f>TEXT(MONTH(Table1__2[[#This Row],[transaction_date]])*28,"mmm")</f>
        <v>Jun</v>
      </c>
      <c r="S616" t="str">
        <f t="shared" si="9"/>
        <v>Mon</v>
      </c>
      <c r="T616">
        <f>HOUR(Table1__2[[#This Row],[transaction_time]])</f>
        <v>14</v>
      </c>
    </row>
    <row r="617" spans="1:20" x14ac:dyDescent="0.25">
      <c r="A617">
        <v>8616</v>
      </c>
      <c r="B617" s="1">
        <v>45108</v>
      </c>
      <c r="C617" s="2">
        <v>0.63749999999999996</v>
      </c>
      <c r="D617">
        <v>1</v>
      </c>
      <c r="E617" t="s">
        <v>36</v>
      </c>
      <c r="F617" t="s">
        <v>37</v>
      </c>
      <c r="G617" t="s">
        <v>38</v>
      </c>
      <c r="H617" t="s">
        <v>39</v>
      </c>
      <c r="I617" t="s">
        <v>32</v>
      </c>
      <c r="J617">
        <v>85</v>
      </c>
      <c r="K617">
        <v>50</v>
      </c>
      <c r="L617" t="s">
        <v>33</v>
      </c>
      <c r="M617" t="s">
        <v>34</v>
      </c>
      <c r="N617" t="s">
        <v>35</v>
      </c>
      <c r="O617">
        <f>Table1__2[[#This Row],[transaction_qty]]*Table1__2[[#This Row],[unit_price]]</f>
        <v>85</v>
      </c>
      <c r="P617">
        <f>(Table1__2[[#This Row],[unit_price]]-Table1__2[[#This Row],[unit_cost]])*Table1__2[[#This Row],[transaction_qty]]</f>
        <v>35</v>
      </c>
      <c r="Q617">
        <f>YEAR(Table1__2[[#This Row],[transaction_date]])</f>
        <v>2023</v>
      </c>
      <c r="R617" t="str">
        <f>TEXT(MONTH(Table1__2[[#This Row],[transaction_date]])*28,"mmm")</f>
        <v>Jul</v>
      </c>
      <c r="S617" t="str">
        <f t="shared" si="9"/>
        <v>Sun</v>
      </c>
      <c r="T617">
        <f>HOUR(Table1__2[[#This Row],[transaction_time]])</f>
        <v>15</v>
      </c>
    </row>
    <row r="618" spans="1:20" x14ac:dyDescent="0.25">
      <c r="A618">
        <v>8617</v>
      </c>
      <c r="B618" s="1">
        <v>44580</v>
      </c>
      <c r="C618" s="2">
        <v>0.84375</v>
      </c>
      <c r="D618">
        <v>4</v>
      </c>
      <c r="E618" t="s">
        <v>36</v>
      </c>
      <c r="F618" t="s">
        <v>37</v>
      </c>
      <c r="G618" t="s">
        <v>38</v>
      </c>
      <c r="H618" t="s">
        <v>39</v>
      </c>
      <c r="I618" t="s">
        <v>40</v>
      </c>
      <c r="J618">
        <v>50</v>
      </c>
      <c r="K618">
        <v>30</v>
      </c>
      <c r="L618" t="s">
        <v>19</v>
      </c>
      <c r="M618" t="s">
        <v>41</v>
      </c>
      <c r="N618" t="s">
        <v>42</v>
      </c>
      <c r="O618">
        <f>Table1__2[[#This Row],[transaction_qty]]*Table1__2[[#This Row],[unit_price]]</f>
        <v>200</v>
      </c>
      <c r="P618">
        <f>(Table1__2[[#This Row],[unit_price]]-Table1__2[[#This Row],[unit_cost]])*Table1__2[[#This Row],[transaction_qty]]</f>
        <v>80</v>
      </c>
      <c r="Q618">
        <f>YEAR(Table1__2[[#This Row],[transaction_date]])</f>
        <v>2022</v>
      </c>
      <c r="R618" t="str">
        <f>TEXT(MONTH(Table1__2[[#This Row],[transaction_date]])*28,"mmm")</f>
        <v>Jan</v>
      </c>
      <c r="S618" t="str">
        <f t="shared" si="9"/>
        <v>Thu</v>
      </c>
      <c r="T618">
        <f>HOUR(Table1__2[[#This Row],[transaction_time]])</f>
        <v>20</v>
      </c>
    </row>
    <row r="619" spans="1:20" x14ac:dyDescent="0.25">
      <c r="A619">
        <v>8618</v>
      </c>
      <c r="B619" s="1">
        <v>44887</v>
      </c>
      <c r="C619" s="2">
        <v>0.6743055555555556</v>
      </c>
      <c r="D619">
        <v>1</v>
      </c>
      <c r="E619" t="s">
        <v>36</v>
      </c>
      <c r="F619" t="s">
        <v>37</v>
      </c>
      <c r="G619" t="s">
        <v>38</v>
      </c>
      <c r="H619" t="s">
        <v>39</v>
      </c>
      <c r="I619" t="s">
        <v>18</v>
      </c>
      <c r="J619">
        <v>45</v>
      </c>
      <c r="K619">
        <v>25</v>
      </c>
      <c r="L619" t="s">
        <v>19</v>
      </c>
      <c r="M619" t="s">
        <v>20</v>
      </c>
      <c r="N619" t="s">
        <v>21</v>
      </c>
      <c r="O619">
        <f>Table1__2[[#This Row],[transaction_qty]]*Table1__2[[#This Row],[unit_price]]</f>
        <v>45</v>
      </c>
      <c r="P619">
        <f>(Table1__2[[#This Row],[unit_price]]-Table1__2[[#This Row],[unit_cost]])*Table1__2[[#This Row],[transaction_qty]]</f>
        <v>20</v>
      </c>
      <c r="Q619">
        <f>YEAR(Table1__2[[#This Row],[transaction_date]])</f>
        <v>2022</v>
      </c>
      <c r="R619" t="str">
        <f>TEXT(MONTH(Table1__2[[#This Row],[transaction_date]])*28,"mmm")</f>
        <v>Nov</v>
      </c>
      <c r="S619" t="str">
        <f t="shared" si="9"/>
        <v>Sun</v>
      </c>
      <c r="T619">
        <f>HOUR(Table1__2[[#This Row],[transaction_time]])</f>
        <v>16</v>
      </c>
    </row>
    <row r="620" spans="1:20" x14ac:dyDescent="0.25">
      <c r="A620">
        <v>8619</v>
      </c>
      <c r="B620" s="1">
        <v>45192</v>
      </c>
      <c r="C620" s="2">
        <v>0.32777777777777778</v>
      </c>
      <c r="D620">
        <v>2</v>
      </c>
      <c r="E620" t="s">
        <v>28</v>
      </c>
      <c r="F620" t="s">
        <v>29</v>
      </c>
      <c r="G620" t="s">
        <v>30</v>
      </c>
      <c r="H620" t="s">
        <v>31</v>
      </c>
      <c r="I620" t="s">
        <v>48</v>
      </c>
      <c r="J620">
        <v>80</v>
      </c>
      <c r="K620">
        <v>48</v>
      </c>
      <c r="L620" t="s">
        <v>33</v>
      </c>
      <c r="M620" t="s">
        <v>44</v>
      </c>
      <c r="N620" t="s">
        <v>49</v>
      </c>
      <c r="O620">
        <f>Table1__2[[#This Row],[transaction_qty]]*Table1__2[[#This Row],[unit_price]]</f>
        <v>160</v>
      </c>
      <c r="P620">
        <f>(Table1__2[[#This Row],[unit_price]]-Table1__2[[#This Row],[unit_cost]])*Table1__2[[#This Row],[transaction_qty]]</f>
        <v>64</v>
      </c>
      <c r="Q620">
        <f>YEAR(Table1__2[[#This Row],[transaction_date]])</f>
        <v>2023</v>
      </c>
      <c r="R620" t="str">
        <f>TEXT(MONTH(Table1__2[[#This Row],[transaction_date]])*28,"mmm")</f>
        <v>Sep</v>
      </c>
      <c r="S620" t="str">
        <f t="shared" si="9"/>
        <v>Mon</v>
      </c>
      <c r="T620">
        <f>HOUR(Table1__2[[#This Row],[transaction_time]])</f>
        <v>7</v>
      </c>
    </row>
    <row r="621" spans="1:20" x14ac:dyDescent="0.25">
      <c r="A621">
        <v>8620</v>
      </c>
      <c r="B621" s="1">
        <v>45162</v>
      </c>
      <c r="C621" s="2">
        <v>0.32013888888888886</v>
      </c>
      <c r="D621">
        <v>4</v>
      </c>
      <c r="E621" t="s">
        <v>28</v>
      </c>
      <c r="F621" t="s">
        <v>29</v>
      </c>
      <c r="G621" t="s">
        <v>30</v>
      </c>
      <c r="H621" t="s">
        <v>31</v>
      </c>
      <c r="I621" t="s">
        <v>40</v>
      </c>
      <c r="J621">
        <v>50</v>
      </c>
      <c r="K621">
        <v>30</v>
      </c>
      <c r="L621" t="s">
        <v>19</v>
      </c>
      <c r="M621" t="s">
        <v>41</v>
      </c>
      <c r="N621" t="s">
        <v>42</v>
      </c>
      <c r="O621">
        <f>Table1__2[[#This Row],[transaction_qty]]*Table1__2[[#This Row],[unit_price]]</f>
        <v>200</v>
      </c>
      <c r="P621">
        <f>(Table1__2[[#This Row],[unit_price]]-Table1__2[[#This Row],[unit_cost]])*Table1__2[[#This Row],[transaction_qty]]</f>
        <v>80</v>
      </c>
      <c r="Q621">
        <f>YEAR(Table1__2[[#This Row],[transaction_date]])</f>
        <v>2023</v>
      </c>
      <c r="R621" t="str">
        <f>TEXT(MONTH(Table1__2[[#This Row],[transaction_date]])*28,"mmm")</f>
        <v>Aug</v>
      </c>
      <c r="S621" t="str">
        <f t="shared" si="9"/>
        <v>Tue</v>
      </c>
      <c r="T621">
        <f>HOUR(Table1__2[[#This Row],[transaction_time]])</f>
        <v>7</v>
      </c>
    </row>
    <row r="622" spans="1:20" x14ac:dyDescent="0.25">
      <c r="A622">
        <v>8621</v>
      </c>
      <c r="B622" s="1">
        <v>45952</v>
      </c>
      <c r="C622" s="2">
        <v>0.52361111111111114</v>
      </c>
      <c r="D622">
        <v>1</v>
      </c>
      <c r="E622" t="s">
        <v>22</v>
      </c>
      <c r="F622" t="s">
        <v>23</v>
      </c>
      <c r="G622" t="s">
        <v>24</v>
      </c>
      <c r="H622" t="s">
        <v>25</v>
      </c>
      <c r="I622" t="s">
        <v>40</v>
      </c>
      <c r="J622">
        <v>50</v>
      </c>
      <c r="K622">
        <v>30</v>
      </c>
      <c r="L622" t="s">
        <v>19</v>
      </c>
      <c r="M622" t="s">
        <v>41</v>
      </c>
      <c r="N622" t="s">
        <v>42</v>
      </c>
      <c r="O622">
        <f>Table1__2[[#This Row],[transaction_qty]]*Table1__2[[#This Row],[unit_price]]</f>
        <v>50</v>
      </c>
      <c r="P622">
        <f>(Table1__2[[#This Row],[unit_price]]-Table1__2[[#This Row],[unit_cost]])*Table1__2[[#This Row],[transaction_qty]]</f>
        <v>20</v>
      </c>
      <c r="Q622">
        <f>YEAR(Table1__2[[#This Row],[transaction_date]])</f>
        <v>2025</v>
      </c>
      <c r="R622" t="str">
        <f>TEXT(MONTH(Table1__2[[#This Row],[transaction_date]])*28,"mmm")</f>
        <v>Oct</v>
      </c>
      <c r="S622" t="str">
        <f t="shared" si="9"/>
        <v>Sun</v>
      </c>
      <c r="T622">
        <f>HOUR(Table1__2[[#This Row],[transaction_time]])</f>
        <v>12</v>
      </c>
    </row>
    <row r="623" spans="1:20" x14ac:dyDescent="0.25">
      <c r="A623">
        <v>8622</v>
      </c>
      <c r="B623" s="1">
        <v>44692</v>
      </c>
      <c r="C623" s="2">
        <v>0.48194444444444445</v>
      </c>
      <c r="D623">
        <v>4</v>
      </c>
      <c r="E623" t="s">
        <v>28</v>
      </c>
      <c r="F623" t="s">
        <v>29</v>
      </c>
      <c r="G623" t="s">
        <v>30</v>
      </c>
      <c r="H623" t="s">
        <v>31</v>
      </c>
      <c r="I623" t="s">
        <v>48</v>
      </c>
      <c r="J623">
        <v>80</v>
      </c>
      <c r="K623">
        <v>48</v>
      </c>
      <c r="L623" t="s">
        <v>33</v>
      </c>
      <c r="M623" t="s">
        <v>44</v>
      </c>
      <c r="N623" t="s">
        <v>49</v>
      </c>
      <c r="O623">
        <f>Table1__2[[#This Row],[transaction_qty]]*Table1__2[[#This Row],[unit_price]]</f>
        <v>320</v>
      </c>
      <c r="P623">
        <f>(Table1__2[[#This Row],[unit_price]]-Table1__2[[#This Row],[unit_cost]])*Table1__2[[#This Row],[transaction_qty]]</f>
        <v>128</v>
      </c>
      <c r="Q623">
        <f>YEAR(Table1__2[[#This Row],[transaction_date]])</f>
        <v>2022</v>
      </c>
      <c r="R623" t="str">
        <f>TEXT(MONTH(Table1__2[[#This Row],[transaction_date]])*28,"mmm")</f>
        <v>May</v>
      </c>
      <c r="S623" t="str">
        <f t="shared" si="9"/>
        <v>Wed</v>
      </c>
      <c r="T623">
        <f>HOUR(Table1__2[[#This Row],[transaction_time]])</f>
        <v>11</v>
      </c>
    </row>
    <row r="624" spans="1:20" x14ac:dyDescent="0.25">
      <c r="A624">
        <v>8623</v>
      </c>
      <c r="B624" s="1">
        <v>45072</v>
      </c>
      <c r="C624" s="2">
        <v>0.67083333333333328</v>
      </c>
      <c r="D624">
        <v>2</v>
      </c>
      <c r="E624" t="s">
        <v>36</v>
      </c>
      <c r="F624" t="s">
        <v>37</v>
      </c>
      <c r="G624" t="s">
        <v>38</v>
      </c>
      <c r="H624" t="s">
        <v>39</v>
      </c>
      <c r="I624" t="s">
        <v>43</v>
      </c>
      <c r="J624">
        <v>75</v>
      </c>
      <c r="K624">
        <v>45</v>
      </c>
      <c r="L624" t="s">
        <v>33</v>
      </c>
      <c r="M624" t="s">
        <v>44</v>
      </c>
      <c r="N624" t="s">
        <v>45</v>
      </c>
      <c r="O624">
        <f>Table1__2[[#This Row],[transaction_qty]]*Table1__2[[#This Row],[unit_price]]</f>
        <v>150</v>
      </c>
      <c r="P624">
        <f>(Table1__2[[#This Row],[unit_price]]-Table1__2[[#This Row],[unit_cost]])*Table1__2[[#This Row],[transaction_qty]]</f>
        <v>60</v>
      </c>
      <c r="Q624">
        <f>YEAR(Table1__2[[#This Row],[transaction_date]])</f>
        <v>2023</v>
      </c>
      <c r="R624" t="str">
        <f>TEXT(MONTH(Table1__2[[#This Row],[transaction_date]])*28,"mmm")</f>
        <v>May</v>
      </c>
      <c r="S624" t="str">
        <f t="shared" si="9"/>
        <v>Thu</v>
      </c>
      <c r="T624">
        <f>HOUR(Table1__2[[#This Row],[transaction_time]])</f>
        <v>16</v>
      </c>
    </row>
    <row r="625" spans="1:20" x14ac:dyDescent="0.25">
      <c r="A625">
        <v>8624</v>
      </c>
      <c r="B625" s="1">
        <v>44835</v>
      </c>
      <c r="C625" s="2">
        <v>0.84166666666666667</v>
      </c>
      <c r="D625">
        <v>1</v>
      </c>
      <c r="E625" t="s">
        <v>14</v>
      </c>
      <c r="F625" t="s">
        <v>15</v>
      </c>
      <c r="G625" t="s">
        <v>16</v>
      </c>
      <c r="H625" t="s">
        <v>17</v>
      </c>
      <c r="I625" t="s">
        <v>32</v>
      </c>
      <c r="J625">
        <v>85</v>
      </c>
      <c r="K625">
        <v>50</v>
      </c>
      <c r="L625" t="s">
        <v>33</v>
      </c>
      <c r="M625" t="s">
        <v>34</v>
      </c>
      <c r="N625" t="s">
        <v>35</v>
      </c>
      <c r="O625">
        <f>Table1__2[[#This Row],[transaction_qty]]*Table1__2[[#This Row],[unit_price]]</f>
        <v>85</v>
      </c>
      <c r="P625">
        <f>(Table1__2[[#This Row],[unit_price]]-Table1__2[[#This Row],[unit_cost]])*Table1__2[[#This Row],[transaction_qty]]</f>
        <v>35</v>
      </c>
      <c r="Q625">
        <f>YEAR(Table1__2[[#This Row],[transaction_date]])</f>
        <v>2022</v>
      </c>
      <c r="R625" t="str">
        <f>TEXT(MONTH(Table1__2[[#This Row],[transaction_date]])*28,"mmm")</f>
        <v>Oct</v>
      </c>
      <c r="S625" t="str">
        <f t="shared" si="9"/>
        <v>Sun</v>
      </c>
      <c r="T625">
        <f>HOUR(Table1__2[[#This Row],[transaction_time]])</f>
        <v>20</v>
      </c>
    </row>
    <row r="626" spans="1:20" x14ac:dyDescent="0.25">
      <c r="A626">
        <v>8625</v>
      </c>
      <c r="B626" s="1">
        <v>45960</v>
      </c>
      <c r="C626" s="2">
        <v>0.38750000000000001</v>
      </c>
      <c r="D626">
        <v>4</v>
      </c>
      <c r="E626" t="s">
        <v>28</v>
      </c>
      <c r="F626" t="s">
        <v>29</v>
      </c>
      <c r="G626" t="s">
        <v>30</v>
      </c>
      <c r="H626" t="s">
        <v>31</v>
      </c>
      <c r="I626" t="s">
        <v>46</v>
      </c>
      <c r="J626">
        <v>90</v>
      </c>
      <c r="K626">
        <v>55</v>
      </c>
      <c r="L626" t="s">
        <v>33</v>
      </c>
      <c r="M626" t="s">
        <v>34</v>
      </c>
      <c r="N626" t="s">
        <v>47</v>
      </c>
      <c r="O626">
        <f>Table1__2[[#This Row],[transaction_qty]]*Table1__2[[#This Row],[unit_price]]</f>
        <v>360</v>
      </c>
      <c r="P626">
        <f>(Table1__2[[#This Row],[unit_price]]-Table1__2[[#This Row],[unit_cost]])*Table1__2[[#This Row],[transaction_qty]]</f>
        <v>140</v>
      </c>
      <c r="Q626">
        <f>YEAR(Table1__2[[#This Row],[transaction_date]])</f>
        <v>2025</v>
      </c>
      <c r="R626" t="str">
        <f>TEXT(MONTH(Table1__2[[#This Row],[transaction_date]])*28,"mmm")</f>
        <v>Oct</v>
      </c>
      <c r="S626" t="str">
        <f t="shared" si="9"/>
        <v>Mon</v>
      </c>
      <c r="T626">
        <f>HOUR(Table1__2[[#This Row],[transaction_time]])</f>
        <v>9</v>
      </c>
    </row>
    <row r="627" spans="1:20" x14ac:dyDescent="0.25">
      <c r="A627">
        <v>8626</v>
      </c>
      <c r="B627" s="1">
        <v>45241</v>
      </c>
      <c r="C627" s="2">
        <v>0.4375</v>
      </c>
      <c r="D627">
        <v>1</v>
      </c>
      <c r="E627" t="s">
        <v>36</v>
      </c>
      <c r="F627" t="s">
        <v>37</v>
      </c>
      <c r="G627" t="s">
        <v>38</v>
      </c>
      <c r="H627" t="s">
        <v>39</v>
      </c>
      <c r="I627" t="s">
        <v>32</v>
      </c>
      <c r="J627">
        <v>85</v>
      </c>
      <c r="K627">
        <v>50</v>
      </c>
      <c r="L627" t="s">
        <v>33</v>
      </c>
      <c r="M627" t="s">
        <v>34</v>
      </c>
      <c r="N627" t="s">
        <v>35</v>
      </c>
      <c r="O627">
        <f>Table1__2[[#This Row],[transaction_qty]]*Table1__2[[#This Row],[unit_price]]</f>
        <v>85</v>
      </c>
      <c r="P627">
        <f>(Table1__2[[#This Row],[unit_price]]-Table1__2[[#This Row],[unit_cost]])*Table1__2[[#This Row],[transaction_qty]]</f>
        <v>35</v>
      </c>
      <c r="Q627">
        <f>YEAR(Table1__2[[#This Row],[transaction_date]])</f>
        <v>2023</v>
      </c>
      <c r="R627" t="str">
        <f>TEXT(MONTH(Table1__2[[#This Row],[transaction_date]])*28,"mmm")</f>
        <v>Nov</v>
      </c>
      <c r="S627" t="str">
        <f t="shared" si="9"/>
        <v>Wed</v>
      </c>
      <c r="T627">
        <f>HOUR(Table1__2[[#This Row],[transaction_time]])</f>
        <v>10</v>
      </c>
    </row>
    <row r="628" spans="1:20" x14ac:dyDescent="0.25">
      <c r="A628">
        <v>8627</v>
      </c>
      <c r="B628" s="1">
        <v>44586</v>
      </c>
      <c r="C628" s="2">
        <v>0.49236111111111114</v>
      </c>
      <c r="D628">
        <v>2</v>
      </c>
      <c r="E628" t="s">
        <v>22</v>
      </c>
      <c r="F628" t="s">
        <v>23</v>
      </c>
      <c r="G628" t="s">
        <v>24</v>
      </c>
      <c r="H628" t="s">
        <v>25</v>
      </c>
      <c r="I628" t="s">
        <v>40</v>
      </c>
      <c r="J628">
        <v>50</v>
      </c>
      <c r="K628">
        <v>30</v>
      </c>
      <c r="L628" t="s">
        <v>19</v>
      </c>
      <c r="M628" t="s">
        <v>41</v>
      </c>
      <c r="N628" t="s">
        <v>42</v>
      </c>
      <c r="O628">
        <f>Table1__2[[#This Row],[transaction_qty]]*Table1__2[[#This Row],[unit_price]]</f>
        <v>100</v>
      </c>
      <c r="P628">
        <f>(Table1__2[[#This Row],[unit_price]]-Table1__2[[#This Row],[unit_cost]])*Table1__2[[#This Row],[transaction_qty]]</f>
        <v>40</v>
      </c>
      <c r="Q628">
        <f>YEAR(Table1__2[[#This Row],[transaction_date]])</f>
        <v>2022</v>
      </c>
      <c r="R628" t="str">
        <f>TEXT(MONTH(Table1__2[[#This Row],[transaction_date]])*28,"mmm")</f>
        <v>Jan</v>
      </c>
      <c r="S628" t="str">
        <f t="shared" si="9"/>
        <v>Wed</v>
      </c>
      <c r="T628">
        <f>HOUR(Table1__2[[#This Row],[transaction_time]])</f>
        <v>11</v>
      </c>
    </row>
    <row r="629" spans="1:20" x14ac:dyDescent="0.25">
      <c r="A629">
        <v>8628</v>
      </c>
      <c r="B629" s="1">
        <v>45208</v>
      </c>
      <c r="C629" s="2">
        <v>0.71666666666666667</v>
      </c>
      <c r="D629">
        <v>4</v>
      </c>
      <c r="E629" t="s">
        <v>36</v>
      </c>
      <c r="F629" t="s">
        <v>37</v>
      </c>
      <c r="G629" t="s">
        <v>38</v>
      </c>
      <c r="H629" t="s">
        <v>39</v>
      </c>
      <c r="I629" t="s">
        <v>40</v>
      </c>
      <c r="J629">
        <v>50</v>
      </c>
      <c r="K629">
        <v>30</v>
      </c>
      <c r="L629" t="s">
        <v>19</v>
      </c>
      <c r="M629" t="s">
        <v>41</v>
      </c>
      <c r="N629" t="s">
        <v>42</v>
      </c>
      <c r="O629">
        <f>Table1__2[[#This Row],[transaction_qty]]*Table1__2[[#This Row],[unit_price]]</f>
        <v>200</v>
      </c>
      <c r="P629">
        <f>(Table1__2[[#This Row],[unit_price]]-Table1__2[[#This Row],[unit_cost]])*Table1__2[[#This Row],[transaction_qty]]</f>
        <v>80</v>
      </c>
      <c r="Q629">
        <f>YEAR(Table1__2[[#This Row],[transaction_date]])</f>
        <v>2023</v>
      </c>
      <c r="R629" t="str">
        <f>TEXT(MONTH(Table1__2[[#This Row],[transaction_date]])*28,"mmm")</f>
        <v>Oct</v>
      </c>
      <c r="S629" t="str">
        <f t="shared" si="9"/>
        <v>Mon</v>
      </c>
      <c r="T629">
        <f>HOUR(Table1__2[[#This Row],[transaction_time]])</f>
        <v>17</v>
      </c>
    </row>
    <row r="630" spans="1:20" x14ac:dyDescent="0.25">
      <c r="A630">
        <v>8629</v>
      </c>
      <c r="B630" s="1">
        <v>45534</v>
      </c>
      <c r="C630" s="2">
        <v>0.34236111111111112</v>
      </c>
      <c r="D630">
        <v>3</v>
      </c>
      <c r="E630" t="s">
        <v>22</v>
      </c>
      <c r="F630" t="s">
        <v>23</v>
      </c>
      <c r="G630" t="s">
        <v>24</v>
      </c>
      <c r="H630" t="s">
        <v>25</v>
      </c>
      <c r="I630" t="s">
        <v>50</v>
      </c>
      <c r="J630">
        <v>70</v>
      </c>
      <c r="K630">
        <v>40</v>
      </c>
      <c r="L630" t="s">
        <v>33</v>
      </c>
      <c r="M630" t="s">
        <v>44</v>
      </c>
      <c r="N630" t="s">
        <v>51</v>
      </c>
      <c r="O630">
        <f>Table1__2[[#This Row],[transaction_qty]]*Table1__2[[#This Row],[unit_price]]</f>
        <v>210</v>
      </c>
      <c r="P630">
        <f>(Table1__2[[#This Row],[unit_price]]-Table1__2[[#This Row],[unit_cost]])*Table1__2[[#This Row],[transaction_qty]]</f>
        <v>90</v>
      </c>
      <c r="Q630">
        <f>YEAR(Table1__2[[#This Row],[transaction_date]])</f>
        <v>2024</v>
      </c>
      <c r="R630" t="str">
        <f>TEXT(MONTH(Table1__2[[#This Row],[transaction_date]])*28,"mmm")</f>
        <v>Aug</v>
      </c>
      <c r="S630" t="str">
        <f t="shared" si="9"/>
        <v>Mon</v>
      </c>
      <c r="T630">
        <f>HOUR(Table1__2[[#This Row],[transaction_time]])</f>
        <v>8</v>
      </c>
    </row>
    <row r="631" spans="1:20" x14ac:dyDescent="0.25">
      <c r="A631">
        <v>8630</v>
      </c>
      <c r="B631" s="1">
        <v>45268</v>
      </c>
      <c r="C631" s="2">
        <v>0.56458333333333333</v>
      </c>
      <c r="D631">
        <v>4</v>
      </c>
      <c r="E631" t="s">
        <v>36</v>
      </c>
      <c r="F631" t="s">
        <v>37</v>
      </c>
      <c r="G631" t="s">
        <v>38</v>
      </c>
      <c r="H631" t="s">
        <v>39</v>
      </c>
      <c r="I631" t="s">
        <v>43</v>
      </c>
      <c r="J631">
        <v>75</v>
      </c>
      <c r="K631">
        <v>45</v>
      </c>
      <c r="L631" t="s">
        <v>33</v>
      </c>
      <c r="M631" t="s">
        <v>44</v>
      </c>
      <c r="N631" t="s">
        <v>45</v>
      </c>
      <c r="O631">
        <f>Table1__2[[#This Row],[transaction_qty]]*Table1__2[[#This Row],[unit_price]]</f>
        <v>300</v>
      </c>
      <c r="P631">
        <f>(Table1__2[[#This Row],[unit_price]]-Table1__2[[#This Row],[unit_cost]])*Table1__2[[#This Row],[transaction_qty]]</f>
        <v>120</v>
      </c>
      <c r="Q631">
        <f>YEAR(Table1__2[[#This Row],[transaction_date]])</f>
        <v>2023</v>
      </c>
      <c r="R631" t="str">
        <f>TEXT(MONTH(Table1__2[[#This Row],[transaction_date]])*28,"mmm")</f>
        <v>Dec</v>
      </c>
      <c r="S631" t="str">
        <f t="shared" si="9"/>
        <v>Sun</v>
      </c>
      <c r="T631">
        <f>HOUR(Table1__2[[#This Row],[transaction_time]])</f>
        <v>13</v>
      </c>
    </row>
    <row r="632" spans="1:20" x14ac:dyDescent="0.25">
      <c r="A632">
        <v>8631</v>
      </c>
      <c r="B632" s="1">
        <v>45574</v>
      </c>
      <c r="C632" s="2">
        <v>0.39583333333333331</v>
      </c>
      <c r="D632">
        <v>2</v>
      </c>
      <c r="E632" t="s">
        <v>14</v>
      </c>
      <c r="F632" t="s">
        <v>15</v>
      </c>
      <c r="G632" t="s">
        <v>16</v>
      </c>
      <c r="H632" t="s">
        <v>17</v>
      </c>
      <c r="I632" t="s">
        <v>26</v>
      </c>
      <c r="J632">
        <v>40</v>
      </c>
      <c r="K632">
        <v>22</v>
      </c>
      <c r="L632" t="s">
        <v>19</v>
      </c>
      <c r="M632" t="s">
        <v>20</v>
      </c>
      <c r="N632" t="s">
        <v>27</v>
      </c>
      <c r="O632">
        <f>Table1__2[[#This Row],[transaction_qty]]*Table1__2[[#This Row],[unit_price]]</f>
        <v>80</v>
      </c>
      <c r="P632">
        <f>(Table1__2[[#This Row],[unit_price]]-Table1__2[[#This Row],[unit_cost]])*Table1__2[[#This Row],[transaction_qty]]</f>
        <v>36</v>
      </c>
      <c r="Q632">
        <f>YEAR(Table1__2[[#This Row],[transaction_date]])</f>
        <v>2024</v>
      </c>
      <c r="R632" t="str">
        <f>TEXT(MONTH(Table1__2[[#This Row],[transaction_date]])*28,"mmm")</f>
        <v>Oct</v>
      </c>
      <c r="S632" t="str">
        <f t="shared" si="9"/>
        <v>Mon</v>
      </c>
      <c r="T632">
        <f>HOUR(Table1__2[[#This Row],[transaction_time]])</f>
        <v>9</v>
      </c>
    </row>
    <row r="633" spans="1:20" x14ac:dyDescent="0.25">
      <c r="A633">
        <v>8632</v>
      </c>
      <c r="B633" s="1">
        <v>44618</v>
      </c>
      <c r="C633" s="2">
        <v>0.84305555555555556</v>
      </c>
      <c r="D633">
        <v>3</v>
      </c>
      <c r="E633" t="s">
        <v>14</v>
      </c>
      <c r="F633" t="s">
        <v>15</v>
      </c>
      <c r="G633" t="s">
        <v>16</v>
      </c>
      <c r="H633" t="s">
        <v>17</v>
      </c>
      <c r="I633" t="s">
        <v>43</v>
      </c>
      <c r="J633">
        <v>75</v>
      </c>
      <c r="K633">
        <v>45</v>
      </c>
      <c r="L633" t="s">
        <v>33</v>
      </c>
      <c r="M633" t="s">
        <v>44</v>
      </c>
      <c r="N633" t="s">
        <v>45</v>
      </c>
      <c r="O633">
        <f>Table1__2[[#This Row],[transaction_qty]]*Table1__2[[#This Row],[unit_price]]</f>
        <v>225</v>
      </c>
      <c r="P633">
        <f>(Table1__2[[#This Row],[unit_price]]-Table1__2[[#This Row],[unit_cost]])*Table1__2[[#This Row],[transaction_qty]]</f>
        <v>90</v>
      </c>
      <c r="Q633">
        <f>YEAR(Table1__2[[#This Row],[transaction_date]])</f>
        <v>2022</v>
      </c>
      <c r="R633" t="str">
        <f>TEXT(MONTH(Table1__2[[#This Row],[transaction_date]])*28,"mmm")</f>
        <v>Feb</v>
      </c>
      <c r="S633" t="str">
        <f t="shared" si="9"/>
        <v>Thu</v>
      </c>
      <c r="T633">
        <f>HOUR(Table1__2[[#This Row],[transaction_time]])</f>
        <v>20</v>
      </c>
    </row>
    <row r="634" spans="1:20" x14ac:dyDescent="0.25">
      <c r="A634">
        <v>8633</v>
      </c>
      <c r="B634" s="1">
        <v>45546</v>
      </c>
      <c r="C634" s="2">
        <v>0.71250000000000002</v>
      </c>
      <c r="D634">
        <v>2</v>
      </c>
      <c r="E634" t="s">
        <v>28</v>
      </c>
      <c r="F634" t="s">
        <v>29</v>
      </c>
      <c r="G634" t="s">
        <v>30</v>
      </c>
      <c r="H634" t="s">
        <v>31</v>
      </c>
      <c r="I634" t="s">
        <v>43</v>
      </c>
      <c r="J634">
        <v>75</v>
      </c>
      <c r="K634">
        <v>45</v>
      </c>
      <c r="L634" t="s">
        <v>33</v>
      </c>
      <c r="M634" t="s">
        <v>44</v>
      </c>
      <c r="N634" t="s">
        <v>45</v>
      </c>
      <c r="O634">
        <f>Table1__2[[#This Row],[transaction_qty]]*Table1__2[[#This Row],[unit_price]]</f>
        <v>150</v>
      </c>
      <c r="P634">
        <f>(Table1__2[[#This Row],[unit_price]]-Table1__2[[#This Row],[unit_cost]])*Table1__2[[#This Row],[transaction_qty]]</f>
        <v>60</v>
      </c>
      <c r="Q634">
        <f>YEAR(Table1__2[[#This Row],[transaction_date]])</f>
        <v>2024</v>
      </c>
      <c r="R634" t="str">
        <f>TEXT(MONTH(Table1__2[[#This Row],[transaction_date]])*28,"mmm")</f>
        <v>Sep</v>
      </c>
      <c r="S634" t="str">
        <f t="shared" si="9"/>
        <v>Wed</v>
      </c>
      <c r="T634">
        <f>HOUR(Table1__2[[#This Row],[transaction_time]])</f>
        <v>17</v>
      </c>
    </row>
    <row r="635" spans="1:20" x14ac:dyDescent="0.25">
      <c r="A635">
        <v>8634</v>
      </c>
      <c r="B635" s="1">
        <v>45148</v>
      </c>
      <c r="C635" s="2">
        <v>0.42291666666666666</v>
      </c>
      <c r="D635">
        <v>4</v>
      </c>
      <c r="E635" t="s">
        <v>28</v>
      </c>
      <c r="F635" t="s">
        <v>29</v>
      </c>
      <c r="G635" t="s">
        <v>30</v>
      </c>
      <c r="H635" t="s">
        <v>31</v>
      </c>
      <c r="I635" t="s">
        <v>43</v>
      </c>
      <c r="J635">
        <v>75</v>
      </c>
      <c r="K635">
        <v>45</v>
      </c>
      <c r="L635" t="s">
        <v>33</v>
      </c>
      <c r="M635" t="s">
        <v>44</v>
      </c>
      <c r="N635" t="s">
        <v>45</v>
      </c>
      <c r="O635">
        <f>Table1__2[[#This Row],[transaction_qty]]*Table1__2[[#This Row],[unit_price]]</f>
        <v>300</v>
      </c>
      <c r="P635">
        <f>(Table1__2[[#This Row],[unit_price]]-Table1__2[[#This Row],[unit_cost]])*Table1__2[[#This Row],[transaction_qty]]</f>
        <v>120</v>
      </c>
      <c r="Q635">
        <f>YEAR(Table1__2[[#This Row],[transaction_date]])</f>
        <v>2023</v>
      </c>
      <c r="R635" t="str">
        <f>TEXT(MONTH(Table1__2[[#This Row],[transaction_date]])*28,"mmm")</f>
        <v>Aug</v>
      </c>
      <c r="S635" t="str">
        <f t="shared" si="9"/>
        <v>Tue</v>
      </c>
      <c r="T635">
        <f>HOUR(Table1__2[[#This Row],[transaction_time]])</f>
        <v>10</v>
      </c>
    </row>
    <row r="636" spans="1:20" x14ac:dyDescent="0.25">
      <c r="A636">
        <v>8635</v>
      </c>
      <c r="B636" s="1">
        <v>44687</v>
      </c>
      <c r="C636" s="2">
        <v>0.85486111111111107</v>
      </c>
      <c r="D636">
        <v>2</v>
      </c>
      <c r="E636" t="s">
        <v>22</v>
      </c>
      <c r="F636" t="s">
        <v>23</v>
      </c>
      <c r="G636" t="s">
        <v>24</v>
      </c>
      <c r="H636" t="s">
        <v>25</v>
      </c>
      <c r="I636" t="s">
        <v>18</v>
      </c>
      <c r="J636">
        <v>45</v>
      </c>
      <c r="K636">
        <v>25</v>
      </c>
      <c r="L636" t="s">
        <v>19</v>
      </c>
      <c r="M636" t="s">
        <v>20</v>
      </c>
      <c r="N636" t="s">
        <v>21</v>
      </c>
      <c r="O636">
        <f>Table1__2[[#This Row],[transaction_qty]]*Table1__2[[#This Row],[unit_price]]</f>
        <v>90</v>
      </c>
      <c r="P636">
        <f>(Table1__2[[#This Row],[unit_price]]-Table1__2[[#This Row],[unit_cost]])*Table1__2[[#This Row],[transaction_qty]]</f>
        <v>40</v>
      </c>
      <c r="Q636">
        <f>YEAR(Table1__2[[#This Row],[transaction_date]])</f>
        <v>2022</v>
      </c>
      <c r="R636" t="str">
        <f>TEXT(MONTH(Table1__2[[#This Row],[transaction_date]])*28,"mmm")</f>
        <v>May</v>
      </c>
      <c r="S636" t="str">
        <f t="shared" si="9"/>
        <v>Fri</v>
      </c>
      <c r="T636">
        <f>HOUR(Table1__2[[#This Row],[transaction_time]])</f>
        <v>20</v>
      </c>
    </row>
    <row r="637" spans="1:20" x14ac:dyDescent="0.25">
      <c r="A637">
        <v>8636</v>
      </c>
      <c r="B637" s="1">
        <v>45235</v>
      </c>
      <c r="C637" s="2">
        <v>0.40208333333333335</v>
      </c>
      <c r="D637">
        <v>3</v>
      </c>
      <c r="E637" t="s">
        <v>22</v>
      </c>
      <c r="F637" t="s">
        <v>23</v>
      </c>
      <c r="G637" t="s">
        <v>24</v>
      </c>
      <c r="H637" t="s">
        <v>25</v>
      </c>
      <c r="I637" t="s">
        <v>43</v>
      </c>
      <c r="J637">
        <v>75</v>
      </c>
      <c r="K637">
        <v>45</v>
      </c>
      <c r="L637" t="s">
        <v>33</v>
      </c>
      <c r="M637" t="s">
        <v>44</v>
      </c>
      <c r="N637" t="s">
        <v>45</v>
      </c>
      <c r="O637">
        <f>Table1__2[[#This Row],[transaction_qty]]*Table1__2[[#This Row],[unit_price]]</f>
        <v>225</v>
      </c>
      <c r="P637">
        <f>(Table1__2[[#This Row],[unit_price]]-Table1__2[[#This Row],[unit_cost]])*Table1__2[[#This Row],[transaction_qty]]</f>
        <v>90</v>
      </c>
      <c r="Q637">
        <f>YEAR(Table1__2[[#This Row],[transaction_date]])</f>
        <v>2023</v>
      </c>
      <c r="R637" t="str">
        <f>TEXT(MONTH(Table1__2[[#This Row],[transaction_date]])*28,"mmm")</f>
        <v>Nov</v>
      </c>
      <c r="S637" t="str">
        <f t="shared" si="9"/>
        <v>Thu</v>
      </c>
      <c r="T637">
        <f>HOUR(Table1__2[[#This Row],[transaction_time]])</f>
        <v>9</v>
      </c>
    </row>
    <row r="638" spans="1:20" x14ac:dyDescent="0.25">
      <c r="A638">
        <v>8637</v>
      </c>
      <c r="B638" s="1">
        <v>44744</v>
      </c>
      <c r="C638" s="2">
        <v>0.59652777777777777</v>
      </c>
      <c r="D638">
        <v>3</v>
      </c>
      <c r="E638" t="s">
        <v>22</v>
      </c>
      <c r="F638" t="s">
        <v>23</v>
      </c>
      <c r="G638" t="s">
        <v>24</v>
      </c>
      <c r="H638" t="s">
        <v>25</v>
      </c>
      <c r="I638" t="s">
        <v>18</v>
      </c>
      <c r="J638">
        <v>45</v>
      </c>
      <c r="K638">
        <v>25</v>
      </c>
      <c r="L638" t="s">
        <v>19</v>
      </c>
      <c r="M638" t="s">
        <v>20</v>
      </c>
      <c r="N638" t="s">
        <v>21</v>
      </c>
      <c r="O638">
        <f>Table1__2[[#This Row],[transaction_qty]]*Table1__2[[#This Row],[unit_price]]</f>
        <v>135</v>
      </c>
      <c r="P638">
        <f>(Table1__2[[#This Row],[unit_price]]-Table1__2[[#This Row],[unit_cost]])*Table1__2[[#This Row],[transaction_qty]]</f>
        <v>60</v>
      </c>
      <c r="Q638">
        <f>YEAR(Table1__2[[#This Row],[transaction_date]])</f>
        <v>2022</v>
      </c>
      <c r="R638" t="str">
        <f>TEXT(MONTH(Table1__2[[#This Row],[transaction_date]])*28,"mmm")</f>
        <v>Jul</v>
      </c>
      <c r="S638" t="str">
        <f t="shared" si="9"/>
        <v>Mon</v>
      </c>
      <c r="T638">
        <f>HOUR(Table1__2[[#This Row],[transaction_time]])</f>
        <v>14</v>
      </c>
    </row>
    <row r="639" spans="1:20" x14ac:dyDescent="0.25">
      <c r="A639">
        <v>8638</v>
      </c>
      <c r="B639" s="1">
        <v>45363</v>
      </c>
      <c r="C639" s="2">
        <v>0.81180555555555556</v>
      </c>
      <c r="D639">
        <v>4</v>
      </c>
      <c r="E639" t="s">
        <v>22</v>
      </c>
      <c r="F639" t="s">
        <v>23</v>
      </c>
      <c r="G639" t="s">
        <v>24</v>
      </c>
      <c r="H639" t="s">
        <v>25</v>
      </c>
      <c r="I639" t="s">
        <v>50</v>
      </c>
      <c r="J639">
        <v>70</v>
      </c>
      <c r="K639">
        <v>40</v>
      </c>
      <c r="L639" t="s">
        <v>33</v>
      </c>
      <c r="M639" t="s">
        <v>44</v>
      </c>
      <c r="N639" t="s">
        <v>51</v>
      </c>
      <c r="O639">
        <f>Table1__2[[#This Row],[transaction_qty]]*Table1__2[[#This Row],[unit_price]]</f>
        <v>280</v>
      </c>
      <c r="P639">
        <f>(Table1__2[[#This Row],[unit_price]]-Table1__2[[#This Row],[unit_cost]])*Table1__2[[#This Row],[transaction_qty]]</f>
        <v>120</v>
      </c>
      <c r="Q639">
        <f>YEAR(Table1__2[[#This Row],[transaction_date]])</f>
        <v>2024</v>
      </c>
      <c r="R639" t="str">
        <f>TEXT(MONTH(Table1__2[[#This Row],[transaction_date]])*28,"mmm")</f>
        <v>Mar</v>
      </c>
      <c r="S639" t="str">
        <f t="shared" si="9"/>
        <v>Thu</v>
      </c>
      <c r="T639">
        <f>HOUR(Table1__2[[#This Row],[transaction_time]])</f>
        <v>19</v>
      </c>
    </row>
    <row r="640" spans="1:20" x14ac:dyDescent="0.25">
      <c r="A640">
        <v>8639</v>
      </c>
      <c r="B640" s="1">
        <v>45979</v>
      </c>
      <c r="C640" s="2">
        <v>0.83194444444444449</v>
      </c>
      <c r="D640">
        <v>3</v>
      </c>
      <c r="E640" t="s">
        <v>14</v>
      </c>
      <c r="F640" t="s">
        <v>15</v>
      </c>
      <c r="G640" t="s">
        <v>16</v>
      </c>
      <c r="H640" t="s">
        <v>17</v>
      </c>
      <c r="I640" t="s">
        <v>43</v>
      </c>
      <c r="J640">
        <v>75</v>
      </c>
      <c r="K640">
        <v>45</v>
      </c>
      <c r="L640" t="s">
        <v>33</v>
      </c>
      <c r="M640" t="s">
        <v>44</v>
      </c>
      <c r="N640" t="s">
        <v>45</v>
      </c>
      <c r="O640">
        <f>Table1__2[[#This Row],[transaction_qty]]*Table1__2[[#This Row],[unit_price]]</f>
        <v>225</v>
      </c>
      <c r="P640">
        <f>(Table1__2[[#This Row],[unit_price]]-Table1__2[[#This Row],[unit_cost]])*Table1__2[[#This Row],[transaction_qty]]</f>
        <v>90</v>
      </c>
      <c r="Q640">
        <f>YEAR(Table1__2[[#This Row],[transaction_date]])</f>
        <v>2025</v>
      </c>
      <c r="R640" t="str">
        <f>TEXT(MONTH(Table1__2[[#This Row],[transaction_date]])*28,"mmm")</f>
        <v>Nov</v>
      </c>
      <c r="S640" t="str">
        <f t="shared" si="9"/>
        <v>Wed</v>
      </c>
      <c r="T640">
        <f>HOUR(Table1__2[[#This Row],[transaction_time]])</f>
        <v>19</v>
      </c>
    </row>
    <row r="641" spans="1:20" x14ac:dyDescent="0.25">
      <c r="A641">
        <v>8640</v>
      </c>
      <c r="B641" s="1">
        <v>45261</v>
      </c>
      <c r="C641" s="2">
        <v>0.62708333333333333</v>
      </c>
      <c r="D641">
        <v>3</v>
      </c>
      <c r="E641" t="s">
        <v>36</v>
      </c>
      <c r="F641" t="s">
        <v>37</v>
      </c>
      <c r="G641" t="s">
        <v>38</v>
      </c>
      <c r="H641" t="s">
        <v>39</v>
      </c>
      <c r="I641" t="s">
        <v>18</v>
      </c>
      <c r="J641">
        <v>45</v>
      </c>
      <c r="K641">
        <v>25</v>
      </c>
      <c r="L641" t="s">
        <v>19</v>
      </c>
      <c r="M641" t="s">
        <v>20</v>
      </c>
      <c r="N641" t="s">
        <v>21</v>
      </c>
      <c r="O641">
        <f>Table1__2[[#This Row],[transaction_qty]]*Table1__2[[#This Row],[unit_price]]</f>
        <v>135</v>
      </c>
      <c r="P641">
        <f>(Table1__2[[#This Row],[unit_price]]-Table1__2[[#This Row],[unit_cost]])*Table1__2[[#This Row],[transaction_qty]]</f>
        <v>60</v>
      </c>
      <c r="Q641">
        <f>YEAR(Table1__2[[#This Row],[transaction_date]])</f>
        <v>2023</v>
      </c>
      <c r="R641" t="str">
        <f>TEXT(MONTH(Table1__2[[#This Row],[transaction_date]])*28,"mmm")</f>
        <v>Dec</v>
      </c>
      <c r="S641" t="str">
        <f t="shared" si="9"/>
        <v>Sun</v>
      </c>
      <c r="T641">
        <f>HOUR(Table1__2[[#This Row],[transaction_time]])</f>
        <v>15</v>
      </c>
    </row>
    <row r="642" spans="1:20" x14ac:dyDescent="0.25">
      <c r="A642">
        <v>8641</v>
      </c>
      <c r="B642" s="1">
        <v>44751</v>
      </c>
      <c r="C642" s="2">
        <v>0.33819444444444446</v>
      </c>
      <c r="D642">
        <v>4</v>
      </c>
      <c r="E642" t="s">
        <v>28</v>
      </c>
      <c r="F642" t="s">
        <v>29</v>
      </c>
      <c r="G642" t="s">
        <v>30</v>
      </c>
      <c r="H642" t="s">
        <v>31</v>
      </c>
      <c r="I642" t="s">
        <v>48</v>
      </c>
      <c r="J642">
        <v>80</v>
      </c>
      <c r="K642">
        <v>48</v>
      </c>
      <c r="L642" t="s">
        <v>33</v>
      </c>
      <c r="M642" t="s">
        <v>44</v>
      </c>
      <c r="N642" t="s">
        <v>49</v>
      </c>
      <c r="O642">
        <f>Table1__2[[#This Row],[transaction_qty]]*Table1__2[[#This Row],[unit_price]]</f>
        <v>320</v>
      </c>
      <c r="P642">
        <f>(Table1__2[[#This Row],[unit_price]]-Table1__2[[#This Row],[unit_cost]])*Table1__2[[#This Row],[transaction_qty]]</f>
        <v>128</v>
      </c>
      <c r="Q642">
        <f>YEAR(Table1__2[[#This Row],[transaction_date]])</f>
        <v>2022</v>
      </c>
      <c r="R642" t="str">
        <f>TEXT(MONTH(Table1__2[[#This Row],[transaction_date]])*28,"mmm")</f>
        <v>Jul</v>
      </c>
      <c r="S642" t="str">
        <f t="shared" ref="S642:S705" si="10">TEXT(DAY(B642),"ddd")</f>
        <v>Mon</v>
      </c>
      <c r="T642">
        <f>HOUR(Table1__2[[#This Row],[transaction_time]])</f>
        <v>8</v>
      </c>
    </row>
    <row r="643" spans="1:20" x14ac:dyDescent="0.25">
      <c r="A643">
        <v>8642</v>
      </c>
      <c r="B643" s="1">
        <v>45841</v>
      </c>
      <c r="C643" s="2">
        <v>0.79583333333333328</v>
      </c>
      <c r="D643">
        <v>2</v>
      </c>
      <c r="E643" t="s">
        <v>36</v>
      </c>
      <c r="F643" t="s">
        <v>37</v>
      </c>
      <c r="G643" t="s">
        <v>38</v>
      </c>
      <c r="H643" t="s">
        <v>39</v>
      </c>
      <c r="I643" t="s">
        <v>32</v>
      </c>
      <c r="J643">
        <v>85</v>
      </c>
      <c r="K643">
        <v>50</v>
      </c>
      <c r="L643" t="s">
        <v>33</v>
      </c>
      <c r="M643" t="s">
        <v>34</v>
      </c>
      <c r="N643" t="s">
        <v>35</v>
      </c>
      <c r="O643">
        <f>Table1__2[[#This Row],[transaction_qty]]*Table1__2[[#This Row],[unit_price]]</f>
        <v>170</v>
      </c>
      <c r="P643">
        <f>(Table1__2[[#This Row],[unit_price]]-Table1__2[[#This Row],[unit_cost]])*Table1__2[[#This Row],[transaction_qty]]</f>
        <v>70</v>
      </c>
      <c r="Q643">
        <f>YEAR(Table1__2[[#This Row],[transaction_date]])</f>
        <v>2025</v>
      </c>
      <c r="R643" t="str">
        <f>TEXT(MONTH(Table1__2[[#This Row],[transaction_date]])*28,"mmm")</f>
        <v>Jul</v>
      </c>
      <c r="S643" t="str">
        <f t="shared" si="10"/>
        <v>Tue</v>
      </c>
      <c r="T643">
        <f>HOUR(Table1__2[[#This Row],[transaction_time]])</f>
        <v>19</v>
      </c>
    </row>
    <row r="644" spans="1:20" x14ac:dyDescent="0.25">
      <c r="A644">
        <v>8643</v>
      </c>
      <c r="B644" s="1">
        <v>44928</v>
      </c>
      <c r="C644" s="2">
        <v>0.4777777777777778</v>
      </c>
      <c r="D644">
        <v>1</v>
      </c>
      <c r="E644" t="s">
        <v>22</v>
      </c>
      <c r="F644" t="s">
        <v>23</v>
      </c>
      <c r="G644" t="s">
        <v>24</v>
      </c>
      <c r="H644" t="s">
        <v>25</v>
      </c>
      <c r="I644" t="s">
        <v>26</v>
      </c>
      <c r="J644">
        <v>40</v>
      </c>
      <c r="K644">
        <v>22</v>
      </c>
      <c r="L644" t="s">
        <v>19</v>
      </c>
      <c r="M644" t="s">
        <v>20</v>
      </c>
      <c r="N644" t="s">
        <v>27</v>
      </c>
      <c r="O644">
        <f>Table1__2[[#This Row],[transaction_qty]]*Table1__2[[#This Row],[unit_price]]</f>
        <v>40</v>
      </c>
      <c r="P644">
        <f>(Table1__2[[#This Row],[unit_price]]-Table1__2[[#This Row],[unit_cost]])*Table1__2[[#This Row],[transaction_qty]]</f>
        <v>18</v>
      </c>
      <c r="Q644">
        <f>YEAR(Table1__2[[#This Row],[transaction_date]])</f>
        <v>2023</v>
      </c>
      <c r="R644" t="str">
        <f>TEXT(MONTH(Table1__2[[#This Row],[transaction_date]])*28,"mmm")</f>
        <v>Jan</v>
      </c>
      <c r="S644" t="str">
        <f t="shared" si="10"/>
        <v>Mon</v>
      </c>
      <c r="T644">
        <f>HOUR(Table1__2[[#This Row],[transaction_time]])</f>
        <v>11</v>
      </c>
    </row>
    <row r="645" spans="1:20" x14ac:dyDescent="0.25">
      <c r="A645">
        <v>8644</v>
      </c>
      <c r="B645" s="1">
        <v>45920</v>
      </c>
      <c r="C645" s="2">
        <v>0.30555555555555558</v>
      </c>
      <c r="D645">
        <v>3</v>
      </c>
      <c r="E645" t="s">
        <v>36</v>
      </c>
      <c r="F645" t="s">
        <v>37</v>
      </c>
      <c r="G645" t="s">
        <v>38</v>
      </c>
      <c r="H645" t="s">
        <v>39</v>
      </c>
      <c r="I645" t="s">
        <v>43</v>
      </c>
      <c r="J645">
        <v>75</v>
      </c>
      <c r="K645">
        <v>45</v>
      </c>
      <c r="L645" t="s">
        <v>33</v>
      </c>
      <c r="M645" t="s">
        <v>44</v>
      </c>
      <c r="N645" t="s">
        <v>45</v>
      </c>
      <c r="O645">
        <f>Table1__2[[#This Row],[transaction_qty]]*Table1__2[[#This Row],[unit_price]]</f>
        <v>225</v>
      </c>
      <c r="P645">
        <f>(Table1__2[[#This Row],[unit_price]]-Table1__2[[#This Row],[unit_cost]])*Table1__2[[#This Row],[transaction_qty]]</f>
        <v>90</v>
      </c>
      <c r="Q645">
        <f>YEAR(Table1__2[[#This Row],[transaction_date]])</f>
        <v>2025</v>
      </c>
      <c r="R645" t="str">
        <f>TEXT(MONTH(Table1__2[[#This Row],[transaction_date]])*28,"mmm")</f>
        <v>Sep</v>
      </c>
      <c r="S645" t="str">
        <f t="shared" si="10"/>
        <v>Fri</v>
      </c>
      <c r="T645">
        <f>HOUR(Table1__2[[#This Row],[transaction_time]])</f>
        <v>7</v>
      </c>
    </row>
    <row r="646" spans="1:20" x14ac:dyDescent="0.25">
      <c r="A646">
        <v>8645</v>
      </c>
      <c r="B646" s="1">
        <v>44976</v>
      </c>
      <c r="C646" s="2">
        <v>0.7631944444444444</v>
      </c>
      <c r="D646">
        <v>2</v>
      </c>
      <c r="E646" t="s">
        <v>36</v>
      </c>
      <c r="F646" t="s">
        <v>37</v>
      </c>
      <c r="G646" t="s">
        <v>38</v>
      </c>
      <c r="H646" t="s">
        <v>39</v>
      </c>
      <c r="I646" t="s">
        <v>48</v>
      </c>
      <c r="J646">
        <v>80</v>
      </c>
      <c r="K646">
        <v>48</v>
      </c>
      <c r="L646" t="s">
        <v>33</v>
      </c>
      <c r="M646" t="s">
        <v>44</v>
      </c>
      <c r="N646" t="s">
        <v>49</v>
      </c>
      <c r="O646">
        <f>Table1__2[[#This Row],[transaction_qty]]*Table1__2[[#This Row],[unit_price]]</f>
        <v>160</v>
      </c>
      <c r="P646">
        <f>(Table1__2[[#This Row],[unit_price]]-Table1__2[[#This Row],[unit_cost]])*Table1__2[[#This Row],[transaction_qty]]</f>
        <v>64</v>
      </c>
      <c r="Q646">
        <f>YEAR(Table1__2[[#This Row],[transaction_date]])</f>
        <v>2023</v>
      </c>
      <c r="R646" t="str">
        <f>TEXT(MONTH(Table1__2[[#This Row],[transaction_date]])*28,"mmm")</f>
        <v>Feb</v>
      </c>
      <c r="S646" t="str">
        <f t="shared" si="10"/>
        <v>Thu</v>
      </c>
      <c r="T646">
        <f>HOUR(Table1__2[[#This Row],[transaction_time]])</f>
        <v>18</v>
      </c>
    </row>
    <row r="647" spans="1:20" x14ac:dyDescent="0.25">
      <c r="A647">
        <v>8646</v>
      </c>
      <c r="B647" s="1">
        <v>45229</v>
      </c>
      <c r="C647" s="2">
        <v>0.6479166666666667</v>
      </c>
      <c r="D647">
        <v>4</v>
      </c>
      <c r="E647" t="s">
        <v>28</v>
      </c>
      <c r="F647" t="s">
        <v>29</v>
      </c>
      <c r="G647" t="s">
        <v>30</v>
      </c>
      <c r="H647" t="s">
        <v>31</v>
      </c>
      <c r="I647" t="s">
        <v>50</v>
      </c>
      <c r="J647">
        <v>70</v>
      </c>
      <c r="K647">
        <v>40</v>
      </c>
      <c r="L647" t="s">
        <v>33</v>
      </c>
      <c r="M647" t="s">
        <v>44</v>
      </c>
      <c r="N647" t="s">
        <v>51</v>
      </c>
      <c r="O647">
        <f>Table1__2[[#This Row],[transaction_qty]]*Table1__2[[#This Row],[unit_price]]</f>
        <v>280</v>
      </c>
      <c r="P647">
        <f>(Table1__2[[#This Row],[unit_price]]-Table1__2[[#This Row],[unit_cost]])*Table1__2[[#This Row],[transaction_qty]]</f>
        <v>120</v>
      </c>
      <c r="Q647">
        <f>YEAR(Table1__2[[#This Row],[transaction_date]])</f>
        <v>2023</v>
      </c>
      <c r="R647" t="str">
        <f>TEXT(MONTH(Table1__2[[#This Row],[transaction_date]])*28,"mmm")</f>
        <v>Oct</v>
      </c>
      <c r="S647" t="str">
        <f t="shared" si="10"/>
        <v>Mon</v>
      </c>
      <c r="T647">
        <f>HOUR(Table1__2[[#This Row],[transaction_time]])</f>
        <v>15</v>
      </c>
    </row>
    <row r="648" spans="1:20" x14ac:dyDescent="0.25">
      <c r="A648">
        <v>8647</v>
      </c>
      <c r="B648" s="1">
        <v>45630</v>
      </c>
      <c r="C648" s="2">
        <v>0.50694444444444442</v>
      </c>
      <c r="D648">
        <v>1</v>
      </c>
      <c r="E648" t="s">
        <v>36</v>
      </c>
      <c r="F648" t="s">
        <v>37</v>
      </c>
      <c r="G648" t="s">
        <v>38</v>
      </c>
      <c r="H648" t="s">
        <v>39</v>
      </c>
      <c r="I648" t="s">
        <v>32</v>
      </c>
      <c r="J648">
        <v>85</v>
      </c>
      <c r="K648">
        <v>50</v>
      </c>
      <c r="L648" t="s">
        <v>33</v>
      </c>
      <c r="M648" t="s">
        <v>34</v>
      </c>
      <c r="N648" t="s">
        <v>35</v>
      </c>
      <c r="O648">
        <f>Table1__2[[#This Row],[transaction_qty]]*Table1__2[[#This Row],[unit_price]]</f>
        <v>85</v>
      </c>
      <c r="P648">
        <f>(Table1__2[[#This Row],[unit_price]]-Table1__2[[#This Row],[unit_cost]])*Table1__2[[#This Row],[transaction_qty]]</f>
        <v>35</v>
      </c>
      <c r="Q648">
        <f>YEAR(Table1__2[[#This Row],[transaction_date]])</f>
        <v>2024</v>
      </c>
      <c r="R648" t="str">
        <f>TEXT(MONTH(Table1__2[[#This Row],[transaction_date]])*28,"mmm")</f>
        <v>Dec</v>
      </c>
      <c r="S648" t="str">
        <f t="shared" si="10"/>
        <v>Wed</v>
      </c>
      <c r="T648">
        <f>HOUR(Table1__2[[#This Row],[transaction_time]])</f>
        <v>12</v>
      </c>
    </row>
    <row r="649" spans="1:20" x14ac:dyDescent="0.25">
      <c r="A649">
        <v>8648</v>
      </c>
      <c r="B649" s="1">
        <v>45721</v>
      </c>
      <c r="C649" s="2">
        <v>0.71388888888888891</v>
      </c>
      <c r="D649">
        <v>4</v>
      </c>
      <c r="E649" t="s">
        <v>22</v>
      </c>
      <c r="F649" t="s">
        <v>23</v>
      </c>
      <c r="G649" t="s">
        <v>24</v>
      </c>
      <c r="H649" t="s">
        <v>25</v>
      </c>
      <c r="I649" t="s">
        <v>48</v>
      </c>
      <c r="J649">
        <v>80</v>
      </c>
      <c r="K649">
        <v>48</v>
      </c>
      <c r="L649" t="s">
        <v>33</v>
      </c>
      <c r="M649" t="s">
        <v>44</v>
      </c>
      <c r="N649" t="s">
        <v>49</v>
      </c>
      <c r="O649">
        <f>Table1__2[[#This Row],[transaction_qty]]*Table1__2[[#This Row],[unit_price]]</f>
        <v>320</v>
      </c>
      <c r="P649">
        <f>(Table1__2[[#This Row],[unit_price]]-Table1__2[[#This Row],[unit_cost]])*Table1__2[[#This Row],[transaction_qty]]</f>
        <v>128</v>
      </c>
      <c r="Q649">
        <f>YEAR(Table1__2[[#This Row],[transaction_date]])</f>
        <v>2025</v>
      </c>
      <c r="R649" t="str">
        <f>TEXT(MONTH(Table1__2[[#This Row],[transaction_date]])*28,"mmm")</f>
        <v>Mar</v>
      </c>
      <c r="S649" t="str">
        <f t="shared" si="10"/>
        <v>Thu</v>
      </c>
      <c r="T649">
        <f>HOUR(Table1__2[[#This Row],[transaction_time]])</f>
        <v>17</v>
      </c>
    </row>
    <row r="650" spans="1:20" x14ac:dyDescent="0.25">
      <c r="A650">
        <v>8649</v>
      </c>
      <c r="B650" s="1">
        <v>45523</v>
      </c>
      <c r="C650" s="2">
        <v>0.79305555555555551</v>
      </c>
      <c r="D650">
        <v>4</v>
      </c>
      <c r="E650" t="s">
        <v>14</v>
      </c>
      <c r="F650" t="s">
        <v>15</v>
      </c>
      <c r="G650" t="s">
        <v>16</v>
      </c>
      <c r="H650" t="s">
        <v>17</v>
      </c>
      <c r="I650" t="s">
        <v>48</v>
      </c>
      <c r="J650">
        <v>80</v>
      </c>
      <c r="K650">
        <v>48</v>
      </c>
      <c r="L650" t="s">
        <v>33</v>
      </c>
      <c r="M650" t="s">
        <v>44</v>
      </c>
      <c r="N650" t="s">
        <v>49</v>
      </c>
      <c r="O650">
        <f>Table1__2[[#This Row],[transaction_qty]]*Table1__2[[#This Row],[unit_price]]</f>
        <v>320</v>
      </c>
      <c r="P650">
        <f>(Table1__2[[#This Row],[unit_price]]-Table1__2[[#This Row],[unit_cost]])*Table1__2[[#This Row],[transaction_qty]]</f>
        <v>128</v>
      </c>
      <c r="Q650">
        <f>YEAR(Table1__2[[#This Row],[transaction_date]])</f>
        <v>2024</v>
      </c>
      <c r="R650" t="str">
        <f>TEXT(MONTH(Table1__2[[#This Row],[transaction_date]])*28,"mmm")</f>
        <v>Aug</v>
      </c>
      <c r="S650" t="str">
        <f t="shared" si="10"/>
        <v>Thu</v>
      </c>
      <c r="T650">
        <f>HOUR(Table1__2[[#This Row],[transaction_time]])</f>
        <v>19</v>
      </c>
    </row>
    <row r="651" spans="1:20" x14ac:dyDescent="0.25">
      <c r="A651">
        <v>8650</v>
      </c>
      <c r="B651" s="1">
        <v>45627</v>
      </c>
      <c r="C651" s="2">
        <v>0.62222222222222223</v>
      </c>
      <c r="D651">
        <v>2</v>
      </c>
      <c r="E651" t="s">
        <v>22</v>
      </c>
      <c r="F651" t="s">
        <v>23</v>
      </c>
      <c r="G651" t="s">
        <v>24</v>
      </c>
      <c r="H651" t="s">
        <v>25</v>
      </c>
      <c r="I651" t="s">
        <v>43</v>
      </c>
      <c r="J651">
        <v>75</v>
      </c>
      <c r="K651">
        <v>45</v>
      </c>
      <c r="L651" t="s">
        <v>33</v>
      </c>
      <c r="M651" t="s">
        <v>44</v>
      </c>
      <c r="N651" t="s">
        <v>45</v>
      </c>
      <c r="O651">
        <f>Table1__2[[#This Row],[transaction_qty]]*Table1__2[[#This Row],[unit_price]]</f>
        <v>150</v>
      </c>
      <c r="P651">
        <f>(Table1__2[[#This Row],[unit_price]]-Table1__2[[#This Row],[unit_cost]])*Table1__2[[#This Row],[transaction_qty]]</f>
        <v>60</v>
      </c>
      <c r="Q651">
        <f>YEAR(Table1__2[[#This Row],[transaction_date]])</f>
        <v>2024</v>
      </c>
      <c r="R651" t="str">
        <f>TEXT(MONTH(Table1__2[[#This Row],[transaction_date]])*28,"mmm")</f>
        <v>Dec</v>
      </c>
      <c r="S651" t="str">
        <f t="shared" si="10"/>
        <v>Sun</v>
      </c>
      <c r="T651">
        <f>HOUR(Table1__2[[#This Row],[transaction_time]])</f>
        <v>14</v>
      </c>
    </row>
    <row r="652" spans="1:20" x14ac:dyDescent="0.25">
      <c r="A652">
        <v>8651</v>
      </c>
      <c r="B652" s="1">
        <v>45125</v>
      </c>
      <c r="C652" s="2">
        <v>0.45763888888888887</v>
      </c>
      <c r="D652">
        <v>3</v>
      </c>
      <c r="E652" t="s">
        <v>36</v>
      </c>
      <c r="F652" t="s">
        <v>37</v>
      </c>
      <c r="G652" t="s">
        <v>38</v>
      </c>
      <c r="H652" t="s">
        <v>39</v>
      </c>
      <c r="I652" t="s">
        <v>40</v>
      </c>
      <c r="J652">
        <v>50</v>
      </c>
      <c r="K652">
        <v>30</v>
      </c>
      <c r="L652" t="s">
        <v>19</v>
      </c>
      <c r="M652" t="s">
        <v>41</v>
      </c>
      <c r="N652" t="s">
        <v>42</v>
      </c>
      <c r="O652">
        <f>Table1__2[[#This Row],[transaction_qty]]*Table1__2[[#This Row],[unit_price]]</f>
        <v>150</v>
      </c>
      <c r="P652">
        <f>(Table1__2[[#This Row],[unit_price]]-Table1__2[[#This Row],[unit_cost]])*Table1__2[[#This Row],[transaction_qty]]</f>
        <v>60</v>
      </c>
      <c r="Q652">
        <f>YEAR(Table1__2[[#This Row],[transaction_date]])</f>
        <v>2023</v>
      </c>
      <c r="R652" t="str">
        <f>TEXT(MONTH(Table1__2[[#This Row],[transaction_date]])*28,"mmm")</f>
        <v>Jul</v>
      </c>
      <c r="S652" t="str">
        <f t="shared" si="10"/>
        <v>Wed</v>
      </c>
      <c r="T652">
        <f>HOUR(Table1__2[[#This Row],[transaction_time]])</f>
        <v>10</v>
      </c>
    </row>
    <row r="653" spans="1:20" x14ac:dyDescent="0.25">
      <c r="A653">
        <v>8652</v>
      </c>
      <c r="B653" s="1">
        <v>45409</v>
      </c>
      <c r="C653" s="2">
        <v>0.78194444444444444</v>
      </c>
      <c r="D653">
        <v>3</v>
      </c>
      <c r="E653" t="s">
        <v>14</v>
      </c>
      <c r="F653" t="s">
        <v>15</v>
      </c>
      <c r="G653" t="s">
        <v>16</v>
      </c>
      <c r="H653" t="s">
        <v>17</v>
      </c>
      <c r="I653" t="s">
        <v>43</v>
      </c>
      <c r="J653">
        <v>75</v>
      </c>
      <c r="K653">
        <v>45</v>
      </c>
      <c r="L653" t="s">
        <v>33</v>
      </c>
      <c r="M653" t="s">
        <v>44</v>
      </c>
      <c r="N653" t="s">
        <v>45</v>
      </c>
      <c r="O653">
        <f>Table1__2[[#This Row],[transaction_qty]]*Table1__2[[#This Row],[unit_price]]</f>
        <v>225</v>
      </c>
      <c r="P653">
        <f>(Table1__2[[#This Row],[unit_price]]-Table1__2[[#This Row],[unit_cost]])*Table1__2[[#This Row],[transaction_qty]]</f>
        <v>90</v>
      </c>
      <c r="Q653">
        <f>YEAR(Table1__2[[#This Row],[transaction_date]])</f>
        <v>2024</v>
      </c>
      <c r="R653" t="str">
        <f>TEXT(MONTH(Table1__2[[#This Row],[transaction_date]])*28,"mmm")</f>
        <v>Apr</v>
      </c>
      <c r="S653" t="str">
        <f t="shared" si="10"/>
        <v>Fri</v>
      </c>
      <c r="T653">
        <f>HOUR(Table1__2[[#This Row],[transaction_time]])</f>
        <v>18</v>
      </c>
    </row>
    <row r="654" spans="1:20" x14ac:dyDescent="0.25">
      <c r="A654">
        <v>8653</v>
      </c>
      <c r="B654" s="1">
        <v>45012</v>
      </c>
      <c r="C654" s="2">
        <v>0.31736111111111109</v>
      </c>
      <c r="D654">
        <v>3</v>
      </c>
      <c r="E654" t="s">
        <v>36</v>
      </c>
      <c r="F654" t="s">
        <v>37</v>
      </c>
      <c r="G654" t="s">
        <v>38</v>
      </c>
      <c r="H654" t="s">
        <v>39</v>
      </c>
      <c r="I654" t="s">
        <v>50</v>
      </c>
      <c r="J654">
        <v>70</v>
      </c>
      <c r="K654">
        <v>40</v>
      </c>
      <c r="L654" t="s">
        <v>33</v>
      </c>
      <c r="M654" t="s">
        <v>44</v>
      </c>
      <c r="N654" t="s">
        <v>51</v>
      </c>
      <c r="O654">
        <f>Table1__2[[#This Row],[transaction_qty]]*Table1__2[[#This Row],[unit_price]]</f>
        <v>210</v>
      </c>
      <c r="P654">
        <f>(Table1__2[[#This Row],[unit_price]]-Table1__2[[#This Row],[unit_cost]])*Table1__2[[#This Row],[transaction_qty]]</f>
        <v>90</v>
      </c>
      <c r="Q654">
        <f>YEAR(Table1__2[[#This Row],[transaction_date]])</f>
        <v>2023</v>
      </c>
      <c r="R654" t="str">
        <f>TEXT(MONTH(Table1__2[[#This Row],[transaction_date]])*28,"mmm")</f>
        <v>Mar</v>
      </c>
      <c r="S654" t="str">
        <f t="shared" si="10"/>
        <v>Fri</v>
      </c>
      <c r="T654">
        <f>HOUR(Table1__2[[#This Row],[transaction_time]])</f>
        <v>7</v>
      </c>
    </row>
    <row r="655" spans="1:20" x14ac:dyDescent="0.25">
      <c r="A655">
        <v>8654</v>
      </c>
      <c r="B655" s="1">
        <v>44965</v>
      </c>
      <c r="C655" s="2">
        <v>0.30486111111111114</v>
      </c>
      <c r="D655">
        <v>4</v>
      </c>
      <c r="E655" t="s">
        <v>28</v>
      </c>
      <c r="F655" t="s">
        <v>29</v>
      </c>
      <c r="G655" t="s">
        <v>30</v>
      </c>
      <c r="H655" t="s">
        <v>31</v>
      </c>
      <c r="I655" t="s">
        <v>32</v>
      </c>
      <c r="J655">
        <v>85</v>
      </c>
      <c r="K655">
        <v>50</v>
      </c>
      <c r="L655" t="s">
        <v>33</v>
      </c>
      <c r="M655" t="s">
        <v>34</v>
      </c>
      <c r="N655" t="s">
        <v>35</v>
      </c>
      <c r="O655">
        <f>Table1__2[[#This Row],[transaction_qty]]*Table1__2[[#This Row],[unit_price]]</f>
        <v>340</v>
      </c>
      <c r="P655">
        <f>(Table1__2[[#This Row],[unit_price]]-Table1__2[[#This Row],[unit_cost]])*Table1__2[[#This Row],[transaction_qty]]</f>
        <v>140</v>
      </c>
      <c r="Q655">
        <f>YEAR(Table1__2[[#This Row],[transaction_date]])</f>
        <v>2023</v>
      </c>
      <c r="R655" t="str">
        <f>TEXT(MONTH(Table1__2[[#This Row],[transaction_date]])*28,"mmm")</f>
        <v>Feb</v>
      </c>
      <c r="S655" t="str">
        <f t="shared" si="10"/>
        <v>Sun</v>
      </c>
      <c r="T655">
        <f>HOUR(Table1__2[[#This Row],[transaction_time]])</f>
        <v>7</v>
      </c>
    </row>
    <row r="656" spans="1:20" x14ac:dyDescent="0.25">
      <c r="A656">
        <v>8655</v>
      </c>
      <c r="B656" s="1">
        <v>44872</v>
      </c>
      <c r="C656" s="2">
        <v>0.4284722222222222</v>
      </c>
      <c r="D656">
        <v>2</v>
      </c>
      <c r="E656" t="s">
        <v>22</v>
      </c>
      <c r="F656" t="s">
        <v>23</v>
      </c>
      <c r="G656" t="s">
        <v>24</v>
      </c>
      <c r="H656" t="s">
        <v>25</v>
      </c>
      <c r="I656" t="s">
        <v>26</v>
      </c>
      <c r="J656">
        <v>40</v>
      </c>
      <c r="K656">
        <v>22</v>
      </c>
      <c r="L656" t="s">
        <v>19</v>
      </c>
      <c r="M656" t="s">
        <v>20</v>
      </c>
      <c r="N656" t="s">
        <v>27</v>
      </c>
      <c r="O656">
        <f>Table1__2[[#This Row],[transaction_qty]]*Table1__2[[#This Row],[unit_price]]</f>
        <v>80</v>
      </c>
      <c r="P656">
        <f>(Table1__2[[#This Row],[unit_price]]-Table1__2[[#This Row],[unit_cost]])*Table1__2[[#This Row],[transaction_qty]]</f>
        <v>36</v>
      </c>
      <c r="Q656">
        <f>YEAR(Table1__2[[#This Row],[transaction_date]])</f>
        <v>2022</v>
      </c>
      <c r="R656" t="str">
        <f>TEXT(MONTH(Table1__2[[#This Row],[transaction_date]])*28,"mmm")</f>
        <v>Nov</v>
      </c>
      <c r="S656" t="str">
        <f t="shared" si="10"/>
        <v>Sat</v>
      </c>
      <c r="T656">
        <f>HOUR(Table1__2[[#This Row],[transaction_time]])</f>
        <v>10</v>
      </c>
    </row>
    <row r="657" spans="1:20" x14ac:dyDescent="0.25">
      <c r="A657">
        <v>8656</v>
      </c>
      <c r="B657" s="1">
        <v>45676</v>
      </c>
      <c r="C657" s="2">
        <v>0.81319444444444444</v>
      </c>
      <c r="D657">
        <v>1</v>
      </c>
      <c r="E657" t="s">
        <v>28</v>
      </c>
      <c r="F657" t="s">
        <v>29</v>
      </c>
      <c r="G657" t="s">
        <v>30</v>
      </c>
      <c r="H657" t="s">
        <v>31</v>
      </c>
      <c r="I657" t="s">
        <v>26</v>
      </c>
      <c r="J657">
        <v>40</v>
      </c>
      <c r="K657">
        <v>22</v>
      </c>
      <c r="L657" t="s">
        <v>19</v>
      </c>
      <c r="M657" t="s">
        <v>20</v>
      </c>
      <c r="N657" t="s">
        <v>27</v>
      </c>
      <c r="O657">
        <f>Table1__2[[#This Row],[transaction_qty]]*Table1__2[[#This Row],[unit_price]]</f>
        <v>40</v>
      </c>
      <c r="P657">
        <f>(Table1__2[[#This Row],[unit_price]]-Table1__2[[#This Row],[unit_cost]])*Table1__2[[#This Row],[transaction_qty]]</f>
        <v>18</v>
      </c>
      <c r="Q657">
        <f>YEAR(Table1__2[[#This Row],[transaction_date]])</f>
        <v>2025</v>
      </c>
      <c r="R657" t="str">
        <f>TEXT(MONTH(Table1__2[[#This Row],[transaction_date]])*28,"mmm")</f>
        <v>Jan</v>
      </c>
      <c r="S657" t="str">
        <f t="shared" si="10"/>
        <v>Thu</v>
      </c>
      <c r="T657">
        <f>HOUR(Table1__2[[#This Row],[transaction_time]])</f>
        <v>19</v>
      </c>
    </row>
    <row r="658" spans="1:20" x14ac:dyDescent="0.25">
      <c r="A658">
        <v>8657</v>
      </c>
      <c r="B658" s="1">
        <v>44699</v>
      </c>
      <c r="C658" s="2">
        <v>0.51736111111111116</v>
      </c>
      <c r="D658">
        <v>2</v>
      </c>
      <c r="E658" t="s">
        <v>22</v>
      </c>
      <c r="F658" t="s">
        <v>23</v>
      </c>
      <c r="G658" t="s">
        <v>24</v>
      </c>
      <c r="H658" t="s">
        <v>25</v>
      </c>
      <c r="I658" t="s">
        <v>43</v>
      </c>
      <c r="J658">
        <v>75</v>
      </c>
      <c r="K658">
        <v>45</v>
      </c>
      <c r="L658" t="s">
        <v>33</v>
      </c>
      <c r="M658" t="s">
        <v>44</v>
      </c>
      <c r="N658" t="s">
        <v>45</v>
      </c>
      <c r="O658">
        <f>Table1__2[[#This Row],[transaction_qty]]*Table1__2[[#This Row],[unit_price]]</f>
        <v>150</v>
      </c>
      <c r="P658">
        <f>(Table1__2[[#This Row],[unit_price]]-Table1__2[[#This Row],[unit_cost]])*Table1__2[[#This Row],[transaction_qty]]</f>
        <v>60</v>
      </c>
      <c r="Q658">
        <f>YEAR(Table1__2[[#This Row],[transaction_date]])</f>
        <v>2022</v>
      </c>
      <c r="R658" t="str">
        <f>TEXT(MONTH(Table1__2[[#This Row],[transaction_date]])*28,"mmm")</f>
        <v>May</v>
      </c>
      <c r="S658" t="str">
        <f t="shared" si="10"/>
        <v>Wed</v>
      </c>
      <c r="T658">
        <f>HOUR(Table1__2[[#This Row],[transaction_time]])</f>
        <v>12</v>
      </c>
    </row>
    <row r="659" spans="1:20" x14ac:dyDescent="0.25">
      <c r="A659">
        <v>8658</v>
      </c>
      <c r="B659" s="1">
        <v>45652</v>
      </c>
      <c r="C659" s="2">
        <v>0.48194444444444445</v>
      </c>
      <c r="D659">
        <v>1</v>
      </c>
      <c r="E659" t="s">
        <v>36</v>
      </c>
      <c r="F659" t="s">
        <v>37</v>
      </c>
      <c r="G659" t="s">
        <v>38</v>
      </c>
      <c r="H659" t="s">
        <v>39</v>
      </c>
      <c r="I659" t="s">
        <v>46</v>
      </c>
      <c r="J659">
        <v>90</v>
      </c>
      <c r="K659">
        <v>55</v>
      </c>
      <c r="L659" t="s">
        <v>33</v>
      </c>
      <c r="M659" t="s">
        <v>34</v>
      </c>
      <c r="N659" t="s">
        <v>47</v>
      </c>
      <c r="O659">
        <f>Table1__2[[#This Row],[transaction_qty]]*Table1__2[[#This Row],[unit_price]]</f>
        <v>90</v>
      </c>
      <c r="P659">
        <f>(Table1__2[[#This Row],[unit_price]]-Table1__2[[#This Row],[unit_cost]])*Table1__2[[#This Row],[transaction_qty]]</f>
        <v>35</v>
      </c>
      <c r="Q659">
        <f>YEAR(Table1__2[[#This Row],[transaction_date]])</f>
        <v>2024</v>
      </c>
      <c r="R659" t="str">
        <f>TEXT(MONTH(Table1__2[[#This Row],[transaction_date]])*28,"mmm")</f>
        <v>Dec</v>
      </c>
      <c r="S659" t="str">
        <f t="shared" si="10"/>
        <v>Thu</v>
      </c>
      <c r="T659">
        <f>HOUR(Table1__2[[#This Row],[transaction_time]])</f>
        <v>11</v>
      </c>
    </row>
    <row r="660" spans="1:20" x14ac:dyDescent="0.25">
      <c r="A660">
        <v>8659</v>
      </c>
      <c r="B660" s="1">
        <v>45964</v>
      </c>
      <c r="C660" s="2">
        <v>0.90208333333333335</v>
      </c>
      <c r="D660">
        <v>2</v>
      </c>
      <c r="E660" t="s">
        <v>36</v>
      </c>
      <c r="F660" t="s">
        <v>37</v>
      </c>
      <c r="G660" t="s">
        <v>38</v>
      </c>
      <c r="H660" t="s">
        <v>39</v>
      </c>
      <c r="I660" t="s">
        <v>32</v>
      </c>
      <c r="J660">
        <v>85</v>
      </c>
      <c r="K660">
        <v>50</v>
      </c>
      <c r="L660" t="s">
        <v>33</v>
      </c>
      <c r="M660" t="s">
        <v>34</v>
      </c>
      <c r="N660" t="s">
        <v>35</v>
      </c>
      <c r="O660">
        <f>Table1__2[[#This Row],[transaction_qty]]*Table1__2[[#This Row],[unit_price]]</f>
        <v>170</v>
      </c>
      <c r="P660">
        <f>(Table1__2[[#This Row],[unit_price]]-Table1__2[[#This Row],[unit_cost]])*Table1__2[[#This Row],[transaction_qty]]</f>
        <v>70</v>
      </c>
      <c r="Q660">
        <f>YEAR(Table1__2[[#This Row],[transaction_date]])</f>
        <v>2025</v>
      </c>
      <c r="R660" t="str">
        <f>TEXT(MONTH(Table1__2[[#This Row],[transaction_date]])*28,"mmm")</f>
        <v>Nov</v>
      </c>
      <c r="S660" t="str">
        <f t="shared" si="10"/>
        <v>Tue</v>
      </c>
      <c r="T660">
        <f>HOUR(Table1__2[[#This Row],[transaction_time]])</f>
        <v>21</v>
      </c>
    </row>
    <row r="661" spans="1:20" x14ac:dyDescent="0.25">
      <c r="A661">
        <v>8660</v>
      </c>
      <c r="B661" s="1">
        <v>44859</v>
      </c>
      <c r="C661" s="2">
        <v>0.59097222222222223</v>
      </c>
      <c r="D661">
        <v>4</v>
      </c>
      <c r="E661" t="s">
        <v>36</v>
      </c>
      <c r="F661" t="s">
        <v>37</v>
      </c>
      <c r="G661" t="s">
        <v>38</v>
      </c>
      <c r="H661" t="s">
        <v>39</v>
      </c>
      <c r="I661" t="s">
        <v>40</v>
      </c>
      <c r="J661">
        <v>50</v>
      </c>
      <c r="K661">
        <v>30</v>
      </c>
      <c r="L661" t="s">
        <v>19</v>
      </c>
      <c r="M661" t="s">
        <v>41</v>
      </c>
      <c r="N661" t="s">
        <v>42</v>
      </c>
      <c r="O661">
        <f>Table1__2[[#This Row],[transaction_qty]]*Table1__2[[#This Row],[unit_price]]</f>
        <v>200</v>
      </c>
      <c r="P661">
        <f>(Table1__2[[#This Row],[unit_price]]-Table1__2[[#This Row],[unit_cost]])*Table1__2[[#This Row],[transaction_qty]]</f>
        <v>80</v>
      </c>
      <c r="Q661">
        <f>YEAR(Table1__2[[#This Row],[transaction_date]])</f>
        <v>2022</v>
      </c>
      <c r="R661" t="str">
        <f>TEXT(MONTH(Table1__2[[#This Row],[transaction_date]])*28,"mmm")</f>
        <v>Oct</v>
      </c>
      <c r="S661" t="str">
        <f t="shared" si="10"/>
        <v>Wed</v>
      </c>
      <c r="T661">
        <f>HOUR(Table1__2[[#This Row],[transaction_time]])</f>
        <v>14</v>
      </c>
    </row>
    <row r="662" spans="1:20" x14ac:dyDescent="0.25">
      <c r="A662">
        <v>8661</v>
      </c>
      <c r="B662" s="1">
        <v>44786</v>
      </c>
      <c r="C662" s="2">
        <v>0.4465277777777778</v>
      </c>
      <c r="D662">
        <v>2</v>
      </c>
      <c r="E662" t="s">
        <v>36</v>
      </c>
      <c r="F662" t="s">
        <v>37</v>
      </c>
      <c r="G662" t="s">
        <v>38</v>
      </c>
      <c r="H662" t="s">
        <v>39</v>
      </c>
      <c r="I662" t="s">
        <v>46</v>
      </c>
      <c r="J662">
        <v>90</v>
      </c>
      <c r="K662">
        <v>55</v>
      </c>
      <c r="L662" t="s">
        <v>33</v>
      </c>
      <c r="M662" t="s">
        <v>34</v>
      </c>
      <c r="N662" t="s">
        <v>47</v>
      </c>
      <c r="O662">
        <f>Table1__2[[#This Row],[transaction_qty]]*Table1__2[[#This Row],[unit_price]]</f>
        <v>180</v>
      </c>
      <c r="P662">
        <f>(Table1__2[[#This Row],[unit_price]]-Table1__2[[#This Row],[unit_cost]])*Table1__2[[#This Row],[transaction_qty]]</f>
        <v>70</v>
      </c>
      <c r="Q662">
        <f>YEAR(Table1__2[[#This Row],[transaction_date]])</f>
        <v>2022</v>
      </c>
      <c r="R662" t="str">
        <f>TEXT(MONTH(Table1__2[[#This Row],[transaction_date]])*28,"mmm")</f>
        <v>Aug</v>
      </c>
      <c r="S662" t="str">
        <f t="shared" si="10"/>
        <v>Fri</v>
      </c>
      <c r="T662">
        <f>HOUR(Table1__2[[#This Row],[transaction_time]])</f>
        <v>10</v>
      </c>
    </row>
    <row r="663" spans="1:20" x14ac:dyDescent="0.25">
      <c r="A663">
        <v>8662</v>
      </c>
      <c r="B663" s="1">
        <v>45591</v>
      </c>
      <c r="C663" s="2">
        <v>0.63888888888888884</v>
      </c>
      <c r="D663">
        <v>2</v>
      </c>
      <c r="E663" t="s">
        <v>14</v>
      </c>
      <c r="F663" t="s">
        <v>15</v>
      </c>
      <c r="G663" t="s">
        <v>16</v>
      </c>
      <c r="H663" t="s">
        <v>17</v>
      </c>
      <c r="I663" t="s">
        <v>46</v>
      </c>
      <c r="J663">
        <v>90</v>
      </c>
      <c r="K663">
        <v>55</v>
      </c>
      <c r="L663" t="s">
        <v>33</v>
      </c>
      <c r="M663" t="s">
        <v>34</v>
      </c>
      <c r="N663" t="s">
        <v>47</v>
      </c>
      <c r="O663">
        <f>Table1__2[[#This Row],[transaction_qty]]*Table1__2[[#This Row],[unit_price]]</f>
        <v>180</v>
      </c>
      <c r="P663">
        <f>(Table1__2[[#This Row],[unit_price]]-Table1__2[[#This Row],[unit_cost]])*Table1__2[[#This Row],[transaction_qty]]</f>
        <v>70</v>
      </c>
      <c r="Q663">
        <f>YEAR(Table1__2[[#This Row],[transaction_date]])</f>
        <v>2024</v>
      </c>
      <c r="R663" t="str">
        <f>TEXT(MONTH(Table1__2[[#This Row],[transaction_date]])*28,"mmm")</f>
        <v>Oct</v>
      </c>
      <c r="S663" t="str">
        <f t="shared" si="10"/>
        <v>Thu</v>
      </c>
      <c r="T663">
        <f>HOUR(Table1__2[[#This Row],[transaction_time]])</f>
        <v>15</v>
      </c>
    </row>
    <row r="664" spans="1:20" x14ac:dyDescent="0.25">
      <c r="A664">
        <v>8663</v>
      </c>
      <c r="B664" s="1">
        <v>44883</v>
      </c>
      <c r="C664" s="2">
        <v>0.31319444444444444</v>
      </c>
      <c r="D664">
        <v>3</v>
      </c>
      <c r="E664" t="s">
        <v>36</v>
      </c>
      <c r="F664" t="s">
        <v>37</v>
      </c>
      <c r="G664" t="s">
        <v>38</v>
      </c>
      <c r="H664" t="s">
        <v>39</v>
      </c>
      <c r="I664" t="s">
        <v>26</v>
      </c>
      <c r="J664">
        <v>40</v>
      </c>
      <c r="K664">
        <v>22</v>
      </c>
      <c r="L664" t="s">
        <v>19</v>
      </c>
      <c r="M664" t="s">
        <v>20</v>
      </c>
      <c r="N664" t="s">
        <v>27</v>
      </c>
      <c r="O664">
        <f>Table1__2[[#This Row],[transaction_qty]]*Table1__2[[#This Row],[unit_price]]</f>
        <v>120</v>
      </c>
      <c r="P664">
        <f>(Table1__2[[#This Row],[unit_price]]-Table1__2[[#This Row],[unit_cost]])*Table1__2[[#This Row],[transaction_qty]]</f>
        <v>54</v>
      </c>
      <c r="Q664">
        <f>YEAR(Table1__2[[#This Row],[transaction_date]])</f>
        <v>2022</v>
      </c>
      <c r="R664" t="str">
        <f>TEXT(MONTH(Table1__2[[#This Row],[transaction_date]])*28,"mmm")</f>
        <v>Nov</v>
      </c>
      <c r="S664" t="str">
        <f t="shared" si="10"/>
        <v>Wed</v>
      </c>
      <c r="T664">
        <f>HOUR(Table1__2[[#This Row],[transaction_time]])</f>
        <v>7</v>
      </c>
    </row>
    <row r="665" spans="1:20" x14ac:dyDescent="0.25">
      <c r="A665">
        <v>8664</v>
      </c>
      <c r="B665" s="1">
        <v>45671</v>
      </c>
      <c r="C665" s="2">
        <v>0.36388888888888887</v>
      </c>
      <c r="D665">
        <v>2</v>
      </c>
      <c r="E665" t="s">
        <v>22</v>
      </c>
      <c r="F665" t="s">
        <v>23</v>
      </c>
      <c r="G665" t="s">
        <v>24</v>
      </c>
      <c r="H665" t="s">
        <v>25</v>
      </c>
      <c r="I665" t="s">
        <v>26</v>
      </c>
      <c r="J665">
        <v>40</v>
      </c>
      <c r="K665">
        <v>22</v>
      </c>
      <c r="L665" t="s">
        <v>19</v>
      </c>
      <c r="M665" t="s">
        <v>20</v>
      </c>
      <c r="N665" t="s">
        <v>27</v>
      </c>
      <c r="O665">
        <f>Table1__2[[#This Row],[transaction_qty]]*Table1__2[[#This Row],[unit_price]]</f>
        <v>80</v>
      </c>
      <c r="P665">
        <f>(Table1__2[[#This Row],[unit_price]]-Table1__2[[#This Row],[unit_cost]])*Table1__2[[#This Row],[transaction_qty]]</f>
        <v>36</v>
      </c>
      <c r="Q665">
        <f>YEAR(Table1__2[[#This Row],[transaction_date]])</f>
        <v>2025</v>
      </c>
      <c r="R665" t="str">
        <f>TEXT(MONTH(Table1__2[[#This Row],[transaction_date]])*28,"mmm")</f>
        <v>Jan</v>
      </c>
      <c r="S665" t="str">
        <f t="shared" si="10"/>
        <v>Sat</v>
      </c>
      <c r="T665">
        <f>HOUR(Table1__2[[#This Row],[transaction_time]])</f>
        <v>8</v>
      </c>
    </row>
    <row r="666" spans="1:20" x14ac:dyDescent="0.25">
      <c r="A666">
        <v>8665</v>
      </c>
      <c r="B666" s="1">
        <v>45968</v>
      </c>
      <c r="C666" s="2">
        <v>0.86319444444444449</v>
      </c>
      <c r="D666">
        <v>3</v>
      </c>
      <c r="E666" t="s">
        <v>14</v>
      </c>
      <c r="F666" t="s">
        <v>15</v>
      </c>
      <c r="G666" t="s">
        <v>16</v>
      </c>
      <c r="H666" t="s">
        <v>17</v>
      </c>
      <c r="I666" t="s">
        <v>43</v>
      </c>
      <c r="J666">
        <v>75</v>
      </c>
      <c r="K666">
        <v>45</v>
      </c>
      <c r="L666" t="s">
        <v>33</v>
      </c>
      <c r="M666" t="s">
        <v>44</v>
      </c>
      <c r="N666" t="s">
        <v>45</v>
      </c>
      <c r="O666">
        <f>Table1__2[[#This Row],[transaction_qty]]*Table1__2[[#This Row],[unit_price]]</f>
        <v>225</v>
      </c>
      <c r="P666">
        <f>(Table1__2[[#This Row],[unit_price]]-Table1__2[[#This Row],[unit_cost]])*Table1__2[[#This Row],[transaction_qty]]</f>
        <v>90</v>
      </c>
      <c r="Q666">
        <f>YEAR(Table1__2[[#This Row],[transaction_date]])</f>
        <v>2025</v>
      </c>
      <c r="R666" t="str">
        <f>TEXT(MONTH(Table1__2[[#This Row],[transaction_date]])*28,"mmm")</f>
        <v>Nov</v>
      </c>
      <c r="S666" t="str">
        <f t="shared" si="10"/>
        <v>Sat</v>
      </c>
      <c r="T666">
        <f>HOUR(Table1__2[[#This Row],[transaction_time]])</f>
        <v>20</v>
      </c>
    </row>
    <row r="667" spans="1:20" x14ac:dyDescent="0.25">
      <c r="A667">
        <v>8666</v>
      </c>
      <c r="B667" s="1">
        <v>45595</v>
      </c>
      <c r="C667" s="2">
        <v>0.79583333333333328</v>
      </c>
      <c r="D667">
        <v>3</v>
      </c>
      <c r="E667" t="s">
        <v>22</v>
      </c>
      <c r="F667" t="s">
        <v>23</v>
      </c>
      <c r="G667" t="s">
        <v>24</v>
      </c>
      <c r="H667" t="s">
        <v>25</v>
      </c>
      <c r="I667" t="s">
        <v>32</v>
      </c>
      <c r="J667">
        <v>85</v>
      </c>
      <c r="K667">
        <v>50</v>
      </c>
      <c r="L667" t="s">
        <v>33</v>
      </c>
      <c r="M667" t="s">
        <v>34</v>
      </c>
      <c r="N667" t="s">
        <v>35</v>
      </c>
      <c r="O667">
        <f>Table1__2[[#This Row],[transaction_qty]]*Table1__2[[#This Row],[unit_price]]</f>
        <v>255</v>
      </c>
      <c r="P667">
        <f>(Table1__2[[#This Row],[unit_price]]-Table1__2[[#This Row],[unit_cost]])*Table1__2[[#This Row],[transaction_qty]]</f>
        <v>105</v>
      </c>
      <c r="Q667">
        <f>YEAR(Table1__2[[#This Row],[transaction_date]])</f>
        <v>2024</v>
      </c>
      <c r="R667" t="str">
        <f>TEXT(MONTH(Table1__2[[#This Row],[transaction_date]])*28,"mmm")</f>
        <v>Oct</v>
      </c>
      <c r="S667" t="str">
        <f t="shared" si="10"/>
        <v>Mon</v>
      </c>
      <c r="T667">
        <f>HOUR(Table1__2[[#This Row],[transaction_time]])</f>
        <v>19</v>
      </c>
    </row>
    <row r="668" spans="1:20" x14ac:dyDescent="0.25">
      <c r="A668">
        <v>8667</v>
      </c>
      <c r="B668" s="1">
        <v>44855</v>
      </c>
      <c r="C668" s="2">
        <v>0.74444444444444446</v>
      </c>
      <c r="D668">
        <v>1</v>
      </c>
      <c r="E668" t="s">
        <v>14</v>
      </c>
      <c r="F668" t="s">
        <v>15</v>
      </c>
      <c r="G668" t="s">
        <v>16</v>
      </c>
      <c r="H668" t="s">
        <v>17</v>
      </c>
      <c r="I668" t="s">
        <v>50</v>
      </c>
      <c r="J668">
        <v>70</v>
      </c>
      <c r="K668">
        <v>40</v>
      </c>
      <c r="L668" t="s">
        <v>33</v>
      </c>
      <c r="M668" t="s">
        <v>44</v>
      </c>
      <c r="N668" t="s">
        <v>51</v>
      </c>
      <c r="O668">
        <f>Table1__2[[#This Row],[transaction_qty]]*Table1__2[[#This Row],[unit_price]]</f>
        <v>70</v>
      </c>
      <c r="P668">
        <f>(Table1__2[[#This Row],[unit_price]]-Table1__2[[#This Row],[unit_cost]])*Table1__2[[#This Row],[transaction_qty]]</f>
        <v>30</v>
      </c>
      <c r="Q668">
        <f>YEAR(Table1__2[[#This Row],[transaction_date]])</f>
        <v>2022</v>
      </c>
      <c r="R668" t="str">
        <f>TEXT(MONTH(Table1__2[[#This Row],[transaction_date]])*28,"mmm")</f>
        <v>Oct</v>
      </c>
      <c r="S668" t="str">
        <f t="shared" si="10"/>
        <v>Sat</v>
      </c>
      <c r="T668">
        <f>HOUR(Table1__2[[#This Row],[transaction_time]])</f>
        <v>17</v>
      </c>
    </row>
    <row r="669" spans="1:20" x14ac:dyDescent="0.25">
      <c r="A669">
        <v>8668</v>
      </c>
      <c r="B669" s="1">
        <v>45519</v>
      </c>
      <c r="C669" s="2">
        <v>0.84236111111111112</v>
      </c>
      <c r="D669">
        <v>4</v>
      </c>
      <c r="E669" t="s">
        <v>36</v>
      </c>
      <c r="F669" t="s">
        <v>37</v>
      </c>
      <c r="G669" t="s">
        <v>38</v>
      </c>
      <c r="H669" t="s">
        <v>39</v>
      </c>
      <c r="I669" t="s">
        <v>18</v>
      </c>
      <c r="J669">
        <v>45</v>
      </c>
      <c r="K669">
        <v>25</v>
      </c>
      <c r="L669" t="s">
        <v>19</v>
      </c>
      <c r="M669" t="s">
        <v>20</v>
      </c>
      <c r="N669" t="s">
        <v>21</v>
      </c>
      <c r="O669">
        <f>Table1__2[[#This Row],[transaction_qty]]*Table1__2[[#This Row],[unit_price]]</f>
        <v>180</v>
      </c>
      <c r="P669">
        <f>(Table1__2[[#This Row],[unit_price]]-Table1__2[[#This Row],[unit_cost]])*Table1__2[[#This Row],[transaction_qty]]</f>
        <v>80</v>
      </c>
      <c r="Q669">
        <f>YEAR(Table1__2[[#This Row],[transaction_date]])</f>
        <v>2024</v>
      </c>
      <c r="R669" t="str">
        <f>TEXT(MONTH(Table1__2[[#This Row],[transaction_date]])*28,"mmm")</f>
        <v>Aug</v>
      </c>
      <c r="S669" t="str">
        <f t="shared" si="10"/>
        <v>Sun</v>
      </c>
      <c r="T669">
        <f>HOUR(Table1__2[[#This Row],[transaction_time]])</f>
        <v>20</v>
      </c>
    </row>
    <row r="670" spans="1:20" x14ac:dyDescent="0.25">
      <c r="A670">
        <v>8669</v>
      </c>
      <c r="B670" s="1">
        <v>45871</v>
      </c>
      <c r="C670" s="2">
        <v>0.66111111111111109</v>
      </c>
      <c r="D670">
        <v>4</v>
      </c>
      <c r="E670" t="s">
        <v>14</v>
      </c>
      <c r="F670" t="s">
        <v>15</v>
      </c>
      <c r="G670" t="s">
        <v>16</v>
      </c>
      <c r="H670" t="s">
        <v>17</v>
      </c>
      <c r="I670" t="s">
        <v>50</v>
      </c>
      <c r="J670">
        <v>70</v>
      </c>
      <c r="K670">
        <v>40</v>
      </c>
      <c r="L670" t="s">
        <v>33</v>
      </c>
      <c r="M670" t="s">
        <v>44</v>
      </c>
      <c r="N670" t="s">
        <v>51</v>
      </c>
      <c r="O670">
        <f>Table1__2[[#This Row],[transaction_qty]]*Table1__2[[#This Row],[unit_price]]</f>
        <v>280</v>
      </c>
      <c r="P670">
        <f>(Table1__2[[#This Row],[unit_price]]-Table1__2[[#This Row],[unit_cost]])*Table1__2[[#This Row],[transaction_qty]]</f>
        <v>120</v>
      </c>
      <c r="Q670">
        <f>YEAR(Table1__2[[#This Row],[transaction_date]])</f>
        <v>2025</v>
      </c>
      <c r="R670" t="str">
        <f>TEXT(MONTH(Table1__2[[#This Row],[transaction_date]])*28,"mmm")</f>
        <v>Aug</v>
      </c>
      <c r="S670" t="str">
        <f t="shared" si="10"/>
        <v>Mon</v>
      </c>
      <c r="T670">
        <f>HOUR(Table1__2[[#This Row],[transaction_time]])</f>
        <v>15</v>
      </c>
    </row>
    <row r="671" spans="1:20" x14ac:dyDescent="0.25">
      <c r="A671">
        <v>8670</v>
      </c>
      <c r="B671" s="1">
        <v>44952</v>
      </c>
      <c r="C671" s="2">
        <v>0.2951388888888889</v>
      </c>
      <c r="D671">
        <v>4</v>
      </c>
      <c r="E671" t="s">
        <v>22</v>
      </c>
      <c r="F671" t="s">
        <v>23</v>
      </c>
      <c r="G671" t="s">
        <v>24</v>
      </c>
      <c r="H671" t="s">
        <v>25</v>
      </c>
      <c r="I671" t="s">
        <v>40</v>
      </c>
      <c r="J671">
        <v>50</v>
      </c>
      <c r="K671">
        <v>30</v>
      </c>
      <c r="L671" t="s">
        <v>19</v>
      </c>
      <c r="M671" t="s">
        <v>41</v>
      </c>
      <c r="N671" t="s">
        <v>42</v>
      </c>
      <c r="O671">
        <f>Table1__2[[#This Row],[transaction_qty]]*Table1__2[[#This Row],[unit_price]]</f>
        <v>200</v>
      </c>
      <c r="P671">
        <f>(Table1__2[[#This Row],[unit_price]]-Table1__2[[#This Row],[unit_cost]])*Table1__2[[#This Row],[transaction_qty]]</f>
        <v>80</v>
      </c>
      <c r="Q671">
        <f>YEAR(Table1__2[[#This Row],[transaction_date]])</f>
        <v>2023</v>
      </c>
      <c r="R671" t="str">
        <f>TEXT(MONTH(Table1__2[[#This Row],[transaction_date]])*28,"mmm")</f>
        <v>Jan</v>
      </c>
      <c r="S671" t="str">
        <f t="shared" si="10"/>
        <v>Thu</v>
      </c>
      <c r="T671">
        <f>HOUR(Table1__2[[#This Row],[transaction_time]])</f>
        <v>7</v>
      </c>
    </row>
    <row r="672" spans="1:20" x14ac:dyDescent="0.25">
      <c r="A672">
        <v>8671</v>
      </c>
      <c r="B672" s="1">
        <v>45529</v>
      </c>
      <c r="C672" s="2">
        <v>0.67013888888888884</v>
      </c>
      <c r="D672">
        <v>1</v>
      </c>
      <c r="E672" t="s">
        <v>22</v>
      </c>
      <c r="F672" t="s">
        <v>23</v>
      </c>
      <c r="G672" t="s">
        <v>24</v>
      </c>
      <c r="H672" t="s">
        <v>25</v>
      </c>
      <c r="I672" t="s">
        <v>50</v>
      </c>
      <c r="J672">
        <v>70</v>
      </c>
      <c r="K672">
        <v>40</v>
      </c>
      <c r="L672" t="s">
        <v>33</v>
      </c>
      <c r="M672" t="s">
        <v>44</v>
      </c>
      <c r="N672" t="s">
        <v>51</v>
      </c>
      <c r="O672">
        <f>Table1__2[[#This Row],[transaction_qty]]*Table1__2[[#This Row],[unit_price]]</f>
        <v>70</v>
      </c>
      <c r="P672">
        <f>(Table1__2[[#This Row],[unit_price]]-Table1__2[[#This Row],[unit_cost]])*Table1__2[[#This Row],[transaction_qty]]</f>
        <v>30</v>
      </c>
      <c r="Q672">
        <f>YEAR(Table1__2[[#This Row],[transaction_date]])</f>
        <v>2024</v>
      </c>
      <c r="R672" t="str">
        <f>TEXT(MONTH(Table1__2[[#This Row],[transaction_date]])*28,"mmm")</f>
        <v>Aug</v>
      </c>
      <c r="S672" t="str">
        <f t="shared" si="10"/>
        <v>Wed</v>
      </c>
      <c r="T672">
        <f>HOUR(Table1__2[[#This Row],[transaction_time]])</f>
        <v>16</v>
      </c>
    </row>
    <row r="673" spans="1:20" x14ac:dyDescent="0.25">
      <c r="A673">
        <v>8672</v>
      </c>
      <c r="B673" s="1">
        <v>45029</v>
      </c>
      <c r="C673" s="2">
        <v>0.42152777777777778</v>
      </c>
      <c r="D673">
        <v>2</v>
      </c>
      <c r="E673" t="s">
        <v>14</v>
      </c>
      <c r="F673" t="s">
        <v>15</v>
      </c>
      <c r="G673" t="s">
        <v>16</v>
      </c>
      <c r="H673" t="s">
        <v>17</v>
      </c>
      <c r="I673" t="s">
        <v>50</v>
      </c>
      <c r="J673">
        <v>70</v>
      </c>
      <c r="K673">
        <v>40</v>
      </c>
      <c r="L673" t="s">
        <v>33</v>
      </c>
      <c r="M673" t="s">
        <v>44</v>
      </c>
      <c r="N673" t="s">
        <v>51</v>
      </c>
      <c r="O673">
        <f>Table1__2[[#This Row],[transaction_qty]]*Table1__2[[#This Row],[unit_price]]</f>
        <v>140</v>
      </c>
      <c r="P673">
        <f>(Table1__2[[#This Row],[unit_price]]-Table1__2[[#This Row],[unit_cost]])*Table1__2[[#This Row],[transaction_qty]]</f>
        <v>60</v>
      </c>
      <c r="Q673">
        <f>YEAR(Table1__2[[#This Row],[transaction_date]])</f>
        <v>2023</v>
      </c>
      <c r="R673" t="str">
        <f>TEXT(MONTH(Table1__2[[#This Row],[transaction_date]])*28,"mmm")</f>
        <v>Apr</v>
      </c>
      <c r="S673" t="str">
        <f t="shared" si="10"/>
        <v>Fri</v>
      </c>
      <c r="T673">
        <f>HOUR(Table1__2[[#This Row],[transaction_time]])</f>
        <v>10</v>
      </c>
    </row>
    <row r="674" spans="1:20" x14ac:dyDescent="0.25">
      <c r="A674">
        <v>8673</v>
      </c>
      <c r="B674" s="1">
        <v>45768</v>
      </c>
      <c r="C674" s="2">
        <v>0.44305555555555554</v>
      </c>
      <c r="D674">
        <v>3</v>
      </c>
      <c r="E674" t="s">
        <v>28</v>
      </c>
      <c r="F674" t="s">
        <v>29</v>
      </c>
      <c r="G674" t="s">
        <v>30</v>
      </c>
      <c r="H674" t="s">
        <v>31</v>
      </c>
      <c r="I674" t="s">
        <v>26</v>
      </c>
      <c r="J674">
        <v>40</v>
      </c>
      <c r="K674">
        <v>22</v>
      </c>
      <c r="L674" t="s">
        <v>19</v>
      </c>
      <c r="M674" t="s">
        <v>20</v>
      </c>
      <c r="N674" t="s">
        <v>27</v>
      </c>
      <c r="O674">
        <f>Table1__2[[#This Row],[transaction_qty]]*Table1__2[[#This Row],[unit_price]]</f>
        <v>120</v>
      </c>
      <c r="P674">
        <f>(Table1__2[[#This Row],[unit_price]]-Table1__2[[#This Row],[unit_cost]])*Table1__2[[#This Row],[transaction_qty]]</f>
        <v>54</v>
      </c>
      <c r="Q674">
        <f>YEAR(Table1__2[[#This Row],[transaction_date]])</f>
        <v>2025</v>
      </c>
      <c r="R674" t="str">
        <f>TEXT(MONTH(Table1__2[[#This Row],[transaction_date]])*28,"mmm")</f>
        <v>Apr</v>
      </c>
      <c r="S674" t="str">
        <f t="shared" si="10"/>
        <v>Sat</v>
      </c>
      <c r="T674">
        <f>HOUR(Table1__2[[#This Row],[transaction_time]])</f>
        <v>10</v>
      </c>
    </row>
    <row r="675" spans="1:20" x14ac:dyDescent="0.25">
      <c r="A675">
        <v>8674</v>
      </c>
      <c r="B675" s="1">
        <v>45370</v>
      </c>
      <c r="C675" s="2">
        <v>0.49722222222222223</v>
      </c>
      <c r="D675">
        <v>3</v>
      </c>
      <c r="E675" t="s">
        <v>36</v>
      </c>
      <c r="F675" t="s">
        <v>37</v>
      </c>
      <c r="G675" t="s">
        <v>38</v>
      </c>
      <c r="H675" t="s">
        <v>39</v>
      </c>
      <c r="I675" t="s">
        <v>48</v>
      </c>
      <c r="J675">
        <v>80</v>
      </c>
      <c r="K675">
        <v>48</v>
      </c>
      <c r="L675" t="s">
        <v>33</v>
      </c>
      <c r="M675" t="s">
        <v>44</v>
      </c>
      <c r="N675" t="s">
        <v>49</v>
      </c>
      <c r="O675">
        <f>Table1__2[[#This Row],[transaction_qty]]*Table1__2[[#This Row],[unit_price]]</f>
        <v>240</v>
      </c>
      <c r="P675">
        <f>(Table1__2[[#This Row],[unit_price]]-Table1__2[[#This Row],[unit_cost]])*Table1__2[[#This Row],[transaction_qty]]</f>
        <v>96</v>
      </c>
      <c r="Q675">
        <f>YEAR(Table1__2[[#This Row],[transaction_date]])</f>
        <v>2024</v>
      </c>
      <c r="R675" t="str">
        <f>TEXT(MONTH(Table1__2[[#This Row],[transaction_date]])*28,"mmm")</f>
        <v>Mar</v>
      </c>
      <c r="S675" t="str">
        <f t="shared" si="10"/>
        <v>Thu</v>
      </c>
      <c r="T675">
        <f>HOUR(Table1__2[[#This Row],[transaction_time]])</f>
        <v>11</v>
      </c>
    </row>
    <row r="676" spans="1:20" x14ac:dyDescent="0.25">
      <c r="A676">
        <v>8675</v>
      </c>
      <c r="B676" s="1">
        <v>45211</v>
      </c>
      <c r="C676" s="2">
        <v>0.7319444444444444</v>
      </c>
      <c r="D676">
        <v>1</v>
      </c>
      <c r="E676" t="s">
        <v>22</v>
      </c>
      <c r="F676" t="s">
        <v>23</v>
      </c>
      <c r="G676" t="s">
        <v>24</v>
      </c>
      <c r="H676" t="s">
        <v>25</v>
      </c>
      <c r="I676" t="s">
        <v>18</v>
      </c>
      <c r="J676">
        <v>45</v>
      </c>
      <c r="K676">
        <v>25</v>
      </c>
      <c r="L676" t="s">
        <v>19</v>
      </c>
      <c r="M676" t="s">
        <v>20</v>
      </c>
      <c r="N676" t="s">
        <v>21</v>
      </c>
      <c r="O676">
        <f>Table1__2[[#This Row],[transaction_qty]]*Table1__2[[#This Row],[unit_price]]</f>
        <v>45</v>
      </c>
      <c r="P676">
        <f>(Table1__2[[#This Row],[unit_price]]-Table1__2[[#This Row],[unit_cost]])*Table1__2[[#This Row],[transaction_qty]]</f>
        <v>20</v>
      </c>
      <c r="Q676">
        <f>YEAR(Table1__2[[#This Row],[transaction_date]])</f>
        <v>2023</v>
      </c>
      <c r="R676" t="str">
        <f>TEXT(MONTH(Table1__2[[#This Row],[transaction_date]])*28,"mmm")</f>
        <v>Oct</v>
      </c>
      <c r="S676" t="str">
        <f t="shared" si="10"/>
        <v>Thu</v>
      </c>
      <c r="T676">
        <f>HOUR(Table1__2[[#This Row],[transaction_time]])</f>
        <v>17</v>
      </c>
    </row>
    <row r="677" spans="1:20" x14ac:dyDescent="0.25">
      <c r="A677">
        <v>8676</v>
      </c>
      <c r="B677" s="1">
        <v>45605</v>
      </c>
      <c r="C677" s="2">
        <v>0.78263888888888888</v>
      </c>
      <c r="D677">
        <v>3</v>
      </c>
      <c r="E677" t="s">
        <v>36</v>
      </c>
      <c r="F677" t="s">
        <v>37</v>
      </c>
      <c r="G677" t="s">
        <v>38</v>
      </c>
      <c r="H677" t="s">
        <v>39</v>
      </c>
      <c r="I677" t="s">
        <v>18</v>
      </c>
      <c r="J677">
        <v>45</v>
      </c>
      <c r="K677">
        <v>25</v>
      </c>
      <c r="L677" t="s">
        <v>19</v>
      </c>
      <c r="M677" t="s">
        <v>20</v>
      </c>
      <c r="N677" t="s">
        <v>21</v>
      </c>
      <c r="O677">
        <f>Table1__2[[#This Row],[transaction_qty]]*Table1__2[[#This Row],[unit_price]]</f>
        <v>135</v>
      </c>
      <c r="P677">
        <f>(Table1__2[[#This Row],[unit_price]]-Table1__2[[#This Row],[unit_cost]])*Table1__2[[#This Row],[transaction_qty]]</f>
        <v>60</v>
      </c>
      <c r="Q677">
        <f>YEAR(Table1__2[[#This Row],[transaction_date]])</f>
        <v>2024</v>
      </c>
      <c r="R677" t="str">
        <f>TEXT(MONTH(Table1__2[[#This Row],[transaction_date]])*28,"mmm")</f>
        <v>Nov</v>
      </c>
      <c r="S677" t="str">
        <f t="shared" si="10"/>
        <v>Mon</v>
      </c>
      <c r="T677">
        <f>HOUR(Table1__2[[#This Row],[transaction_time]])</f>
        <v>18</v>
      </c>
    </row>
    <row r="678" spans="1:20" x14ac:dyDescent="0.25">
      <c r="A678">
        <v>8677</v>
      </c>
      <c r="B678" s="1">
        <v>44731</v>
      </c>
      <c r="C678" s="2">
        <v>0.36249999999999999</v>
      </c>
      <c r="D678">
        <v>1</v>
      </c>
      <c r="E678" t="s">
        <v>28</v>
      </c>
      <c r="F678" t="s">
        <v>29</v>
      </c>
      <c r="G678" t="s">
        <v>30</v>
      </c>
      <c r="H678" t="s">
        <v>31</v>
      </c>
      <c r="I678" t="s">
        <v>26</v>
      </c>
      <c r="J678">
        <v>40</v>
      </c>
      <c r="K678">
        <v>22</v>
      </c>
      <c r="L678" t="s">
        <v>19</v>
      </c>
      <c r="M678" t="s">
        <v>20</v>
      </c>
      <c r="N678" t="s">
        <v>27</v>
      </c>
      <c r="O678">
        <f>Table1__2[[#This Row],[transaction_qty]]*Table1__2[[#This Row],[unit_price]]</f>
        <v>40</v>
      </c>
      <c r="P678">
        <f>(Table1__2[[#This Row],[unit_price]]-Table1__2[[#This Row],[unit_cost]])*Table1__2[[#This Row],[transaction_qty]]</f>
        <v>18</v>
      </c>
      <c r="Q678">
        <f>YEAR(Table1__2[[#This Row],[transaction_date]])</f>
        <v>2022</v>
      </c>
      <c r="R678" t="str">
        <f>TEXT(MONTH(Table1__2[[#This Row],[transaction_date]])*28,"mmm")</f>
        <v>Jun</v>
      </c>
      <c r="S678" t="str">
        <f t="shared" si="10"/>
        <v>Thu</v>
      </c>
      <c r="T678">
        <f>HOUR(Table1__2[[#This Row],[transaction_time]])</f>
        <v>8</v>
      </c>
    </row>
    <row r="679" spans="1:20" x14ac:dyDescent="0.25">
      <c r="A679">
        <v>8678</v>
      </c>
      <c r="B679" s="1">
        <v>45415</v>
      </c>
      <c r="C679" s="2">
        <v>0.61111111111111116</v>
      </c>
      <c r="D679">
        <v>3</v>
      </c>
      <c r="E679" t="s">
        <v>36</v>
      </c>
      <c r="F679" t="s">
        <v>37</v>
      </c>
      <c r="G679" t="s">
        <v>38</v>
      </c>
      <c r="H679" t="s">
        <v>39</v>
      </c>
      <c r="I679" t="s">
        <v>32</v>
      </c>
      <c r="J679">
        <v>85</v>
      </c>
      <c r="K679">
        <v>50</v>
      </c>
      <c r="L679" t="s">
        <v>33</v>
      </c>
      <c r="M679" t="s">
        <v>34</v>
      </c>
      <c r="N679" t="s">
        <v>35</v>
      </c>
      <c r="O679">
        <f>Table1__2[[#This Row],[transaction_qty]]*Table1__2[[#This Row],[unit_price]]</f>
        <v>255</v>
      </c>
      <c r="P679">
        <f>(Table1__2[[#This Row],[unit_price]]-Table1__2[[#This Row],[unit_cost]])*Table1__2[[#This Row],[transaction_qty]]</f>
        <v>105</v>
      </c>
      <c r="Q679">
        <f>YEAR(Table1__2[[#This Row],[transaction_date]])</f>
        <v>2024</v>
      </c>
      <c r="R679" t="str">
        <f>TEXT(MONTH(Table1__2[[#This Row],[transaction_date]])*28,"mmm")</f>
        <v>May</v>
      </c>
      <c r="S679" t="str">
        <f t="shared" si="10"/>
        <v>Tue</v>
      </c>
      <c r="T679">
        <f>HOUR(Table1__2[[#This Row],[transaction_time]])</f>
        <v>14</v>
      </c>
    </row>
    <row r="680" spans="1:20" x14ac:dyDescent="0.25">
      <c r="A680">
        <v>8679</v>
      </c>
      <c r="B680" s="1">
        <v>45484</v>
      </c>
      <c r="C680" s="2">
        <v>0.4597222222222222</v>
      </c>
      <c r="D680">
        <v>4</v>
      </c>
      <c r="E680" t="s">
        <v>36</v>
      </c>
      <c r="F680" t="s">
        <v>37</v>
      </c>
      <c r="G680" t="s">
        <v>38</v>
      </c>
      <c r="H680" t="s">
        <v>39</v>
      </c>
      <c r="I680" t="s">
        <v>40</v>
      </c>
      <c r="J680">
        <v>50</v>
      </c>
      <c r="K680">
        <v>30</v>
      </c>
      <c r="L680" t="s">
        <v>19</v>
      </c>
      <c r="M680" t="s">
        <v>41</v>
      </c>
      <c r="N680" t="s">
        <v>42</v>
      </c>
      <c r="O680">
        <f>Table1__2[[#This Row],[transaction_qty]]*Table1__2[[#This Row],[unit_price]]</f>
        <v>200</v>
      </c>
      <c r="P680">
        <f>(Table1__2[[#This Row],[unit_price]]-Table1__2[[#This Row],[unit_cost]])*Table1__2[[#This Row],[transaction_qty]]</f>
        <v>80</v>
      </c>
      <c r="Q680">
        <f>YEAR(Table1__2[[#This Row],[transaction_date]])</f>
        <v>2024</v>
      </c>
      <c r="R680" t="str">
        <f>TEXT(MONTH(Table1__2[[#This Row],[transaction_date]])*28,"mmm")</f>
        <v>Jul</v>
      </c>
      <c r="S680" t="str">
        <f t="shared" si="10"/>
        <v>Wed</v>
      </c>
      <c r="T680">
        <f>HOUR(Table1__2[[#This Row],[transaction_time]])</f>
        <v>11</v>
      </c>
    </row>
    <row r="681" spans="1:20" x14ac:dyDescent="0.25">
      <c r="A681">
        <v>8680</v>
      </c>
      <c r="B681" s="1">
        <v>45050</v>
      </c>
      <c r="C681" s="2">
        <v>0.65694444444444444</v>
      </c>
      <c r="D681">
        <v>1</v>
      </c>
      <c r="E681" t="s">
        <v>14</v>
      </c>
      <c r="F681" t="s">
        <v>15</v>
      </c>
      <c r="G681" t="s">
        <v>16</v>
      </c>
      <c r="H681" t="s">
        <v>17</v>
      </c>
      <c r="I681" t="s">
        <v>40</v>
      </c>
      <c r="J681">
        <v>50</v>
      </c>
      <c r="K681">
        <v>30</v>
      </c>
      <c r="L681" t="s">
        <v>19</v>
      </c>
      <c r="M681" t="s">
        <v>41</v>
      </c>
      <c r="N681" t="s">
        <v>42</v>
      </c>
      <c r="O681">
        <f>Table1__2[[#This Row],[transaction_qty]]*Table1__2[[#This Row],[unit_price]]</f>
        <v>50</v>
      </c>
      <c r="P681">
        <f>(Table1__2[[#This Row],[unit_price]]-Table1__2[[#This Row],[unit_cost]])*Table1__2[[#This Row],[transaction_qty]]</f>
        <v>20</v>
      </c>
      <c r="Q681">
        <f>YEAR(Table1__2[[#This Row],[transaction_date]])</f>
        <v>2023</v>
      </c>
      <c r="R681" t="str">
        <f>TEXT(MONTH(Table1__2[[#This Row],[transaction_date]])*28,"mmm")</f>
        <v>May</v>
      </c>
      <c r="S681" t="str">
        <f t="shared" si="10"/>
        <v>Wed</v>
      </c>
      <c r="T681">
        <f>HOUR(Table1__2[[#This Row],[transaction_time]])</f>
        <v>15</v>
      </c>
    </row>
    <row r="682" spans="1:20" x14ac:dyDescent="0.25">
      <c r="A682">
        <v>8681</v>
      </c>
      <c r="B682" s="1">
        <v>44740</v>
      </c>
      <c r="C682" s="2">
        <v>0.66111111111111109</v>
      </c>
      <c r="D682">
        <v>1</v>
      </c>
      <c r="E682" t="s">
        <v>28</v>
      </c>
      <c r="F682" t="s">
        <v>29</v>
      </c>
      <c r="G682" t="s">
        <v>30</v>
      </c>
      <c r="H682" t="s">
        <v>31</v>
      </c>
      <c r="I682" t="s">
        <v>48</v>
      </c>
      <c r="J682">
        <v>80</v>
      </c>
      <c r="K682">
        <v>48</v>
      </c>
      <c r="L682" t="s">
        <v>33</v>
      </c>
      <c r="M682" t="s">
        <v>44</v>
      </c>
      <c r="N682" t="s">
        <v>49</v>
      </c>
      <c r="O682">
        <f>Table1__2[[#This Row],[transaction_qty]]*Table1__2[[#This Row],[unit_price]]</f>
        <v>80</v>
      </c>
      <c r="P682">
        <f>(Table1__2[[#This Row],[unit_price]]-Table1__2[[#This Row],[unit_cost]])*Table1__2[[#This Row],[transaction_qty]]</f>
        <v>32</v>
      </c>
      <c r="Q682">
        <f>YEAR(Table1__2[[#This Row],[transaction_date]])</f>
        <v>2022</v>
      </c>
      <c r="R682" t="str">
        <f>TEXT(MONTH(Table1__2[[#This Row],[transaction_date]])*28,"mmm")</f>
        <v>Jun</v>
      </c>
      <c r="S682" t="str">
        <f t="shared" si="10"/>
        <v>Sat</v>
      </c>
      <c r="T682">
        <f>HOUR(Table1__2[[#This Row],[transaction_time]])</f>
        <v>15</v>
      </c>
    </row>
    <row r="683" spans="1:20" x14ac:dyDescent="0.25">
      <c r="A683">
        <v>8682</v>
      </c>
      <c r="B683" s="1">
        <v>45742</v>
      </c>
      <c r="C683" s="2">
        <v>0.37638888888888888</v>
      </c>
      <c r="D683">
        <v>3</v>
      </c>
      <c r="E683" t="s">
        <v>14</v>
      </c>
      <c r="F683" t="s">
        <v>15</v>
      </c>
      <c r="G683" t="s">
        <v>16</v>
      </c>
      <c r="H683" t="s">
        <v>17</v>
      </c>
      <c r="I683" t="s">
        <v>48</v>
      </c>
      <c r="J683">
        <v>80</v>
      </c>
      <c r="K683">
        <v>48</v>
      </c>
      <c r="L683" t="s">
        <v>33</v>
      </c>
      <c r="M683" t="s">
        <v>44</v>
      </c>
      <c r="N683" t="s">
        <v>49</v>
      </c>
      <c r="O683">
        <f>Table1__2[[#This Row],[transaction_qty]]*Table1__2[[#This Row],[unit_price]]</f>
        <v>240</v>
      </c>
      <c r="P683">
        <f>(Table1__2[[#This Row],[unit_price]]-Table1__2[[#This Row],[unit_cost]])*Table1__2[[#This Row],[transaction_qty]]</f>
        <v>96</v>
      </c>
      <c r="Q683">
        <f>YEAR(Table1__2[[#This Row],[transaction_date]])</f>
        <v>2025</v>
      </c>
      <c r="R683" t="str">
        <f>TEXT(MONTH(Table1__2[[#This Row],[transaction_date]])*28,"mmm")</f>
        <v>Mar</v>
      </c>
      <c r="S683" t="str">
        <f t="shared" si="10"/>
        <v>Thu</v>
      </c>
      <c r="T683">
        <f>HOUR(Table1__2[[#This Row],[transaction_time]])</f>
        <v>9</v>
      </c>
    </row>
    <row r="684" spans="1:20" x14ac:dyDescent="0.25">
      <c r="A684">
        <v>8683</v>
      </c>
      <c r="B684" s="1">
        <v>45570</v>
      </c>
      <c r="C684" s="2">
        <v>0.45277777777777778</v>
      </c>
      <c r="D684">
        <v>1</v>
      </c>
      <c r="E684" t="s">
        <v>14</v>
      </c>
      <c r="F684" t="s">
        <v>15</v>
      </c>
      <c r="G684" t="s">
        <v>16</v>
      </c>
      <c r="H684" t="s">
        <v>17</v>
      </c>
      <c r="I684" t="s">
        <v>40</v>
      </c>
      <c r="J684">
        <v>50</v>
      </c>
      <c r="K684">
        <v>30</v>
      </c>
      <c r="L684" t="s">
        <v>19</v>
      </c>
      <c r="M684" t="s">
        <v>41</v>
      </c>
      <c r="N684" t="s">
        <v>42</v>
      </c>
      <c r="O684">
        <f>Table1__2[[#This Row],[transaction_qty]]*Table1__2[[#This Row],[unit_price]]</f>
        <v>50</v>
      </c>
      <c r="P684">
        <f>(Table1__2[[#This Row],[unit_price]]-Table1__2[[#This Row],[unit_cost]])*Table1__2[[#This Row],[transaction_qty]]</f>
        <v>20</v>
      </c>
      <c r="Q684">
        <f>YEAR(Table1__2[[#This Row],[transaction_date]])</f>
        <v>2024</v>
      </c>
      <c r="R684" t="str">
        <f>TEXT(MONTH(Table1__2[[#This Row],[transaction_date]])*28,"mmm")</f>
        <v>Oct</v>
      </c>
      <c r="S684" t="str">
        <f t="shared" si="10"/>
        <v>Thu</v>
      </c>
      <c r="T684">
        <f>HOUR(Table1__2[[#This Row],[transaction_time]])</f>
        <v>10</v>
      </c>
    </row>
    <row r="685" spans="1:20" x14ac:dyDescent="0.25">
      <c r="A685">
        <v>8684</v>
      </c>
      <c r="B685" s="1">
        <v>44668</v>
      </c>
      <c r="C685" s="2">
        <v>0.61458333333333337</v>
      </c>
      <c r="D685">
        <v>4</v>
      </c>
      <c r="E685" t="s">
        <v>14</v>
      </c>
      <c r="F685" t="s">
        <v>15</v>
      </c>
      <c r="G685" t="s">
        <v>16</v>
      </c>
      <c r="H685" t="s">
        <v>17</v>
      </c>
      <c r="I685" t="s">
        <v>26</v>
      </c>
      <c r="J685">
        <v>40</v>
      </c>
      <c r="K685">
        <v>22</v>
      </c>
      <c r="L685" t="s">
        <v>19</v>
      </c>
      <c r="M685" t="s">
        <v>20</v>
      </c>
      <c r="N685" t="s">
        <v>27</v>
      </c>
      <c r="O685">
        <f>Table1__2[[#This Row],[transaction_qty]]*Table1__2[[#This Row],[unit_price]]</f>
        <v>160</v>
      </c>
      <c r="P685">
        <f>(Table1__2[[#This Row],[unit_price]]-Table1__2[[#This Row],[unit_cost]])*Table1__2[[#This Row],[transaction_qty]]</f>
        <v>72</v>
      </c>
      <c r="Q685">
        <f>YEAR(Table1__2[[#This Row],[transaction_date]])</f>
        <v>2022</v>
      </c>
      <c r="R685" t="str">
        <f>TEXT(MONTH(Table1__2[[#This Row],[transaction_date]])*28,"mmm")</f>
        <v>Apr</v>
      </c>
      <c r="S685" t="str">
        <f t="shared" si="10"/>
        <v>Tue</v>
      </c>
      <c r="T685">
        <f>HOUR(Table1__2[[#This Row],[transaction_time]])</f>
        <v>14</v>
      </c>
    </row>
    <row r="686" spans="1:20" x14ac:dyDescent="0.25">
      <c r="A686">
        <v>8685</v>
      </c>
      <c r="B686" s="1">
        <v>44601</v>
      </c>
      <c r="C686" s="2">
        <v>0.72291666666666665</v>
      </c>
      <c r="D686">
        <v>2</v>
      </c>
      <c r="E686" t="s">
        <v>28</v>
      </c>
      <c r="F686" t="s">
        <v>29</v>
      </c>
      <c r="G686" t="s">
        <v>30</v>
      </c>
      <c r="H686" t="s">
        <v>31</v>
      </c>
      <c r="I686" t="s">
        <v>48</v>
      </c>
      <c r="J686">
        <v>80</v>
      </c>
      <c r="K686">
        <v>48</v>
      </c>
      <c r="L686" t="s">
        <v>33</v>
      </c>
      <c r="M686" t="s">
        <v>44</v>
      </c>
      <c r="N686" t="s">
        <v>49</v>
      </c>
      <c r="O686">
        <f>Table1__2[[#This Row],[transaction_qty]]*Table1__2[[#This Row],[unit_price]]</f>
        <v>160</v>
      </c>
      <c r="P686">
        <f>(Table1__2[[#This Row],[unit_price]]-Table1__2[[#This Row],[unit_cost]])*Table1__2[[#This Row],[transaction_qty]]</f>
        <v>64</v>
      </c>
      <c r="Q686">
        <f>YEAR(Table1__2[[#This Row],[transaction_date]])</f>
        <v>2022</v>
      </c>
      <c r="R686" t="str">
        <f>TEXT(MONTH(Table1__2[[#This Row],[transaction_date]])*28,"mmm")</f>
        <v>Feb</v>
      </c>
      <c r="S686" t="str">
        <f t="shared" si="10"/>
        <v>Mon</v>
      </c>
      <c r="T686">
        <f>HOUR(Table1__2[[#This Row],[transaction_time]])</f>
        <v>17</v>
      </c>
    </row>
    <row r="687" spans="1:20" x14ac:dyDescent="0.25">
      <c r="A687">
        <v>8686</v>
      </c>
      <c r="B687" s="1">
        <v>45805</v>
      </c>
      <c r="C687" s="2">
        <v>0.75208333333333333</v>
      </c>
      <c r="D687">
        <v>4</v>
      </c>
      <c r="E687" t="s">
        <v>14</v>
      </c>
      <c r="F687" t="s">
        <v>15</v>
      </c>
      <c r="G687" t="s">
        <v>16</v>
      </c>
      <c r="H687" t="s">
        <v>17</v>
      </c>
      <c r="I687" t="s">
        <v>46</v>
      </c>
      <c r="J687">
        <v>90</v>
      </c>
      <c r="K687">
        <v>55</v>
      </c>
      <c r="L687" t="s">
        <v>33</v>
      </c>
      <c r="M687" t="s">
        <v>34</v>
      </c>
      <c r="N687" t="s">
        <v>47</v>
      </c>
      <c r="O687">
        <f>Table1__2[[#This Row],[transaction_qty]]*Table1__2[[#This Row],[unit_price]]</f>
        <v>360</v>
      </c>
      <c r="P687">
        <f>(Table1__2[[#This Row],[unit_price]]-Table1__2[[#This Row],[unit_cost]])*Table1__2[[#This Row],[transaction_qty]]</f>
        <v>140</v>
      </c>
      <c r="Q687">
        <f>YEAR(Table1__2[[#This Row],[transaction_date]])</f>
        <v>2025</v>
      </c>
      <c r="R687" t="str">
        <f>TEXT(MONTH(Table1__2[[#This Row],[transaction_date]])*28,"mmm")</f>
        <v>May</v>
      </c>
      <c r="S687" t="str">
        <f t="shared" si="10"/>
        <v>Sat</v>
      </c>
      <c r="T687">
        <f>HOUR(Table1__2[[#This Row],[transaction_time]])</f>
        <v>18</v>
      </c>
    </row>
    <row r="688" spans="1:20" x14ac:dyDescent="0.25">
      <c r="A688">
        <v>8687</v>
      </c>
      <c r="B688" s="1">
        <v>45425</v>
      </c>
      <c r="C688" s="2">
        <v>0.40555555555555556</v>
      </c>
      <c r="D688">
        <v>2</v>
      </c>
      <c r="E688" t="s">
        <v>14</v>
      </c>
      <c r="F688" t="s">
        <v>15</v>
      </c>
      <c r="G688" t="s">
        <v>16</v>
      </c>
      <c r="H688" t="s">
        <v>17</v>
      </c>
      <c r="I688" t="s">
        <v>32</v>
      </c>
      <c r="J688">
        <v>85</v>
      </c>
      <c r="K688">
        <v>50</v>
      </c>
      <c r="L688" t="s">
        <v>33</v>
      </c>
      <c r="M688" t="s">
        <v>34</v>
      </c>
      <c r="N688" t="s">
        <v>35</v>
      </c>
      <c r="O688">
        <f>Table1__2[[#This Row],[transaction_qty]]*Table1__2[[#This Row],[unit_price]]</f>
        <v>170</v>
      </c>
      <c r="P688">
        <f>(Table1__2[[#This Row],[unit_price]]-Table1__2[[#This Row],[unit_cost]])*Table1__2[[#This Row],[transaction_qty]]</f>
        <v>70</v>
      </c>
      <c r="Q688">
        <f>YEAR(Table1__2[[#This Row],[transaction_date]])</f>
        <v>2024</v>
      </c>
      <c r="R688" t="str">
        <f>TEXT(MONTH(Table1__2[[#This Row],[transaction_date]])*28,"mmm")</f>
        <v>May</v>
      </c>
      <c r="S688" t="str">
        <f t="shared" si="10"/>
        <v>Fri</v>
      </c>
      <c r="T688">
        <f>HOUR(Table1__2[[#This Row],[transaction_time]])</f>
        <v>9</v>
      </c>
    </row>
    <row r="689" spans="1:20" x14ac:dyDescent="0.25">
      <c r="A689">
        <v>8688</v>
      </c>
      <c r="B689" s="1">
        <v>46018</v>
      </c>
      <c r="C689" s="2">
        <v>0.74652777777777779</v>
      </c>
      <c r="D689">
        <v>3</v>
      </c>
      <c r="E689" t="s">
        <v>36</v>
      </c>
      <c r="F689" t="s">
        <v>37</v>
      </c>
      <c r="G689" t="s">
        <v>38</v>
      </c>
      <c r="H689" t="s">
        <v>39</v>
      </c>
      <c r="I689" t="s">
        <v>46</v>
      </c>
      <c r="J689">
        <v>90</v>
      </c>
      <c r="K689">
        <v>55</v>
      </c>
      <c r="L689" t="s">
        <v>33</v>
      </c>
      <c r="M689" t="s">
        <v>34</v>
      </c>
      <c r="N689" t="s">
        <v>47</v>
      </c>
      <c r="O689">
        <f>Table1__2[[#This Row],[transaction_qty]]*Table1__2[[#This Row],[unit_price]]</f>
        <v>270</v>
      </c>
      <c r="P689">
        <f>(Table1__2[[#This Row],[unit_price]]-Table1__2[[#This Row],[unit_cost]])*Table1__2[[#This Row],[transaction_qty]]</f>
        <v>105</v>
      </c>
      <c r="Q689">
        <f>YEAR(Table1__2[[#This Row],[transaction_date]])</f>
        <v>2025</v>
      </c>
      <c r="R689" t="str">
        <f>TEXT(MONTH(Table1__2[[#This Row],[transaction_date]])*28,"mmm")</f>
        <v>Dec</v>
      </c>
      <c r="S689" t="str">
        <f t="shared" si="10"/>
        <v>Fri</v>
      </c>
      <c r="T689">
        <f>HOUR(Table1__2[[#This Row],[transaction_time]])</f>
        <v>17</v>
      </c>
    </row>
    <row r="690" spans="1:20" x14ac:dyDescent="0.25">
      <c r="A690">
        <v>8689</v>
      </c>
      <c r="B690" s="1">
        <v>44945</v>
      </c>
      <c r="C690" s="2">
        <v>0.70625000000000004</v>
      </c>
      <c r="D690">
        <v>2</v>
      </c>
      <c r="E690" t="s">
        <v>28</v>
      </c>
      <c r="F690" t="s">
        <v>29</v>
      </c>
      <c r="G690" t="s">
        <v>30</v>
      </c>
      <c r="H690" t="s">
        <v>31</v>
      </c>
      <c r="I690" t="s">
        <v>18</v>
      </c>
      <c r="J690">
        <v>45</v>
      </c>
      <c r="K690">
        <v>25</v>
      </c>
      <c r="L690" t="s">
        <v>19</v>
      </c>
      <c r="M690" t="s">
        <v>20</v>
      </c>
      <c r="N690" t="s">
        <v>21</v>
      </c>
      <c r="O690">
        <f>Table1__2[[#This Row],[transaction_qty]]*Table1__2[[#This Row],[unit_price]]</f>
        <v>90</v>
      </c>
      <c r="P690">
        <f>(Table1__2[[#This Row],[unit_price]]-Table1__2[[#This Row],[unit_cost]])*Table1__2[[#This Row],[transaction_qty]]</f>
        <v>40</v>
      </c>
      <c r="Q690">
        <f>YEAR(Table1__2[[#This Row],[transaction_date]])</f>
        <v>2023</v>
      </c>
      <c r="R690" t="str">
        <f>TEXT(MONTH(Table1__2[[#This Row],[transaction_date]])*28,"mmm")</f>
        <v>Jan</v>
      </c>
      <c r="S690" t="str">
        <f t="shared" si="10"/>
        <v>Thu</v>
      </c>
      <c r="T690">
        <f>HOUR(Table1__2[[#This Row],[transaction_time]])</f>
        <v>16</v>
      </c>
    </row>
    <row r="691" spans="1:20" x14ac:dyDescent="0.25">
      <c r="A691">
        <v>8690</v>
      </c>
      <c r="B691" s="1">
        <v>45775</v>
      </c>
      <c r="C691" s="2">
        <v>0.42152777777777778</v>
      </c>
      <c r="D691">
        <v>2</v>
      </c>
      <c r="E691" t="s">
        <v>14</v>
      </c>
      <c r="F691" t="s">
        <v>15</v>
      </c>
      <c r="G691" t="s">
        <v>16</v>
      </c>
      <c r="H691" t="s">
        <v>17</v>
      </c>
      <c r="I691" t="s">
        <v>40</v>
      </c>
      <c r="J691">
        <v>50</v>
      </c>
      <c r="K691">
        <v>30</v>
      </c>
      <c r="L691" t="s">
        <v>19</v>
      </c>
      <c r="M691" t="s">
        <v>41</v>
      </c>
      <c r="N691" t="s">
        <v>42</v>
      </c>
      <c r="O691">
        <f>Table1__2[[#This Row],[transaction_qty]]*Table1__2[[#This Row],[unit_price]]</f>
        <v>100</v>
      </c>
      <c r="P691">
        <f>(Table1__2[[#This Row],[unit_price]]-Table1__2[[#This Row],[unit_cost]])*Table1__2[[#This Row],[transaction_qty]]</f>
        <v>40</v>
      </c>
      <c r="Q691">
        <f>YEAR(Table1__2[[#This Row],[transaction_date]])</f>
        <v>2025</v>
      </c>
      <c r="R691" t="str">
        <f>TEXT(MONTH(Table1__2[[#This Row],[transaction_date]])*28,"mmm")</f>
        <v>Apr</v>
      </c>
      <c r="S691" t="str">
        <f t="shared" si="10"/>
        <v>Sat</v>
      </c>
      <c r="T691">
        <f>HOUR(Table1__2[[#This Row],[transaction_time]])</f>
        <v>10</v>
      </c>
    </row>
    <row r="692" spans="1:20" x14ac:dyDescent="0.25">
      <c r="A692">
        <v>8691</v>
      </c>
      <c r="B692" s="1">
        <v>45587</v>
      </c>
      <c r="C692" s="2">
        <v>0.76041666666666663</v>
      </c>
      <c r="D692">
        <v>2</v>
      </c>
      <c r="E692" t="s">
        <v>22</v>
      </c>
      <c r="F692" t="s">
        <v>23</v>
      </c>
      <c r="G692" t="s">
        <v>24</v>
      </c>
      <c r="H692" t="s">
        <v>25</v>
      </c>
      <c r="I692" t="s">
        <v>32</v>
      </c>
      <c r="J692">
        <v>85</v>
      </c>
      <c r="K692">
        <v>50</v>
      </c>
      <c r="L692" t="s">
        <v>33</v>
      </c>
      <c r="M692" t="s">
        <v>34</v>
      </c>
      <c r="N692" t="s">
        <v>35</v>
      </c>
      <c r="O692">
        <f>Table1__2[[#This Row],[transaction_qty]]*Table1__2[[#This Row],[unit_price]]</f>
        <v>170</v>
      </c>
      <c r="P692">
        <f>(Table1__2[[#This Row],[unit_price]]-Table1__2[[#This Row],[unit_cost]])*Table1__2[[#This Row],[transaction_qty]]</f>
        <v>70</v>
      </c>
      <c r="Q692">
        <f>YEAR(Table1__2[[#This Row],[transaction_date]])</f>
        <v>2024</v>
      </c>
      <c r="R692" t="str">
        <f>TEXT(MONTH(Table1__2[[#This Row],[transaction_date]])*28,"mmm")</f>
        <v>Oct</v>
      </c>
      <c r="S692" t="str">
        <f t="shared" si="10"/>
        <v>Sun</v>
      </c>
      <c r="T692">
        <f>HOUR(Table1__2[[#This Row],[transaction_time]])</f>
        <v>18</v>
      </c>
    </row>
    <row r="693" spans="1:20" x14ac:dyDescent="0.25">
      <c r="A693">
        <v>8692</v>
      </c>
      <c r="B693" s="1">
        <v>45711</v>
      </c>
      <c r="C693" s="2">
        <v>0.35347222222222224</v>
      </c>
      <c r="D693">
        <v>3</v>
      </c>
      <c r="E693" t="s">
        <v>28</v>
      </c>
      <c r="F693" t="s">
        <v>29</v>
      </c>
      <c r="G693" t="s">
        <v>30</v>
      </c>
      <c r="H693" t="s">
        <v>31</v>
      </c>
      <c r="I693" t="s">
        <v>32</v>
      </c>
      <c r="J693">
        <v>85</v>
      </c>
      <c r="K693">
        <v>50</v>
      </c>
      <c r="L693" t="s">
        <v>33</v>
      </c>
      <c r="M693" t="s">
        <v>34</v>
      </c>
      <c r="N693" t="s">
        <v>35</v>
      </c>
      <c r="O693">
        <f>Table1__2[[#This Row],[transaction_qty]]*Table1__2[[#This Row],[unit_price]]</f>
        <v>255</v>
      </c>
      <c r="P693">
        <f>(Table1__2[[#This Row],[unit_price]]-Table1__2[[#This Row],[unit_cost]])*Table1__2[[#This Row],[transaction_qty]]</f>
        <v>105</v>
      </c>
      <c r="Q693">
        <f>YEAR(Table1__2[[#This Row],[transaction_date]])</f>
        <v>2025</v>
      </c>
      <c r="R693" t="str">
        <f>TEXT(MONTH(Table1__2[[#This Row],[transaction_date]])*28,"mmm")</f>
        <v>Feb</v>
      </c>
      <c r="S693" t="str">
        <f t="shared" si="10"/>
        <v>Mon</v>
      </c>
      <c r="T693">
        <f>HOUR(Table1__2[[#This Row],[transaction_time]])</f>
        <v>8</v>
      </c>
    </row>
    <row r="694" spans="1:20" x14ac:dyDescent="0.25">
      <c r="A694">
        <v>8693</v>
      </c>
      <c r="B694" s="1">
        <v>45082</v>
      </c>
      <c r="C694" s="2">
        <v>0.73055555555555551</v>
      </c>
      <c r="D694">
        <v>3</v>
      </c>
      <c r="E694" t="s">
        <v>22</v>
      </c>
      <c r="F694" t="s">
        <v>23</v>
      </c>
      <c r="G694" t="s">
        <v>24</v>
      </c>
      <c r="H694" t="s">
        <v>25</v>
      </c>
      <c r="I694" t="s">
        <v>40</v>
      </c>
      <c r="J694">
        <v>50</v>
      </c>
      <c r="K694">
        <v>30</v>
      </c>
      <c r="L694" t="s">
        <v>19</v>
      </c>
      <c r="M694" t="s">
        <v>41</v>
      </c>
      <c r="N694" t="s">
        <v>42</v>
      </c>
      <c r="O694">
        <f>Table1__2[[#This Row],[transaction_qty]]*Table1__2[[#This Row],[unit_price]]</f>
        <v>150</v>
      </c>
      <c r="P694">
        <f>(Table1__2[[#This Row],[unit_price]]-Table1__2[[#This Row],[unit_cost]])*Table1__2[[#This Row],[transaction_qty]]</f>
        <v>60</v>
      </c>
      <c r="Q694">
        <f>YEAR(Table1__2[[#This Row],[transaction_date]])</f>
        <v>2023</v>
      </c>
      <c r="R694" t="str">
        <f>TEXT(MONTH(Table1__2[[#This Row],[transaction_date]])*28,"mmm")</f>
        <v>Jun</v>
      </c>
      <c r="S694" t="str">
        <f t="shared" si="10"/>
        <v>Thu</v>
      </c>
      <c r="T694">
        <f>HOUR(Table1__2[[#This Row],[transaction_time]])</f>
        <v>17</v>
      </c>
    </row>
    <row r="695" spans="1:20" x14ac:dyDescent="0.25">
      <c r="A695">
        <v>8694</v>
      </c>
      <c r="B695" s="1">
        <v>45648</v>
      </c>
      <c r="C695" s="2">
        <v>0.87083333333333335</v>
      </c>
      <c r="D695">
        <v>3</v>
      </c>
      <c r="E695" t="s">
        <v>14</v>
      </c>
      <c r="F695" t="s">
        <v>15</v>
      </c>
      <c r="G695" t="s">
        <v>16</v>
      </c>
      <c r="H695" t="s">
        <v>17</v>
      </c>
      <c r="I695" t="s">
        <v>18</v>
      </c>
      <c r="J695">
        <v>45</v>
      </c>
      <c r="K695">
        <v>25</v>
      </c>
      <c r="L695" t="s">
        <v>19</v>
      </c>
      <c r="M695" t="s">
        <v>20</v>
      </c>
      <c r="N695" t="s">
        <v>21</v>
      </c>
      <c r="O695">
        <f>Table1__2[[#This Row],[transaction_qty]]*Table1__2[[#This Row],[unit_price]]</f>
        <v>135</v>
      </c>
      <c r="P695">
        <f>(Table1__2[[#This Row],[unit_price]]-Table1__2[[#This Row],[unit_cost]])*Table1__2[[#This Row],[transaction_qty]]</f>
        <v>60</v>
      </c>
      <c r="Q695">
        <f>YEAR(Table1__2[[#This Row],[transaction_date]])</f>
        <v>2024</v>
      </c>
      <c r="R695" t="str">
        <f>TEXT(MONTH(Table1__2[[#This Row],[transaction_date]])*28,"mmm")</f>
        <v>Dec</v>
      </c>
      <c r="S695" t="str">
        <f t="shared" si="10"/>
        <v>Sun</v>
      </c>
      <c r="T695">
        <f>HOUR(Table1__2[[#This Row],[transaction_time]])</f>
        <v>20</v>
      </c>
    </row>
    <row r="696" spans="1:20" x14ac:dyDescent="0.25">
      <c r="A696">
        <v>8695</v>
      </c>
      <c r="B696" s="1">
        <v>45112</v>
      </c>
      <c r="C696" s="2">
        <v>0.3</v>
      </c>
      <c r="D696">
        <v>3</v>
      </c>
      <c r="E696" t="s">
        <v>22</v>
      </c>
      <c r="F696" t="s">
        <v>23</v>
      </c>
      <c r="G696" t="s">
        <v>24</v>
      </c>
      <c r="H696" t="s">
        <v>25</v>
      </c>
      <c r="I696" t="s">
        <v>48</v>
      </c>
      <c r="J696">
        <v>80</v>
      </c>
      <c r="K696">
        <v>48</v>
      </c>
      <c r="L696" t="s">
        <v>33</v>
      </c>
      <c r="M696" t="s">
        <v>44</v>
      </c>
      <c r="N696" t="s">
        <v>49</v>
      </c>
      <c r="O696">
        <f>Table1__2[[#This Row],[transaction_qty]]*Table1__2[[#This Row],[unit_price]]</f>
        <v>240</v>
      </c>
      <c r="P696">
        <f>(Table1__2[[#This Row],[unit_price]]-Table1__2[[#This Row],[unit_cost]])*Table1__2[[#This Row],[transaction_qty]]</f>
        <v>96</v>
      </c>
      <c r="Q696">
        <f>YEAR(Table1__2[[#This Row],[transaction_date]])</f>
        <v>2023</v>
      </c>
      <c r="R696" t="str">
        <f>TEXT(MONTH(Table1__2[[#This Row],[transaction_date]])*28,"mmm")</f>
        <v>Jul</v>
      </c>
      <c r="S696" t="str">
        <f t="shared" si="10"/>
        <v>Thu</v>
      </c>
      <c r="T696">
        <f>HOUR(Table1__2[[#This Row],[transaction_time]])</f>
        <v>7</v>
      </c>
    </row>
    <row r="697" spans="1:20" x14ac:dyDescent="0.25">
      <c r="A697">
        <v>8696</v>
      </c>
      <c r="B697" s="1">
        <v>45618</v>
      </c>
      <c r="C697" s="2">
        <v>0.65902777777777777</v>
      </c>
      <c r="D697">
        <v>1</v>
      </c>
      <c r="E697" t="s">
        <v>28</v>
      </c>
      <c r="F697" t="s">
        <v>29</v>
      </c>
      <c r="G697" t="s">
        <v>30</v>
      </c>
      <c r="H697" t="s">
        <v>31</v>
      </c>
      <c r="I697" t="s">
        <v>18</v>
      </c>
      <c r="J697">
        <v>45</v>
      </c>
      <c r="K697">
        <v>25</v>
      </c>
      <c r="L697" t="s">
        <v>19</v>
      </c>
      <c r="M697" t="s">
        <v>20</v>
      </c>
      <c r="N697" t="s">
        <v>21</v>
      </c>
      <c r="O697">
        <f>Table1__2[[#This Row],[transaction_qty]]*Table1__2[[#This Row],[unit_price]]</f>
        <v>45</v>
      </c>
      <c r="P697">
        <f>(Table1__2[[#This Row],[unit_price]]-Table1__2[[#This Row],[unit_cost]])*Table1__2[[#This Row],[transaction_qty]]</f>
        <v>20</v>
      </c>
      <c r="Q697">
        <f>YEAR(Table1__2[[#This Row],[transaction_date]])</f>
        <v>2024</v>
      </c>
      <c r="R697" t="str">
        <f>TEXT(MONTH(Table1__2[[#This Row],[transaction_date]])*28,"mmm")</f>
        <v>Nov</v>
      </c>
      <c r="S697" t="str">
        <f t="shared" si="10"/>
        <v>Sun</v>
      </c>
      <c r="T697">
        <f>HOUR(Table1__2[[#This Row],[transaction_time]])</f>
        <v>15</v>
      </c>
    </row>
    <row r="698" spans="1:20" x14ac:dyDescent="0.25">
      <c r="A698">
        <v>8697</v>
      </c>
      <c r="B698" s="1">
        <v>45478</v>
      </c>
      <c r="C698" s="2">
        <v>0.89444444444444449</v>
      </c>
      <c r="D698">
        <v>2</v>
      </c>
      <c r="E698" t="s">
        <v>14</v>
      </c>
      <c r="F698" t="s">
        <v>15</v>
      </c>
      <c r="G698" t="s">
        <v>16</v>
      </c>
      <c r="H698" t="s">
        <v>17</v>
      </c>
      <c r="I698" t="s">
        <v>46</v>
      </c>
      <c r="J698">
        <v>90</v>
      </c>
      <c r="K698">
        <v>55</v>
      </c>
      <c r="L698" t="s">
        <v>33</v>
      </c>
      <c r="M698" t="s">
        <v>34</v>
      </c>
      <c r="N698" t="s">
        <v>47</v>
      </c>
      <c r="O698">
        <f>Table1__2[[#This Row],[transaction_qty]]*Table1__2[[#This Row],[unit_price]]</f>
        <v>180</v>
      </c>
      <c r="P698">
        <f>(Table1__2[[#This Row],[unit_price]]-Table1__2[[#This Row],[unit_cost]])*Table1__2[[#This Row],[transaction_qty]]</f>
        <v>70</v>
      </c>
      <c r="Q698">
        <f>YEAR(Table1__2[[#This Row],[transaction_date]])</f>
        <v>2024</v>
      </c>
      <c r="R698" t="str">
        <f>TEXT(MONTH(Table1__2[[#This Row],[transaction_date]])*28,"mmm")</f>
        <v>Jul</v>
      </c>
      <c r="S698" t="str">
        <f t="shared" si="10"/>
        <v>Thu</v>
      </c>
      <c r="T698">
        <f>HOUR(Table1__2[[#This Row],[transaction_time]])</f>
        <v>21</v>
      </c>
    </row>
    <row r="699" spans="1:20" x14ac:dyDescent="0.25">
      <c r="A699">
        <v>8698</v>
      </c>
      <c r="B699" s="1">
        <v>44972</v>
      </c>
      <c r="C699" s="2">
        <v>0.49513888888888891</v>
      </c>
      <c r="D699">
        <v>3</v>
      </c>
      <c r="E699" t="s">
        <v>14</v>
      </c>
      <c r="F699" t="s">
        <v>15</v>
      </c>
      <c r="G699" t="s">
        <v>16</v>
      </c>
      <c r="H699" t="s">
        <v>17</v>
      </c>
      <c r="I699" t="s">
        <v>32</v>
      </c>
      <c r="J699">
        <v>85</v>
      </c>
      <c r="K699">
        <v>50</v>
      </c>
      <c r="L699" t="s">
        <v>33</v>
      </c>
      <c r="M699" t="s">
        <v>34</v>
      </c>
      <c r="N699" t="s">
        <v>35</v>
      </c>
      <c r="O699">
        <f>Table1__2[[#This Row],[transaction_qty]]*Table1__2[[#This Row],[unit_price]]</f>
        <v>255</v>
      </c>
      <c r="P699">
        <f>(Table1__2[[#This Row],[unit_price]]-Table1__2[[#This Row],[unit_cost]])*Table1__2[[#This Row],[transaction_qty]]</f>
        <v>105</v>
      </c>
      <c r="Q699">
        <f>YEAR(Table1__2[[#This Row],[transaction_date]])</f>
        <v>2023</v>
      </c>
      <c r="R699" t="str">
        <f>TEXT(MONTH(Table1__2[[#This Row],[transaction_date]])*28,"mmm")</f>
        <v>Feb</v>
      </c>
      <c r="S699" t="str">
        <f t="shared" si="10"/>
        <v>Sun</v>
      </c>
      <c r="T699">
        <f>HOUR(Table1__2[[#This Row],[transaction_time]])</f>
        <v>11</v>
      </c>
    </row>
    <row r="700" spans="1:20" x14ac:dyDescent="0.25">
      <c r="A700">
        <v>8699</v>
      </c>
      <c r="B700" s="1">
        <v>45471</v>
      </c>
      <c r="C700" s="2">
        <v>0.31874999999999998</v>
      </c>
      <c r="D700">
        <v>1</v>
      </c>
      <c r="E700" t="s">
        <v>14</v>
      </c>
      <c r="F700" t="s">
        <v>15</v>
      </c>
      <c r="G700" t="s">
        <v>16</v>
      </c>
      <c r="H700" t="s">
        <v>17</v>
      </c>
      <c r="I700" t="s">
        <v>46</v>
      </c>
      <c r="J700">
        <v>90</v>
      </c>
      <c r="K700">
        <v>55</v>
      </c>
      <c r="L700" t="s">
        <v>33</v>
      </c>
      <c r="M700" t="s">
        <v>34</v>
      </c>
      <c r="N700" t="s">
        <v>47</v>
      </c>
      <c r="O700">
        <f>Table1__2[[#This Row],[transaction_qty]]*Table1__2[[#This Row],[unit_price]]</f>
        <v>90</v>
      </c>
      <c r="P700">
        <f>(Table1__2[[#This Row],[unit_price]]-Table1__2[[#This Row],[unit_cost]])*Table1__2[[#This Row],[transaction_qty]]</f>
        <v>35</v>
      </c>
      <c r="Q700">
        <f>YEAR(Table1__2[[#This Row],[transaction_date]])</f>
        <v>2024</v>
      </c>
      <c r="R700" t="str">
        <f>TEXT(MONTH(Table1__2[[#This Row],[transaction_date]])*28,"mmm")</f>
        <v>Jun</v>
      </c>
      <c r="S700" t="str">
        <f t="shared" si="10"/>
        <v>Sat</v>
      </c>
      <c r="T700">
        <f>HOUR(Table1__2[[#This Row],[transaction_time]])</f>
        <v>7</v>
      </c>
    </row>
    <row r="701" spans="1:20" x14ac:dyDescent="0.25">
      <c r="A701">
        <v>8700</v>
      </c>
      <c r="B701" s="1">
        <v>45528</v>
      </c>
      <c r="C701" s="2">
        <v>0.42986111111111114</v>
      </c>
      <c r="D701">
        <v>1</v>
      </c>
      <c r="E701" t="s">
        <v>36</v>
      </c>
      <c r="F701" t="s">
        <v>37</v>
      </c>
      <c r="G701" t="s">
        <v>38</v>
      </c>
      <c r="H701" t="s">
        <v>39</v>
      </c>
      <c r="I701" t="s">
        <v>18</v>
      </c>
      <c r="J701">
        <v>45</v>
      </c>
      <c r="K701">
        <v>25</v>
      </c>
      <c r="L701" t="s">
        <v>19</v>
      </c>
      <c r="M701" t="s">
        <v>20</v>
      </c>
      <c r="N701" t="s">
        <v>21</v>
      </c>
      <c r="O701">
        <f>Table1__2[[#This Row],[transaction_qty]]*Table1__2[[#This Row],[unit_price]]</f>
        <v>45</v>
      </c>
      <c r="P701">
        <f>(Table1__2[[#This Row],[unit_price]]-Table1__2[[#This Row],[unit_cost]])*Table1__2[[#This Row],[transaction_qty]]</f>
        <v>20</v>
      </c>
      <c r="Q701">
        <f>YEAR(Table1__2[[#This Row],[transaction_date]])</f>
        <v>2024</v>
      </c>
      <c r="R701" t="str">
        <f>TEXT(MONTH(Table1__2[[#This Row],[transaction_date]])*28,"mmm")</f>
        <v>Aug</v>
      </c>
      <c r="S701" t="str">
        <f t="shared" si="10"/>
        <v>Tue</v>
      </c>
      <c r="T701">
        <f>HOUR(Table1__2[[#This Row],[transaction_time]])</f>
        <v>10</v>
      </c>
    </row>
    <row r="702" spans="1:20" x14ac:dyDescent="0.25">
      <c r="A702">
        <v>8701</v>
      </c>
      <c r="B702" s="1">
        <v>44986</v>
      </c>
      <c r="C702" s="2">
        <v>0.68055555555555558</v>
      </c>
      <c r="D702">
        <v>3</v>
      </c>
      <c r="E702" t="s">
        <v>28</v>
      </c>
      <c r="F702" t="s">
        <v>29</v>
      </c>
      <c r="G702" t="s">
        <v>30</v>
      </c>
      <c r="H702" t="s">
        <v>31</v>
      </c>
      <c r="I702" t="s">
        <v>43</v>
      </c>
      <c r="J702">
        <v>75</v>
      </c>
      <c r="K702">
        <v>45</v>
      </c>
      <c r="L702" t="s">
        <v>33</v>
      </c>
      <c r="M702" t="s">
        <v>44</v>
      </c>
      <c r="N702" t="s">
        <v>45</v>
      </c>
      <c r="O702">
        <f>Table1__2[[#This Row],[transaction_qty]]*Table1__2[[#This Row],[unit_price]]</f>
        <v>225</v>
      </c>
      <c r="P702">
        <f>(Table1__2[[#This Row],[unit_price]]-Table1__2[[#This Row],[unit_cost]])*Table1__2[[#This Row],[transaction_qty]]</f>
        <v>90</v>
      </c>
      <c r="Q702">
        <f>YEAR(Table1__2[[#This Row],[transaction_date]])</f>
        <v>2023</v>
      </c>
      <c r="R702" t="str">
        <f>TEXT(MONTH(Table1__2[[#This Row],[transaction_date]])*28,"mmm")</f>
        <v>Mar</v>
      </c>
      <c r="S702" t="str">
        <f t="shared" si="10"/>
        <v>Sun</v>
      </c>
      <c r="T702">
        <f>HOUR(Table1__2[[#This Row],[transaction_time]])</f>
        <v>16</v>
      </c>
    </row>
    <row r="703" spans="1:20" x14ac:dyDescent="0.25">
      <c r="A703">
        <v>8702</v>
      </c>
      <c r="B703" s="1">
        <v>45396</v>
      </c>
      <c r="C703" s="2">
        <v>0.45208333333333334</v>
      </c>
      <c r="D703">
        <v>3</v>
      </c>
      <c r="E703" t="s">
        <v>28</v>
      </c>
      <c r="F703" t="s">
        <v>29</v>
      </c>
      <c r="G703" t="s">
        <v>30</v>
      </c>
      <c r="H703" t="s">
        <v>31</v>
      </c>
      <c r="I703" t="s">
        <v>48</v>
      </c>
      <c r="J703">
        <v>80</v>
      </c>
      <c r="K703">
        <v>48</v>
      </c>
      <c r="L703" t="s">
        <v>33</v>
      </c>
      <c r="M703" t="s">
        <v>44</v>
      </c>
      <c r="N703" t="s">
        <v>49</v>
      </c>
      <c r="O703">
        <f>Table1__2[[#This Row],[transaction_qty]]*Table1__2[[#This Row],[unit_price]]</f>
        <v>240</v>
      </c>
      <c r="P703">
        <f>(Table1__2[[#This Row],[unit_price]]-Table1__2[[#This Row],[unit_cost]])*Table1__2[[#This Row],[transaction_qty]]</f>
        <v>96</v>
      </c>
      <c r="Q703">
        <f>YEAR(Table1__2[[#This Row],[transaction_date]])</f>
        <v>2024</v>
      </c>
      <c r="R703" t="str">
        <f>TEXT(MONTH(Table1__2[[#This Row],[transaction_date]])*28,"mmm")</f>
        <v>Apr</v>
      </c>
      <c r="S703" t="str">
        <f t="shared" si="10"/>
        <v>Sat</v>
      </c>
      <c r="T703">
        <f>HOUR(Table1__2[[#This Row],[transaction_time]])</f>
        <v>10</v>
      </c>
    </row>
    <row r="704" spans="1:20" x14ac:dyDescent="0.25">
      <c r="A704">
        <v>8703</v>
      </c>
      <c r="B704" s="1">
        <v>44646</v>
      </c>
      <c r="C704" s="2">
        <v>0.8881944444444444</v>
      </c>
      <c r="D704">
        <v>2</v>
      </c>
      <c r="E704" t="s">
        <v>28</v>
      </c>
      <c r="F704" t="s">
        <v>29</v>
      </c>
      <c r="G704" t="s">
        <v>30</v>
      </c>
      <c r="H704" t="s">
        <v>31</v>
      </c>
      <c r="I704" t="s">
        <v>18</v>
      </c>
      <c r="J704">
        <v>45</v>
      </c>
      <c r="K704">
        <v>25</v>
      </c>
      <c r="L704" t="s">
        <v>19</v>
      </c>
      <c r="M704" t="s">
        <v>20</v>
      </c>
      <c r="N704" t="s">
        <v>21</v>
      </c>
      <c r="O704">
        <f>Table1__2[[#This Row],[transaction_qty]]*Table1__2[[#This Row],[unit_price]]</f>
        <v>90</v>
      </c>
      <c r="P704">
        <f>(Table1__2[[#This Row],[unit_price]]-Table1__2[[#This Row],[unit_cost]])*Table1__2[[#This Row],[transaction_qty]]</f>
        <v>40</v>
      </c>
      <c r="Q704">
        <f>YEAR(Table1__2[[#This Row],[transaction_date]])</f>
        <v>2022</v>
      </c>
      <c r="R704" t="str">
        <f>TEXT(MONTH(Table1__2[[#This Row],[transaction_date]])*28,"mmm")</f>
        <v>Mar</v>
      </c>
      <c r="S704" t="str">
        <f t="shared" si="10"/>
        <v>Thu</v>
      </c>
      <c r="T704">
        <f>HOUR(Table1__2[[#This Row],[transaction_time]])</f>
        <v>21</v>
      </c>
    </row>
    <row r="705" spans="1:20" x14ac:dyDescent="0.25">
      <c r="A705">
        <v>8704</v>
      </c>
      <c r="B705" s="1">
        <v>44617</v>
      </c>
      <c r="C705" s="2">
        <v>0.86736111111111114</v>
      </c>
      <c r="D705">
        <v>1</v>
      </c>
      <c r="E705" t="s">
        <v>22</v>
      </c>
      <c r="F705" t="s">
        <v>23</v>
      </c>
      <c r="G705" t="s">
        <v>24</v>
      </c>
      <c r="H705" t="s">
        <v>25</v>
      </c>
      <c r="I705" t="s">
        <v>50</v>
      </c>
      <c r="J705">
        <v>70</v>
      </c>
      <c r="K705">
        <v>40</v>
      </c>
      <c r="L705" t="s">
        <v>33</v>
      </c>
      <c r="M705" t="s">
        <v>44</v>
      </c>
      <c r="N705" t="s">
        <v>51</v>
      </c>
      <c r="O705">
        <f>Table1__2[[#This Row],[transaction_qty]]*Table1__2[[#This Row],[unit_price]]</f>
        <v>70</v>
      </c>
      <c r="P705">
        <f>(Table1__2[[#This Row],[unit_price]]-Table1__2[[#This Row],[unit_cost]])*Table1__2[[#This Row],[transaction_qty]]</f>
        <v>30</v>
      </c>
      <c r="Q705">
        <f>YEAR(Table1__2[[#This Row],[transaction_date]])</f>
        <v>2022</v>
      </c>
      <c r="R705" t="str">
        <f>TEXT(MONTH(Table1__2[[#This Row],[transaction_date]])*28,"mmm")</f>
        <v>Feb</v>
      </c>
      <c r="S705" t="str">
        <f t="shared" si="10"/>
        <v>Wed</v>
      </c>
      <c r="T705">
        <f>HOUR(Table1__2[[#This Row],[transaction_time]])</f>
        <v>20</v>
      </c>
    </row>
    <row r="706" spans="1:20" x14ac:dyDescent="0.25">
      <c r="A706">
        <v>8705</v>
      </c>
      <c r="B706" s="1">
        <v>45324</v>
      </c>
      <c r="C706" s="2">
        <v>0.63749999999999996</v>
      </c>
      <c r="D706">
        <v>3</v>
      </c>
      <c r="E706" t="s">
        <v>22</v>
      </c>
      <c r="F706" t="s">
        <v>23</v>
      </c>
      <c r="G706" t="s">
        <v>24</v>
      </c>
      <c r="H706" t="s">
        <v>25</v>
      </c>
      <c r="I706" t="s">
        <v>40</v>
      </c>
      <c r="J706">
        <v>50</v>
      </c>
      <c r="K706">
        <v>30</v>
      </c>
      <c r="L706" t="s">
        <v>19</v>
      </c>
      <c r="M706" t="s">
        <v>41</v>
      </c>
      <c r="N706" t="s">
        <v>42</v>
      </c>
      <c r="O706">
        <f>Table1__2[[#This Row],[transaction_qty]]*Table1__2[[#This Row],[unit_price]]</f>
        <v>150</v>
      </c>
      <c r="P706">
        <f>(Table1__2[[#This Row],[unit_price]]-Table1__2[[#This Row],[unit_cost]])*Table1__2[[#This Row],[transaction_qty]]</f>
        <v>60</v>
      </c>
      <c r="Q706">
        <f>YEAR(Table1__2[[#This Row],[transaction_date]])</f>
        <v>2024</v>
      </c>
      <c r="R706" t="str">
        <f>TEXT(MONTH(Table1__2[[#This Row],[transaction_date]])*28,"mmm")</f>
        <v>Feb</v>
      </c>
      <c r="S706" t="str">
        <f t="shared" ref="S706:S769" si="11">TEXT(DAY(B706),"ddd")</f>
        <v>Mon</v>
      </c>
      <c r="T706">
        <f>HOUR(Table1__2[[#This Row],[transaction_time]])</f>
        <v>15</v>
      </c>
    </row>
    <row r="707" spans="1:20" x14ac:dyDescent="0.25">
      <c r="A707">
        <v>8706</v>
      </c>
      <c r="B707" s="1">
        <v>44763</v>
      </c>
      <c r="C707" s="2">
        <v>0.39444444444444443</v>
      </c>
      <c r="D707">
        <v>3</v>
      </c>
      <c r="E707" t="s">
        <v>22</v>
      </c>
      <c r="F707" t="s">
        <v>23</v>
      </c>
      <c r="G707" t="s">
        <v>24</v>
      </c>
      <c r="H707" t="s">
        <v>25</v>
      </c>
      <c r="I707" t="s">
        <v>26</v>
      </c>
      <c r="J707">
        <v>40</v>
      </c>
      <c r="K707">
        <v>22</v>
      </c>
      <c r="L707" t="s">
        <v>19</v>
      </c>
      <c r="M707" t="s">
        <v>20</v>
      </c>
      <c r="N707" t="s">
        <v>27</v>
      </c>
      <c r="O707">
        <f>Table1__2[[#This Row],[transaction_qty]]*Table1__2[[#This Row],[unit_price]]</f>
        <v>120</v>
      </c>
      <c r="P707">
        <f>(Table1__2[[#This Row],[unit_price]]-Table1__2[[#This Row],[unit_cost]])*Table1__2[[#This Row],[transaction_qty]]</f>
        <v>54</v>
      </c>
      <c r="Q707">
        <f>YEAR(Table1__2[[#This Row],[transaction_date]])</f>
        <v>2022</v>
      </c>
      <c r="R707" t="str">
        <f>TEXT(MONTH(Table1__2[[#This Row],[transaction_date]])*28,"mmm")</f>
        <v>Jul</v>
      </c>
      <c r="S707" t="str">
        <f t="shared" si="11"/>
        <v>Sat</v>
      </c>
      <c r="T707">
        <f>HOUR(Table1__2[[#This Row],[transaction_time]])</f>
        <v>9</v>
      </c>
    </row>
    <row r="708" spans="1:20" x14ac:dyDescent="0.25">
      <c r="A708">
        <v>8707</v>
      </c>
      <c r="B708" s="1">
        <v>45018</v>
      </c>
      <c r="C708" s="2">
        <v>0.63680555555555551</v>
      </c>
      <c r="D708">
        <v>4</v>
      </c>
      <c r="E708" t="s">
        <v>28</v>
      </c>
      <c r="F708" t="s">
        <v>29</v>
      </c>
      <c r="G708" t="s">
        <v>30</v>
      </c>
      <c r="H708" t="s">
        <v>31</v>
      </c>
      <c r="I708" t="s">
        <v>48</v>
      </c>
      <c r="J708">
        <v>80</v>
      </c>
      <c r="K708">
        <v>48</v>
      </c>
      <c r="L708" t="s">
        <v>33</v>
      </c>
      <c r="M708" t="s">
        <v>44</v>
      </c>
      <c r="N708" t="s">
        <v>49</v>
      </c>
      <c r="O708">
        <f>Table1__2[[#This Row],[transaction_qty]]*Table1__2[[#This Row],[unit_price]]</f>
        <v>320</v>
      </c>
      <c r="P708">
        <f>(Table1__2[[#This Row],[unit_price]]-Table1__2[[#This Row],[unit_cost]])*Table1__2[[#This Row],[transaction_qty]]</f>
        <v>128</v>
      </c>
      <c r="Q708">
        <f>YEAR(Table1__2[[#This Row],[transaction_date]])</f>
        <v>2023</v>
      </c>
      <c r="R708" t="str">
        <f>TEXT(MONTH(Table1__2[[#This Row],[transaction_date]])*28,"mmm")</f>
        <v>Apr</v>
      </c>
      <c r="S708" t="str">
        <f t="shared" si="11"/>
        <v>Mon</v>
      </c>
      <c r="T708">
        <f>HOUR(Table1__2[[#This Row],[transaction_time]])</f>
        <v>15</v>
      </c>
    </row>
    <row r="709" spans="1:20" x14ac:dyDescent="0.25">
      <c r="A709">
        <v>8708</v>
      </c>
      <c r="B709" s="1">
        <v>44593</v>
      </c>
      <c r="C709" s="2">
        <v>0.41944444444444445</v>
      </c>
      <c r="D709">
        <v>1</v>
      </c>
      <c r="E709" t="s">
        <v>36</v>
      </c>
      <c r="F709" t="s">
        <v>37</v>
      </c>
      <c r="G709" t="s">
        <v>38</v>
      </c>
      <c r="H709" t="s">
        <v>39</v>
      </c>
      <c r="I709" t="s">
        <v>43</v>
      </c>
      <c r="J709">
        <v>75</v>
      </c>
      <c r="K709">
        <v>45</v>
      </c>
      <c r="L709" t="s">
        <v>33</v>
      </c>
      <c r="M709" t="s">
        <v>44</v>
      </c>
      <c r="N709" t="s">
        <v>45</v>
      </c>
      <c r="O709">
        <f>Table1__2[[#This Row],[transaction_qty]]*Table1__2[[#This Row],[unit_price]]</f>
        <v>75</v>
      </c>
      <c r="P709">
        <f>(Table1__2[[#This Row],[unit_price]]-Table1__2[[#This Row],[unit_cost]])*Table1__2[[#This Row],[transaction_qty]]</f>
        <v>30</v>
      </c>
      <c r="Q709">
        <f>YEAR(Table1__2[[#This Row],[transaction_date]])</f>
        <v>2022</v>
      </c>
      <c r="R709" t="str">
        <f>TEXT(MONTH(Table1__2[[#This Row],[transaction_date]])*28,"mmm")</f>
        <v>Feb</v>
      </c>
      <c r="S709" t="str">
        <f t="shared" si="11"/>
        <v>Sun</v>
      </c>
      <c r="T709">
        <f>HOUR(Table1__2[[#This Row],[transaction_time]])</f>
        <v>10</v>
      </c>
    </row>
    <row r="710" spans="1:20" x14ac:dyDescent="0.25">
      <c r="A710">
        <v>8709</v>
      </c>
      <c r="B710" s="1">
        <v>45482</v>
      </c>
      <c r="C710" s="2">
        <v>0.54097222222222219</v>
      </c>
      <c r="D710">
        <v>3</v>
      </c>
      <c r="E710" t="s">
        <v>36</v>
      </c>
      <c r="F710" t="s">
        <v>37</v>
      </c>
      <c r="G710" t="s">
        <v>38</v>
      </c>
      <c r="H710" t="s">
        <v>39</v>
      </c>
      <c r="I710" t="s">
        <v>50</v>
      </c>
      <c r="J710">
        <v>70</v>
      </c>
      <c r="K710">
        <v>40</v>
      </c>
      <c r="L710" t="s">
        <v>33</v>
      </c>
      <c r="M710" t="s">
        <v>44</v>
      </c>
      <c r="N710" t="s">
        <v>51</v>
      </c>
      <c r="O710">
        <f>Table1__2[[#This Row],[transaction_qty]]*Table1__2[[#This Row],[unit_price]]</f>
        <v>210</v>
      </c>
      <c r="P710">
        <f>(Table1__2[[#This Row],[unit_price]]-Table1__2[[#This Row],[unit_cost]])*Table1__2[[#This Row],[transaction_qty]]</f>
        <v>90</v>
      </c>
      <c r="Q710">
        <f>YEAR(Table1__2[[#This Row],[transaction_date]])</f>
        <v>2024</v>
      </c>
      <c r="R710" t="str">
        <f>TEXT(MONTH(Table1__2[[#This Row],[transaction_date]])*28,"mmm")</f>
        <v>Jul</v>
      </c>
      <c r="S710" t="str">
        <f t="shared" si="11"/>
        <v>Mon</v>
      </c>
      <c r="T710">
        <f>HOUR(Table1__2[[#This Row],[transaction_time]])</f>
        <v>12</v>
      </c>
    </row>
    <row r="711" spans="1:20" x14ac:dyDescent="0.25">
      <c r="A711">
        <v>8710</v>
      </c>
      <c r="B711" s="1">
        <v>45266</v>
      </c>
      <c r="C711" s="2">
        <v>0.82847222222222228</v>
      </c>
      <c r="D711">
        <v>4</v>
      </c>
      <c r="E711" t="s">
        <v>22</v>
      </c>
      <c r="F711" t="s">
        <v>23</v>
      </c>
      <c r="G711" t="s">
        <v>24</v>
      </c>
      <c r="H711" t="s">
        <v>25</v>
      </c>
      <c r="I711" t="s">
        <v>46</v>
      </c>
      <c r="J711">
        <v>90</v>
      </c>
      <c r="K711">
        <v>55</v>
      </c>
      <c r="L711" t="s">
        <v>33</v>
      </c>
      <c r="M711" t="s">
        <v>34</v>
      </c>
      <c r="N711" t="s">
        <v>47</v>
      </c>
      <c r="O711">
        <f>Table1__2[[#This Row],[transaction_qty]]*Table1__2[[#This Row],[unit_price]]</f>
        <v>360</v>
      </c>
      <c r="P711">
        <f>(Table1__2[[#This Row],[unit_price]]-Table1__2[[#This Row],[unit_cost]])*Table1__2[[#This Row],[transaction_qty]]</f>
        <v>140</v>
      </c>
      <c r="Q711">
        <f>YEAR(Table1__2[[#This Row],[transaction_date]])</f>
        <v>2023</v>
      </c>
      <c r="R711" t="str">
        <f>TEXT(MONTH(Table1__2[[#This Row],[transaction_date]])*28,"mmm")</f>
        <v>Dec</v>
      </c>
      <c r="S711" t="str">
        <f t="shared" si="11"/>
        <v>Fri</v>
      </c>
      <c r="T711">
        <f>HOUR(Table1__2[[#This Row],[transaction_time]])</f>
        <v>19</v>
      </c>
    </row>
    <row r="712" spans="1:20" x14ac:dyDescent="0.25">
      <c r="A712">
        <v>8711</v>
      </c>
      <c r="B712" s="1">
        <v>45649</v>
      </c>
      <c r="C712" s="2">
        <v>0.46041666666666664</v>
      </c>
      <c r="D712">
        <v>2</v>
      </c>
      <c r="E712" t="s">
        <v>36</v>
      </c>
      <c r="F712" t="s">
        <v>37</v>
      </c>
      <c r="G712" t="s">
        <v>38</v>
      </c>
      <c r="H712" t="s">
        <v>39</v>
      </c>
      <c r="I712" t="s">
        <v>46</v>
      </c>
      <c r="J712">
        <v>90</v>
      </c>
      <c r="K712">
        <v>55</v>
      </c>
      <c r="L712" t="s">
        <v>33</v>
      </c>
      <c r="M712" t="s">
        <v>34</v>
      </c>
      <c r="N712" t="s">
        <v>47</v>
      </c>
      <c r="O712">
        <f>Table1__2[[#This Row],[transaction_qty]]*Table1__2[[#This Row],[unit_price]]</f>
        <v>180</v>
      </c>
      <c r="P712">
        <f>(Table1__2[[#This Row],[unit_price]]-Table1__2[[#This Row],[unit_cost]])*Table1__2[[#This Row],[transaction_qty]]</f>
        <v>70</v>
      </c>
      <c r="Q712">
        <f>YEAR(Table1__2[[#This Row],[transaction_date]])</f>
        <v>2024</v>
      </c>
      <c r="R712" t="str">
        <f>TEXT(MONTH(Table1__2[[#This Row],[transaction_date]])*28,"mmm")</f>
        <v>Dec</v>
      </c>
      <c r="S712" t="str">
        <f t="shared" si="11"/>
        <v>Mon</v>
      </c>
      <c r="T712">
        <f>HOUR(Table1__2[[#This Row],[transaction_time]])</f>
        <v>11</v>
      </c>
    </row>
    <row r="713" spans="1:20" x14ac:dyDescent="0.25">
      <c r="A713">
        <v>8712</v>
      </c>
      <c r="B713" s="1">
        <v>45220</v>
      </c>
      <c r="C713" s="2">
        <v>0.49444444444444446</v>
      </c>
      <c r="D713">
        <v>2</v>
      </c>
      <c r="E713" t="s">
        <v>22</v>
      </c>
      <c r="F713" t="s">
        <v>23</v>
      </c>
      <c r="G713" t="s">
        <v>24</v>
      </c>
      <c r="H713" t="s">
        <v>25</v>
      </c>
      <c r="I713" t="s">
        <v>50</v>
      </c>
      <c r="J713">
        <v>70</v>
      </c>
      <c r="K713">
        <v>40</v>
      </c>
      <c r="L713" t="s">
        <v>33</v>
      </c>
      <c r="M713" t="s">
        <v>44</v>
      </c>
      <c r="N713" t="s">
        <v>51</v>
      </c>
      <c r="O713">
        <f>Table1__2[[#This Row],[transaction_qty]]*Table1__2[[#This Row],[unit_price]]</f>
        <v>140</v>
      </c>
      <c r="P713">
        <f>(Table1__2[[#This Row],[unit_price]]-Table1__2[[#This Row],[unit_cost]])*Table1__2[[#This Row],[transaction_qty]]</f>
        <v>60</v>
      </c>
      <c r="Q713">
        <f>YEAR(Table1__2[[#This Row],[transaction_date]])</f>
        <v>2023</v>
      </c>
      <c r="R713" t="str">
        <f>TEXT(MONTH(Table1__2[[#This Row],[transaction_date]])*28,"mmm")</f>
        <v>Oct</v>
      </c>
      <c r="S713" t="str">
        <f t="shared" si="11"/>
        <v>Sat</v>
      </c>
      <c r="T713">
        <f>HOUR(Table1__2[[#This Row],[transaction_time]])</f>
        <v>11</v>
      </c>
    </row>
    <row r="714" spans="1:20" x14ac:dyDescent="0.25">
      <c r="A714">
        <v>8713</v>
      </c>
      <c r="B714" s="1">
        <v>45933</v>
      </c>
      <c r="C714" s="2">
        <v>0.36249999999999999</v>
      </c>
      <c r="D714">
        <v>1</v>
      </c>
      <c r="E714" t="s">
        <v>22</v>
      </c>
      <c r="F714" t="s">
        <v>23</v>
      </c>
      <c r="G714" t="s">
        <v>24</v>
      </c>
      <c r="H714" t="s">
        <v>25</v>
      </c>
      <c r="I714" t="s">
        <v>43</v>
      </c>
      <c r="J714">
        <v>75</v>
      </c>
      <c r="K714">
        <v>45</v>
      </c>
      <c r="L714" t="s">
        <v>33</v>
      </c>
      <c r="M714" t="s">
        <v>44</v>
      </c>
      <c r="N714" t="s">
        <v>45</v>
      </c>
      <c r="O714">
        <f>Table1__2[[#This Row],[transaction_qty]]*Table1__2[[#This Row],[unit_price]]</f>
        <v>75</v>
      </c>
      <c r="P714">
        <f>(Table1__2[[#This Row],[unit_price]]-Table1__2[[#This Row],[unit_cost]])*Table1__2[[#This Row],[transaction_qty]]</f>
        <v>30</v>
      </c>
      <c r="Q714">
        <f>YEAR(Table1__2[[#This Row],[transaction_date]])</f>
        <v>2025</v>
      </c>
      <c r="R714" t="str">
        <f>TEXT(MONTH(Table1__2[[#This Row],[transaction_date]])*28,"mmm")</f>
        <v>Oct</v>
      </c>
      <c r="S714" t="str">
        <f t="shared" si="11"/>
        <v>Tue</v>
      </c>
      <c r="T714">
        <f>HOUR(Table1__2[[#This Row],[transaction_time]])</f>
        <v>8</v>
      </c>
    </row>
    <row r="715" spans="1:20" x14ac:dyDescent="0.25">
      <c r="A715">
        <v>8714</v>
      </c>
      <c r="B715" s="1">
        <v>45450</v>
      </c>
      <c r="C715" s="2">
        <v>0.59375</v>
      </c>
      <c r="D715">
        <v>4</v>
      </c>
      <c r="E715" t="s">
        <v>14</v>
      </c>
      <c r="F715" t="s">
        <v>15</v>
      </c>
      <c r="G715" t="s">
        <v>16</v>
      </c>
      <c r="H715" t="s">
        <v>17</v>
      </c>
      <c r="I715" t="s">
        <v>48</v>
      </c>
      <c r="J715">
        <v>80</v>
      </c>
      <c r="K715">
        <v>48</v>
      </c>
      <c r="L715" t="s">
        <v>33</v>
      </c>
      <c r="M715" t="s">
        <v>44</v>
      </c>
      <c r="N715" t="s">
        <v>49</v>
      </c>
      <c r="O715">
        <f>Table1__2[[#This Row],[transaction_qty]]*Table1__2[[#This Row],[unit_price]]</f>
        <v>320</v>
      </c>
      <c r="P715">
        <f>(Table1__2[[#This Row],[unit_price]]-Table1__2[[#This Row],[unit_cost]])*Table1__2[[#This Row],[transaction_qty]]</f>
        <v>128</v>
      </c>
      <c r="Q715">
        <f>YEAR(Table1__2[[#This Row],[transaction_date]])</f>
        <v>2024</v>
      </c>
      <c r="R715" t="str">
        <f>TEXT(MONTH(Table1__2[[#This Row],[transaction_date]])*28,"mmm")</f>
        <v>Jun</v>
      </c>
      <c r="S715" t="str">
        <f t="shared" si="11"/>
        <v>Sat</v>
      </c>
      <c r="T715">
        <f>HOUR(Table1__2[[#This Row],[transaction_time]])</f>
        <v>14</v>
      </c>
    </row>
    <row r="716" spans="1:20" x14ac:dyDescent="0.25">
      <c r="A716">
        <v>8715</v>
      </c>
      <c r="B716" s="1">
        <v>45898</v>
      </c>
      <c r="C716" s="2">
        <v>0.57361111111111107</v>
      </c>
      <c r="D716">
        <v>3</v>
      </c>
      <c r="E716" t="s">
        <v>22</v>
      </c>
      <c r="F716" t="s">
        <v>23</v>
      </c>
      <c r="G716" t="s">
        <v>24</v>
      </c>
      <c r="H716" t="s">
        <v>25</v>
      </c>
      <c r="I716" t="s">
        <v>18</v>
      </c>
      <c r="J716">
        <v>45</v>
      </c>
      <c r="K716">
        <v>25</v>
      </c>
      <c r="L716" t="s">
        <v>19</v>
      </c>
      <c r="M716" t="s">
        <v>20</v>
      </c>
      <c r="N716" t="s">
        <v>21</v>
      </c>
      <c r="O716">
        <f>Table1__2[[#This Row],[transaction_qty]]*Table1__2[[#This Row],[unit_price]]</f>
        <v>135</v>
      </c>
      <c r="P716">
        <f>(Table1__2[[#This Row],[unit_price]]-Table1__2[[#This Row],[unit_cost]])*Table1__2[[#This Row],[transaction_qty]]</f>
        <v>60</v>
      </c>
      <c r="Q716">
        <f>YEAR(Table1__2[[#This Row],[transaction_date]])</f>
        <v>2025</v>
      </c>
      <c r="R716" t="str">
        <f>TEXT(MONTH(Table1__2[[#This Row],[transaction_date]])*28,"mmm")</f>
        <v>Aug</v>
      </c>
      <c r="S716" t="str">
        <f t="shared" si="11"/>
        <v>Sun</v>
      </c>
      <c r="T716">
        <f>HOUR(Table1__2[[#This Row],[transaction_time]])</f>
        <v>13</v>
      </c>
    </row>
    <row r="717" spans="1:20" x14ac:dyDescent="0.25">
      <c r="A717">
        <v>8716</v>
      </c>
      <c r="B717" s="1">
        <v>45459</v>
      </c>
      <c r="C717" s="2">
        <v>0.30625000000000002</v>
      </c>
      <c r="D717">
        <v>4</v>
      </c>
      <c r="E717" t="s">
        <v>14</v>
      </c>
      <c r="F717" t="s">
        <v>15</v>
      </c>
      <c r="G717" t="s">
        <v>16</v>
      </c>
      <c r="H717" t="s">
        <v>17</v>
      </c>
      <c r="I717" t="s">
        <v>46</v>
      </c>
      <c r="J717">
        <v>90</v>
      </c>
      <c r="K717">
        <v>55</v>
      </c>
      <c r="L717" t="s">
        <v>33</v>
      </c>
      <c r="M717" t="s">
        <v>34</v>
      </c>
      <c r="N717" t="s">
        <v>47</v>
      </c>
      <c r="O717">
        <f>Table1__2[[#This Row],[transaction_qty]]*Table1__2[[#This Row],[unit_price]]</f>
        <v>360</v>
      </c>
      <c r="P717">
        <f>(Table1__2[[#This Row],[unit_price]]-Table1__2[[#This Row],[unit_cost]])*Table1__2[[#This Row],[transaction_qty]]</f>
        <v>140</v>
      </c>
      <c r="Q717">
        <f>YEAR(Table1__2[[#This Row],[transaction_date]])</f>
        <v>2024</v>
      </c>
      <c r="R717" t="str">
        <f>TEXT(MONTH(Table1__2[[#This Row],[transaction_date]])*28,"mmm")</f>
        <v>Jun</v>
      </c>
      <c r="S717" t="str">
        <f t="shared" si="11"/>
        <v>Mon</v>
      </c>
      <c r="T717">
        <f>HOUR(Table1__2[[#This Row],[transaction_time]])</f>
        <v>7</v>
      </c>
    </row>
    <row r="718" spans="1:20" x14ac:dyDescent="0.25">
      <c r="A718">
        <v>8717</v>
      </c>
      <c r="B718" s="1">
        <v>45841</v>
      </c>
      <c r="C718" s="2">
        <v>0.75763888888888886</v>
      </c>
      <c r="D718">
        <v>4</v>
      </c>
      <c r="E718" t="s">
        <v>36</v>
      </c>
      <c r="F718" t="s">
        <v>37</v>
      </c>
      <c r="G718" t="s">
        <v>38</v>
      </c>
      <c r="H718" t="s">
        <v>39</v>
      </c>
      <c r="I718" t="s">
        <v>48</v>
      </c>
      <c r="J718">
        <v>80</v>
      </c>
      <c r="K718">
        <v>48</v>
      </c>
      <c r="L718" t="s">
        <v>33</v>
      </c>
      <c r="M718" t="s">
        <v>44</v>
      </c>
      <c r="N718" t="s">
        <v>49</v>
      </c>
      <c r="O718">
        <f>Table1__2[[#This Row],[transaction_qty]]*Table1__2[[#This Row],[unit_price]]</f>
        <v>320</v>
      </c>
      <c r="P718">
        <f>(Table1__2[[#This Row],[unit_price]]-Table1__2[[#This Row],[unit_cost]])*Table1__2[[#This Row],[transaction_qty]]</f>
        <v>128</v>
      </c>
      <c r="Q718">
        <f>YEAR(Table1__2[[#This Row],[transaction_date]])</f>
        <v>2025</v>
      </c>
      <c r="R718" t="str">
        <f>TEXT(MONTH(Table1__2[[#This Row],[transaction_date]])*28,"mmm")</f>
        <v>Jul</v>
      </c>
      <c r="S718" t="str">
        <f t="shared" si="11"/>
        <v>Tue</v>
      </c>
      <c r="T718">
        <f>HOUR(Table1__2[[#This Row],[transaction_time]])</f>
        <v>18</v>
      </c>
    </row>
    <row r="719" spans="1:20" x14ac:dyDescent="0.25">
      <c r="A719">
        <v>8718</v>
      </c>
      <c r="B719" s="1">
        <v>45098</v>
      </c>
      <c r="C719" s="2">
        <v>0.31874999999999998</v>
      </c>
      <c r="D719">
        <v>1</v>
      </c>
      <c r="E719" t="s">
        <v>28</v>
      </c>
      <c r="F719" t="s">
        <v>29</v>
      </c>
      <c r="G719" t="s">
        <v>30</v>
      </c>
      <c r="H719" t="s">
        <v>31</v>
      </c>
      <c r="I719" t="s">
        <v>43</v>
      </c>
      <c r="J719">
        <v>75</v>
      </c>
      <c r="K719">
        <v>45</v>
      </c>
      <c r="L719" t="s">
        <v>33</v>
      </c>
      <c r="M719" t="s">
        <v>44</v>
      </c>
      <c r="N719" t="s">
        <v>45</v>
      </c>
      <c r="O719">
        <f>Table1__2[[#This Row],[transaction_qty]]*Table1__2[[#This Row],[unit_price]]</f>
        <v>75</v>
      </c>
      <c r="P719">
        <f>(Table1__2[[#This Row],[unit_price]]-Table1__2[[#This Row],[unit_cost]])*Table1__2[[#This Row],[transaction_qty]]</f>
        <v>30</v>
      </c>
      <c r="Q719">
        <f>YEAR(Table1__2[[#This Row],[transaction_date]])</f>
        <v>2023</v>
      </c>
      <c r="R719" t="str">
        <f>TEXT(MONTH(Table1__2[[#This Row],[transaction_date]])*28,"mmm")</f>
        <v>Jun</v>
      </c>
      <c r="S719" t="str">
        <f t="shared" si="11"/>
        <v>Sat</v>
      </c>
      <c r="T719">
        <f>HOUR(Table1__2[[#This Row],[transaction_time]])</f>
        <v>7</v>
      </c>
    </row>
    <row r="720" spans="1:20" x14ac:dyDescent="0.25">
      <c r="A720">
        <v>8719</v>
      </c>
      <c r="B720" s="1">
        <v>44802</v>
      </c>
      <c r="C720" s="2">
        <v>0.54374999999999996</v>
      </c>
      <c r="D720">
        <v>2</v>
      </c>
      <c r="E720" t="s">
        <v>28</v>
      </c>
      <c r="F720" t="s">
        <v>29</v>
      </c>
      <c r="G720" t="s">
        <v>30</v>
      </c>
      <c r="H720" t="s">
        <v>31</v>
      </c>
      <c r="I720" t="s">
        <v>26</v>
      </c>
      <c r="J720">
        <v>40</v>
      </c>
      <c r="K720">
        <v>22</v>
      </c>
      <c r="L720" t="s">
        <v>19</v>
      </c>
      <c r="M720" t="s">
        <v>20</v>
      </c>
      <c r="N720" t="s">
        <v>27</v>
      </c>
      <c r="O720">
        <f>Table1__2[[#This Row],[transaction_qty]]*Table1__2[[#This Row],[unit_price]]</f>
        <v>80</v>
      </c>
      <c r="P720">
        <f>(Table1__2[[#This Row],[unit_price]]-Table1__2[[#This Row],[unit_cost]])*Table1__2[[#This Row],[transaction_qty]]</f>
        <v>36</v>
      </c>
      <c r="Q720">
        <f>YEAR(Table1__2[[#This Row],[transaction_date]])</f>
        <v>2022</v>
      </c>
      <c r="R720" t="str">
        <f>TEXT(MONTH(Table1__2[[#This Row],[transaction_date]])*28,"mmm")</f>
        <v>Aug</v>
      </c>
      <c r="S720" t="str">
        <f t="shared" si="11"/>
        <v>Sun</v>
      </c>
      <c r="T720">
        <f>HOUR(Table1__2[[#This Row],[transaction_time]])</f>
        <v>13</v>
      </c>
    </row>
    <row r="721" spans="1:20" x14ac:dyDescent="0.25">
      <c r="A721">
        <v>8720</v>
      </c>
      <c r="B721" s="1">
        <v>45861</v>
      </c>
      <c r="C721" s="2">
        <v>0.57013888888888886</v>
      </c>
      <c r="D721">
        <v>4</v>
      </c>
      <c r="E721" t="s">
        <v>28</v>
      </c>
      <c r="F721" t="s">
        <v>29</v>
      </c>
      <c r="G721" t="s">
        <v>30</v>
      </c>
      <c r="H721" t="s">
        <v>31</v>
      </c>
      <c r="I721" t="s">
        <v>18</v>
      </c>
      <c r="J721">
        <v>45</v>
      </c>
      <c r="K721">
        <v>25</v>
      </c>
      <c r="L721" t="s">
        <v>19</v>
      </c>
      <c r="M721" t="s">
        <v>20</v>
      </c>
      <c r="N721" t="s">
        <v>21</v>
      </c>
      <c r="O721">
        <f>Table1__2[[#This Row],[transaction_qty]]*Table1__2[[#This Row],[unit_price]]</f>
        <v>180</v>
      </c>
      <c r="P721">
        <f>(Table1__2[[#This Row],[unit_price]]-Table1__2[[#This Row],[unit_cost]])*Table1__2[[#This Row],[transaction_qty]]</f>
        <v>80</v>
      </c>
      <c r="Q721">
        <f>YEAR(Table1__2[[#This Row],[transaction_date]])</f>
        <v>2025</v>
      </c>
      <c r="R721" t="str">
        <f>TEXT(MONTH(Table1__2[[#This Row],[transaction_date]])*28,"mmm")</f>
        <v>Jul</v>
      </c>
      <c r="S721" t="str">
        <f t="shared" si="11"/>
        <v>Mon</v>
      </c>
      <c r="T721">
        <f>HOUR(Table1__2[[#This Row],[transaction_time]])</f>
        <v>13</v>
      </c>
    </row>
    <row r="722" spans="1:20" x14ac:dyDescent="0.25">
      <c r="A722">
        <v>8721</v>
      </c>
      <c r="B722" s="1">
        <v>45589</v>
      </c>
      <c r="C722" s="2">
        <v>0.78680555555555554</v>
      </c>
      <c r="D722">
        <v>3</v>
      </c>
      <c r="E722" t="s">
        <v>36</v>
      </c>
      <c r="F722" t="s">
        <v>37</v>
      </c>
      <c r="G722" t="s">
        <v>38</v>
      </c>
      <c r="H722" t="s">
        <v>39</v>
      </c>
      <c r="I722" t="s">
        <v>46</v>
      </c>
      <c r="J722">
        <v>90</v>
      </c>
      <c r="K722">
        <v>55</v>
      </c>
      <c r="L722" t="s">
        <v>33</v>
      </c>
      <c r="M722" t="s">
        <v>34</v>
      </c>
      <c r="N722" t="s">
        <v>47</v>
      </c>
      <c r="O722">
        <f>Table1__2[[#This Row],[transaction_qty]]*Table1__2[[#This Row],[unit_price]]</f>
        <v>270</v>
      </c>
      <c r="P722">
        <f>(Table1__2[[#This Row],[unit_price]]-Table1__2[[#This Row],[unit_cost]])*Table1__2[[#This Row],[transaction_qty]]</f>
        <v>105</v>
      </c>
      <c r="Q722">
        <f>YEAR(Table1__2[[#This Row],[transaction_date]])</f>
        <v>2024</v>
      </c>
      <c r="R722" t="str">
        <f>TEXT(MONTH(Table1__2[[#This Row],[transaction_date]])*28,"mmm")</f>
        <v>Oct</v>
      </c>
      <c r="S722" t="str">
        <f t="shared" si="11"/>
        <v>Tue</v>
      </c>
      <c r="T722">
        <f>HOUR(Table1__2[[#This Row],[transaction_time]])</f>
        <v>18</v>
      </c>
    </row>
    <row r="723" spans="1:20" x14ac:dyDescent="0.25">
      <c r="A723">
        <v>8722</v>
      </c>
      <c r="B723" s="1">
        <v>45987</v>
      </c>
      <c r="C723" s="2">
        <v>0.60972222222222228</v>
      </c>
      <c r="D723">
        <v>2</v>
      </c>
      <c r="E723" t="s">
        <v>28</v>
      </c>
      <c r="F723" t="s">
        <v>29</v>
      </c>
      <c r="G723" t="s">
        <v>30</v>
      </c>
      <c r="H723" t="s">
        <v>31</v>
      </c>
      <c r="I723" t="s">
        <v>48</v>
      </c>
      <c r="J723">
        <v>80</v>
      </c>
      <c r="K723">
        <v>48</v>
      </c>
      <c r="L723" t="s">
        <v>33</v>
      </c>
      <c r="M723" t="s">
        <v>44</v>
      </c>
      <c r="N723" t="s">
        <v>49</v>
      </c>
      <c r="O723">
        <f>Table1__2[[#This Row],[transaction_qty]]*Table1__2[[#This Row],[unit_price]]</f>
        <v>160</v>
      </c>
      <c r="P723">
        <f>(Table1__2[[#This Row],[unit_price]]-Table1__2[[#This Row],[unit_cost]])*Table1__2[[#This Row],[transaction_qty]]</f>
        <v>64</v>
      </c>
      <c r="Q723">
        <f>YEAR(Table1__2[[#This Row],[transaction_date]])</f>
        <v>2025</v>
      </c>
      <c r="R723" t="str">
        <f>TEXT(MONTH(Table1__2[[#This Row],[transaction_date]])*28,"mmm")</f>
        <v>Nov</v>
      </c>
      <c r="S723" t="str">
        <f t="shared" si="11"/>
        <v>Thu</v>
      </c>
      <c r="T723">
        <f>HOUR(Table1__2[[#This Row],[transaction_time]])</f>
        <v>14</v>
      </c>
    </row>
    <row r="724" spans="1:20" x14ac:dyDescent="0.25">
      <c r="A724">
        <v>8723</v>
      </c>
      <c r="B724" s="1">
        <v>45349</v>
      </c>
      <c r="C724" s="2">
        <v>0.35</v>
      </c>
      <c r="D724">
        <v>3</v>
      </c>
      <c r="E724" t="s">
        <v>14</v>
      </c>
      <c r="F724" t="s">
        <v>15</v>
      </c>
      <c r="G724" t="s">
        <v>16</v>
      </c>
      <c r="H724" t="s">
        <v>17</v>
      </c>
      <c r="I724" t="s">
        <v>43</v>
      </c>
      <c r="J724">
        <v>75</v>
      </c>
      <c r="K724">
        <v>45</v>
      </c>
      <c r="L724" t="s">
        <v>33</v>
      </c>
      <c r="M724" t="s">
        <v>44</v>
      </c>
      <c r="N724" t="s">
        <v>45</v>
      </c>
      <c r="O724">
        <f>Table1__2[[#This Row],[transaction_qty]]*Table1__2[[#This Row],[unit_price]]</f>
        <v>225</v>
      </c>
      <c r="P724">
        <f>(Table1__2[[#This Row],[unit_price]]-Table1__2[[#This Row],[unit_cost]])*Table1__2[[#This Row],[transaction_qty]]</f>
        <v>90</v>
      </c>
      <c r="Q724">
        <f>YEAR(Table1__2[[#This Row],[transaction_date]])</f>
        <v>2024</v>
      </c>
      <c r="R724" t="str">
        <f>TEXT(MONTH(Table1__2[[#This Row],[transaction_date]])*28,"mmm")</f>
        <v>Feb</v>
      </c>
      <c r="S724" t="str">
        <f t="shared" si="11"/>
        <v>Fri</v>
      </c>
      <c r="T724">
        <f>HOUR(Table1__2[[#This Row],[transaction_time]])</f>
        <v>8</v>
      </c>
    </row>
    <row r="725" spans="1:20" x14ac:dyDescent="0.25">
      <c r="A725">
        <v>8724</v>
      </c>
      <c r="B725" s="1">
        <v>45052</v>
      </c>
      <c r="C725" s="2">
        <v>0.52430555555555558</v>
      </c>
      <c r="D725">
        <v>1</v>
      </c>
      <c r="E725" t="s">
        <v>14</v>
      </c>
      <c r="F725" t="s">
        <v>15</v>
      </c>
      <c r="G725" t="s">
        <v>16</v>
      </c>
      <c r="H725" t="s">
        <v>17</v>
      </c>
      <c r="I725" t="s">
        <v>48</v>
      </c>
      <c r="J725">
        <v>80</v>
      </c>
      <c r="K725">
        <v>48</v>
      </c>
      <c r="L725" t="s">
        <v>33</v>
      </c>
      <c r="M725" t="s">
        <v>44</v>
      </c>
      <c r="N725" t="s">
        <v>49</v>
      </c>
      <c r="O725">
        <f>Table1__2[[#This Row],[transaction_qty]]*Table1__2[[#This Row],[unit_price]]</f>
        <v>80</v>
      </c>
      <c r="P725">
        <f>(Table1__2[[#This Row],[unit_price]]-Table1__2[[#This Row],[unit_cost]])*Table1__2[[#This Row],[transaction_qty]]</f>
        <v>32</v>
      </c>
      <c r="Q725">
        <f>YEAR(Table1__2[[#This Row],[transaction_date]])</f>
        <v>2023</v>
      </c>
      <c r="R725" t="str">
        <f>TEXT(MONTH(Table1__2[[#This Row],[transaction_date]])*28,"mmm")</f>
        <v>May</v>
      </c>
      <c r="S725" t="str">
        <f t="shared" si="11"/>
        <v>Fri</v>
      </c>
      <c r="T725">
        <f>HOUR(Table1__2[[#This Row],[transaction_time]])</f>
        <v>12</v>
      </c>
    </row>
    <row r="726" spans="1:20" x14ac:dyDescent="0.25">
      <c r="A726">
        <v>8725</v>
      </c>
      <c r="B726" s="1">
        <v>44925</v>
      </c>
      <c r="C726" s="2">
        <v>0.78819444444444442</v>
      </c>
      <c r="D726">
        <v>1</v>
      </c>
      <c r="E726" t="s">
        <v>28</v>
      </c>
      <c r="F726" t="s">
        <v>29</v>
      </c>
      <c r="G726" t="s">
        <v>30</v>
      </c>
      <c r="H726" t="s">
        <v>31</v>
      </c>
      <c r="I726" t="s">
        <v>32</v>
      </c>
      <c r="J726">
        <v>85</v>
      </c>
      <c r="K726">
        <v>50</v>
      </c>
      <c r="L726" t="s">
        <v>33</v>
      </c>
      <c r="M726" t="s">
        <v>34</v>
      </c>
      <c r="N726" t="s">
        <v>35</v>
      </c>
      <c r="O726">
        <f>Table1__2[[#This Row],[transaction_qty]]*Table1__2[[#This Row],[unit_price]]</f>
        <v>85</v>
      </c>
      <c r="P726">
        <f>(Table1__2[[#This Row],[unit_price]]-Table1__2[[#This Row],[unit_cost]])*Table1__2[[#This Row],[transaction_qty]]</f>
        <v>35</v>
      </c>
      <c r="Q726">
        <f>YEAR(Table1__2[[#This Row],[transaction_date]])</f>
        <v>2022</v>
      </c>
      <c r="R726" t="str">
        <f>TEXT(MONTH(Table1__2[[#This Row],[transaction_date]])*28,"mmm")</f>
        <v>Dec</v>
      </c>
      <c r="S726" t="str">
        <f t="shared" si="11"/>
        <v>Mon</v>
      </c>
      <c r="T726">
        <f>HOUR(Table1__2[[#This Row],[transaction_time]])</f>
        <v>18</v>
      </c>
    </row>
    <row r="727" spans="1:20" x14ac:dyDescent="0.25">
      <c r="A727">
        <v>8726</v>
      </c>
      <c r="B727" s="1">
        <v>45031</v>
      </c>
      <c r="C727" s="2">
        <v>0.67361111111111116</v>
      </c>
      <c r="D727">
        <v>2</v>
      </c>
      <c r="E727" t="s">
        <v>22</v>
      </c>
      <c r="F727" t="s">
        <v>23</v>
      </c>
      <c r="G727" t="s">
        <v>24</v>
      </c>
      <c r="H727" t="s">
        <v>25</v>
      </c>
      <c r="I727" t="s">
        <v>43</v>
      </c>
      <c r="J727">
        <v>75</v>
      </c>
      <c r="K727">
        <v>45</v>
      </c>
      <c r="L727" t="s">
        <v>33</v>
      </c>
      <c r="M727" t="s">
        <v>44</v>
      </c>
      <c r="N727" t="s">
        <v>45</v>
      </c>
      <c r="O727">
        <f>Table1__2[[#This Row],[transaction_qty]]*Table1__2[[#This Row],[unit_price]]</f>
        <v>150</v>
      </c>
      <c r="P727">
        <f>(Table1__2[[#This Row],[unit_price]]-Table1__2[[#This Row],[unit_cost]])*Table1__2[[#This Row],[transaction_qty]]</f>
        <v>60</v>
      </c>
      <c r="Q727">
        <f>YEAR(Table1__2[[#This Row],[transaction_date]])</f>
        <v>2023</v>
      </c>
      <c r="R727" t="str">
        <f>TEXT(MONTH(Table1__2[[#This Row],[transaction_date]])*28,"mmm")</f>
        <v>Apr</v>
      </c>
      <c r="S727" t="str">
        <f t="shared" si="11"/>
        <v>Sun</v>
      </c>
      <c r="T727">
        <f>HOUR(Table1__2[[#This Row],[transaction_time]])</f>
        <v>16</v>
      </c>
    </row>
    <row r="728" spans="1:20" x14ac:dyDescent="0.25">
      <c r="A728">
        <v>8727</v>
      </c>
      <c r="B728" s="1">
        <v>45971</v>
      </c>
      <c r="C728" s="2">
        <v>0.74583333333333335</v>
      </c>
      <c r="D728">
        <v>3</v>
      </c>
      <c r="E728" t="s">
        <v>36</v>
      </c>
      <c r="F728" t="s">
        <v>37</v>
      </c>
      <c r="G728" t="s">
        <v>38</v>
      </c>
      <c r="H728" t="s">
        <v>39</v>
      </c>
      <c r="I728" t="s">
        <v>40</v>
      </c>
      <c r="J728">
        <v>50</v>
      </c>
      <c r="K728">
        <v>30</v>
      </c>
      <c r="L728" t="s">
        <v>19</v>
      </c>
      <c r="M728" t="s">
        <v>41</v>
      </c>
      <c r="N728" t="s">
        <v>42</v>
      </c>
      <c r="O728">
        <f>Table1__2[[#This Row],[transaction_qty]]*Table1__2[[#This Row],[unit_price]]</f>
        <v>150</v>
      </c>
      <c r="P728">
        <f>(Table1__2[[#This Row],[unit_price]]-Table1__2[[#This Row],[unit_cost]])*Table1__2[[#This Row],[transaction_qty]]</f>
        <v>60</v>
      </c>
      <c r="Q728">
        <f>YEAR(Table1__2[[#This Row],[transaction_date]])</f>
        <v>2025</v>
      </c>
      <c r="R728" t="str">
        <f>TEXT(MONTH(Table1__2[[#This Row],[transaction_date]])*28,"mmm")</f>
        <v>Nov</v>
      </c>
      <c r="S728" t="str">
        <f t="shared" si="11"/>
        <v>Tue</v>
      </c>
      <c r="T728">
        <f>HOUR(Table1__2[[#This Row],[transaction_time]])</f>
        <v>17</v>
      </c>
    </row>
    <row r="729" spans="1:20" x14ac:dyDescent="0.25">
      <c r="A729">
        <v>8728</v>
      </c>
      <c r="B729" s="1">
        <v>45549</v>
      </c>
      <c r="C729" s="2">
        <v>0.62708333333333333</v>
      </c>
      <c r="D729">
        <v>4</v>
      </c>
      <c r="E729" t="s">
        <v>22</v>
      </c>
      <c r="F729" t="s">
        <v>23</v>
      </c>
      <c r="G729" t="s">
        <v>24</v>
      </c>
      <c r="H729" t="s">
        <v>25</v>
      </c>
      <c r="I729" t="s">
        <v>50</v>
      </c>
      <c r="J729">
        <v>70</v>
      </c>
      <c r="K729">
        <v>40</v>
      </c>
      <c r="L729" t="s">
        <v>33</v>
      </c>
      <c r="M729" t="s">
        <v>44</v>
      </c>
      <c r="N729" t="s">
        <v>51</v>
      </c>
      <c r="O729">
        <f>Table1__2[[#This Row],[transaction_qty]]*Table1__2[[#This Row],[unit_price]]</f>
        <v>280</v>
      </c>
      <c r="P729">
        <f>(Table1__2[[#This Row],[unit_price]]-Table1__2[[#This Row],[unit_cost]])*Table1__2[[#This Row],[transaction_qty]]</f>
        <v>120</v>
      </c>
      <c r="Q729">
        <f>YEAR(Table1__2[[#This Row],[transaction_date]])</f>
        <v>2024</v>
      </c>
      <c r="R729" t="str">
        <f>TEXT(MONTH(Table1__2[[#This Row],[transaction_date]])*28,"mmm")</f>
        <v>Sep</v>
      </c>
      <c r="S729" t="str">
        <f t="shared" si="11"/>
        <v>Sat</v>
      </c>
      <c r="T729">
        <f>HOUR(Table1__2[[#This Row],[transaction_time]])</f>
        <v>15</v>
      </c>
    </row>
    <row r="730" spans="1:20" x14ac:dyDescent="0.25">
      <c r="A730">
        <v>8729</v>
      </c>
      <c r="B730" s="1">
        <v>44949</v>
      </c>
      <c r="C730" s="2">
        <v>0.76527777777777772</v>
      </c>
      <c r="D730">
        <v>1</v>
      </c>
      <c r="E730" t="s">
        <v>14</v>
      </c>
      <c r="F730" t="s">
        <v>15</v>
      </c>
      <c r="G730" t="s">
        <v>16</v>
      </c>
      <c r="H730" t="s">
        <v>17</v>
      </c>
      <c r="I730" t="s">
        <v>32</v>
      </c>
      <c r="J730">
        <v>85</v>
      </c>
      <c r="K730">
        <v>50</v>
      </c>
      <c r="L730" t="s">
        <v>33</v>
      </c>
      <c r="M730" t="s">
        <v>34</v>
      </c>
      <c r="N730" t="s">
        <v>35</v>
      </c>
      <c r="O730">
        <f>Table1__2[[#This Row],[transaction_qty]]*Table1__2[[#This Row],[unit_price]]</f>
        <v>85</v>
      </c>
      <c r="P730">
        <f>(Table1__2[[#This Row],[unit_price]]-Table1__2[[#This Row],[unit_cost]])*Table1__2[[#This Row],[transaction_qty]]</f>
        <v>35</v>
      </c>
      <c r="Q730">
        <f>YEAR(Table1__2[[#This Row],[transaction_date]])</f>
        <v>2023</v>
      </c>
      <c r="R730" t="str">
        <f>TEXT(MONTH(Table1__2[[#This Row],[transaction_date]])*28,"mmm")</f>
        <v>Jan</v>
      </c>
      <c r="S730" t="str">
        <f t="shared" si="11"/>
        <v>Mon</v>
      </c>
      <c r="T730">
        <f>HOUR(Table1__2[[#This Row],[transaction_time]])</f>
        <v>18</v>
      </c>
    </row>
    <row r="731" spans="1:20" x14ac:dyDescent="0.25">
      <c r="A731">
        <v>8730</v>
      </c>
      <c r="B731" s="1">
        <v>45766</v>
      </c>
      <c r="C731" s="2">
        <v>0.6479166666666667</v>
      </c>
      <c r="D731">
        <v>3</v>
      </c>
      <c r="E731" t="s">
        <v>22</v>
      </c>
      <c r="F731" t="s">
        <v>23</v>
      </c>
      <c r="G731" t="s">
        <v>24</v>
      </c>
      <c r="H731" t="s">
        <v>25</v>
      </c>
      <c r="I731" t="s">
        <v>48</v>
      </c>
      <c r="J731">
        <v>80</v>
      </c>
      <c r="K731">
        <v>48</v>
      </c>
      <c r="L731" t="s">
        <v>33</v>
      </c>
      <c r="M731" t="s">
        <v>44</v>
      </c>
      <c r="N731" t="s">
        <v>49</v>
      </c>
      <c r="O731">
        <f>Table1__2[[#This Row],[transaction_qty]]*Table1__2[[#This Row],[unit_price]]</f>
        <v>240</v>
      </c>
      <c r="P731">
        <f>(Table1__2[[#This Row],[unit_price]]-Table1__2[[#This Row],[unit_cost]])*Table1__2[[#This Row],[transaction_qty]]</f>
        <v>96</v>
      </c>
      <c r="Q731">
        <f>YEAR(Table1__2[[#This Row],[transaction_date]])</f>
        <v>2025</v>
      </c>
      <c r="R731" t="str">
        <f>TEXT(MONTH(Table1__2[[#This Row],[transaction_date]])*28,"mmm")</f>
        <v>Apr</v>
      </c>
      <c r="S731" t="str">
        <f t="shared" si="11"/>
        <v>Thu</v>
      </c>
      <c r="T731">
        <f>HOUR(Table1__2[[#This Row],[transaction_time]])</f>
        <v>15</v>
      </c>
    </row>
    <row r="732" spans="1:20" x14ac:dyDescent="0.25">
      <c r="A732">
        <v>8731</v>
      </c>
      <c r="B732" s="1">
        <v>45634</v>
      </c>
      <c r="C732" s="2">
        <v>0.6118055555555556</v>
      </c>
      <c r="D732">
        <v>3</v>
      </c>
      <c r="E732" t="s">
        <v>22</v>
      </c>
      <c r="F732" t="s">
        <v>23</v>
      </c>
      <c r="G732" t="s">
        <v>24</v>
      </c>
      <c r="H732" t="s">
        <v>25</v>
      </c>
      <c r="I732" t="s">
        <v>18</v>
      </c>
      <c r="J732">
        <v>45</v>
      </c>
      <c r="K732">
        <v>25</v>
      </c>
      <c r="L732" t="s">
        <v>19</v>
      </c>
      <c r="M732" t="s">
        <v>20</v>
      </c>
      <c r="N732" t="s">
        <v>21</v>
      </c>
      <c r="O732">
        <f>Table1__2[[#This Row],[transaction_qty]]*Table1__2[[#This Row],[unit_price]]</f>
        <v>135</v>
      </c>
      <c r="P732">
        <f>(Table1__2[[#This Row],[unit_price]]-Table1__2[[#This Row],[unit_cost]])*Table1__2[[#This Row],[transaction_qty]]</f>
        <v>60</v>
      </c>
      <c r="Q732">
        <f>YEAR(Table1__2[[#This Row],[transaction_date]])</f>
        <v>2024</v>
      </c>
      <c r="R732" t="str">
        <f>TEXT(MONTH(Table1__2[[#This Row],[transaction_date]])*28,"mmm")</f>
        <v>Dec</v>
      </c>
      <c r="S732" t="str">
        <f t="shared" si="11"/>
        <v>Sun</v>
      </c>
      <c r="T732">
        <f>HOUR(Table1__2[[#This Row],[transaction_time]])</f>
        <v>14</v>
      </c>
    </row>
    <row r="733" spans="1:20" x14ac:dyDescent="0.25">
      <c r="A733">
        <v>8732</v>
      </c>
      <c r="B733" s="1">
        <v>44840</v>
      </c>
      <c r="C733" s="2">
        <v>0.87291666666666667</v>
      </c>
      <c r="D733">
        <v>1</v>
      </c>
      <c r="E733" t="s">
        <v>36</v>
      </c>
      <c r="F733" t="s">
        <v>37</v>
      </c>
      <c r="G733" t="s">
        <v>38</v>
      </c>
      <c r="H733" t="s">
        <v>39</v>
      </c>
      <c r="I733" t="s">
        <v>43</v>
      </c>
      <c r="J733">
        <v>75</v>
      </c>
      <c r="K733">
        <v>45</v>
      </c>
      <c r="L733" t="s">
        <v>33</v>
      </c>
      <c r="M733" t="s">
        <v>44</v>
      </c>
      <c r="N733" t="s">
        <v>45</v>
      </c>
      <c r="O733">
        <f>Table1__2[[#This Row],[transaction_qty]]*Table1__2[[#This Row],[unit_price]]</f>
        <v>75</v>
      </c>
      <c r="P733">
        <f>(Table1__2[[#This Row],[unit_price]]-Table1__2[[#This Row],[unit_cost]])*Table1__2[[#This Row],[transaction_qty]]</f>
        <v>30</v>
      </c>
      <c r="Q733">
        <f>YEAR(Table1__2[[#This Row],[transaction_date]])</f>
        <v>2022</v>
      </c>
      <c r="R733" t="str">
        <f>TEXT(MONTH(Table1__2[[#This Row],[transaction_date]])*28,"mmm")</f>
        <v>Oct</v>
      </c>
      <c r="S733" t="str">
        <f t="shared" si="11"/>
        <v>Fri</v>
      </c>
      <c r="T733">
        <f>HOUR(Table1__2[[#This Row],[transaction_time]])</f>
        <v>20</v>
      </c>
    </row>
    <row r="734" spans="1:20" x14ac:dyDescent="0.25">
      <c r="A734">
        <v>8733</v>
      </c>
      <c r="B734" s="1">
        <v>45787</v>
      </c>
      <c r="C734" s="2">
        <v>0.81597222222222221</v>
      </c>
      <c r="D734">
        <v>1</v>
      </c>
      <c r="E734" t="s">
        <v>14</v>
      </c>
      <c r="F734" t="s">
        <v>15</v>
      </c>
      <c r="G734" t="s">
        <v>16</v>
      </c>
      <c r="H734" t="s">
        <v>17</v>
      </c>
      <c r="I734" t="s">
        <v>43</v>
      </c>
      <c r="J734">
        <v>75</v>
      </c>
      <c r="K734">
        <v>45</v>
      </c>
      <c r="L734" t="s">
        <v>33</v>
      </c>
      <c r="M734" t="s">
        <v>44</v>
      </c>
      <c r="N734" t="s">
        <v>45</v>
      </c>
      <c r="O734">
        <f>Table1__2[[#This Row],[transaction_qty]]*Table1__2[[#This Row],[unit_price]]</f>
        <v>75</v>
      </c>
      <c r="P734">
        <f>(Table1__2[[#This Row],[unit_price]]-Table1__2[[#This Row],[unit_cost]])*Table1__2[[#This Row],[transaction_qty]]</f>
        <v>30</v>
      </c>
      <c r="Q734">
        <f>YEAR(Table1__2[[#This Row],[transaction_date]])</f>
        <v>2025</v>
      </c>
      <c r="R734" t="str">
        <f>TEXT(MONTH(Table1__2[[#This Row],[transaction_date]])*28,"mmm")</f>
        <v>May</v>
      </c>
      <c r="S734" t="str">
        <f t="shared" si="11"/>
        <v>Tue</v>
      </c>
      <c r="T734">
        <f>HOUR(Table1__2[[#This Row],[transaction_time]])</f>
        <v>19</v>
      </c>
    </row>
    <row r="735" spans="1:20" x14ac:dyDescent="0.25">
      <c r="A735">
        <v>8734</v>
      </c>
      <c r="B735" s="1">
        <v>45052</v>
      </c>
      <c r="C735" s="2">
        <v>0.4201388888888889</v>
      </c>
      <c r="D735">
        <v>4</v>
      </c>
      <c r="E735" t="s">
        <v>14</v>
      </c>
      <c r="F735" t="s">
        <v>15</v>
      </c>
      <c r="G735" t="s">
        <v>16</v>
      </c>
      <c r="H735" t="s">
        <v>17</v>
      </c>
      <c r="I735" t="s">
        <v>32</v>
      </c>
      <c r="J735">
        <v>85</v>
      </c>
      <c r="K735">
        <v>50</v>
      </c>
      <c r="L735" t="s">
        <v>33</v>
      </c>
      <c r="M735" t="s">
        <v>34</v>
      </c>
      <c r="N735" t="s">
        <v>35</v>
      </c>
      <c r="O735">
        <f>Table1__2[[#This Row],[transaction_qty]]*Table1__2[[#This Row],[unit_price]]</f>
        <v>340</v>
      </c>
      <c r="P735">
        <f>(Table1__2[[#This Row],[unit_price]]-Table1__2[[#This Row],[unit_cost]])*Table1__2[[#This Row],[transaction_qty]]</f>
        <v>140</v>
      </c>
      <c r="Q735">
        <f>YEAR(Table1__2[[#This Row],[transaction_date]])</f>
        <v>2023</v>
      </c>
      <c r="R735" t="str">
        <f>TEXT(MONTH(Table1__2[[#This Row],[transaction_date]])*28,"mmm")</f>
        <v>May</v>
      </c>
      <c r="S735" t="str">
        <f t="shared" si="11"/>
        <v>Fri</v>
      </c>
      <c r="T735">
        <f>HOUR(Table1__2[[#This Row],[transaction_time]])</f>
        <v>10</v>
      </c>
    </row>
    <row r="736" spans="1:20" x14ac:dyDescent="0.25">
      <c r="A736">
        <v>8735</v>
      </c>
      <c r="B736" s="1">
        <v>44912</v>
      </c>
      <c r="C736" s="2">
        <v>0.55000000000000004</v>
      </c>
      <c r="D736">
        <v>3</v>
      </c>
      <c r="E736" t="s">
        <v>36</v>
      </c>
      <c r="F736" t="s">
        <v>37</v>
      </c>
      <c r="G736" t="s">
        <v>38</v>
      </c>
      <c r="H736" t="s">
        <v>39</v>
      </c>
      <c r="I736" t="s">
        <v>26</v>
      </c>
      <c r="J736">
        <v>40</v>
      </c>
      <c r="K736">
        <v>22</v>
      </c>
      <c r="L736" t="s">
        <v>19</v>
      </c>
      <c r="M736" t="s">
        <v>20</v>
      </c>
      <c r="N736" t="s">
        <v>27</v>
      </c>
      <c r="O736">
        <f>Table1__2[[#This Row],[transaction_qty]]*Table1__2[[#This Row],[unit_price]]</f>
        <v>120</v>
      </c>
      <c r="P736">
        <f>(Table1__2[[#This Row],[unit_price]]-Table1__2[[#This Row],[unit_cost]])*Table1__2[[#This Row],[transaction_qty]]</f>
        <v>54</v>
      </c>
      <c r="Q736">
        <f>YEAR(Table1__2[[#This Row],[transaction_date]])</f>
        <v>2022</v>
      </c>
      <c r="R736" t="str">
        <f>TEXT(MONTH(Table1__2[[#This Row],[transaction_date]])*28,"mmm")</f>
        <v>Dec</v>
      </c>
      <c r="S736" t="str">
        <f t="shared" si="11"/>
        <v>Tue</v>
      </c>
      <c r="T736">
        <f>HOUR(Table1__2[[#This Row],[transaction_time]])</f>
        <v>13</v>
      </c>
    </row>
    <row r="737" spans="1:20" x14ac:dyDescent="0.25">
      <c r="A737">
        <v>8736</v>
      </c>
      <c r="B737" s="1">
        <v>45610</v>
      </c>
      <c r="C737" s="2">
        <v>0.91111111111111109</v>
      </c>
      <c r="D737">
        <v>2</v>
      </c>
      <c r="E737" t="s">
        <v>14</v>
      </c>
      <c r="F737" t="s">
        <v>15</v>
      </c>
      <c r="G737" t="s">
        <v>16</v>
      </c>
      <c r="H737" t="s">
        <v>17</v>
      </c>
      <c r="I737" t="s">
        <v>32</v>
      </c>
      <c r="J737">
        <v>85</v>
      </c>
      <c r="K737">
        <v>50</v>
      </c>
      <c r="L737" t="s">
        <v>33</v>
      </c>
      <c r="M737" t="s">
        <v>34</v>
      </c>
      <c r="N737" t="s">
        <v>35</v>
      </c>
      <c r="O737">
        <f>Table1__2[[#This Row],[transaction_qty]]*Table1__2[[#This Row],[unit_price]]</f>
        <v>170</v>
      </c>
      <c r="P737">
        <f>(Table1__2[[#This Row],[unit_price]]-Table1__2[[#This Row],[unit_cost]])*Table1__2[[#This Row],[transaction_qty]]</f>
        <v>70</v>
      </c>
      <c r="Q737">
        <f>YEAR(Table1__2[[#This Row],[transaction_date]])</f>
        <v>2024</v>
      </c>
      <c r="R737" t="str">
        <f>TEXT(MONTH(Table1__2[[#This Row],[transaction_date]])*28,"mmm")</f>
        <v>Nov</v>
      </c>
      <c r="S737" t="str">
        <f t="shared" si="11"/>
        <v>Sat</v>
      </c>
      <c r="T737">
        <f>HOUR(Table1__2[[#This Row],[transaction_time]])</f>
        <v>21</v>
      </c>
    </row>
    <row r="738" spans="1:20" x14ac:dyDescent="0.25">
      <c r="A738">
        <v>8737</v>
      </c>
      <c r="B738" s="1">
        <v>45702</v>
      </c>
      <c r="C738" s="2">
        <v>0.69861111111111107</v>
      </c>
      <c r="D738">
        <v>1</v>
      </c>
      <c r="E738" t="s">
        <v>36</v>
      </c>
      <c r="F738" t="s">
        <v>37</v>
      </c>
      <c r="G738" t="s">
        <v>38</v>
      </c>
      <c r="H738" t="s">
        <v>39</v>
      </c>
      <c r="I738" t="s">
        <v>40</v>
      </c>
      <c r="J738">
        <v>50</v>
      </c>
      <c r="K738">
        <v>30</v>
      </c>
      <c r="L738" t="s">
        <v>19</v>
      </c>
      <c r="M738" t="s">
        <v>41</v>
      </c>
      <c r="N738" t="s">
        <v>42</v>
      </c>
      <c r="O738">
        <f>Table1__2[[#This Row],[transaction_qty]]*Table1__2[[#This Row],[unit_price]]</f>
        <v>50</v>
      </c>
      <c r="P738">
        <f>(Table1__2[[#This Row],[unit_price]]-Table1__2[[#This Row],[unit_cost]])*Table1__2[[#This Row],[transaction_qty]]</f>
        <v>20</v>
      </c>
      <c r="Q738">
        <f>YEAR(Table1__2[[#This Row],[transaction_date]])</f>
        <v>2025</v>
      </c>
      <c r="R738" t="str">
        <f>TEXT(MONTH(Table1__2[[#This Row],[transaction_date]])*28,"mmm")</f>
        <v>Feb</v>
      </c>
      <c r="S738" t="str">
        <f t="shared" si="11"/>
        <v>Sat</v>
      </c>
      <c r="T738">
        <f>HOUR(Table1__2[[#This Row],[transaction_time]])</f>
        <v>16</v>
      </c>
    </row>
    <row r="739" spans="1:20" x14ac:dyDescent="0.25">
      <c r="A739">
        <v>8738</v>
      </c>
      <c r="B739" s="1">
        <v>44748</v>
      </c>
      <c r="C739" s="2">
        <v>0.8</v>
      </c>
      <c r="D739">
        <v>2</v>
      </c>
      <c r="E739" t="s">
        <v>28</v>
      </c>
      <c r="F739" t="s">
        <v>29</v>
      </c>
      <c r="G739" t="s">
        <v>30</v>
      </c>
      <c r="H739" t="s">
        <v>31</v>
      </c>
      <c r="I739" t="s">
        <v>18</v>
      </c>
      <c r="J739">
        <v>45</v>
      </c>
      <c r="K739">
        <v>25</v>
      </c>
      <c r="L739" t="s">
        <v>19</v>
      </c>
      <c r="M739" t="s">
        <v>20</v>
      </c>
      <c r="N739" t="s">
        <v>21</v>
      </c>
      <c r="O739">
        <f>Table1__2[[#This Row],[transaction_qty]]*Table1__2[[#This Row],[unit_price]]</f>
        <v>90</v>
      </c>
      <c r="P739">
        <f>(Table1__2[[#This Row],[unit_price]]-Table1__2[[#This Row],[unit_cost]])*Table1__2[[#This Row],[transaction_qty]]</f>
        <v>40</v>
      </c>
      <c r="Q739">
        <f>YEAR(Table1__2[[#This Row],[transaction_date]])</f>
        <v>2022</v>
      </c>
      <c r="R739" t="str">
        <f>TEXT(MONTH(Table1__2[[#This Row],[transaction_date]])*28,"mmm")</f>
        <v>Jul</v>
      </c>
      <c r="S739" t="str">
        <f t="shared" si="11"/>
        <v>Fri</v>
      </c>
      <c r="T739">
        <f>HOUR(Table1__2[[#This Row],[transaction_time]])</f>
        <v>19</v>
      </c>
    </row>
    <row r="740" spans="1:20" x14ac:dyDescent="0.25">
      <c r="A740">
        <v>8739</v>
      </c>
      <c r="B740" s="1">
        <v>44717</v>
      </c>
      <c r="C740" s="2">
        <v>0.32013888888888886</v>
      </c>
      <c r="D740">
        <v>3</v>
      </c>
      <c r="E740" t="s">
        <v>28</v>
      </c>
      <c r="F740" t="s">
        <v>29</v>
      </c>
      <c r="G740" t="s">
        <v>30</v>
      </c>
      <c r="H740" t="s">
        <v>31</v>
      </c>
      <c r="I740" t="s">
        <v>32</v>
      </c>
      <c r="J740">
        <v>85</v>
      </c>
      <c r="K740">
        <v>50</v>
      </c>
      <c r="L740" t="s">
        <v>33</v>
      </c>
      <c r="M740" t="s">
        <v>34</v>
      </c>
      <c r="N740" t="s">
        <v>35</v>
      </c>
      <c r="O740">
        <f>Table1__2[[#This Row],[transaction_qty]]*Table1__2[[#This Row],[unit_price]]</f>
        <v>255</v>
      </c>
      <c r="P740">
        <f>(Table1__2[[#This Row],[unit_price]]-Table1__2[[#This Row],[unit_cost]])*Table1__2[[#This Row],[transaction_qty]]</f>
        <v>105</v>
      </c>
      <c r="Q740">
        <f>YEAR(Table1__2[[#This Row],[transaction_date]])</f>
        <v>2022</v>
      </c>
      <c r="R740" t="str">
        <f>TEXT(MONTH(Table1__2[[#This Row],[transaction_date]])*28,"mmm")</f>
        <v>Jun</v>
      </c>
      <c r="S740" t="str">
        <f t="shared" si="11"/>
        <v>Thu</v>
      </c>
      <c r="T740">
        <f>HOUR(Table1__2[[#This Row],[transaction_time]])</f>
        <v>7</v>
      </c>
    </row>
    <row r="741" spans="1:20" x14ac:dyDescent="0.25">
      <c r="A741">
        <v>8740</v>
      </c>
      <c r="B741" s="1">
        <v>45904</v>
      </c>
      <c r="C741" s="2">
        <v>0.66736111111111107</v>
      </c>
      <c r="D741">
        <v>1</v>
      </c>
      <c r="E741" t="s">
        <v>22</v>
      </c>
      <c r="F741" t="s">
        <v>23</v>
      </c>
      <c r="G741" t="s">
        <v>24</v>
      </c>
      <c r="H741" t="s">
        <v>25</v>
      </c>
      <c r="I741" t="s">
        <v>18</v>
      </c>
      <c r="J741">
        <v>45</v>
      </c>
      <c r="K741">
        <v>25</v>
      </c>
      <c r="L741" t="s">
        <v>19</v>
      </c>
      <c r="M741" t="s">
        <v>20</v>
      </c>
      <c r="N741" t="s">
        <v>21</v>
      </c>
      <c r="O741">
        <f>Table1__2[[#This Row],[transaction_qty]]*Table1__2[[#This Row],[unit_price]]</f>
        <v>45</v>
      </c>
      <c r="P741">
        <f>(Table1__2[[#This Row],[unit_price]]-Table1__2[[#This Row],[unit_cost]])*Table1__2[[#This Row],[transaction_qty]]</f>
        <v>20</v>
      </c>
      <c r="Q741">
        <f>YEAR(Table1__2[[#This Row],[transaction_date]])</f>
        <v>2025</v>
      </c>
      <c r="R741" t="str">
        <f>TEXT(MONTH(Table1__2[[#This Row],[transaction_date]])*28,"mmm")</f>
        <v>Sep</v>
      </c>
      <c r="S741" t="str">
        <f t="shared" si="11"/>
        <v>Wed</v>
      </c>
      <c r="T741">
        <f>HOUR(Table1__2[[#This Row],[transaction_time]])</f>
        <v>16</v>
      </c>
    </row>
    <row r="742" spans="1:20" x14ac:dyDescent="0.25">
      <c r="A742">
        <v>8741</v>
      </c>
      <c r="B742" s="1">
        <v>45769</v>
      </c>
      <c r="C742" s="2">
        <v>0.88402777777777775</v>
      </c>
      <c r="D742">
        <v>2</v>
      </c>
      <c r="E742" t="s">
        <v>22</v>
      </c>
      <c r="F742" t="s">
        <v>23</v>
      </c>
      <c r="G742" t="s">
        <v>24</v>
      </c>
      <c r="H742" t="s">
        <v>25</v>
      </c>
      <c r="I742" t="s">
        <v>40</v>
      </c>
      <c r="J742">
        <v>50</v>
      </c>
      <c r="K742">
        <v>30</v>
      </c>
      <c r="L742" t="s">
        <v>19</v>
      </c>
      <c r="M742" t="s">
        <v>41</v>
      </c>
      <c r="N742" t="s">
        <v>42</v>
      </c>
      <c r="O742">
        <f>Table1__2[[#This Row],[transaction_qty]]*Table1__2[[#This Row],[unit_price]]</f>
        <v>100</v>
      </c>
      <c r="P742">
        <f>(Table1__2[[#This Row],[unit_price]]-Table1__2[[#This Row],[unit_cost]])*Table1__2[[#This Row],[transaction_qty]]</f>
        <v>40</v>
      </c>
      <c r="Q742">
        <f>YEAR(Table1__2[[#This Row],[transaction_date]])</f>
        <v>2025</v>
      </c>
      <c r="R742" t="str">
        <f>TEXT(MONTH(Table1__2[[#This Row],[transaction_date]])*28,"mmm")</f>
        <v>Apr</v>
      </c>
      <c r="S742" t="str">
        <f t="shared" si="11"/>
        <v>Sun</v>
      </c>
      <c r="T742">
        <f>HOUR(Table1__2[[#This Row],[transaction_time]])</f>
        <v>21</v>
      </c>
    </row>
    <row r="743" spans="1:20" x14ac:dyDescent="0.25">
      <c r="A743">
        <v>8742</v>
      </c>
      <c r="B743" s="1">
        <v>44931</v>
      </c>
      <c r="C743" s="2">
        <v>0.90486111111111112</v>
      </c>
      <c r="D743">
        <v>1</v>
      </c>
      <c r="E743" t="s">
        <v>14</v>
      </c>
      <c r="F743" t="s">
        <v>15</v>
      </c>
      <c r="G743" t="s">
        <v>16</v>
      </c>
      <c r="H743" t="s">
        <v>17</v>
      </c>
      <c r="I743" t="s">
        <v>50</v>
      </c>
      <c r="J743">
        <v>70</v>
      </c>
      <c r="K743">
        <v>40</v>
      </c>
      <c r="L743" t="s">
        <v>33</v>
      </c>
      <c r="M743" t="s">
        <v>44</v>
      </c>
      <c r="N743" t="s">
        <v>51</v>
      </c>
      <c r="O743">
        <f>Table1__2[[#This Row],[transaction_qty]]*Table1__2[[#This Row],[unit_price]]</f>
        <v>70</v>
      </c>
      <c r="P743">
        <f>(Table1__2[[#This Row],[unit_price]]-Table1__2[[#This Row],[unit_cost]])*Table1__2[[#This Row],[transaction_qty]]</f>
        <v>30</v>
      </c>
      <c r="Q743">
        <f>YEAR(Table1__2[[#This Row],[transaction_date]])</f>
        <v>2023</v>
      </c>
      <c r="R743" t="str">
        <f>TEXT(MONTH(Table1__2[[#This Row],[transaction_date]])*28,"mmm")</f>
        <v>Jan</v>
      </c>
      <c r="S743" t="str">
        <f t="shared" si="11"/>
        <v>Thu</v>
      </c>
      <c r="T743">
        <f>HOUR(Table1__2[[#This Row],[transaction_time]])</f>
        <v>21</v>
      </c>
    </row>
    <row r="744" spans="1:20" x14ac:dyDescent="0.25">
      <c r="A744">
        <v>8743</v>
      </c>
      <c r="B744" s="1">
        <v>44944</v>
      </c>
      <c r="C744" s="2">
        <v>0.41805555555555557</v>
      </c>
      <c r="D744">
        <v>1</v>
      </c>
      <c r="E744" t="s">
        <v>36</v>
      </c>
      <c r="F744" t="s">
        <v>37</v>
      </c>
      <c r="G744" t="s">
        <v>38</v>
      </c>
      <c r="H744" t="s">
        <v>39</v>
      </c>
      <c r="I744" t="s">
        <v>48</v>
      </c>
      <c r="J744">
        <v>80</v>
      </c>
      <c r="K744">
        <v>48</v>
      </c>
      <c r="L744" t="s">
        <v>33</v>
      </c>
      <c r="M744" t="s">
        <v>44</v>
      </c>
      <c r="N744" t="s">
        <v>49</v>
      </c>
      <c r="O744">
        <f>Table1__2[[#This Row],[transaction_qty]]*Table1__2[[#This Row],[unit_price]]</f>
        <v>80</v>
      </c>
      <c r="P744">
        <f>(Table1__2[[#This Row],[unit_price]]-Table1__2[[#This Row],[unit_cost]])*Table1__2[[#This Row],[transaction_qty]]</f>
        <v>32</v>
      </c>
      <c r="Q744">
        <f>YEAR(Table1__2[[#This Row],[transaction_date]])</f>
        <v>2023</v>
      </c>
      <c r="R744" t="str">
        <f>TEXT(MONTH(Table1__2[[#This Row],[transaction_date]])*28,"mmm")</f>
        <v>Jan</v>
      </c>
      <c r="S744" t="str">
        <f t="shared" si="11"/>
        <v>Wed</v>
      </c>
      <c r="T744">
        <f>HOUR(Table1__2[[#This Row],[transaction_time]])</f>
        <v>10</v>
      </c>
    </row>
    <row r="745" spans="1:20" x14ac:dyDescent="0.25">
      <c r="A745">
        <v>8744</v>
      </c>
      <c r="B745" s="1">
        <v>45438</v>
      </c>
      <c r="C745" s="2">
        <v>0.62361111111111112</v>
      </c>
      <c r="D745">
        <v>2</v>
      </c>
      <c r="E745" t="s">
        <v>22</v>
      </c>
      <c r="F745" t="s">
        <v>23</v>
      </c>
      <c r="G745" t="s">
        <v>24</v>
      </c>
      <c r="H745" t="s">
        <v>25</v>
      </c>
      <c r="I745" t="s">
        <v>32</v>
      </c>
      <c r="J745">
        <v>85</v>
      </c>
      <c r="K745">
        <v>50</v>
      </c>
      <c r="L745" t="s">
        <v>33</v>
      </c>
      <c r="M745" t="s">
        <v>34</v>
      </c>
      <c r="N745" t="s">
        <v>35</v>
      </c>
      <c r="O745">
        <f>Table1__2[[#This Row],[transaction_qty]]*Table1__2[[#This Row],[unit_price]]</f>
        <v>170</v>
      </c>
      <c r="P745">
        <f>(Table1__2[[#This Row],[unit_price]]-Table1__2[[#This Row],[unit_cost]])*Table1__2[[#This Row],[transaction_qty]]</f>
        <v>70</v>
      </c>
      <c r="Q745">
        <f>YEAR(Table1__2[[#This Row],[transaction_date]])</f>
        <v>2024</v>
      </c>
      <c r="R745" t="str">
        <f>TEXT(MONTH(Table1__2[[#This Row],[transaction_date]])*28,"mmm")</f>
        <v>May</v>
      </c>
      <c r="S745" t="str">
        <f t="shared" si="11"/>
        <v>Thu</v>
      </c>
      <c r="T745">
        <f>HOUR(Table1__2[[#This Row],[transaction_time]])</f>
        <v>14</v>
      </c>
    </row>
    <row r="746" spans="1:20" x14ac:dyDescent="0.25">
      <c r="A746">
        <v>8745</v>
      </c>
      <c r="B746" s="1">
        <v>45393</v>
      </c>
      <c r="C746" s="2">
        <v>0.60069444444444442</v>
      </c>
      <c r="D746">
        <v>2</v>
      </c>
      <c r="E746" t="s">
        <v>22</v>
      </c>
      <c r="F746" t="s">
        <v>23</v>
      </c>
      <c r="G746" t="s">
        <v>24</v>
      </c>
      <c r="H746" t="s">
        <v>25</v>
      </c>
      <c r="I746" t="s">
        <v>26</v>
      </c>
      <c r="J746">
        <v>40</v>
      </c>
      <c r="K746">
        <v>22</v>
      </c>
      <c r="L746" t="s">
        <v>19</v>
      </c>
      <c r="M746" t="s">
        <v>20</v>
      </c>
      <c r="N746" t="s">
        <v>27</v>
      </c>
      <c r="O746">
        <f>Table1__2[[#This Row],[transaction_qty]]*Table1__2[[#This Row],[unit_price]]</f>
        <v>80</v>
      </c>
      <c r="P746">
        <f>(Table1__2[[#This Row],[unit_price]]-Table1__2[[#This Row],[unit_cost]])*Table1__2[[#This Row],[transaction_qty]]</f>
        <v>36</v>
      </c>
      <c r="Q746">
        <f>YEAR(Table1__2[[#This Row],[transaction_date]])</f>
        <v>2024</v>
      </c>
      <c r="R746" t="str">
        <f>TEXT(MONTH(Table1__2[[#This Row],[transaction_date]])*28,"mmm")</f>
        <v>Apr</v>
      </c>
      <c r="S746" t="str">
        <f t="shared" si="11"/>
        <v>Wed</v>
      </c>
      <c r="T746">
        <f>HOUR(Table1__2[[#This Row],[transaction_time]])</f>
        <v>14</v>
      </c>
    </row>
    <row r="747" spans="1:20" x14ac:dyDescent="0.25">
      <c r="A747">
        <v>8746</v>
      </c>
      <c r="B747" s="1">
        <v>44626</v>
      </c>
      <c r="C747" s="2">
        <v>0.46111111111111114</v>
      </c>
      <c r="D747">
        <v>1</v>
      </c>
      <c r="E747" t="s">
        <v>36</v>
      </c>
      <c r="F747" t="s">
        <v>37</v>
      </c>
      <c r="G747" t="s">
        <v>38</v>
      </c>
      <c r="H747" t="s">
        <v>39</v>
      </c>
      <c r="I747" t="s">
        <v>50</v>
      </c>
      <c r="J747">
        <v>70</v>
      </c>
      <c r="K747">
        <v>40</v>
      </c>
      <c r="L747" t="s">
        <v>33</v>
      </c>
      <c r="M747" t="s">
        <v>44</v>
      </c>
      <c r="N747" t="s">
        <v>51</v>
      </c>
      <c r="O747">
        <f>Table1__2[[#This Row],[transaction_qty]]*Table1__2[[#This Row],[unit_price]]</f>
        <v>70</v>
      </c>
      <c r="P747">
        <f>(Table1__2[[#This Row],[unit_price]]-Table1__2[[#This Row],[unit_cost]])*Table1__2[[#This Row],[transaction_qty]]</f>
        <v>30</v>
      </c>
      <c r="Q747">
        <f>YEAR(Table1__2[[#This Row],[transaction_date]])</f>
        <v>2022</v>
      </c>
      <c r="R747" t="str">
        <f>TEXT(MONTH(Table1__2[[#This Row],[transaction_date]])*28,"mmm")</f>
        <v>Mar</v>
      </c>
      <c r="S747" t="str">
        <f t="shared" si="11"/>
        <v>Fri</v>
      </c>
      <c r="T747">
        <f>HOUR(Table1__2[[#This Row],[transaction_time]])</f>
        <v>11</v>
      </c>
    </row>
    <row r="748" spans="1:20" x14ac:dyDescent="0.25">
      <c r="A748">
        <v>8747</v>
      </c>
      <c r="B748" s="1">
        <v>45055</v>
      </c>
      <c r="C748" s="2">
        <v>0.49861111111111112</v>
      </c>
      <c r="D748">
        <v>2</v>
      </c>
      <c r="E748" t="s">
        <v>36</v>
      </c>
      <c r="F748" t="s">
        <v>37</v>
      </c>
      <c r="G748" t="s">
        <v>38</v>
      </c>
      <c r="H748" t="s">
        <v>39</v>
      </c>
      <c r="I748" t="s">
        <v>50</v>
      </c>
      <c r="J748">
        <v>70</v>
      </c>
      <c r="K748">
        <v>40</v>
      </c>
      <c r="L748" t="s">
        <v>33</v>
      </c>
      <c r="M748" t="s">
        <v>44</v>
      </c>
      <c r="N748" t="s">
        <v>51</v>
      </c>
      <c r="O748">
        <f>Table1__2[[#This Row],[transaction_qty]]*Table1__2[[#This Row],[unit_price]]</f>
        <v>140</v>
      </c>
      <c r="P748">
        <f>(Table1__2[[#This Row],[unit_price]]-Table1__2[[#This Row],[unit_cost]])*Table1__2[[#This Row],[transaction_qty]]</f>
        <v>60</v>
      </c>
      <c r="Q748">
        <f>YEAR(Table1__2[[#This Row],[transaction_date]])</f>
        <v>2023</v>
      </c>
      <c r="R748" t="str">
        <f>TEXT(MONTH(Table1__2[[#This Row],[transaction_date]])*28,"mmm")</f>
        <v>May</v>
      </c>
      <c r="S748" t="str">
        <f t="shared" si="11"/>
        <v>Mon</v>
      </c>
      <c r="T748">
        <f>HOUR(Table1__2[[#This Row],[transaction_time]])</f>
        <v>11</v>
      </c>
    </row>
    <row r="749" spans="1:20" x14ac:dyDescent="0.25">
      <c r="A749">
        <v>8748</v>
      </c>
      <c r="B749" s="1">
        <v>45337</v>
      </c>
      <c r="C749" s="2">
        <v>0.60624999999999996</v>
      </c>
      <c r="D749">
        <v>2</v>
      </c>
      <c r="E749" t="s">
        <v>22</v>
      </c>
      <c r="F749" t="s">
        <v>23</v>
      </c>
      <c r="G749" t="s">
        <v>24</v>
      </c>
      <c r="H749" t="s">
        <v>25</v>
      </c>
      <c r="I749" t="s">
        <v>48</v>
      </c>
      <c r="J749">
        <v>80</v>
      </c>
      <c r="K749">
        <v>48</v>
      </c>
      <c r="L749" t="s">
        <v>33</v>
      </c>
      <c r="M749" t="s">
        <v>44</v>
      </c>
      <c r="N749" t="s">
        <v>49</v>
      </c>
      <c r="O749">
        <f>Table1__2[[#This Row],[transaction_qty]]*Table1__2[[#This Row],[unit_price]]</f>
        <v>160</v>
      </c>
      <c r="P749">
        <f>(Table1__2[[#This Row],[unit_price]]-Table1__2[[#This Row],[unit_cost]])*Table1__2[[#This Row],[transaction_qty]]</f>
        <v>64</v>
      </c>
      <c r="Q749">
        <f>YEAR(Table1__2[[#This Row],[transaction_date]])</f>
        <v>2024</v>
      </c>
      <c r="R749" t="str">
        <f>TEXT(MONTH(Table1__2[[#This Row],[transaction_date]])*28,"mmm")</f>
        <v>Feb</v>
      </c>
      <c r="S749" t="str">
        <f t="shared" si="11"/>
        <v>Sun</v>
      </c>
      <c r="T749">
        <f>HOUR(Table1__2[[#This Row],[transaction_time]])</f>
        <v>14</v>
      </c>
    </row>
    <row r="750" spans="1:20" x14ac:dyDescent="0.25">
      <c r="A750">
        <v>8749</v>
      </c>
      <c r="B750" s="1">
        <v>44752</v>
      </c>
      <c r="C750" s="2">
        <v>0.66597222222222219</v>
      </c>
      <c r="D750">
        <v>2</v>
      </c>
      <c r="E750" t="s">
        <v>22</v>
      </c>
      <c r="F750" t="s">
        <v>23</v>
      </c>
      <c r="G750" t="s">
        <v>24</v>
      </c>
      <c r="H750" t="s">
        <v>25</v>
      </c>
      <c r="I750" t="s">
        <v>48</v>
      </c>
      <c r="J750">
        <v>80</v>
      </c>
      <c r="K750">
        <v>48</v>
      </c>
      <c r="L750" t="s">
        <v>33</v>
      </c>
      <c r="M750" t="s">
        <v>44</v>
      </c>
      <c r="N750" t="s">
        <v>49</v>
      </c>
      <c r="O750">
        <f>Table1__2[[#This Row],[transaction_qty]]*Table1__2[[#This Row],[unit_price]]</f>
        <v>160</v>
      </c>
      <c r="P750">
        <f>(Table1__2[[#This Row],[unit_price]]-Table1__2[[#This Row],[unit_cost]])*Table1__2[[#This Row],[transaction_qty]]</f>
        <v>64</v>
      </c>
      <c r="Q750">
        <f>YEAR(Table1__2[[#This Row],[transaction_date]])</f>
        <v>2022</v>
      </c>
      <c r="R750" t="str">
        <f>TEXT(MONTH(Table1__2[[#This Row],[transaction_date]])*28,"mmm")</f>
        <v>Jul</v>
      </c>
      <c r="S750" t="str">
        <f t="shared" si="11"/>
        <v>Tue</v>
      </c>
      <c r="T750">
        <f>HOUR(Table1__2[[#This Row],[transaction_time]])</f>
        <v>15</v>
      </c>
    </row>
    <row r="751" spans="1:20" x14ac:dyDescent="0.25">
      <c r="A751">
        <v>8750</v>
      </c>
      <c r="B751" s="1">
        <v>44819</v>
      </c>
      <c r="C751" s="2">
        <v>0.87291666666666667</v>
      </c>
      <c r="D751">
        <v>3</v>
      </c>
      <c r="E751" t="s">
        <v>14</v>
      </c>
      <c r="F751" t="s">
        <v>15</v>
      </c>
      <c r="G751" t="s">
        <v>16</v>
      </c>
      <c r="H751" t="s">
        <v>17</v>
      </c>
      <c r="I751" t="s">
        <v>26</v>
      </c>
      <c r="J751">
        <v>40</v>
      </c>
      <c r="K751">
        <v>22</v>
      </c>
      <c r="L751" t="s">
        <v>19</v>
      </c>
      <c r="M751" t="s">
        <v>20</v>
      </c>
      <c r="N751" t="s">
        <v>27</v>
      </c>
      <c r="O751">
        <f>Table1__2[[#This Row],[transaction_qty]]*Table1__2[[#This Row],[unit_price]]</f>
        <v>120</v>
      </c>
      <c r="P751">
        <f>(Table1__2[[#This Row],[unit_price]]-Table1__2[[#This Row],[unit_cost]])*Table1__2[[#This Row],[transaction_qty]]</f>
        <v>54</v>
      </c>
      <c r="Q751">
        <f>YEAR(Table1__2[[#This Row],[transaction_date]])</f>
        <v>2022</v>
      </c>
      <c r="R751" t="str">
        <f>TEXT(MONTH(Table1__2[[#This Row],[transaction_date]])*28,"mmm")</f>
        <v>Sep</v>
      </c>
      <c r="S751" t="str">
        <f t="shared" si="11"/>
        <v>Sun</v>
      </c>
      <c r="T751">
        <f>HOUR(Table1__2[[#This Row],[transaction_time]])</f>
        <v>20</v>
      </c>
    </row>
    <row r="752" spans="1:20" x14ac:dyDescent="0.25">
      <c r="A752">
        <v>8751</v>
      </c>
      <c r="B752" s="1">
        <v>45470</v>
      </c>
      <c r="C752" s="2">
        <v>0.37638888888888888</v>
      </c>
      <c r="D752">
        <v>4</v>
      </c>
      <c r="E752" t="s">
        <v>36</v>
      </c>
      <c r="F752" t="s">
        <v>37</v>
      </c>
      <c r="G752" t="s">
        <v>38</v>
      </c>
      <c r="H752" t="s">
        <v>39</v>
      </c>
      <c r="I752" t="s">
        <v>40</v>
      </c>
      <c r="J752">
        <v>50</v>
      </c>
      <c r="K752">
        <v>30</v>
      </c>
      <c r="L752" t="s">
        <v>19</v>
      </c>
      <c r="M752" t="s">
        <v>41</v>
      </c>
      <c r="N752" t="s">
        <v>42</v>
      </c>
      <c r="O752">
        <f>Table1__2[[#This Row],[transaction_qty]]*Table1__2[[#This Row],[unit_price]]</f>
        <v>200</v>
      </c>
      <c r="P752">
        <f>(Table1__2[[#This Row],[unit_price]]-Table1__2[[#This Row],[unit_cost]])*Table1__2[[#This Row],[transaction_qty]]</f>
        <v>80</v>
      </c>
      <c r="Q752">
        <f>YEAR(Table1__2[[#This Row],[transaction_date]])</f>
        <v>2024</v>
      </c>
      <c r="R752" t="str">
        <f>TEXT(MONTH(Table1__2[[#This Row],[transaction_date]])*28,"mmm")</f>
        <v>Jun</v>
      </c>
      <c r="S752" t="str">
        <f t="shared" si="11"/>
        <v>Fri</v>
      </c>
      <c r="T752">
        <f>HOUR(Table1__2[[#This Row],[transaction_time]])</f>
        <v>9</v>
      </c>
    </row>
    <row r="753" spans="1:20" x14ac:dyDescent="0.25">
      <c r="A753">
        <v>8752</v>
      </c>
      <c r="B753" s="1">
        <v>45366</v>
      </c>
      <c r="C753" s="2">
        <v>0.40208333333333335</v>
      </c>
      <c r="D753">
        <v>1</v>
      </c>
      <c r="E753" t="s">
        <v>14</v>
      </c>
      <c r="F753" t="s">
        <v>15</v>
      </c>
      <c r="G753" t="s">
        <v>16</v>
      </c>
      <c r="H753" t="s">
        <v>17</v>
      </c>
      <c r="I753" t="s">
        <v>26</v>
      </c>
      <c r="J753">
        <v>40</v>
      </c>
      <c r="K753">
        <v>22</v>
      </c>
      <c r="L753" t="s">
        <v>19</v>
      </c>
      <c r="M753" t="s">
        <v>20</v>
      </c>
      <c r="N753" t="s">
        <v>27</v>
      </c>
      <c r="O753">
        <f>Table1__2[[#This Row],[transaction_qty]]*Table1__2[[#This Row],[unit_price]]</f>
        <v>40</v>
      </c>
      <c r="P753">
        <f>(Table1__2[[#This Row],[unit_price]]-Table1__2[[#This Row],[unit_cost]])*Table1__2[[#This Row],[transaction_qty]]</f>
        <v>18</v>
      </c>
      <c r="Q753">
        <f>YEAR(Table1__2[[#This Row],[transaction_date]])</f>
        <v>2024</v>
      </c>
      <c r="R753" t="str">
        <f>TEXT(MONTH(Table1__2[[#This Row],[transaction_date]])*28,"mmm")</f>
        <v>Mar</v>
      </c>
      <c r="S753" t="str">
        <f t="shared" si="11"/>
        <v>Sun</v>
      </c>
      <c r="T753">
        <f>HOUR(Table1__2[[#This Row],[transaction_time]])</f>
        <v>9</v>
      </c>
    </row>
    <row r="754" spans="1:20" x14ac:dyDescent="0.25">
      <c r="A754">
        <v>8753</v>
      </c>
      <c r="B754" s="1">
        <v>44989</v>
      </c>
      <c r="C754" s="2">
        <v>0.39861111111111114</v>
      </c>
      <c r="D754">
        <v>3</v>
      </c>
      <c r="E754" t="s">
        <v>14</v>
      </c>
      <c r="F754" t="s">
        <v>15</v>
      </c>
      <c r="G754" t="s">
        <v>16</v>
      </c>
      <c r="H754" t="s">
        <v>17</v>
      </c>
      <c r="I754" t="s">
        <v>48</v>
      </c>
      <c r="J754">
        <v>80</v>
      </c>
      <c r="K754">
        <v>48</v>
      </c>
      <c r="L754" t="s">
        <v>33</v>
      </c>
      <c r="M754" t="s">
        <v>44</v>
      </c>
      <c r="N754" t="s">
        <v>49</v>
      </c>
      <c r="O754">
        <f>Table1__2[[#This Row],[transaction_qty]]*Table1__2[[#This Row],[unit_price]]</f>
        <v>240</v>
      </c>
      <c r="P754">
        <f>(Table1__2[[#This Row],[unit_price]]-Table1__2[[#This Row],[unit_cost]])*Table1__2[[#This Row],[transaction_qty]]</f>
        <v>96</v>
      </c>
      <c r="Q754">
        <f>YEAR(Table1__2[[#This Row],[transaction_date]])</f>
        <v>2023</v>
      </c>
      <c r="R754" t="str">
        <f>TEXT(MONTH(Table1__2[[#This Row],[transaction_date]])*28,"mmm")</f>
        <v>Mar</v>
      </c>
      <c r="S754" t="str">
        <f t="shared" si="11"/>
        <v>Wed</v>
      </c>
      <c r="T754">
        <f>HOUR(Table1__2[[#This Row],[transaction_time]])</f>
        <v>9</v>
      </c>
    </row>
    <row r="755" spans="1:20" x14ac:dyDescent="0.25">
      <c r="A755">
        <v>8754</v>
      </c>
      <c r="B755" s="1">
        <v>44874</v>
      </c>
      <c r="C755" s="2">
        <v>0.30763888888888891</v>
      </c>
      <c r="D755">
        <v>3</v>
      </c>
      <c r="E755" t="s">
        <v>22</v>
      </c>
      <c r="F755" t="s">
        <v>23</v>
      </c>
      <c r="G755" t="s">
        <v>24</v>
      </c>
      <c r="H755" t="s">
        <v>25</v>
      </c>
      <c r="I755" t="s">
        <v>26</v>
      </c>
      <c r="J755">
        <v>40</v>
      </c>
      <c r="K755">
        <v>22</v>
      </c>
      <c r="L755" t="s">
        <v>19</v>
      </c>
      <c r="M755" t="s">
        <v>20</v>
      </c>
      <c r="N755" t="s">
        <v>27</v>
      </c>
      <c r="O755">
        <f>Table1__2[[#This Row],[transaction_qty]]*Table1__2[[#This Row],[unit_price]]</f>
        <v>120</v>
      </c>
      <c r="P755">
        <f>(Table1__2[[#This Row],[unit_price]]-Table1__2[[#This Row],[unit_cost]])*Table1__2[[#This Row],[transaction_qty]]</f>
        <v>54</v>
      </c>
      <c r="Q755">
        <f>YEAR(Table1__2[[#This Row],[transaction_date]])</f>
        <v>2022</v>
      </c>
      <c r="R755" t="str">
        <f>TEXT(MONTH(Table1__2[[#This Row],[transaction_date]])*28,"mmm")</f>
        <v>Nov</v>
      </c>
      <c r="S755" t="str">
        <f t="shared" si="11"/>
        <v>Mon</v>
      </c>
      <c r="T755">
        <f>HOUR(Table1__2[[#This Row],[transaction_time]])</f>
        <v>7</v>
      </c>
    </row>
    <row r="756" spans="1:20" x14ac:dyDescent="0.25">
      <c r="A756">
        <v>8755</v>
      </c>
      <c r="B756" s="1">
        <v>45172</v>
      </c>
      <c r="C756" s="2">
        <v>0.5229166666666667</v>
      </c>
      <c r="D756">
        <v>4</v>
      </c>
      <c r="E756" t="s">
        <v>22</v>
      </c>
      <c r="F756" t="s">
        <v>23</v>
      </c>
      <c r="G756" t="s">
        <v>24</v>
      </c>
      <c r="H756" t="s">
        <v>25</v>
      </c>
      <c r="I756" t="s">
        <v>48</v>
      </c>
      <c r="J756">
        <v>80</v>
      </c>
      <c r="K756">
        <v>48</v>
      </c>
      <c r="L756" t="s">
        <v>33</v>
      </c>
      <c r="M756" t="s">
        <v>44</v>
      </c>
      <c r="N756" t="s">
        <v>49</v>
      </c>
      <c r="O756">
        <f>Table1__2[[#This Row],[transaction_qty]]*Table1__2[[#This Row],[unit_price]]</f>
        <v>320</v>
      </c>
      <c r="P756">
        <f>(Table1__2[[#This Row],[unit_price]]-Table1__2[[#This Row],[unit_cost]])*Table1__2[[#This Row],[transaction_qty]]</f>
        <v>128</v>
      </c>
      <c r="Q756">
        <f>YEAR(Table1__2[[#This Row],[transaction_date]])</f>
        <v>2023</v>
      </c>
      <c r="R756" t="str">
        <f>TEXT(MONTH(Table1__2[[#This Row],[transaction_date]])*28,"mmm")</f>
        <v>Sep</v>
      </c>
      <c r="S756" t="str">
        <f t="shared" si="11"/>
        <v>Tue</v>
      </c>
      <c r="T756">
        <f>HOUR(Table1__2[[#This Row],[transaction_time]])</f>
        <v>12</v>
      </c>
    </row>
    <row r="757" spans="1:20" x14ac:dyDescent="0.25">
      <c r="A757">
        <v>8756</v>
      </c>
      <c r="B757" s="1">
        <v>44932</v>
      </c>
      <c r="C757" s="2">
        <v>0.89444444444444449</v>
      </c>
      <c r="D757">
        <v>4</v>
      </c>
      <c r="E757" t="s">
        <v>28</v>
      </c>
      <c r="F757" t="s">
        <v>29</v>
      </c>
      <c r="G757" t="s">
        <v>30</v>
      </c>
      <c r="H757" t="s">
        <v>31</v>
      </c>
      <c r="I757" t="s">
        <v>32</v>
      </c>
      <c r="J757">
        <v>85</v>
      </c>
      <c r="K757">
        <v>50</v>
      </c>
      <c r="L757" t="s">
        <v>33</v>
      </c>
      <c r="M757" t="s">
        <v>34</v>
      </c>
      <c r="N757" t="s">
        <v>35</v>
      </c>
      <c r="O757">
        <f>Table1__2[[#This Row],[transaction_qty]]*Table1__2[[#This Row],[unit_price]]</f>
        <v>340</v>
      </c>
      <c r="P757">
        <f>(Table1__2[[#This Row],[unit_price]]-Table1__2[[#This Row],[unit_cost]])*Table1__2[[#This Row],[transaction_qty]]</f>
        <v>140</v>
      </c>
      <c r="Q757">
        <f>YEAR(Table1__2[[#This Row],[transaction_date]])</f>
        <v>2023</v>
      </c>
      <c r="R757" t="str">
        <f>TEXT(MONTH(Table1__2[[#This Row],[transaction_date]])*28,"mmm")</f>
        <v>Jan</v>
      </c>
      <c r="S757" t="str">
        <f t="shared" si="11"/>
        <v>Fri</v>
      </c>
      <c r="T757">
        <f>HOUR(Table1__2[[#This Row],[transaction_time]])</f>
        <v>21</v>
      </c>
    </row>
    <row r="758" spans="1:20" x14ac:dyDescent="0.25">
      <c r="A758">
        <v>8757</v>
      </c>
      <c r="B758" s="1">
        <v>45295</v>
      </c>
      <c r="C758" s="2">
        <v>0.8305555555555556</v>
      </c>
      <c r="D758">
        <v>1</v>
      </c>
      <c r="E758" t="s">
        <v>28</v>
      </c>
      <c r="F758" t="s">
        <v>29</v>
      </c>
      <c r="G758" t="s">
        <v>30</v>
      </c>
      <c r="H758" t="s">
        <v>31</v>
      </c>
      <c r="I758" t="s">
        <v>32</v>
      </c>
      <c r="J758">
        <v>85</v>
      </c>
      <c r="K758">
        <v>50</v>
      </c>
      <c r="L758" t="s">
        <v>33</v>
      </c>
      <c r="M758" t="s">
        <v>34</v>
      </c>
      <c r="N758" t="s">
        <v>35</v>
      </c>
      <c r="O758">
        <f>Table1__2[[#This Row],[transaction_qty]]*Table1__2[[#This Row],[unit_price]]</f>
        <v>85</v>
      </c>
      <c r="P758">
        <f>(Table1__2[[#This Row],[unit_price]]-Table1__2[[#This Row],[unit_cost]])*Table1__2[[#This Row],[transaction_qty]]</f>
        <v>35</v>
      </c>
      <c r="Q758">
        <f>YEAR(Table1__2[[#This Row],[transaction_date]])</f>
        <v>2024</v>
      </c>
      <c r="R758" t="str">
        <f>TEXT(MONTH(Table1__2[[#This Row],[transaction_date]])*28,"mmm")</f>
        <v>Jan</v>
      </c>
      <c r="S758" t="str">
        <f t="shared" si="11"/>
        <v>Wed</v>
      </c>
      <c r="T758">
        <f>HOUR(Table1__2[[#This Row],[transaction_time]])</f>
        <v>19</v>
      </c>
    </row>
    <row r="759" spans="1:20" x14ac:dyDescent="0.25">
      <c r="A759">
        <v>8758</v>
      </c>
      <c r="B759" s="1">
        <v>45536</v>
      </c>
      <c r="C759" s="2">
        <v>0.84652777777777777</v>
      </c>
      <c r="D759">
        <v>2</v>
      </c>
      <c r="E759" t="s">
        <v>22</v>
      </c>
      <c r="F759" t="s">
        <v>23</v>
      </c>
      <c r="G759" t="s">
        <v>24</v>
      </c>
      <c r="H759" t="s">
        <v>25</v>
      </c>
      <c r="I759" t="s">
        <v>32</v>
      </c>
      <c r="J759">
        <v>85</v>
      </c>
      <c r="K759">
        <v>50</v>
      </c>
      <c r="L759" t="s">
        <v>33</v>
      </c>
      <c r="M759" t="s">
        <v>34</v>
      </c>
      <c r="N759" t="s">
        <v>35</v>
      </c>
      <c r="O759">
        <f>Table1__2[[#This Row],[transaction_qty]]*Table1__2[[#This Row],[unit_price]]</f>
        <v>170</v>
      </c>
      <c r="P759">
        <f>(Table1__2[[#This Row],[unit_price]]-Table1__2[[#This Row],[unit_cost]])*Table1__2[[#This Row],[transaction_qty]]</f>
        <v>70</v>
      </c>
      <c r="Q759">
        <f>YEAR(Table1__2[[#This Row],[transaction_date]])</f>
        <v>2024</v>
      </c>
      <c r="R759" t="str">
        <f>TEXT(MONTH(Table1__2[[#This Row],[transaction_date]])*28,"mmm")</f>
        <v>Sep</v>
      </c>
      <c r="S759" t="str">
        <f t="shared" si="11"/>
        <v>Sun</v>
      </c>
      <c r="T759">
        <f>HOUR(Table1__2[[#This Row],[transaction_time]])</f>
        <v>20</v>
      </c>
    </row>
    <row r="760" spans="1:20" x14ac:dyDescent="0.25">
      <c r="A760">
        <v>8759</v>
      </c>
      <c r="B760" s="1">
        <v>44652</v>
      </c>
      <c r="C760" s="2">
        <v>0.40763888888888888</v>
      </c>
      <c r="D760">
        <v>2</v>
      </c>
      <c r="E760" t="s">
        <v>36</v>
      </c>
      <c r="F760" t="s">
        <v>37</v>
      </c>
      <c r="G760" t="s">
        <v>38</v>
      </c>
      <c r="H760" t="s">
        <v>39</v>
      </c>
      <c r="I760" t="s">
        <v>43</v>
      </c>
      <c r="J760">
        <v>75</v>
      </c>
      <c r="K760">
        <v>45</v>
      </c>
      <c r="L760" t="s">
        <v>33</v>
      </c>
      <c r="M760" t="s">
        <v>44</v>
      </c>
      <c r="N760" t="s">
        <v>45</v>
      </c>
      <c r="O760">
        <f>Table1__2[[#This Row],[transaction_qty]]*Table1__2[[#This Row],[unit_price]]</f>
        <v>150</v>
      </c>
      <c r="P760">
        <f>(Table1__2[[#This Row],[unit_price]]-Table1__2[[#This Row],[unit_cost]])*Table1__2[[#This Row],[transaction_qty]]</f>
        <v>60</v>
      </c>
      <c r="Q760">
        <f>YEAR(Table1__2[[#This Row],[transaction_date]])</f>
        <v>2022</v>
      </c>
      <c r="R760" t="str">
        <f>TEXT(MONTH(Table1__2[[#This Row],[transaction_date]])*28,"mmm")</f>
        <v>Apr</v>
      </c>
      <c r="S760" t="str">
        <f t="shared" si="11"/>
        <v>Sun</v>
      </c>
      <c r="T760">
        <f>HOUR(Table1__2[[#This Row],[transaction_time]])</f>
        <v>9</v>
      </c>
    </row>
    <row r="761" spans="1:20" x14ac:dyDescent="0.25">
      <c r="A761">
        <v>8760</v>
      </c>
      <c r="B761" s="1">
        <v>45565</v>
      </c>
      <c r="C761" s="2">
        <v>0.75347222222222221</v>
      </c>
      <c r="D761">
        <v>1</v>
      </c>
      <c r="E761" t="s">
        <v>22</v>
      </c>
      <c r="F761" t="s">
        <v>23</v>
      </c>
      <c r="G761" t="s">
        <v>24</v>
      </c>
      <c r="H761" t="s">
        <v>25</v>
      </c>
      <c r="I761" t="s">
        <v>18</v>
      </c>
      <c r="J761">
        <v>45</v>
      </c>
      <c r="K761">
        <v>25</v>
      </c>
      <c r="L761" t="s">
        <v>19</v>
      </c>
      <c r="M761" t="s">
        <v>20</v>
      </c>
      <c r="N761" t="s">
        <v>21</v>
      </c>
      <c r="O761">
        <f>Table1__2[[#This Row],[transaction_qty]]*Table1__2[[#This Row],[unit_price]]</f>
        <v>45</v>
      </c>
      <c r="P761">
        <f>(Table1__2[[#This Row],[unit_price]]-Table1__2[[#This Row],[unit_cost]])*Table1__2[[#This Row],[transaction_qty]]</f>
        <v>20</v>
      </c>
      <c r="Q761">
        <f>YEAR(Table1__2[[#This Row],[transaction_date]])</f>
        <v>2024</v>
      </c>
      <c r="R761" t="str">
        <f>TEXT(MONTH(Table1__2[[#This Row],[transaction_date]])*28,"mmm")</f>
        <v>Sep</v>
      </c>
      <c r="S761" t="str">
        <f t="shared" si="11"/>
        <v>Mon</v>
      </c>
      <c r="T761">
        <f>HOUR(Table1__2[[#This Row],[transaction_time]])</f>
        <v>18</v>
      </c>
    </row>
    <row r="762" spans="1:20" x14ac:dyDescent="0.25">
      <c r="A762">
        <v>8761</v>
      </c>
      <c r="B762" s="1">
        <v>45395</v>
      </c>
      <c r="C762" s="2">
        <v>0.53194444444444444</v>
      </c>
      <c r="D762">
        <v>3</v>
      </c>
      <c r="E762" t="s">
        <v>36</v>
      </c>
      <c r="F762" t="s">
        <v>37</v>
      </c>
      <c r="G762" t="s">
        <v>38</v>
      </c>
      <c r="H762" t="s">
        <v>39</v>
      </c>
      <c r="I762" t="s">
        <v>40</v>
      </c>
      <c r="J762">
        <v>50</v>
      </c>
      <c r="K762">
        <v>30</v>
      </c>
      <c r="L762" t="s">
        <v>19</v>
      </c>
      <c r="M762" t="s">
        <v>41</v>
      </c>
      <c r="N762" t="s">
        <v>42</v>
      </c>
      <c r="O762">
        <f>Table1__2[[#This Row],[transaction_qty]]*Table1__2[[#This Row],[unit_price]]</f>
        <v>150</v>
      </c>
      <c r="P762">
        <f>(Table1__2[[#This Row],[unit_price]]-Table1__2[[#This Row],[unit_cost]])*Table1__2[[#This Row],[transaction_qty]]</f>
        <v>60</v>
      </c>
      <c r="Q762">
        <f>YEAR(Table1__2[[#This Row],[transaction_date]])</f>
        <v>2024</v>
      </c>
      <c r="R762" t="str">
        <f>TEXT(MONTH(Table1__2[[#This Row],[transaction_date]])*28,"mmm")</f>
        <v>Apr</v>
      </c>
      <c r="S762" t="str">
        <f t="shared" si="11"/>
        <v>Fri</v>
      </c>
      <c r="T762">
        <f>HOUR(Table1__2[[#This Row],[transaction_time]])</f>
        <v>12</v>
      </c>
    </row>
    <row r="763" spans="1:20" x14ac:dyDescent="0.25">
      <c r="A763">
        <v>8762</v>
      </c>
      <c r="B763" s="1">
        <v>45065</v>
      </c>
      <c r="C763" s="2">
        <v>0.88055555555555554</v>
      </c>
      <c r="D763">
        <v>3</v>
      </c>
      <c r="E763" t="s">
        <v>36</v>
      </c>
      <c r="F763" t="s">
        <v>37</v>
      </c>
      <c r="G763" t="s">
        <v>38</v>
      </c>
      <c r="H763" t="s">
        <v>39</v>
      </c>
      <c r="I763" t="s">
        <v>40</v>
      </c>
      <c r="J763">
        <v>50</v>
      </c>
      <c r="K763">
        <v>30</v>
      </c>
      <c r="L763" t="s">
        <v>19</v>
      </c>
      <c r="M763" t="s">
        <v>41</v>
      </c>
      <c r="N763" t="s">
        <v>42</v>
      </c>
      <c r="O763">
        <f>Table1__2[[#This Row],[transaction_qty]]*Table1__2[[#This Row],[unit_price]]</f>
        <v>150</v>
      </c>
      <c r="P763">
        <f>(Table1__2[[#This Row],[unit_price]]-Table1__2[[#This Row],[unit_cost]])*Table1__2[[#This Row],[transaction_qty]]</f>
        <v>60</v>
      </c>
      <c r="Q763">
        <f>YEAR(Table1__2[[#This Row],[transaction_date]])</f>
        <v>2023</v>
      </c>
      <c r="R763" t="str">
        <f>TEXT(MONTH(Table1__2[[#This Row],[transaction_date]])*28,"mmm")</f>
        <v>May</v>
      </c>
      <c r="S763" t="str">
        <f t="shared" si="11"/>
        <v>Thu</v>
      </c>
      <c r="T763">
        <f>HOUR(Table1__2[[#This Row],[transaction_time]])</f>
        <v>21</v>
      </c>
    </row>
    <row r="764" spans="1:20" x14ac:dyDescent="0.25">
      <c r="A764">
        <v>8763</v>
      </c>
      <c r="B764" s="1">
        <v>45818</v>
      </c>
      <c r="C764" s="2">
        <v>0.48333333333333334</v>
      </c>
      <c r="D764">
        <v>2</v>
      </c>
      <c r="E764" t="s">
        <v>22</v>
      </c>
      <c r="F764" t="s">
        <v>23</v>
      </c>
      <c r="G764" t="s">
        <v>24</v>
      </c>
      <c r="H764" t="s">
        <v>25</v>
      </c>
      <c r="I764" t="s">
        <v>40</v>
      </c>
      <c r="J764">
        <v>50</v>
      </c>
      <c r="K764">
        <v>30</v>
      </c>
      <c r="L764" t="s">
        <v>19</v>
      </c>
      <c r="M764" t="s">
        <v>41</v>
      </c>
      <c r="N764" t="s">
        <v>42</v>
      </c>
      <c r="O764">
        <f>Table1__2[[#This Row],[transaction_qty]]*Table1__2[[#This Row],[unit_price]]</f>
        <v>100</v>
      </c>
      <c r="P764">
        <f>(Table1__2[[#This Row],[unit_price]]-Table1__2[[#This Row],[unit_cost]])*Table1__2[[#This Row],[transaction_qty]]</f>
        <v>40</v>
      </c>
      <c r="Q764">
        <f>YEAR(Table1__2[[#This Row],[transaction_date]])</f>
        <v>2025</v>
      </c>
      <c r="R764" t="str">
        <f>TEXT(MONTH(Table1__2[[#This Row],[transaction_date]])*28,"mmm")</f>
        <v>Jun</v>
      </c>
      <c r="S764" t="str">
        <f t="shared" si="11"/>
        <v>Tue</v>
      </c>
      <c r="T764">
        <f>HOUR(Table1__2[[#This Row],[transaction_time]])</f>
        <v>11</v>
      </c>
    </row>
    <row r="765" spans="1:20" x14ac:dyDescent="0.25">
      <c r="A765">
        <v>8764</v>
      </c>
      <c r="B765" s="1">
        <v>45155</v>
      </c>
      <c r="C765" s="2">
        <v>0.68541666666666667</v>
      </c>
      <c r="D765">
        <v>1</v>
      </c>
      <c r="E765" t="s">
        <v>36</v>
      </c>
      <c r="F765" t="s">
        <v>37</v>
      </c>
      <c r="G765" t="s">
        <v>38</v>
      </c>
      <c r="H765" t="s">
        <v>39</v>
      </c>
      <c r="I765" t="s">
        <v>50</v>
      </c>
      <c r="J765">
        <v>70</v>
      </c>
      <c r="K765">
        <v>40</v>
      </c>
      <c r="L765" t="s">
        <v>33</v>
      </c>
      <c r="M765" t="s">
        <v>44</v>
      </c>
      <c r="N765" t="s">
        <v>51</v>
      </c>
      <c r="O765">
        <f>Table1__2[[#This Row],[transaction_qty]]*Table1__2[[#This Row],[unit_price]]</f>
        <v>70</v>
      </c>
      <c r="P765">
        <f>(Table1__2[[#This Row],[unit_price]]-Table1__2[[#This Row],[unit_cost]])*Table1__2[[#This Row],[transaction_qty]]</f>
        <v>30</v>
      </c>
      <c r="Q765">
        <f>YEAR(Table1__2[[#This Row],[transaction_date]])</f>
        <v>2023</v>
      </c>
      <c r="R765" t="str">
        <f>TEXT(MONTH(Table1__2[[#This Row],[transaction_date]])*28,"mmm")</f>
        <v>Aug</v>
      </c>
      <c r="S765" t="str">
        <f t="shared" si="11"/>
        <v>Tue</v>
      </c>
      <c r="T765">
        <f>HOUR(Table1__2[[#This Row],[transaction_time]])</f>
        <v>16</v>
      </c>
    </row>
    <row r="766" spans="1:20" x14ac:dyDescent="0.25">
      <c r="A766">
        <v>8765</v>
      </c>
      <c r="B766" s="1">
        <v>44956</v>
      </c>
      <c r="C766" s="2">
        <v>0.72361111111111109</v>
      </c>
      <c r="D766">
        <v>4</v>
      </c>
      <c r="E766" t="s">
        <v>14</v>
      </c>
      <c r="F766" t="s">
        <v>15</v>
      </c>
      <c r="G766" t="s">
        <v>16</v>
      </c>
      <c r="H766" t="s">
        <v>17</v>
      </c>
      <c r="I766" t="s">
        <v>18</v>
      </c>
      <c r="J766">
        <v>45</v>
      </c>
      <c r="K766">
        <v>25</v>
      </c>
      <c r="L766" t="s">
        <v>19</v>
      </c>
      <c r="M766" t="s">
        <v>20</v>
      </c>
      <c r="N766" t="s">
        <v>21</v>
      </c>
      <c r="O766">
        <f>Table1__2[[#This Row],[transaction_qty]]*Table1__2[[#This Row],[unit_price]]</f>
        <v>180</v>
      </c>
      <c r="P766">
        <f>(Table1__2[[#This Row],[unit_price]]-Table1__2[[#This Row],[unit_cost]])*Table1__2[[#This Row],[transaction_qty]]</f>
        <v>80</v>
      </c>
      <c r="Q766">
        <f>YEAR(Table1__2[[#This Row],[transaction_date]])</f>
        <v>2023</v>
      </c>
      <c r="R766" t="str">
        <f>TEXT(MONTH(Table1__2[[#This Row],[transaction_date]])*28,"mmm")</f>
        <v>Jan</v>
      </c>
      <c r="S766" t="str">
        <f t="shared" si="11"/>
        <v>Mon</v>
      </c>
      <c r="T766">
        <f>HOUR(Table1__2[[#This Row],[transaction_time]])</f>
        <v>17</v>
      </c>
    </row>
    <row r="767" spans="1:20" x14ac:dyDescent="0.25">
      <c r="A767">
        <v>8766</v>
      </c>
      <c r="B767" s="1">
        <v>45691</v>
      </c>
      <c r="C767" s="2">
        <v>0.4861111111111111</v>
      </c>
      <c r="D767">
        <v>2</v>
      </c>
      <c r="E767" t="s">
        <v>22</v>
      </c>
      <c r="F767" t="s">
        <v>23</v>
      </c>
      <c r="G767" t="s">
        <v>24</v>
      </c>
      <c r="H767" t="s">
        <v>25</v>
      </c>
      <c r="I767" t="s">
        <v>48</v>
      </c>
      <c r="J767">
        <v>80</v>
      </c>
      <c r="K767">
        <v>48</v>
      </c>
      <c r="L767" t="s">
        <v>33</v>
      </c>
      <c r="M767" t="s">
        <v>44</v>
      </c>
      <c r="N767" t="s">
        <v>49</v>
      </c>
      <c r="O767">
        <f>Table1__2[[#This Row],[transaction_qty]]*Table1__2[[#This Row],[unit_price]]</f>
        <v>160</v>
      </c>
      <c r="P767">
        <f>(Table1__2[[#This Row],[unit_price]]-Table1__2[[#This Row],[unit_cost]])*Table1__2[[#This Row],[transaction_qty]]</f>
        <v>64</v>
      </c>
      <c r="Q767">
        <f>YEAR(Table1__2[[#This Row],[transaction_date]])</f>
        <v>2025</v>
      </c>
      <c r="R767" t="str">
        <f>TEXT(MONTH(Table1__2[[#This Row],[transaction_date]])*28,"mmm")</f>
        <v>Feb</v>
      </c>
      <c r="S767" t="str">
        <f t="shared" si="11"/>
        <v>Tue</v>
      </c>
      <c r="T767">
        <f>HOUR(Table1__2[[#This Row],[transaction_time]])</f>
        <v>11</v>
      </c>
    </row>
    <row r="768" spans="1:20" x14ac:dyDescent="0.25">
      <c r="A768">
        <v>8767</v>
      </c>
      <c r="B768" s="1">
        <v>45819</v>
      </c>
      <c r="C768" s="2">
        <v>0.6166666666666667</v>
      </c>
      <c r="D768">
        <v>2</v>
      </c>
      <c r="E768" t="s">
        <v>14</v>
      </c>
      <c r="F768" t="s">
        <v>15</v>
      </c>
      <c r="G768" t="s">
        <v>16</v>
      </c>
      <c r="H768" t="s">
        <v>17</v>
      </c>
      <c r="I768" t="s">
        <v>48</v>
      </c>
      <c r="J768">
        <v>80</v>
      </c>
      <c r="K768">
        <v>48</v>
      </c>
      <c r="L768" t="s">
        <v>33</v>
      </c>
      <c r="M768" t="s">
        <v>44</v>
      </c>
      <c r="N768" t="s">
        <v>49</v>
      </c>
      <c r="O768">
        <f>Table1__2[[#This Row],[transaction_qty]]*Table1__2[[#This Row],[unit_price]]</f>
        <v>160</v>
      </c>
      <c r="P768">
        <f>(Table1__2[[#This Row],[unit_price]]-Table1__2[[#This Row],[unit_cost]])*Table1__2[[#This Row],[transaction_qty]]</f>
        <v>64</v>
      </c>
      <c r="Q768">
        <f>YEAR(Table1__2[[#This Row],[transaction_date]])</f>
        <v>2025</v>
      </c>
      <c r="R768" t="str">
        <f>TEXT(MONTH(Table1__2[[#This Row],[transaction_date]])*28,"mmm")</f>
        <v>Jun</v>
      </c>
      <c r="S768" t="str">
        <f t="shared" si="11"/>
        <v>Wed</v>
      </c>
      <c r="T768">
        <f>HOUR(Table1__2[[#This Row],[transaction_time]])</f>
        <v>14</v>
      </c>
    </row>
    <row r="769" spans="1:20" x14ac:dyDescent="0.25">
      <c r="A769">
        <v>8768</v>
      </c>
      <c r="B769" s="1">
        <v>44596</v>
      </c>
      <c r="C769" s="2">
        <v>0.70277777777777772</v>
      </c>
      <c r="D769">
        <v>2</v>
      </c>
      <c r="E769" t="s">
        <v>22</v>
      </c>
      <c r="F769" t="s">
        <v>23</v>
      </c>
      <c r="G769" t="s">
        <v>24</v>
      </c>
      <c r="H769" t="s">
        <v>25</v>
      </c>
      <c r="I769" t="s">
        <v>32</v>
      </c>
      <c r="J769">
        <v>85</v>
      </c>
      <c r="K769">
        <v>50</v>
      </c>
      <c r="L769" t="s">
        <v>33</v>
      </c>
      <c r="M769" t="s">
        <v>34</v>
      </c>
      <c r="N769" t="s">
        <v>35</v>
      </c>
      <c r="O769">
        <f>Table1__2[[#This Row],[transaction_qty]]*Table1__2[[#This Row],[unit_price]]</f>
        <v>170</v>
      </c>
      <c r="P769">
        <f>(Table1__2[[#This Row],[unit_price]]-Table1__2[[#This Row],[unit_cost]])*Table1__2[[#This Row],[transaction_qty]]</f>
        <v>70</v>
      </c>
      <c r="Q769">
        <f>YEAR(Table1__2[[#This Row],[transaction_date]])</f>
        <v>2022</v>
      </c>
      <c r="R769" t="str">
        <f>TEXT(MONTH(Table1__2[[#This Row],[transaction_date]])*28,"mmm")</f>
        <v>Feb</v>
      </c>
      <c r="S769" t="str">
        <f t="shared" si="11"/>
        <v>Wed</v>
      </c>
      <c r="T769">
        <f>HOUR(Table1__2[[#This Row],[transaction_time]])</f>
        <v>16</v>
      </c>
    </row>
    <row r="770" spans="1:20" x14ac:dyDescent="0.25">
      <c r="A770">
        <v>8769</v>
      </c>
      <c r="B770" s="1">
        <v>45894</v>
      </c>
      <c r="C770" s="2">
        <v>0.40694444444444444</v>
      </c>
      <c r="D770">
        <v>2</v>
      </c>
      <c r="E770" t="s">
        <v>22</v>
      </c>
      <c r="F770" t="s">
        <v>23</v>
      </c>
      <c r="G770" t="s">
        <v>24</v>
      </c>
      <c r="H770" t="s">
        <v>25</v>
      </c>
      <c r="I770" t="s">
        <v>48</v>
      </c>
      <c r="J770">
        <v>80</v>
      </c>
      <c r="K770">
        <v>48</v>
      </c>
      <c r="L770" t="s">
        <v>33</v>
      </c>
      <c r="M770" t="s">
        <v>44</v>
      </c>
      <c r="N770" t="s">
        <v>49</v>
      </c>
      <c r="O770">
        <f>Table1__2[[#This Row],[transaction_qty]]*Table1__2[[#This Row],[unit_price]]</f>
        <v>160</v>
      </c>
      <c r="P770">
        <f>(Table1__2[[#This Row],[unit_price]]-Table1__2[[#This Row],[unit_cost]])*Table1__2[[#This Row],[transaction_qty]]</f>
        <v>64</v>
      </c>
      <c r="Q770">
        <f>YEAR(Table1__2[[#This Row],[transaction_date]])</f>
        <v>2025</v>
      </c>
      <c r="R770" t="str">
        <f>TEXT(MONTH(Table1__2[[#This Row],[transaction_date]])*28,"mmm")</f>
        <v>Aug</v>
      </c>
      <c r="S770" t="str">
        <f t="shared" ref="S770:S833" si="12">TEXT(DAY(B770),"ddd")</f>
        <v>Wed</v>
      </c>
      <c r="T770">
        <f>HOUR(Table1__2[[#This Row],[transaction_time]])</f>
        <v>9</v>
      </c>
    </row>
    <row r="771" spans="1:20" x14ac:dyDescent="0.25">
      <c r="A771">
        <v>8770</v>
      </c>
      <c r="B771" s="1">
        <v>45934</v>
      </c>
      <c r="C771" s="2">
        <v>0.53888888888888886</v>
      </c>
      <c r="D771">
        <v>3</v>
      </c>
      <c r="E771" t="s">
        <v>22</v>
      </c>
      <c r="F771" t="s">
        <v>23</v>
      </c>
      <c r="G771" t="s">
        <v>24</v>
      </c>
      <c r="H771" t="s">
        <v>25</v>
      </c>
      <c r="I771" t="s">
        <v>18</v>
      </c>
      <c r="J771">
        <v>45</v>
      </c>
      <c r="K771">
        <v>25</v>
      </c>
      <c r="L771" t="s">
        <v>19</v>
      </c>
      <c r="M771" t="s">
        <v>20</v>
      </c>
      <c r="N771" t="s">
        <v>21</v>
      </c>
      <c r="O771">
        <f>Table1__2[[#This Row],[transaction_qty]]*Table1__2[[#This Row],[unit_price]]</f>
        <v>135</v>
      </c>
      <c r="P771">
        <f>(Table1__2[[#This Row],[unit_price]]-Table1__2[[#This Row],[unit_cost]])*Table1__2[[#This Row],[transaction_qty]]</f>
        <v>60</v>
      </c>
      <c r="Q771">
        <f>YEAR(Table1__2[[#This Row],[transaction_date]])</f>
        <v>2025</v>
      </c>
      <c r="R771" t="str">
        <f>TEXT(MONTH(Table1__2[[#This Row],[transaction_date]])*28,"mmm")</f>
        <v>Oct</v>
      </c>
      <c r="S771" t="str">
        <f t="shared" si="12"/>
        <v>Wed</v>
      </c>
      <c r="T771">
        <f>HOUR(Table1__2[[#This Row],[transaction_time]])</f>
        <v>12</v>
      </c>
    </row>
    <row r="772" spans="1:20" x14ac:dyDescent="0.25">
      <c r="A772">
        <v>8771</v>
      </c>
      <c r="B772" s="1">
        <v>44793</v>
      </c>
      <c r="C772" s="2">
        <v>0.36180555555555555</v>
      </c>
      <c r="D772">
        <v>2</v>
      </c>
      <c r="E772" t="s">
        <v>14</v>
      </c>
      <c r="F772" t="s">
        <v>15</v>
      </c>
      <c r="G772" t="s">
        <v>16</v>
      </c>
      <c r="H772" t="s">
        <v>17</v>
      </c>
      <c r="I772" t="s">
        <v>40</v>
      </c>
      <c r="J772">
        <v>50</v>
      </c>
      <c r="K772">
        <v>30</v>
      </c>
      <c r="L772" t="s">
        <v>19</v>
      </c>
      <c r="M772" t="s">
        <v>41</v>
      </c>
      <c r="N772" t="s">
        <v>42</v>
      </c>
      <c r="O772">
        <f>Table1__2[[#This Row],[transaction_qty]]*Table1__2[[#This Row],[unit_price]]</f>
        <v>100</v>
      </c>
      <c r="P772">
        <f>(Table1__2[[#This Row],[unit_price]]-Table1__2[[#This Row],[unit_cost]])*Table1__2[[#This Row],[transaction_qty]]</f>
        <v>40</v>
      </c>
      <c r="Q772">
        <f>YEAR(Table1__2[[#This Row],[transaction_date]])</f>
        <v>2022</v>
      </c>
      <c r="R772" t="str">
        <f>TEXT(MONTH(Table1__2[[#This Row],[transaction_date]])*28,"mmm")</f>
        <v>Aug</v>
      </c>
      <c r="S772" t="str">
        <f t="shared" si="12"/>
        <v>Fri</v>
      </c>
      <c r="T772">
        <f>HOUR(Table1__2[[#This Row],[transaction_time]])</f>
        <v>8</v>
      </c>
    </row>
    <row r="773" spans="1:20" x14ac:dyDescent="0.25">
      <c r="A773">
        <v>8772</v>
      </c>
      <c r="B773" s="1">
        <v>45799</v>
      </c>
      <c r="C773" s="2">
        <v>0.6430555555555556</v>
      </c>
      <c r="D773">
        <v>3</v>
      </c>
      <c r="E773" t="s">
        <v>28</v>
      </c>
      <c r="F773" t="s">
        <v>29</v>
      </c>
      <c r="G773" t="s">
        <v>30</v>
      </c>
      <c r="H773" t="s">
        <v>31</v>
      </c>
      <c r="I773" t="s">
        <v>48</v>
      </c>
      <c r="J773">
        <v>80</v>
      </c>
      <c r="K773">
        <v>48</v>
      </c>
      <c r="L773" t="s">
        <v>33</v>
      </c>
      <c r="M773" t="s">
        <v>44</v>
      </c>
      <c r="N773" t="s">
        <v>49</v>
      </c>
      <c r="O773">
        <f>Table1__2[[#This Row],[transaction_qty]]*Table1__2[[#This Row],[unit_price]]</f>
        <v>240</v>
      </c>
      <c r="P773">
        <f>(Table1__2[[#This Row],[unit_price]]-Table1__2[[#This Row],[unit_cost]])*Table1__2[[#This Row],[transaction_qty]]</f>
        <v>96</v>
      </c>
      <c r="Q773">
        <f>YEAR(Table1__2[[#This Row],[transaction_date]])</f>
        <v>2025</v>
      </c>
      <c r="R773" t="str">
        <f>TEXT(MONTH(Table1__2[[#This Row],[transaction_date]])*28,"mmm")</f>
        <v>May</v>
      </c>
      <c r="S773" t="str">
        <f t="shared" si="12"/>
        <v>Sun</v>
      </c>
      <c r="T773">
        <f>HOUR(Table1__2[[#This Row],[transaction_time]])</f>
        <v>15</v>
      </c>
    </row>
    <row r="774" spans="1:20" x14ac:dyDescent="0.25">
      <c r="A774">
        <v>8773</v>
      </c>
      <c r="B774" s="1">
        <v>44767</v>
      </c>
      <c r="C774" s="2">
        <v>0.55277777777777781</v>
      </c>
      <c r="D774">
        <v>1</v>
      </c>
      <c r="E774" t="s">
        <v>14</v>
      </c>
      <c r="F774" t="s">
        <v>15</v>
      </c>
      <c r="G774" t="s">
        <v>16</v>
      </c>
      <c r="H774" t="s">
        <v>17</v>
      </c>
      <c r="I774" t="s">
        <v>26</v>
      </c>
      <c r="J774">
        <v>40</v>
      </c>
      <c r="K774">
        <v>22</v>
      </c>
      <c r="L774" t="s">
        <v>19</v>
      </c>
      <c r="M774" t="s">
        <v>20</v>
      </c>
      <c r="N774" t="s">
        <v>27</v>
      </c>
      <c r="O774">
        <f>Table1__2[[#This Row],[transaction_qty]]*Table1__2[[#This Row],[unit_price]]</f>
        <v>40</v>
      </c>
      <c r="P774">
        <f>(Table1__2[[#This Row],[unit_price]]-Table1__2[[#This Row],[unit_cost]])*Table1__2[[#This Row],[transaction_qty]]</f>
        <v>18</v>
      </c>
      <c r="Q774">
        <f>YEAR(Table1__2[[#This Row],[transaction_date]])</f>
        <v>2022</v>
      </c>
      <c r="R774" t="str">
        <f>TEXT(MONTH(Table1__2[[#This Row],[transaction_date]])*28,"mmm")</f>
        <v>Jul</v>
      </c>
      <c r="S774" t="str">
        <f t="shared" si="12"/>
        <v>Wed</v>
      </c>
      <c r="T774">
        <f>HOUR(Table1__2[[#This Row],[transaction_time]])</f>
        <v>13</v>
      </c>
    </row>
    <row r="775" spans="1:20" x14ac:dyDescent="0.25">
      <c r="A775">
        <v>8774</v>
      </c>
      <c r="B775" s="1">
        <v>45203</v>
      </c>
      <c r="C775" s="2">
        <v>0.82222222222222219</v>
      </c>
      <c r="D775">
        <v>3</v>
      </c>
      <c r="E775" t="s">
        <v>22</v>
      </c>
      <c r="F775" t="s">
        <v>23</v>
      </c>
      <c r="G775" t="s">
        <v>24</v>
      </c>
      <c r="H775" t="s">
        <v>25</v>
      </c>
      <c r="I775" t="s">
        <v>40</v>
      </c>
      <c r="J775">
        <v>50</v>
      </c>
      <c r="K775">
        <v>30</v>
      </c>
      <c r="L775" t="s">
        <v>19</v>
      </c>
      <c r="M775" t="s">
        <v>41</v>
      </c>
      <c r="N775" t="s">
        <v>42</v>
      </c>
      <c r="O775">
        <f>Table1__2[[#This Row],[transaction_qty]]*Table1__2[[#This Row],[unit_price]]</f>
        <v>150</v>
      </c>
      <c r="P775">
        <f>(Table1__2[[#This Row],[unit_price]]-Table1__2[[#This Row],[unit_cost]])*Table1__2[[#This Row],[transaction_qty]]</f>
        <v>60</v>
      </c>
      <c r="Q775">
        <f>YEAR(Table1__2[[#This Row],[transaction_date]])</f>
        <v>2023</v>
      </c>
      <c r="R775" t="str">
        <f>TEXT(MONTH(Table1__2[[#This Row],[transaction_date]])*28,"mmm")</f>
        <v>Oct</v>
      </c>
      <c r="S775" t="str">
        <f t="shared" si="12"/>
        <v>Wed</v>
      </c>
      <c r="T775">
        <f>HOUR(Table1__2[[#This Row],[transaction_time]])</f>
        <v>19</v>
      </c>
    </row>
    <row r="776" spans="1:20" x14ac:dyDescent="0.25">
      <c r="A776">
        <v>8775</v>
      </c>
      <c r="B776" s="1">
        <v>44959</v>
      </c>
      <c r="C776" s="2">
        <v>0.8979166666666667</v>
      </c>
      <c r="D776">
        <v>2</v>
      </c>
      <c r="E776" t="s">
        <v>14</v>
      </c>
      <c r="F776" t="s">
        <v>15</v>
      </c>
      <c r="G776" t="s">
        <v>16</v>
      </c>
      <c r="H776" t="s">
        <v>17</v>
      </c>
      <c r="I776" t="s">
        <v>32</v>
      </c>
      <c r="J776">
        <v>85</v>
      </c>
      <c r="K776">
        <v>50</v>
      </c>
      <c r="L776" t="s">
        <v>33</v>
      </c>
      <c r="M776" t="s">
        <v>34</v>
      </c>
      <c r="N776" t="s">
        <v>35</v>
      </c>
      <c r="O776">
        <f>Table1__2[[#This Row],[transaction_qty]]*Table1__2[[#This Row],[unit_price]]</f>
        <v>170</v>
      </c>
      <c r="P776">
        <f>(Table1__2[[#This Row],[unit_price]]-Table1__2[[#This Row],[unit_cost]])*Table1__2[[#This Row],[transaction_qty]]</f>
        <v>70</v>
      </c>
      <c r="Q776">
        <f>YEAR(Table1__2[[#This Row],[transaction_date]])</f>
        <v>2023</v>
      </c>
      <c r="R776" t="str">
        <f>TEXT(MONTH(Table1__2[[#This Row],[transaction_date]])*28,"mmm")</f>
        <v>Feb</v>
      </c>
      <c r="S776" t="str">
        <f t="shared" si="12"/>
        <v>Mon</v>
      </c>
      <c r="T776">
        <f>HOUR(Table1__2[[#This Row],[transaction_time]])</f>
        <v>21</v>
      </c>
    </row>
    <row r="777" spans="1:20" x14ac:dyDescent="0.25">
      <c r="A777">
        <v>8776</v>
      </c>
      <c r="B777" s="1">
        <v>45711</v>
      </c>
      <c r="C777" s="2">
        <v>0.53680555555555554</v>
      </c>
      <c r="D777">
        <v>4</v>
      </c>
      <c r="E777" t="s">
        <v>22</v>
      </c>
      <c r="F777" t="s">
        <v>23</v>
      </c>
      <c r="G777" t="s">
        <v>24</v>
      </c>
      <c r="H777" t="s">
        <v>25</v>
      </c>
      <c r="I777" t="s">
        <v>48</v>
      </c>
      <c r="J777">
        <v>80</v>
      </c>
      <c r="K777">
        <v>48</v>
      </c>
      <c r="L777" t="s">
        <v>33</v>
      </c>
      <c r="M777" t="s">
        <v>44</v>
      </c>
      <c r="N777" t="s">
        <v>49</v>
      </c>
      <c r="O777">
        <f>Table1__2[[#This Row],[transaction_qty]]*Table1__2[[#This Row],[unit_price]]</f>
        <v>320</v>
      </c>
      <c r="P777">
        <f>(Table1__2[[#This Row],[unit_price]]-Table1__2[[#This Row],[unit_cost]])*Table1__2[[#This Row],[transaction_qty]]</f>
        <v>128</v>
      </c>
      <c r="Q777">
        <f>YEAR(Table1__2[[#This Row],[transaction_date]])</f>
        <v>2025</v>
      </c>
      <c r="R777" t="str">
        <f>TEXT(MONTH(Table1__2[[#This Row],[transaction_date]])*28,"mmm")</f>
        <v>Feb</v>
      </c>
      <c r="S777" t="str">
        <f t="shared" si="12"/>
        <v>Mon</v>
      </c>
      <c r="T777">
        <f>HOUR(Table1__2[[#This Row],[transaction_time]])</f>
        <v>12</v>
      </c>
    </row>
    <row r="778" spans="1:20" x14ac:dyDescent="0.25">
      <c r="A778">
        <v>8777</v>
      </c>
      <c r="B778" s="1">
        <v>45933</v>
      </c>
      <c r="C778" s="2">
        <v>0.44861111111111113</v>
      </c>
      <c r="D778">
        <v>3</v>
      </c>
      <c r="E778" t="s">
        <v>28</v>
      </c>
      <c r="F778" t="s">
        <v>29</v>
      </c>
      <c r="G778" t="s">
        <v>30</v>
      </c>
      <c r="H778" t="s">
        <v>31</v>
      </c>
      <c r="I778" t="s">
        <v>18</v>
      </c>
      <c r="J778">
        <v>45</v>
      </c>
      <c r="K778">
        <v>25</v>
      </c>
      <c r="L778" t="s">
        <v>19</v>
      </c>
      <c r="M778" t="s">
        <v>20</v>
      </c>
      <c r="N778" t="s">
        <v>21</v>
      </c>
      <c r="O778">
        <f>Table1__2[[#This Row],[transaction_qty]]*Table1__2[[#This Row],[unit_price]]</f>
        <v>135</v>
      </c>
      <c r="P778">
        <f>(Table1__2[[#This Row],[unit_price]]-Table1__2[[#This Row],[unit_cost]])*Table1__2[[#This Row],[transaction_qty]]</f>
        <v>60</v>
      </c>
      <c r="Q778">
        <f>YEAR(Table1__2[[#This Row],[transaction_date]])</f>
        <v>2025</v>
      </c>
      <c r="R778" t="str">
        <f>TEXT(MONTH(Table1__2[[#This Row],[transaction_date]])*28,"mmm")</f>
        <v>Oct</v>
      </c>
      <c r="S778" t="str">
        <f t="shared" si="12"/>
        <v>Tue</v>
      </c>
      <c r="T778">
        <f>HOUR(Table1__2[[#This Row],[transaction_time]])</f>
        <v>10</v>
      </c>
    </row>
    <row r="779" spans="1:20" x14ac:dyDescent="0.25">
      <c r="A779">
        <v>8778</v>
      </c>
      <c r="B779" s="1">
        <v>44703</v>
      </c>
      <c r="C779" s="2">
        <v>0.81666666666666665</v>
      </c>
      <c r="D779">
        <v>2</v>
      </c>
      <c r="E779" t="s">
        <v>36</v>
      </c>
      <c r="F779" t="s">
        <v>37</v>
      </c>
      <c r="G779" t="s">
        <v>38</v>
      </c>
      <c r="H779" t="s">
        <v>39</v>
      </c>
      <c r="I779" t="s">
        <v>46</v>
      </c>
      <c r="J779">
        <v>90</v>
      </c>
      <c r="K779">
        <v>55</v>
      </c>
      <c r="L779" t="s">
        <v>33</v>
      </c>
      <c r="M779" t="s">
        <v>34</v>
      </c>
      <c r="N779" t="s">
        <v>47</v>
      </c>
      <c r="O779">
        <f>Table1__2[[#This Row],[transaction_qty]]*Table1__2[[#This Row],[unit_price]]</f>
        <v>180</v>
      </c>
      <c r="P779">
        <f>(Table1__2[[#This Row],[unit_price]]-Table1__2[[#This Row],[unit_cost]])*Table1__2[[#This Row],[transaction_qty]]</f>
        <v>70</v>
      </c>
      <c r="Q779">
        <f>YEAR(Table1__2[[#This Row],[transaction_date]])</f>
        <v>2022</v>
      </c>
      <c r="R779" t="str">
        <f>TEXT(MONTH(Table1__2[[#This Row],[transaction_date]])*28,"mmm")</f>
        <v>May</v>
      </c>
      <c r="S779" t="str">
        <f t="shared" si="12"/>
        <v>Sun</v>
      </c>
      <c r="T779">
        <f>HOUR(Table1__2[[#This Row],[transaction_time]])</f>
        <v>19</v>
      </c>
    </row>
    <row r="780" spans="1:20" x14ac:dyDescent="0.25">
      <c r="A780">
        <v>8779</v>
      </c>
      <c r="B780" s="1">
        <v>45003</v>
      </c>
      <c r="C780" s="2">
        <v>0.7006944444444444</v>
      </c>
      <c r="D780">
        <v>2</v>
      </c>
      <c r="E780" t="s">
        <v>36</v>
      </c>
      <c r="F780" t="s">
        <v>37</v>
      </c>
      <c r="G780" t="s">
        <v>38</v>
      </c>
      <c r="H780" t="s">
        <v>39</v>
      </c>
      <c r="I780" t="s">
        <v>26</v>
      </c>
      <c r="J780">
        <v>40</v>
      </c>
      <c r="K780">
        <v>22</v>
      </c>
      <c r="L780" t="s">
        <v>19</v>
      </c>
      <c r="M780" t="s">
        <v>20</v>
      </c>
      <c r="N780" t="s">
        <v>27</v>
      </c>
      <c r="O780">
        <f>Table1__2[[#This Row],[transaction_qty]]*Table1__2[[#This Row],[unit_price]]</f>
        <v>80</v>
      </c>
      <c r="P780">
        <f>(Table1__2[[#This Row],[unit_price]]-Table1__2[[#This Row],[unit_cost]])*Table1__2[[#This Row],[transaction_qty]]</f>
        <v>36</v>
      </c>
      <c r="Q780">
        <f>YEAR(Table1__2[[#This Row],[transaction_date]])</f>
        <v>2023</v>
      </c>
      <c r="R780" t="str">
        <f>TEXT(MONTH(Table1__2[[#This Row],[transaction_date]])*28,"mmm")</f>
        <v>Mar</v>
      </c>
      <c r="S780" t="str">
        <f t="shared" si="12"/>
        <v>Wed</v>
      </c>
      <c r="T780">
        <f>HOUR(Table1__2[[#This Row],[transaction_time]])</f>
        <v>16</v>
      </c>
    </row>
    <row r="781" spans="1:20" x14ac:dyDescent="0.25">
      <c r="A781">
        <v>8780</v>
      </c>
      <c r="B781" s="1">
        <v>45774</v>
      </c>
      <c r="C781" s="2">
        <v>0.69930555555555551</v>
      </c>
      <c r="D781">
        <v>2</v>
      </c>
      <c r="E781" t="s">
        <v>22</v>
      </c>
      <c r="F781" t="s">
        <v>23</v>
      </c>
      <c r="G781" t="s">
        <v>24</v>
      </c>
      <c r="H781" t="s">
        <v>25</v>
      </c>
      <c r="I781" t="s">
        <v>48</v>
      </c>
      <c r="J781">
        <v>80</v>
      </c>
      <c r="K781">
        <v>48</v>
      </c>
      <c r="L781" t="s">
        <v>33</v>
      </c>
      <c r="M781" t="s">
        <v>44</v>
      </c>
      <c r="N781" t="s">
        <v>49</v>
      </c>
      <c r="O781">
        <f>Table1__2[[#This Row],[transaction_qty]]*Table1__2[[#This Row],[unit_price]]</f>
        <v>160</v>
      </c>
      <c r="P781">
        <f>(Table1__2[[#This Row],[unit_price]]-Table1__2[[#This Row],[unit_cost]])*Table1__2[[#This Row],[transaction_qty]]</f>
        <v>64</v>
      </c>
      <c r="Q781">
        <f>YEAR(Table1__2[[#This Row],[transaction_date]])</f>
        <v>2025</v>
      </c>
      <c r="R781" t="str">
        <f>TEXT(MONTH(Table1__2[[#This Row],[transaction_date]])*28,"mmm")</f>
        <v>Apr</v>
      </c>
      <c r="S781" t="str">
        <f t="shared" si="12"/>
        <v>Fri</v>
      </c>
      <c r="T781">
        <f>HOUR(Table1__2[[#This Row],[transaction_time]])</f>
        <v>16</v>
      </c>
    </row>
    <row r="782" spans="1:20" x14ac:dyDescent="0.25">
      <c r="A782">
        <v>8781</v>
      </c>
      <c r="B782" s="1">
        <v>45600</v>
      </c>
      <c r="C782" s="2">
        <v>0.66041666666666665</v>
      </c>
      <c r="D782">
        <v>3</v>
      </c>
      <c r="E782" t="s">
        <v>36</v>
      </c>
      <c r="F782" t="s">
        <v>37</v>
      </c>
      <c r="G782" t="s">
        <v>38</v>
      </c>
      <c r="H782" t="s">
        <v>39</v>
      </c>
      <c r="I782" t="s">
        <v>43</v>
      </c>
      <c r="J782">
        <v>75</v>
      </c>
      <c r="K782">
        <v>45</v>
      </c>
      <c r="L782" t="s">
        <v>33</v>
      </c>
      <c r="M782" t="s">
        <v>44</v>
      </c>
      <c r="N782" t="s">
        <v>45</v>
      </c>
      <c r="O782">
        <f>Table1__2[[#This Row],[transaction_qty]]*Table1__2[[#This Row],[unit_price]]</f>
        <v>225</v>
      </c>
      <c r="P782">
        <f>(Table1__2[[#This Row],[unit_price]]-Table1__2[[#This Row],[unit_cost]])*Table1__2[[#This Row],[transaction_qty]]</f>
        <v>90</v>
      </c>
      <c r="Q782">
        <f>YEAR(Table1__2[[#This Row],[transaction_date]])</f>
        <v>2024</v>
      </c>
      <c r="R782" t="str">
        <f>TEXT(MONTH(Table1__2[[#This Row],[transaction_date]])*28,"mmm")</f>
        <v>Nov</v>
      </c>
      <c r="S782" t="str">
        <f t="shared" si="12"/>
        <v>Wed</v>
      </c>
      <c r="T782">
        <f>HOUR(Table1__2[[#This Row],[transaction_time]])</f>
        <v>15</v>
      </c>
    </row>
    <row r="783" spans="1:20" x14ac:dyDescent="0.25">
      <c r="A783">
        <v>8782</v>
      </c>
      <c r="B783" s="1">
        <v>45569</v>
      </c>
      <c r="C783" s="2">
        <v>0.66736111111111107</v>
      </c>
      <c r="D783">
        <v>4</v>
      </c>
      <c r="E783" t="s">
        <v>22</v>
      </c>
      <c r="F783" t="s">
        <v>23</v>
      </c>
      <c r="G783" t="s">
        <v>24</v>
      </c>
      <c r="H783" t="s">
        <v>25</v>
      </c>
      <c r="I783" t="s">
        <v>40</v>
      </c>
      <c r="J783">
        <v>50</v>
      </c>
      <c r="K783">
        <v>30</v>
      </c>
      <c r="L783" t="s">
        <v>19</v>
      </c>
      <c r="M783" t="s">
        <v>41</v>
      </c>
      <c r="N783" t="s">
        <v>42</v>
      </c>
      <c r="O783">
        <f>Table1__2[[#This Row],[transaction_qty]]*Table1__2[[#This Row],[unit_price]]</f>
        <v>200</v>
      </c>
      <c r="P783">
        <f>(Table1__2[[#This Row],[unit_price]]-Table1__2[[#This Row],[unit_cost]])*Table1__2[[#This Row],[transaction_qty]]</f>
        <v>80</v>
      </c>
      <c r="Q783">
        <f>YEAR(Table1__2[[#This Row],[transaction_date]])</f>
        <v>2024</v>
      </c>
      <c r="R783" t="str">
        <f>TEXT(MONTH(Table1__2[[#This Row],[transaction_date]])*28,"mmm")</f>
        <v>Oct</v>
      </c>
      <c r="S783" t="str">
        <f t="shared" si="12"/>
        <v>Wed</v>
      </c>
      <c r="T783">
        <f>HOUR(Table1__2[[#This Row],[transaction_time]])</f>
        <v>16</v>
      </c>
    </row>
    <row r="784" spans="1:20" x14ac:dyDescent="0.25">
      <c r="A784">
        <v>8783</v>
      </c>
      <c r="B784" s="1">
        <v>45839</v>
      </c>
      <c r="C784" s="2">
        <v>0.75347222222222221</v>
      </c>
      <c r="D784">
        <v>2</v>
      </c>
      <c r="E784" t="s">
        <v>36</v>
      </c>
      <c r="F784" t="s">
        <v>37</v>
      </c>
      <c r="G784" t="s">
        <v>38</v>
      </c>
      <c r="H784" t="s">
        <v>39</v>
      </c>
      <c r="I784" t="s">
        <v>46</v>
      </c>
      <c r="J784">
        <v>90</v>
      </c>
      <c r="K784">
        <v>55</v>
      </c>
      <c r="L784" t="s">
        <v>33</v>
      </c>
      <c r="M784" t="s">
        <v>34</v>
      </c>
      <c r="N784" t="s">
        <v>47</v>
      </c>
      <c r="O784">
        <f>Table1__2[[#This Row],[transaction_qty]]*Table1__2[[#This Row],[unit_price]]</f>
        <v>180</v>
      </c>
      <c r="P784">
        <f>(Table1__2[[#This Row],[unit_price]]-Table1__2[[#This Row],[unit_cost]])*Table1__2[[#This Row],[transaction_qty]]</f>
        <v>70</v>
      </c>
      <c r="Q784">
        <f>YEAR(Table1__2[[#This Row],[transaction_date]])</f>
        <v>2025</v>
      </c>
      <c r="R784" t="str">
        <f>TEXT(MONTH(Table1__2[[#This Row],[transaction_date]])*28,"mmm")</f>
        <v>Jul</v>
      </c>
      <c r="S784" t="str">
        <f t="shared" si="12"/>
        <v>Sun</v>
      </c>
      <c r="T784">
        <f>HOUR(Table1__2[[#This Row],[transaction_time]])</f>
        <v>18</v>
      </c>
    </row>
    <row r="785" spans="1:20" x14ac:dyDescent="0.25">
      <c r="A785">
        <v>8784</v>
      </c>
      <c r="B785" s="1">
        <v>45184</v>
      </c>
      <c r="C785" s="2">
        <v>0.44583333333333336</v>
      </c>
      <c r="D785">
        <v>1</v>
      </c>
      <c r="E785" t="s">
        <v>22</v>
      </c>
      <c r="F785" t="s">
        <v>23</v>
      </c>
      <c r="G785" t="s">
        <v>24</v>
      </c>
      <c r="H785" t="s">
        <v>25</v>
      </c>
      <c r="I785" t="s">
        <v>32</v>
      </c>
      <c r="J785">
        <v>85</v>
      </c>
      <c r="K785">
        <v>50</v>
      </c>
      <c r="L785" t="s">
        <v>33</v>
      </c>
      <c r="M785" t="s">
        <v>34</v>
      </c>
      <c r="N785" t="s">
        <v>35</v>
      </c>
      <c r="O785">
        <f>Table1__2[[#This Row],[transaction_qty]]*Table1__2[[#This Row],[unit_price]]</f>
        <v>85</v>
      </c>
      <c r="P785">
        <f>(Table1__2[[#This Row],[unit_price]]-Table1__2[[#This Row],[unit_cost]])*Table1__2[[#This Row],[transaction_qty]]</f>
        <v>35</v>
      </c>
      <c r="Q785">
        <f>YEAR(Table1__2[[#This Row],[transaction_date]])</f>
        <v>2023</v>
      </c>
      <c r="R785" t="str">
        <f>TEXT(MONTH(Table1__2[[#This Row],[transaction_date]])*28,"mmm")</f>
        <v>Sep</v>
      </c>
      <c r="S785" t="str">
        <f t="shared" si="12"/>
        <v>Sun</v>
      </c>
      <c r="T785">
        <f>HOUR(Table1__2[[#This Row],[transaction_time]])</f>
        <v>10</v>
      </c>
    </row>
    <row r="786" spans="1:20" x14ac:dyDescent="0.25">
      <c r="A786">
        <v>8785</v>
      </c>
      <c r="B786" s="1">
        <v>45598</v>
      </c>
      <c r="C786" s="2">
        <v>0.45624999999999999</v>
      </c>
      <c r="D786">
        <v>1</v>
      </c>
      <c r="E786" t="s">
        <v>28</v>
      </c>
      <c r="F786" t="s">
        <v>29</v>
      </c>
      <c r="G786" t="s">
        <v>30</v>
      </c>
      <c r="H786" t="s">
        <v>31</v>
      </c>
      <c r="I786" t="s">
        <v>18</v>
      </c>
      <c r="J786">
        <v>45</v>
      </c>
      <c r="K786">
        <v>25</v>
      </c>
      <c r="L786" t="s">
        <v>19</v>
      </c>
      <c r="M786" t="s">
        <v>20</v>
      </c>
      <c r="N786" t="s">
        <v>21</v>
      </c>
      <c r="O786">
        <f>Table1__2[[#This Row],[transaction_qty]]*Table1__2[[#This Row],[unit_price]]</f>
        <v>45</v>
      </c>
      <c r="P786">
        <f>(Table1__2[[#This Row],[unit_price]]-Table1__2[[#This Row],[unit_cost]])*Table1__2[[#This Row],[transaction_qty]]</f>
        <v>20</v>
      </c>
      <c r="Q786">
        <f>YEAR(Table1__2[[#This Row],[transaction_date]])</f>
        <v>2024</v>
      </c>
      <c r="R786" t="str">
        <f>TEXT(MONTH(Table1__2[[#This Row],[transaction_date]])*28,"mmm")</f>
        <v>Nov</v>
      </c>
      <c r="S786" t="str">
        <f t="shared" si="12"/>
        <v>Mon</v>
      </c>
      <c r="T786">
        <f>HOUR(Table1__2[[#This Row],[transaction_time]])</f>
        <v>10</v>
      </c>
    </row>
    <row r="787" spans="1:20" x14ac:dyDescent="0.25">
      <c r="A787">
        <v>8786</v>
      </c>
      <c r="B787" s="1">
        <v>45491</v>
      </c>
      <c r="C787" s="2">
        <v>0.77083333333333337</v>
      </c>
      <c r="D787">
        <v>2</v>
      </c>
      <c r="E787" t="s">
        <v>22</v>
      </c>
      <c r="F787" t="s">
        <v>23</v>
      </c>
      <c r="G787" t="s">
        <v>24</v>
      </c>
      <c r="H787" t="s">
        <v>25</v>
      </c>
      <c r="I787" t="s">
        <v>18</v>
      </c>
      <c r="J787">
        <v>45</v>
      </c>
      <c r="K787">
        <v>25</v>
      </c>
      <c r="L787" t="s">
        <v>19</v>
      </c>
      <c r="M787" t="s">
        <v>20</v>
      </c>
      <c r="N787" t="s">
        <v>21</v>
      </c>
      <c r="O787">
        <f>Table1__2[[#This Row],[transaction_qty]]*Table1__2[[#This Row],[unit_price]]</f>
        <v>90</v>
      </c>
      <c r="P787">
        <f>(Table1__2[[#This Row],[unit_price]]-Table1__2[[#This Row],[unit_cost]])*Table1__2[[#This Row],[transaction_qty]]</f>
        <v>40</v>
      </c>
      <c r="Q787">
        <f>YEAR(Table1__2[[#This Row],[transaction_date]])</f>
        <v>2024</v>
      </c>
      <c r="R787" t="str">
        <f>TEXT(MONTH(Table1__2[[#This Row],[transaction_date]])*28,"mmm")</f>
        <v>Jul</v>
      </c>
      <c r="S787" t="str">
        <f t="shared" si="12"/>
        <v>Wed</v>
      </c>
      <c r="T787">
        <f>HOUR(Table1__2[[#This Row],[transaction_time]])</f>
        <v>18</v>
      </c>
    </row>
    <row r="788" spans="1:20" x14ac:dyDescent="0.25">
      <c r="A788">
        <v>8787</v>
      </c>
      <c r="B788" s="1">
        <v>44747</v>
      </c>
      <c r="C788" s="2">
        <v>0.4375</v>
      </c>
      <c r="D788">
        <v>3</v>
      </c>
      <c r="E788" t="s">
        <v>28</v>
      </c>
      <c r="F788" t="s">
        <v>29</v>
      </c>
      <c r="G788" t="s">
        <v>30</v>
      </c>
      <c r="H788" t="s">
        <v>31</v>
      </c>
      <c r="I788" t="s">
        <v>43</v>
      </c>
      <c r="J788">
        <v>75</v>
      </c>
      <c r="K788">
        <v>45</v>
      </c>
      <c r="L788" t="s">
        <v>33</v>
      </c>
      <c r="M788" t="s">
        <v>44</v>
      </c>
      <c r="N788" t="s">
        <v>45</v>
      </c>
      <c r="O788">
        <f>Table1__2[[#This Row],[transaction_qty]]*Table1__2[[#This Row],[unit_price]]</f>
        <v>225</v>
      </c>
      <c r="P788">
        <f>(Table1__2[[#This Row],[unit_price]]-Table1__2[[#This Row],[unit_cost]])*Table1__2[[#This Row],[transaction_qty]]</f>
        <v>90</v>
      </c>
      <c r="Q788">
        <f>YEAR(Table1__2[[#This Row],[transaction_date]])</f>
        <v>2022</v>
      </c>
      <c r="R788" t="str">
        <f>TEXT(MONTH(Table1__2[[#This Row],[transaction_date]])*28,"mmm")</f>
        <v>Jul</v>
      </c>
      <c r="S788" t="str">
        <f t="shared" si="12"/>
        <v>Thu</v>
      </c>
      <c r="T788">
        <f>HOUR(Table1__2[[#This Row],[transaction_time]])</f>
        <v>10</v>
      </c>
    </row>
    <row r="789" spans="1:20" x14ac:dyDescent="0.25">
      <c r="A789">
        <v>8788</v>
      </c>
      <c r="B789" s="1">
        <v>45012</v>
      </c>
      <c r="C789" s="2">
        <v>0.62152777777777779</v>
      </c>
      <c r="D789">
        <v>4</v>
      </c>
      <c r="E789" t="s">
        <v>14</v>
      </c>
      <c r="F789" t="s">
        <v>15</v>
      </c>
      <c r="G789" t="s">
        <v>16</v>
      </c>
      <c r="H789" t="s">
        <v>17</v>
      </c>
      <c r="I789" t="s">
        <v>48</v>
      </c>
      <c r="J789">
        <v>80</v>
      </c>
      <c r="K789">
        <v>48</v>
      </c>
      <c r="L789" t="s">
        <v>33</v>
      </c>
      <c r="M789" t="s">
        <v>44</v>
      </c>
      <c r="N789" t="s">
        <v>49</v>
      </c>
      <c r="O789">
        <f>Table1__2[[#This Row],[transaction_qty]]*Table1__2[[#This Row],[unit_price]]</f>
        <v>320</v>
      </c>
      <c r="P789">
        <f>(Table1__2[[#This Row],[unit_price]]-Table1__2[[#This Row],[unit_cost]])*Table1__2[[#This Row],[transaction_qty]]</f>
        <v>128</v>
      </c>
      <c r="Q789">
        <f>YEAR(Table1__2[[#This Row],[transaction_date]])</f>
        <v>2023</v>
      </c>
      <c r="R789" t="str">
        <f>TEXT(MONTH(Table1__2[[#This Row],[transaction_date]])*28,"mmm")</f>
        <v>Mar</v>
      </c>
      <c r="S789" t="str">
        <f t="shared" si="12"/>
        <v>Fri</v>
      </c>
      <c r="T789">
        <f>HOUR(Table1__2[[#This Row],[transaction_time]])</f>
        <v>14</v>
      </c>
    </row>
    <row r="790" spans="1:20" x14ac:dyDescent="0.25">
      <c r="A790">
        <v>8789</v>
      </c>
      <c r="B790" s="1">
        <v>45852</v>
      </c>
      <c r="C790" s="2">
        <v>0.52777777777777779</v>
      </c>
      <c r="D790">
        <v>4</v>
      </c>
      <c r="E790" t="s">
        <v>36</v>
      </c>
      <c r="F790" t="s">
        <v>37</v>
      </c>
      <c r="G790" t="s">
        <v>38</v>
      </c>
      <c r="H790" t="s">
        <v>39</v>
      </c>
      <c r="I790" t="s">
        <v>46</v>
      </c>
      <c r="J790">
        <v>90</v>
      </c>
      <c r="K790">
        <v>55</v>
      </c>
      <c r="L790" t="s">
        <v>33</v>
      </c>
      <c r="M790" t="s">
        <v>34</v>
      </c>
      <c r="N790" t="s">
        <v>47</v>
      </c>
      <c r="O790">
        <f>Table1__2[[#This Row],[transaction_qty]]*Table1__2[[#This Row],[unit_price]]</f>
        <v>360</v>
      </c>
      <c r="P790">
        <f>(Table1__2[[#This Row],[unit_price]]-Table1__2[[#This Row],[unit_cost]])*Table1__2[[#This Row],[transaction_qty]]</f>
        <v>140</v>
      </c>
      <c r="Q790">
        <f>YEAR(Table1__2[[#This Row],[transaction_date]])</f>
        <v>2025</v>
      </c>
      <c r="R790" t="str">
        <f>TEXT(MONTH(Table1__2[[#This Row],[transaction_date]])*28,"mmm")</f>
        <v>Jul</v>
      </c>
      <c r="S790" t="str">
        <f t="shared" si="12"/>
        <v>Sat</v>
      </c>
      <c r="T790">
        <f>HOUR(Table1__2[[#This Row],[transaction_time]])</f>
        <v>12</v>
      </c>
    </row>
    <row r="791" spans="1:20" x14ac:dyDescent="0.25">
      <c r="A791">
        <v>8790</v>
      </c>
      <c r="B791" s="1">
        <v>45118</v>
      </c>
      <c r="C791" s="2">
        <v>0.72361111111111109</v>
      </c>
      <c r="D791">
        <v>3</v>
      </c>
      <c r="E791" t="s">
        <v>14</v>
      </c>
      <c r="F791" t="s">
        <v>15</v>
      </c>
      <c r="G791" t="s">
        <v>16</v>
      </c>
      <c r="H791" t="s">
        <v>17</v>
      </c>
      <c r="I791" t="s">
        <v>46</v>
      </c>
      <c r="J791">
        <v>90</v>
      </c>
      <c r="K791">
        <v>55</v>
      </c>
      <c r="L791" t="s">
        <v>33</v>
      </c>
      <c r="M791" t="s">
        <v>34</v>
      </c>
      <c r="N791" t="s">
        <v>47</v>
      </c>
      <c r="O791">
        <f>Table1__2[[#This Row],[transaction_qty]]*Table1__2[[#This Row],[unit_price]]</f>
        <v>270</v>
      </c>
      <c r="P791">
        <f>(Table1__2[[#This Row],[unit_price]]-Table1__2[[#This Row],[unit_cost]])*Table1__2[[#This Row],[transaction_qty]]</f>
        <v>105</v>
      </c>
      <c r="Q791">
        <f>YEAR(Table1__2[[#This Row],[transaction_date]])</f>
        <v>2023</v>
      </c>
      <c r="R791" t="str">
        <f>TEXT(MONTH(Table1__2[[#This Row],[transaction_date]])*28,"mmm")</f>
        <v>Jul</v>
      </c>
      <c r="S791" t="str">
        <f t="shared" si="12"/>
        <v>Wed</v>
      </c>
      <c r="T791">
        <f>HOUR(Table1__2[[#This Row],[transaction_time]])</f>
        <v>17</v>
      </c>
    </row>
    <row r="792" spans="1:20" x14ac:dyDescent="0.25">
      <c r="A792">
        <v>8791</v>
      </c>
      <c r="B792" s="1">
        <v>45168</v>
      </c>
      <c r="C792" s="2">
        <v>0.41458333333333336</v>
      </c>
      <c r="D792">
        <v>2</v>
      </c>
      <c r="E792" t="s">
        <v>28</v>
      </c>
      <c r="F792" t="s">
        <v>29</v>
      </c>
      <c r="G792" t="s">
        <v>30</v>
      </c>
      <c r="H792" t="s">
        <v>31</v>
      </c>
      <c r="I792" t="s">
        <v>40</v>
      </c>
      <c r="J792">
        <v>50</v>
      </c>
      <c r="K792">
        <v>30</v>
      </c>
      <c r="L792" t="s">
        <v>19</v>
      </c>
      <c r="M792" t="s">
        <v>41</v>
      </c>
      <c r="N792" t="s">
        <v>42</v>
      </c>
      <c r="O792">
        <f>Table1__2[[#This Row],[transaction_qty]]*Table1__2[[#This Row],[unit_price]]</f>
        <v>100</v>
      </c>
      <c r="P792">
        <f>(Table1__2[[#This Row],[unit_price]]-Table1__2[[#This Row],[unit_cost]])*Table1__2[[#This Row],[transaction_qty]]</f>
        <v>40</v>
      </c>
      <c r="Q792">
        <f>YEAR(Table1__2[[#This Row],[transaction_date]])</f>
        <v>2023</v>
      </c>
      <c r="R792" t="str">
        <f>TEXT(MONTH(Table1__2[[#This Row],[transaction_date]])*28,"mmm")</f>
        <v>Aug</v>
      </c>
      <c r="S792" t="str">
        <f t="shared" si="12"/>
        <v>Mon</v>
      </c>
      <c r="T792">
        <f>HOUR(Table1__2[[#This Row],[transaction_time]])</f>
        <v>9</v>
      </c>
    </row>
    <row r="793" spans="1:20" x14ac:dyDescent="0.25">
      <c r="A793">
        <v>8792</v>
      </c>
      <c r="B793" s="1">
        <v>45283</v>
      </c>
      <c r="C793" s="2">
        <v>0.4909722222222222</v>
      </c>
      <c r="D793">
        <v>3</v>
      </c>
      <c r="E793" t="s">
        <v>22</v>
      </c>
      <c r="F793" t="s">
        <v>23</v>
      </c>
      <c r="G793" t="s">
        <v>24</v>
      </c>
      <c r="H793" t="s">
        <v>25</v>
      </c>
      <c r="I793" t="s">
        <v>26</v>
      </c>
      <c r="J793">
        <v>40</v>
      </c>
      <c r="K793">
        <v>22</v>
      </c>
      <c r="L793" t="s">
        <v>19</v>
      </c>
      <c r="M793" t="s">
        <v>20</v>
      </c>
      <c r="N793" t="s">
        <v>27</v>
      </c>
      <c r="O793">
        <f>Table1__2[[#This Row],[transaction_qty]]*Table1__2[[#This Row],[unit_price]]</f>
        <v>120</v>
      </c>
      <c r="P793">
        <f>(Table1__2[[#This Row],[unit_price]]-Table1__2[[#This Row],[unit_cost]])*Table1__2[[#This Row],[transaction_qty]]</f>
        <v>54</v>
      </c>
      <c r="Q793">
        <f>YEAR(Table1__2[[#This Row],[transaction_date]])</f>
        <v>2023</v>
      </c>
      <c r="R793" t="str">
        <f>TEXT(MONTH(Table1__2[[#This Row],[transaction_date]])*28,"mmm")</f>
        <v>Dec</v>
      </c>
      <c r="S793" t="str">
        <f t="shared" si="12"/>
        <v>Mon</v>
      </c>
      <c r="T793">
        <f>HOUR(Table1__2[[#This Row],[transaction_time]])</f>
        <v>11</v>
      </c>
    </row>
    <row r="794" spans="1:20" x14ac:dyDescent="0.25">
      <c r="A794">
        <v>8793</v>
      </c>
      <c r="B794" s="1">
        <v>45976</v>
      </c>
      <c r="C794" s="2">
        <v>0.73611111111111116</v>
      </c>
      <c r="D794">
        <v>2</v>
      </c>
      <c r="E794" t="s">
        <v>14</v>
      </c>
      <c r="F794" t="s">
        <v>15</v>
      </c>
      <c r="G794" t="s">
        <v>16</v>
      </c>
      <c r="H794" t="s">
        <v>17</v>
      </c>
      <c r="I794" t="s">
        <v>46</v>
      </c>
      <c r="J794">
        <v>90</v>
      </c>
      <c r="K794">
        <v>55</v>
      </c>
      <c r="L794" t="s">
        <v>33</v>
      </c>
      <c r="M794" t="s">
        <v>34</v>
      </c>
      <c r="N794" t="s">
        <v>47</v>
      </c>
      <c r="O794">
        <f>Table1__2[[#This Row],[transaction_qty]]*Table1__2[[#This Row],[unit_price]]</f>
        <v>180</v>
      </c>
      <c r="P794">
        <f>(Table1__2[[#This Row],[unit_price]]-Table1__2[[#This Row],[unit_cost]])*Table1__2[[#This Row],[transaction_qty]]</f>
        <v>70</v>
      </c>
      <c r="Q794">
        <f>YEAR(Table1__2[[#This Row],[transaction_date]])</f>
        <v>2025</v>
      </c>
      <c r="R794" t="str">
        <f>TEXT(MONTH(Table1__2[[#This Row],[transaction_date]])*28,"mmm")</f>
        <v>Nov</v>
      </c>
      <c r="S794" t="str">
        <f t="shared" si="12"/>
        <v>Sun</v>
      </c>
      <c r="T794">
        <f>HOUR(Table1__2[[#This Row],[transaction_time]])</f>
        <v>17</v>
      </c>
    </row>
    <row r="795" spans="1:20" x14ac:dyDescent="0.25">
      <c r="A795">
        <v>8794</v>
      </c>
      <c r="B795" s="1">
        <v>45674</v>
      </c>
      <c r="C795" s="2">
        <v>0.53194444444444444</v>
      </c>
      <c r="D795">
        <v>3</v>
      </c>
      <c r="E795" t="s">
        <v>28</v>
      </c>
      <c r="F795" t="s">
        <v>29</v>
      </c>
      <c r="G795" t="s">
        <v>30</v>
      </c>
      <c r="H795" t="s">
        <v>31</v>
      </c>
      <c r="I795" t="s">
        <v>46</v>
      </c>
      <c r="J795">
        <v>90</v>
      </c>
      <c r="K795">
        <v>55</v>
      </c>
      <c r="L795" t="s">
        <v>33</v>
      </c>
      <c r="M795" t="s">
        <v>34</v>
      </c>
      <c r="N795" t="s">
        <v>47</v>
      </c>
      <c r="O795">
        <f>Table1__2[[#This Row],[transaction_qty]]*Table1__2[[#This Row],[unit_price]]</f>
        <v>270</v>
      </c>
      <c r="P795">
        <f>(Table1__2[[#This Row],[unit_price]]-Table1__2[[#This Row],[unit_cost]])*Table1__2[[#This Row],[transaction_qty]]</f>
        <v>105</v>
      </c>
      <c r="Q795">
        <f>YEAR(Table1__2[[#This Row],[transaction_date]])</f>
        <v>2025</v>
      </c>
      <c r="R795" t="str">
        <f>TEXT(MONTH(Table1__2[[#This Row],[transaction_date]])*28,"mmm")</f>
        <v>Jan</v>
      </c>
      <c r="S795" t="str">
        <f t="shared" si="12"/>
        <v>Tue</v>
      </c>
      <c r="T795">
        <f>HOUR(Table1__2[[#This Row],[transaction_time]])</f>
        <v>12</v>
      </c>
    </row>
    <row r="796" spans="1:20" x14ac:dyDescent="0.25">
      <c r="A796">
        <v>8795</v>
      </c>
      <c r="B796" s="1">
        <v>45689</v>
      </c>
      <c r="C796" s="2">
        <v>0.75694444444444442</v>
      </c>
      <c r="D796">
        <v>4</v>
      </c>
      <c r="E796" t="s">
        <v>36</v>
      </c>
      <c r="F796" t="s">
        <v>37</v>
      </c>
      <c r="G796" t="s">
        <v>38</v>
      </c>
      <c r="H796" t="s">
        <v>39</v>
      </c>
      <c r="I796" t="s">
        <v>50</v>
      </c>
      <c r="J796">
        <v>70</v>
      </c>
      <c r="K796">
        <v>40</v>
      </c>
      <c r="L796" t="s">
        <v>33</v>
      </c>
      <c r="M796" t="s">
        <v>44</v>
      </c>
      <c r="N796" t="s">
        <v>51</v>
      </c>
      <c r="O796">
        <f>Table1__2[[#This Row],[transaction_qty]]*Table1__2[[#This Row],[unit_price]]</f>
        <v>280</v>
      </c>
      <c r="P796">
        <f>(Table1__2[[#This Row],[unit_price]]-Table1__2[[#This Row],[unit_cost]])*Table1__2[[#This Row],[transaction_qty]]</f>
        <v>120</v>
      </c>
      <c r="Q796">
        <f>YEAR(Table1__2[[#This Row],[transaction_date]])</f>
        <v>2025</v>
      </c>
      <c r="R796" t="str">
        <f>TEXT(MONTH(Table1__2[[#This Row],[transaction_date]])*28,"mmm")</f>
        <v>Feb</v>
      </c>
      <c r="S796" t="str">
        <f t="shared" si="12"/>
        <v>Sun</v>
      </c>
      <c r="T796">
        <f>HOUR(Table1__2[[#This Row],[transaction_time]])</f>
        <v>18</v>
      </c>
    </row>
    <row r="797" spans="1:20" x14ac:dyDescent="0.25">
      <c r="A797">
        <v>8796</v>
      </c>
      <c r="B797" s="1">
        <v>45561</v>
      </c>
      <c r="C797" s="2">
        <v>0.54791666666666672</v>
      </c>
      <c r="D797">
        <v>4</v>
      </c>
      <c r="E797" t="s">
        <v>22</v>
      </c>
      <c r="F797" t="s">
        <v>23</v>
      </c>
      <c r="G797" t="s">
        <v>24</v>
      </c>
      <c r="H797" t="s">
        <v>25</v>
      </c>
      <c r="I797" t="s">
        <v>18</v>
      </c>
      <c r="J797">
        <v>45</v>
      </c>
      <c r="K797">
        <v>25</v>
      </c>
      <c r="L797" t="s">
        <v>19</v>
      </c>
      <c r="M797" t="s">
        <v>20</v>
      </c>
      <c r="N797" t="s">
        <v>21</v>
      </c>
      <c r="O797">
        <f>Table1__2[[#This Row],[transaction_qty]]*Table1__2[[#This Row],[unit_price]]</f>
        <v>180</v>
      </c>
      <c r="P797">
        <f>(Table1__2[[#This Row],[unit_price]]-Table1__2[[#This Row],[unit_cost]])*Table1__2[[#This Row],[transaction_qty]]</f>
        <v>80</v>
      </c>
      <c r="Q797">
        <f>YEAR(Table1__2[[#This Row],[transaction_date]])</f>
        <v>2024</v>
      </c>
      <c r="R797" t="str">
        <f>TEXT(MONTH(Table1__2[[#This Row],[transaction_date]])*28,"mmm")</f>
        <v>Sep</v>
      </c>
      <c r="S797" t="str">
        <f t="shared" si="12"/>
        <v>Thu</v>
      </c>
      <c r="T797">
        <f>HOUR(Table1__2[[#This Row],[transaction_time]])</f>
        <v>13</v>
      </c>
    </row>
    <row r="798" spans="1:20" x14ac:dyDescent="0.25">
      <c r="A798">
        <v>8797</v>
      </c>
      <c r="B798" s="1">
        <v>44732</v>
      </c>
      <c r="C798" s="2">
        <v>0.91527777777777775</v>
      </c>
      <c r="D798">
        <v>1</v>
      </c>
      <c r="E798" t="s">
        <v>14</v>
      </c>
      <c r="F798" t="s">
        <v>15</v>
      </c>
      <c r="G798" t="s">
        <v>16</v>
      </c>
      <c r="H798" t="s">
        <v>17</v>
      </c>
      <c r="I798" t="s">
        <v>48</v>
      </c>
      <c r="J798">
        <v>80</v>
      </c>
      <c r="K798">
        <v>48</v>
      </c>
      <c r="L798" t="s">
        <v>33</v>
      </c>
      <c r="M798" t="s">
        <v>44</v>
      </c>
      <c r="N798" t="s">
        <v>49</v>
      </c>
      <c r="O798">
        <f>Table1__2[[#This Row],[transaction_qty]]*Table1__2[[#This Row],[unit_price]]</f>
        <v>80</v>
      </c>
      <c r="P798">
        <f>(Table1__2[[#This Row],[unit_price]]-Table1__2[[#This Row],[unit_cost]])*Table1__2[[#This Row],[transaction_qty]]</f>
        <v>32</v>
      </c>
      <c r="Q798">
        <f>YEAR(Table1__2[[#This Row],[transaction_date]])</f>
        <v>2022</v>
      </c>
      <c r="R798" t="str">
        <f>TEXT(MONTH(Table1__2[[#This Row],[transaction_date]])*28,"mmm")</f>
        <v>Jun</v>
      </c>
      <c r="S798" t="str">
        <f t="shared" si="12"/>
        <v>Fri</v>
      </c>
      <c r="T798">
        <f>HOUR(Table1__2[[#This Row],[transaction_time]])</f>
        <v>21</v>
      </c>
    </row>
    <row r="799" spans="1:20" x14ac:dyDescent="0.25">
      <c r="A799">
        <v>8798</v>
      </c>
      <c r="B799" s="1">
        <v>45870</v>
      </c>
      <c r="C799" s="2">
        <v>0.68055555555555558</v>
      </c>
      <c r="D799">
        <v>1</v>
      </c>
      <c r="E799" t="s">
        <v>28</v>
      </c>
      <c r="F799" t="s">
        <v>29</v>
      </c>
      <c r="G799" t="s">
        <v>30</v>
      </c>
      <c r="H799" t="s">
        <v>31</v>
      </c>
      <c r="I799" t="s">
        <v>32</v>
      </c>
      <c r="J799">
        <v>85</v>
      </c>
      <c r="K799">
        <v>50</v>
      </c>
      <c r="L799" t="s">
        <v>33</v>
      </c>
      <c r="M799" t="s">
        <v>34</v>
      </c>
      <c r="N799" t="s">
        <v>35</v>
      </c>
      <c r="O799">
        <f>Table1__2[[#This Row],[transaction_qty]]*Table1__2[[#This Row],[unit_price]]</f>
        <v>85</v>
      </c>
      <c r="P799">
        <f>(Table1__2[[#This Row],[unit_price]]-Table1__2[[#This Row],[unit_cost]])*Table1__2[[#This Row],[transaction_qty]]</f>
        <v>35</v>
      </c>
      <c r="Q799">
        <f>YEAR(Table1__2[[#This Row],[transaction_date]])</f>
        <v>2025</v>
      </c>
      <c r="R799" t="str">
        <f>TEXT(MONTH(Table1__2[[#This Row],[transaction_date]])*28,"mmm")</f>
        <v>Aug</v>
      </c>
      <c r="S799" t="str">
        <f t="shared" si="12"/>
        <v>Sun</v>
      </c>
      <c r="T799">
        <f>HOUR(Table1__2[[#This Row],[transaction_time]])</f>
        <v>16</v>
      </c>
    </row>
    <row r="800" spans="1:20" x14ac:dyDescent="0.25">
      <c r="A800">
        <v>8799</v>
      </c>
      <c r="B800" s="1">
        <v>45734</v>
      </c>
      <c r="C800" s="2">
        <v>0.4826388888888889</v>
      </c>
      <c r="D800">
        <v>4</v>
      </c>
      <c r="E800" t="s">
        <v>36</v>
      </c>
      <c r="F800" t="s">
        <v>37</v>
      </c>
      <c r="G800" t="s">
        <v>38</v>
      </c>
      <c r="H800" t="s">
        <v>39</v>
      </c>
      <c r="I800" t="s">
        <v>46</v>
      </c>
      <c r="J800">
        <v>90</v>
      </c>
      <c r="K800">
        <v>55</v>
      </c>
      <c r="L800" t="s">
        <v>33</v>
      </c>
      <c r="M800" t="s">
        <v>34</v>
      </c>
      <c r="N800" t="s">
        <v>47</v>
      </c>
      <c r="O800">
        <f>Table1__2[[#This Row],[transaction_qty]]*Table1__2[[#This Row],[unit_price]]</f>
        <v>360</v>
      </c>
      <c r="P800">
        <f>(Table1__2[[#This Row],[unit_price]]-Table1__2[[#This Row],[unit_cost]])*Table1__2[[#This Row],[transaction_qty]]</f>
        <v>140</v>
      </c>
      <c r="Q800">
        <f>YEAR(Table1__2[[#This Row],[transaction_date]])</f>
        <v>2025</v>
      </c>
      <c r="R800" t="str">
        <f>TEXT(MONTH(Table1__2[[#This Row],[transaction_date]])*28,"mmm")</f>
        <v>Mar</v>
      </c>
      <c r="S800" t="str">
        <f t="shared" si="12"/>
        <v>Wed</v>
      </c>
      <c r="T800">
        <f>HOUR(Table1__2[[#This Row],[transaction_time]])</f>
        <v>11</v>
      </c>
    </row>
    <row r="801" spans="1:20" x14ac:dyDescent="0.25">
      <c r="A801">
        <v>8800</v>
      </c>
      <c r="B801" s="1">
        <v>44843</v>
      </c>
      <c r="C801" s="2">
        <v>0.48958333333333331</v>
      </c>
      <c r="D801">
        <v>1</v>
      </c>
      <c r="E801" t="s">
        <v>14</v>
      </c>
      <c r="F801" t="s">
        <v>15</v>
      </c>
      <c r="G801" t="s">
        <v>16</v>
      </c>
      <c r="H801" t="s">
        <v>17</v>
      </c>
      <c r="I801" t="s">
        <v>48</v>
      </c>
      <c r="J801">
        <v>80</v>
      </c>
      <c r="K801">
        <v>48</v>
      </c>
      <c r="L801" t="s">
        <v>33</v>
      </c>
      <c r="M801" t="s">
        <v>44</v>
      </c>
      <c r="N801" t="s">
        <v>49</v>
      </c>
      <c r="O801">
        <f>Table1__2[[#This Row],[transaction_qty]]*Table1__2[[#This Row],[unit_price]]</f>
        <v>80</v>
      </c>
      <c r="P801">
        <f>(Table1__2[[#This Row],[unit_price]]-Table1__2[[#This Row],[unit_cost]])*Table1__2[[#This Row],[transaction_qty]]</f>
        <v>32</v>
      </c>
      <c r="Q801">
        <f>YEAR(Table1__2[[#This Row],[transaction_date]])</f>
        <v>2022</v>
      </c>
      <c r="R801" t="str">
        <f>TEXT(MONTH(Table1__2[[#This Row],[transaction_date]])*28,"mmm")</f>
        <v>Oct</v>
      </c>
      <c r="S801" t="str">
        <f t="shared" si="12"/>
        <v>Mon</v>
      </c>
      <c r="T801">
        <f>HOUR(Table1__2[[#This Row],[transaction_time]])</f>
        <v>11</v>
      </c>
    </row>
    <row r="802" spans="1:20" x14ac:dyDescent="0.25">
      <c r="A802">
        <v>8801</v>
      </c>
      <c r="B802" s="1">
        <v>45065</v>
      </c>
      <c r="C802" s="2">
        <v>0.8833333333333333</v>
      </c>
      <c r="D802">
        <v>1</v>
      </c>
      <c r="E802" t="s">
        <v>22</v>
      </c>
      <c r="F802" t="s">
        <v>23</v>
      </c>
      <c r="G802" t="s">
        <v>24</v>
      </c>
      <c r="H802" t="s">
        <v>25</v>
      </c>
      <c r="I802" t="s">
        <v>26</v>
      </c>
      <c r="J802">
        <v>40</v>
      </c>
      <c r="K802">
        <v>22</v>
      </c>
      <c r="L802" t="s">
        <v>19</v>
      </c>
      <c r="M802" t="s">
        <v>20</v>
      </c>
      <c r="N802" t="s">
        <v>27</v>
      </c>
      <c r="O802">
        <f>Table1__2[[#This Row],[transaction_qty]]*Table1__2[[#This Row],[unit_price]]</f>
        <v>40</v>
      </c>
      <c r="P802">
        <f>(Table1__2[[#This Row],[unit_price]]-Table1__2[[#This Row],[unit_cost]])*Table1__2[[#This Row],[transaction_qty]]</f>
        <v>18</v>
      </c>
      <c r="Q802">
        <f>YEAR(Table1__2[[#This Row],[transaction_date]])</f>
        <v>2023</v>
      </c>
      <c r="R802" t="str">
        <f>TEXT(MONTH(Table1__2[[#This Row],[transaction_date]])*28,"mmm")</f>
        <v>May</v>
      </c>
      <c r="S802" t="str">
        <f t="shared" si="12"/>
        <v>Thu</v>
      </c>
      <c r="T802">
        <f>HOUR(Table1__2[[#This Row],[transaction_time]])</f>
        <v>21</v>
      </c>
    </row>
    <row r="803" spans="1:20" x14ac:dyDescent="0.25">
      <c r="A803">
        <v>8802</v>
      </c>
      <c r="B803" s="1">
        <v>45437</v>
      </c>
      <c r="C803" s="2">
        <v>0.44097222222222221</v>
      </c>
      <c r="D803">
        <v>4</v>
      </c>
      <c r="E803" t="s">
        <v>22</v>
      </c>
      <c r="F803" t="s">
        <v>23</v>
      </c>
      <c r="G803" t="s">
        <v>24</v>
      </c>
      <c r="H803" t="s">
        <v>25</v>
      </c>
      <c r="I803" t="s">
        <v>26</v>
      </c>
      <c r="J803">
        <v>40</v>
      </c>
      <c r="K803">
        <v>22</v>
      </c>
      <c r="L803" t="s">
        <v>19</v>
      </c>
      <c r="M803" t="s">
        <v>20</v>
      </c>
      <c r="N803" t="s">
        <v>27</v>
      </c>
      <c r="O803">
        <f>Table1__2[[#This Row],[transaction_qty]]*Table1__2[[#This Row],[unit_price]]</f>
        <v>160</v>
      </c>
      <c r="P803">
        <f>(Table1__2[[#This Row],[unit_price]]-Table1__2[[#This Row],[unit_cost]])*Table1__2[[#This Row],[transaction_qty]]</f>
        <v>72</v>
      </c>
      <c r="Q803">
        <f>YEAR(Table1__2[[#This Row],[transaction_date]])</f>
        <v>2024</v>
      </c>
      <c r="R803" t="str">
        <f>TEXT(MONTH(Table1__2[[#This Row],[transaction_date]])*28,"mmm")</f>
        <v>May</v>
      </c>
      <c r="S803" t="str">
        <f t="shared" si="12"/>
        <v>Wed</v>
      </c>
      <c r="T803">
        <f>HOUR(Table1__2[[#This Row],[transaction_time]])</f>
        <v>10</v>
      </c>
    </row>
    <row r="804" spans="1:20" x14ac:dyDescent="0.25">
      <c r="A804">
        <v>8803</v>
      </c>
      <c r="B804" s="1">
        <v>44830</v>
      </c>
      <c r="C804" s="2">
        <v>0.72569444444444442</v>
      </c>
      <c r="D804">
        <v>2</v>
      </c>
      <c r="E804" t="s">
        <v>36</v>
      </c>
      <c r="F804" t="s">
        <v>37</v>
      </c>
      <c r="G804" t="s">
        <v>38</v>
      </c>
      <c r="H804" t="s">
        <v>39</v>
      </c>
      <c r="I804" t="s">
        <v>32</v>
      </c>
      <c r="J804">
        <v>85</v>
      </c>
      <c r="K804">
        <v>50</v>
      </c>
      <c r="L804" t="s">
        <v>33</v>
      </c>
      <c r="M804" t="s">
        <v>34</v>
      </c>
      <c r="N804" t="s">
        <v>35</v>
      </c>
      <c r="O804">
        <f>Table1__2[[#This Row],[transaction_qty]]*Table1__2[[#This Row],[unit_price]]</f>
        <v>170</v>
      </c>
      <c r="P804">
        <f>(Table1__2[[#This Row],[unit_price]]-Table1__2[[#This Row],[unit_cost]])*Table1__2[[#This Row],[transaction_qty]]</f>
        <v>70</v>
      </c>
      <c r="Q804">
        <f>YEAR(Table1__2[[#This Row],[transaction_date]])</f>
        <v>2022</v>
      </c>
      <c r="R804" t="str">
        <f>TEXT(MONTH(Table1__2[[#This Row],[transaction_date]])*28,"mmm")</f>
        <v>Sep</v>
      </c>
      <c r="S804" t="str">
        <f t="shared" si="12"/>
        <v>Thu</v>
      </c>
      <c r="T804">
        <f>HOUR(Table1__2[[#This Row],[transaction_time]])</f>
        <v>17</v>
      </c>
    </row>
    <row r="805" spans="1:20" x14ac:dyDescent="0.25">
      <c r="A805">
        <v>8804</v>
      </c>
      <c r="B805" s="1">
        <v>44576</v>
      </c>
      <c r="C805" s="2">
        <v>0.60277777777777775</v>
      </c>
      <c r="D805">
        <v>3</v>
      </c>
      <c r="E805" t="s">
        <v>14</v>
      </c>
      <c r="F805" t="s">
        <v>15</v>
      </c>
      <c r="G805" t="s">
        <v>16</v>
      </c>
      <c r="H805" t="s">
        <v>17</v>
      </c>
      <c r="I805" t="s">
        <v>18</v>
      </c>
      <c r="J805">
        <v>45</v>
      </c>
      <c r="K805">
        <v>25</v>
      </c>
      <c r="L805" t="s">
        <v>19</v>
      </c>
      <c r="M805" t="s">
        <v>20</v>
      </c>
      <c r="N805" t="s">
        <v>21</v>
      </c>
      <c r="O805">
        <f>Table1__2[[#This Row],[transaction_qty]]*Table1__2[[#This Row],[unit_price]]</f>
        <v>135</v>
      </c>
      <c r="P805">
        <f>(Table1__2[[#This Row],[unit_price]]-Table1__2[[#This Row],[unit_cost]])*Table1__2[[#This Row],[transaction_qty]]</f>
        <v>60</v>
      </c>
      <c r="Q805">
        <f>YEAR(Table1__2[[#This Row],[transaction_date]])</f>
        <v>2022</v>
      </c>
      <c r="R805" t="str">
        <f>TEXT(MONTH(Table1__2[[#This Row],[transaction_date]])*28,"mmm")</f>
        <v>Jan</v>
      </c>
      <c r="S805" t="str">
        <f t="shared" si="12"/>
        <v>Sun</v>
      </c>
      <c r="T805">
        <f>HOUR(Table1__2[[#This Row],[transaction_time]])</f>
        <v>14</v>
      </c>
    </row>
    <row r="806" spans="1:20" x14ac:dyDescent="0.25">
      <c r="A806">
        <v>8805</v>
      </c>
      <c r="B806" s="1">
        <v>45273</v>
      </c>
      <c r="C806" s="2">
        <v>0.84722222222222221</v>
      </c>
      <c r="D806">
        <v>2</v>
      </c>
      <c r="E806" t="s">
        <v>14</v>
      </c>
      <c r="F806" t="s">
        <v>15</v>
      </c>
      <c r="G806" t="s">
        <v>16</v>
      </c>
      <c r="H806" t="s">
        <v>17</v>
      </c>
      <c r="I806" t="s">
        <v>26</v>
      </c>
      <c r="J806">
        <v>40</v>
      </c>
      <c r="K806">
        <v>22</v>
      </c>
      <c r="L806" t="s">
        <v>19</v>
      </c>
      <c r="M806" t="s">
        <v>20</v>
      </c>
      <c r="N806" t="s">
        <v>27</v>
      </c>
      <c r="O806">
        <f>Table1__2[[#This Row],[transaction_qty]]*Table1__2[[#This Row],[unit_price]]</f>
        <v>80</v>
      </c>
      <c r="P806">
        <f>(Table1__2[[#This Row],[unit_price]]-Table1__2[[#This Row],[unit_cost]])*Table1__2[[#This Row],[transaction_qty]]</f>
        <v>36</v>
      </c>
      <c r="Q806">
        <f>YEAR(Table1__2[[#This Row],[transaction_date]])</f>
        <v>2023</v>
      </c>
      <c r="R806" t="str">
        <f>TEXT(MONTH(Table1__2[[#This Row],[transaction_date]])*28,"mmm")</f>
        <v>Dec</v>
      </c>
      <c r="S806" t="str">
        <f t="shared" si="12"/>
        <v>Fri</v>
      </c>
      <c r="T806">
        <f>HOUR(Table1__2[[#This Row],[transaction_time]])</f>
        <v>20</v>
      </c>
    </row>
    <row r="807" spans="1:20" x14ac:dyDescent="0.25">
      <c r="A807">
        <v>8806</v>
      </c>
      <c r="B807" s="1">
        <v>44839</v>
      </c>
      <c r="C807" s="2">
        <v>0.77777777777777779</v>
      </c>
      <c r="D807">
        <v>3</v>
      </c>
      <c r="E807" t="s">
        <v>36</v>
      </c>
      <c r="F807" t="s">
        <v>37</v>
      </c>
      <c r="G807" t="s">
        <v>38</v>
      </c>
      <c r="H807" t="s">
        <v>39</v>
      </c>
      <c r="I807" t="s">
        <v>50</v>
      </c>
      <c r="J807">
        <v>70</v>
      </c>
      <c r="K807">
        <v>40</v>
      </c>
      <c r="L807" t="s">
        <v>33</v>
      </c>
      <c r="M807" t="s">
        <v>44</v>
      </c>
      <c r="N807" t="s">
        <v>51</v>
      </c>
      <c r="O807">
        <f>Table1__2[[#This Row],[transaction_qty]]*Table1__2[[#This Row],[unit_price]]</f>
        <v>210</v>
      </c>
      <c r="P807">
        <f>(Table1__2[[#This Row],[unit_price]]-Table1__2[[#This Row],[unit_cost]])*Table1__2[[#This Row],[transaction_qty]]</f>
        <v>90</v>
      </c>
      <c r="Q807">
        <f>YEAR(Table1__2[[#This Row],[transaction_date]])</f>
        <v>2022</v>
      </c>
      <c r="R807" t="str">
        <f>TEXT(MONTH(Table1__2[[#This Row],[transaction_date]])*28,"mmm")</f>
        <v>Oct</v>
      </c>
      <c r="S807" t="str">
        <f t="shared" si="12"/>
        <v>Thu</v>
      </c>
      <c r="T807">
        <f>HOUR(Table1__2[[#This Row],[transaction_time]])</f>
        <v>18</v>
      </c>
    </row>
    <row r="808" spans="1:20" x14ac:dyDescent="0.25">
      <c r="A808">
        <v>8807</v>
      </c>
      <c r="B808" s="1">
        <v>45611</v>
      </c>
      <c r="C808" s="2">
        <v>0.53402777777777777</v>
      </c>
      <c r="D808">
        <v>2</v>
      </c>
      <c r="E808" t="s">
        <v>28</v>
      </c>
      <c r="F808" t="s">
        <v>29</v>
      </c>
      <c r="G808" t="s">
        <v>30</v>
      </c>
      <c r="H808" t="s">
        <v>31</v>
      </c>
      <c r="I808" t="s">
        <v>46</v>
      </c>
      <c r="J808">
        <v>90</v>
      </c>
      <c r="K808">
        <v>55</v>
      </c>
      <c r="L808" t="s">
        <v>33</v>
      </c>
      <c r="M808" t="s">
        <v>34</v>
      </c>
      <c r="N808" t="s">
        <v>47</v>
      </c>
      <c r="O808">
        <f>Table1__2[[#This Row],[transaction_qty]]*Table1__2[[#This Row],[unit_price]]</f>
        <v>180</v>
      </c>
      <c r="P808">
        <f>(Table1__2[[#This Row],[unit_price]]-Table1__2[[#This Row],[unit_cost]])*Table1__2[[#This Row],[transaction_qty]]</f>
        <v>70</v>
      </c>
      <c r="Q808">
        <f>YEAR(Table1__2[[#This Row],[transaction_date]])</f>
        <v>2024</v>
      </c>
      <c r="R808" t="str">
        <f>TEXT(MONTH(Table1__2[[#This Row],[transaction_date]])*28,"mmm")</f>
        <v>Nov</v>
      </c>
      <c r="S808" t="str">
        <f t="shared" si="12"/>
        <v>Sun</v>
      </c>
      <c r="T808">
        <f>HOUR(Table1__2[[#This Row],[transaction_time]])</f>
        <v>12</v>
      </c>
    </row>
    <row r="809" spans="1:20" x14ac:dyDescent="0.25">
      <c r="A809">
        <v>8808</v>
      </c>
      <c r="B809" s="1">
        <v>45208</v>
      </c>
      <c r="C809" s="2">
        <v>0.84236111111111112</v>
      </c>
      <c r="D809">
        <v>4</v>
      </c>
      <c r="E809" t="s">
        <v>36</v>
      </c>
      <c r="F809" t="s">
        <v>37</v>
      </c>
      <c r="G809" t="s">
        <v>38</v>
      </c>
      <c r="H809" t="s">
        <v>39</v>
      </c>
      <c r="I809" t="s">
        <v>50</v>
      </c>
      <c r="J809">
        <v>70</v>
      </c>
      <c r="K809">
        <v>40</v>
      </c>
      <c r="L809" t="s">
        <v>33</v>
      </c>
      <c r="M809" t="s">
        <v>44</v>
      </c>
      <c r="N809" t="s">
        <v>51</v>
      </c>
      <c r="O809">
        <f>Table1__2[[#This Row],[transaction_qty]]*Table1__2[[#This Row],[unit_price]]</f>
        <v>280</v>
      </c>
      <c r="P809">
        <f>(Table1__2[[#This Row],[unit_price]]-Table1__2[[#This Row],[unit_cost]])*Table1__2[[#This Row],[transaction_qty]]</f>
        <v>120</v>
      </c>
      <c r="Q809">
        <f>YEAR(Table1__2[[#This Row],[transaction_date]])</f>
        <v>2023</v>
      </c>
      <c r="R809" t="str">
        <f>TEXT(MONTH(Table1__2[[#This Row],[transaction_date]])*28,"mmm")</f>
        <v>Oct</v>
      </c>
      <c r="S809" t="str">
        <f t="shared" si="12"/>
        <v>Mon</v>
      </c>
      <c r="T809">
        <f>HOUR(Table1__2[[#This Row],[transaction_time]])</f>
        <v>20</v>
      </c>
    </row>
    <row r="810" spans="1:20" x14ac:dyDescent="0.25">
      <c r="A810">
        <v>8809</v>
      </c>
      <c r="B810" s="1">
        <v>44830</v>
      </c>
      <c r="C810" s="2">
        <v>0.7583333333333333</v>
      </c>
      <c r="D810">
        <v>1</v>
      </c>
      <c r="E810" t="s">
        <v>36</v>
      </c>
      <c r="F810" t="s">
        <v>37</v>
      </c>
      <c r="G810" t="s">
        <v>38</v>
      </c>
      <c r="H810" t="s">
        <v>39</v>
      </c>
      <c r="I810" t="s">
        <v>43</v>
      </c>
      <c r="J810">
        <v>75</v>
      </c>
      <c r="K810">
        <v>45</v>
      </c>
      <c r="L810" t="s">
        <v>33</v>
      </c>
      <c r="M810" t="s">
        <v>44</v>
      </c>
      <c r="N810" t="s">
        <v>45</v>
      </c>
      <c r="O810">
        <f>Table1__2[[#This Row],[transaction_qty]]*Table1__2[[#This Row],[unit_price]]</f>
        <v>75</v>
      </c>
      <c r="P810">
        <f>(Table1__2[[#This Row],[unit_price]]-Table1__2[[#This Row],[unit_cost]])*Table1__2[[#This Row],[transaction_qty]]</f>
        <v>30</v>
      </c>
      <c r="Q810">
        <f>YEAR(Table1__2[[#This Row],[transaction_date]])</f>
        <v>2022</v>
      </c>
      <c r="R810" t="str">
        <f>TEXT(MONTH(Table1__2[[#This Row],[transaction_date]])*28,"mmm")</f>
        <v>Sep</v>
      </c>
      <c r="S810" t="str">
        <f t="shared" si="12"/>
        <v>Thu</v>
      </c>
      <c r="T810">
        <f>HOUR(Table1__2[[#This Row],[transaction_time]])</f>
        <v>18</v>
      </c>
    </row>
    <row r="811" spans="1:20" x14ac:dyDescent="0.25">
      <c r="A811">
        <v>8810</v>
      </c>
      <c r="B811" s="1">
        <v>46007</v>
      </c>
      <c r="C811" s="2">
        <v>0.74930555555555556</v>
      </c>
      <c r="D811">
        <v>2</v>
      </c>
      <c r="E811" t="s">
        <v>36</v>
      </c>
      <c r="F811" t="s">
        <v>37</v>
      </c>
      <c r="G811" t="s">
        <v>38</v>
      </c>
      <c r="H811" t="s">
        <v>39</v>
      </c>
      <c r="I811" t="s">
        <v>46</v>
      </c>
      <c r="J811">
        <v>90</v>
      </c>
      <c r="K811">
        <v>55</v>
      </c>
      <c r="L811" t="s">
        <v>33</v>
      </c>
      <c r="M811" t="s">
        <v>34</v>
      </c>
      <c r="N811" t="s">
        <v>47</v>
      </c>
      <c r="O811">
        <f>Table1__2[[#This Row],[transaction_qty]]*Table1__2[[#This Row],[unit_price]]</f>
        <v>180</v>
      </c>
      <c r="P811">
        <f>(Table1__2[[#This Row],[unit_price]]-Table1__2[[#This Row],[unit_cost]])*Table1__2[[#This Row],[transaction_qty]]</f>
        <v>70</v>
      </c>
      <c r="Q811">
        <f>YEAR(Table1__2[[#This Row],[transaction_date]])</f>
        <v>2025</v>
      </c>
      <c r="R811" t="str">
        <f>TEXT(MONTH(Table1__2[[#This Row],[transaction_date]])*28,"mmm")</f>
        <v>Dec</v>
      </c>
      <c r="S811" t="str">
        <f t="shared" si="12"/>
        <v>Mon</v>
      </c>
      <c r="T811">
        <f>HOUR(Table1__2[[#This Row],[transaction_time]])</f>
        <v>17</v>
      </c>
    </row>
    <row r="812" spans="1:20" x14ac:dyDescent="0.25">
      <c r="A812">
        <v>8811</v>
      </c>
      <c r="B812" s="1">
        <v>45645</v>
      </c>
      <c r="C812" s="2">
        <v>0.43402777777777779</v>
      </c>
      <c r="D812">
        <v>3</v>
      </c>
      <c r="E812" t="s">
        <v>14</v>
      </c>
      <c r="F812" t="s">
        <v>15</v>
      </c>
      <c r="G812" t="s">
        <v>16</v>
      </c>
      <c r="H812" t="s">
        <v>17</v>
      </c>
      <c r="I812" t="s">
        <v>43</v>
      </c>
      <c r="J812">
        <v>75</v>
      </c>
      <c r="K812">
        <v>45</v>
      </c>
      <c r="L812" t="s">
        <v>33</v>
      </c>
      <c r="M812" t="s">
        <v>44</v>
      </c>
      <c r="N812" t="s">
        <v>45</v>
      </c>
      <c r="O812">
        <f>Table1__2[[#This Row],[transaction_qty]]*Table1__2[[#This Row],[unit_price]]</f>
        <v>225</v>
      </c>
      <c r="P812">
        <f>(Table1__2[[#This Row],[unit_price]]-Table1__2[[#This Row],[unit_cost]])*Table1__2[[#This Row],[transaction_qty]]</f>
        <v>90</v>
      </c>
      <c r="Q812">
        <f>YEAR(Table1__2[[#This Row],[transaction_date]])</f>
        <v>2024</v>
      </c>
      <c r="R812" t="str">
        <f>TEXT(MONTH(Table1__2[[#This Row],[transaction_date]])*28,"mmm")</f>
        <v>Dec</v>
      </c>
      <c r="S812" t="str">
        <f t="shared" si="12"/>
        <v>Thu</v>
      </c>
      <c r="T812">
        <f>HOUR(Table1__2[[#This Row],[transaction_time]])</f>
        <v>10</v>
      </c>
    </row>
    <row r="813" spans="1:20" x14ac:dyDescent="0.25">
      <c r="A813">
        <v>8812</v>
      </c>
      <c r="B813" s="1">
        <v>44590</v>
      </c>
      <c r="C813" s="2">
        <v>0.59444444444444444</v>
      </c>
      <c r="D813">
        <v>2</v>
      </c>
      <c r="E813" t="s">
        <v>22</v>
      </c>
      <c r="F813" t="s">
        <v>23</v>
      </c>
      <c r="G813" t="s">
        <v>24</v>
      </c>
      <c r="H813" t="s">
        <v>25</v>
      </c>
      <c r="I813" t="s">
        <v>18</v>
      </c>
      <c r="J813">
        <v>45</v>
      </c>
      <c r="K813">
        <v>25</v>
      </c>
      <c r="L813" t="s">
        <v>19</v>
      </c>
      <c r="M813" t="s">
        <v>20</v>
      </c>
      <c r="N813" t="s">
        <v>21</v>
      </c>
      <c r="O813">
        <f>Table1__2[[#This Row],[transaction_qty]]*Table1__2[[#This Row],[unit_price]]</f>
        <v>90</v>
      </c>
      <c r="P813">
        <f>(Table1__2[[#This Row],[unit_price]]-Table1__2[[#This Row],[unit_cost]])*Table1__2[[#This Row],[transaction_qty]]</f>
        <v>40</v>
      </c>
      <c r="Q813">
        <f>YEAR(Table1__2[[#This Row],[transaction_date]])</f>
        <v>2022</v>
      </c>
      <c r="R813" t="str">
        <f>TEXT(MONTH(Table1__2[[#This Row],[transaction_date]])*28,"mmm")</f>
        <v>Jan</v>
      </c>
      <c r="S813" t="str">
        <f t="shared" si="12"/>
        <v>Sun</v>
      </c>
      <c r="T813">
        <f>HOUR(Table1__2[[#This Row],[transaction_time]])</f>
        <v>14</v>
      </c>
    </row>
    <row r="814" spans="1:20" x14ac:dyDescent="0.25">
      <c r="A814">
        <v>8813</v>
      </c>
      <c r="B814" s="1">
        <v>44645</v>
      </c>
      <c r="C814" s="2">
        <v>0.59166666666666667</v>
      </c>
      <c r="D814">
        <v>3</v>
      </c>
      <c r="E814" t="s">
        <v>14</v>
      </c>
      <c r="F814" t="s">
        <v>15</v>
      </c>
      <c r="G814" t="s">
        <v>16</v>
      </c>
      <c r="H814" t="s">
        <v>17</v>
      </c>
      <c r="I814" t="s">
        <v>50</v>
      </c>
      <c r="J814">
        <v>70</v>
      </c>
      <c r="K814">
        <v>40</v>
      </c>
      <c r="L814" t="s">
        <v>33</v>
      </c>
      <c r="M814" t="s">
        <v>44</v>
      </c>
      <c r="N814" t="s">
        <v>51</v>
      </c>
      <c r="O814">
        <f>Table1__2[[#This Row],[transaction_qty]]*Table1__2[[#This Row],[unit_price]]</f>
        <v>210</v>
      </c>
      <c r="P814">
        <f>(Table1__2[[#This Row],[unit_price]]-Table1__2[[#This Row],[unit_cost]])*Table1__2[[#This Row],[transaction_qty]]</f>
        <v>90</v>
      </c>
      <c r="Q814">
        <f>YEAR(Table1__2[[#This Row],[transaction_date]])</f>
        <v>2022</v>
      </c>
      <c r="R814" t="str">
        <f>TEXT(MONTH(Table1__2[[#This Row],[transaction_date]])*28,"mmm")</f>
        <v>Mar</v>
      </c>
      <c r="S814" t="str">
        <f t="shared" si="12"/>
        <v>Wed</v>
      </c>
      <c r="T814">
        <f>HOUR(Table1__2[[#This Row],[transaction_time]])</f>
        <v>14</v>
      </c>
    </row>
    <row r="815" spans="1:20" x14ac:dyDescent="0.25">
      <c r="A815">
        <v>8814</v>
      </c>
      <c r="B815" s="1">
        <v>45467</v>
      </c>
      <c r="C815" s="2">
        <v>0.4826388888888889</v>
      </c>
      <c r="D815">
        <v>3</v>
      </c>
      <c r="E815" t="s">
        <v>14</v>
      </c>
      <c r="F815" t="s">
        <v>15</v>
      </c>
      <c r="G815" t="s">
        <v>16</v>
      </c>
      <c r="H815" t="s">
        <v>17</v>
      </c>
      <c r="I815" t="s">
        <v>50</v>
      </c>
      <c r="J815">
        <v>70</v>
      </c>
      <c r="K815">
        <v>40</v>
      </c>
      <c r="L815" t="s">
        <v>33</v>
      </c>
      <c r="M815" t="s">
        <v>44</v>
      </c>
      <c r="N815" t="s">
        <v>51</v>
      </c>
      <c r="O815">
        <f>Table1__2[[#This Row],[transaction_qty]]*Table1__2[[#This Row],[unit_price]]</f>
        <v>210</v>
      </c>
      <c r="P815">
        <f>(Table1__2[[#This Row],[unit_price]]-Table1__2[[#This Row],[unit_cost]])*Table1__2[[#This Row],[transaction_qty]]</f>
        <v>90</v>
      </c>
      <c r="Q815">
        <f>YEAR(Table1__2[[#This Row],[transaction_date]])</f>
        <v>2024</v>
      </c>
      <c r="R815" t="str">
        <f>TEXT(MONTH(Table1__2[[#This Row],[transaction_date]])*28,"mmm")</f>
        <v>Jun</v>
      </c>
      <c r="S815" t="str">
        <f t="shared" si="12"/>
        <v>Tue</v>
      </c>
      <c r="T815">
        <f>HOUR(Table1__2[[#This Row],[transaction_time]])</f>
        <v>11</v>
      </c>
    </row>
    <row r="816" spans="1:20" x14ac:dyDescent="0.25">
      <c r="A816">
        <v>8815</v>
      </c>
      <c r="B816" s="1">
        <v>44722</v>
      </c>
      <c r="C816" s="2">
        <v>0.55555555555555558</v>
      </c>
      <c r="D816">
        <v>3</v>
      </c>
      <c r="E816" t="s">
        <v>28</v>
      </c>
      <c r="F816" t="s">
        <v>29</v>
      </c>
      <c r="G816" t="s">
        <v>30</v>
      </c>
      <c r="H816" t="s">
        <v>31</v>
      </c>
      <c r="I816" t="s">
        <v>18</v>
      </c>
      <c r="J816">
        <v>45</v>
      </c>
      <c r="K816">
        <v>25</v>
      </c>
      <c r="L816" t="s">
        <v>19</v>
      </c>
      <c r="M816" t="s">
        <v>20</v>
      </c>
      <c r="N816" t="s">
        <v>21</v>
      </c>
      <c r="O816">
        <f>Table1__2[[#This Row],[transaction_qty]]*Table1__2[[#This Row],[unit_price]]</f>
        <v>135</v>
      </c>
      <c r="P816">
        <f>(Table1__2[[#This Row],[unit_price]]-Table1__2[[#This Row],[unit_cost]])*Table1__2[[#This Row],[transaction_qty]]</f>
        <v>60</v>
      </c>
      <c r="Q816">
        <f>YEAR(Table1__2[[#This Row],[transaction_date]])</f>
        <v>2022</v>
      </c>
      <c r="R816" t="str">
        <f>TEXT(MONTH(Table1__2[[#This Row],[transaction_date]])*28,"mmm")</f>
        <v>Jun</v>
      </c>
      <c r="S816" t="str">
        <f t="shared" si="12"/>
        <v>Tue</v>
      </c>
      <c r="T816">
        <f>HOUR(Table1__2[[#This Row],[transaction_time]])</f>
        <v>13</v>
      </c>
    </row>
    <row r="817" spans="1:20" x14ac:dyDescent="0.25">
      <c r="A817">
        <v>8816</v>
      </c>
      <c r="B817" s="1">
        <v>45620</v>
      </c>
      <c r="C817" s="2">
        <v>0.54374999999999996</v>
      </c>
      <c r="D817">
        <v>2</v>
      </c>
      <c r="E817" t="s">
        <v>22</v>
      </c>
      <c r="F817" t="s">
        <v>23</v>
      </c>
      <c r="G817" t="s">
        <v>24</v>
      </c>
      <c r="H817" t="s">
        <v>25</v>
      </c>
      <c r="I817" t="s">
        <v>50</v>
      </c>
      <c r="J817">
        <v>70</v>
      </c>
      <c r="K817">
        <v>40</v>
      </c>
      <c r="L817" t="s">
        <v>33</v>
      </c>
      <c r="M817" t="s">
        <v>44</v>
      </c>
      <c r="N817" t="s">
        <v>51</v>
      </c>
      <c r="O817">
        <f>Table1__2[[#This Row],[transaction_qty]]*Table1__2[[#This Row],[unit_price]]</f>
        <v>140</v>
      </c>
      <c r="P817">
        <f>(Table1__2[[#This Row],[unit_price]]-Table1__2[[#This Row],[unit_cost]])*Table1__2[[#This Row],[transaction_qty]]</f>
        <v>60</v>
      </c>
      <c r="Q817">
        <f>YEAR(Table1__2[[#This Row],[transaction_date]])</f>
        <v>2024</v>
      </c>
      <c r="R817" t="str">
        <f>TEXT(MONTH(Table1__2[[#This Row],[transaction_date]])*28,"mmm")</f>
        <v>Nov</v>
      </c>
      <c r="S817" t="str">
        <f t="shared" si="12"/>
        <v>Tue</v>
      </c>
      <c r="T817">
        <f>HOUR(Table1__2[[#This Row],[transaction_time]])</f>
        <v>13</v>
      </c>
    </row>
    <row r="818" spans="1:20" x14ac:dyDescent="0.25">
      <c r="A818">
        <v>8817</v>
      </c>
      <c r="B818" s="1">
        <v>44930</v>
      </c>
      <c r="C818" s="2">
        <v>0.38472222222222224</v>
      </c>
      <c r="D818">
        <v>3</v>
      </c>
      <c r="E818" t="s">
        <v>22</v>
      </c>
      <c r="F818" t="s">
        <v>23</v>
      </c>
      <c r="G818" t="s">
        <v>24</v>
      </c>
      <c r="H818" t="s">
        <v>25</v>
      </c>
      <c r="I818" t="s">
        <v>50</v>
      </c>
      <c r="J818">
        <v>70</v>
      </c>
      <c r="K818">
        <v>40</v>
      </c>
      <c r="L818" t="s">
        <v>33</v>
      </c>
      <c r="M818" t="s">
        <v>44</v>
      </c>
      <c r="N818" t="s">
        <v>51</v>
      </c>
      <c r="O818">
        <f>Table1__2[[#This Row],[transaction_qty]]*Table1__2[[#This Row],[unit_price]]</f>
        <v>210</v>
      </c>
      <c r="P818">
        <f>(Table1__2[[#This Row],[unit_price]]-Table1__2[[#This Row],[unit_cost]])*Table1__2[[#This Row],[transaction_qty]]</f>
        <v>90</v>
      </c>
      <c r="Q818">
        <f>YEAR(Table1__2[[#This Row],[transaction_date]])</f>
        <v>2023</v>
      </c>
      <c r="R818" t="str">
        <f>TEXT(MONTH(Table1__2[[#This Row],[transaction_date]])*28,"mmm")</f>
        <v>Jan</v>
      </c>
      <c r="S818" t="str">
        <f t="shared" si="12"/>
        <v>Wed</v>
      </c>
      <c r="T818">
        <f>HOUR(Table1__2[[#This Row],[transaction_time]])</f>
        <v>9</v>
      </c>
    </row>
    <row r="819" spans="1:20" x14ac:dyDescent="0.25">
      <c r="A819">
        <v>8818</v>
      </c>
      <c r="B819" s="1">
        <v>44951</v>
      </c>
      <c r="C819" s="2">
        <v>0.89166666666666672</v>
      </c>
      <c r="D819">
        <v>1</v>
      </c>
      <c r="E819" t="s">
        <v>28</v>
      </c>
      <c r="F819" t="s">
        <v>29</v>
      </c>
      <c r="G819" t="s">
        <v>30</v>
      </c>
      <c r="H819" t="s">
        <v>31</v>
      </c>
      <c r="I819" t="s">
        <v>50</v>
      </c>
      <c r="J819">
        <v>70</v>
      </c>
      <c r="K819">
        <v>40</v>
      </c>
      <c r="L819" t="s">
        <v>33</v>
      </c>
      <c r="M819" t="s">
        <v>44</v>
      </c>
      <c r="N819" t="s">
        <v>51</v>
      </c>
      <c r="O819">
        <f>Table1__2[[#This Row],[transaction_qty]]*Table1__2[[#This Row],[unit_price]]</f>
        <v>70</v>
      </c>
      <c r="P819">
        <f>(Table1__2[[#This Row],[unit_price]]-Table1__2[[#This Row],[unit_cost]])*Table1__2[[#This Row],[transaction_qty]]</f>
        <v>30</v>
      </c>
      <c r="Q819">
        <f>YEAR(Table1__2[[#This Row],[transaction_date]])</f>
        <v>2023</v>
      </c>
      <c r="R819" t="str">
        <f>TEXT(MONTH(Table1__2[[#This Row],[transaction_date]])*28,"mmm")</f>
        <v>Jan</v>
      </c>
      <c r="S819" t="str">
        <f t="shared" si="12"/>
        <v>Wed</v>
      </c>
      <c r="T819">
        <f>HOUR(Table1__2[[#This Row],[transaction_time]])</f>
        <v>21</v>
      </c>
    </row>
    <row r="820" spans="1:20" x14ac:dyDescent="0.25">
      <c r="A820">
        <v>8819</v>
      </c>
      <c r="B820" s="1">
        <v>45268</v>
      </c>
      <c r="C820" s="2">
        <v>0.51458333333333328</v>
      </c>
      <c r="D820">
        <v>3</v>
      </c>
      <c r="E820" t="s">
        <v>22</v>
      </c>
      <c r="F820" t="s">
        <v>23</v>
      </c>
      <c r="G820" t="s">
        <v>24</v>
      </c>
      <c r="H820" t="s">
        <v>25</v>
      </c>
      <c r="I820" t="s">
        <v>48</v>
      </c>
      <c r="J820">
        <v>80</v>
      </c>
      <c r="K820">
        <v>48</v>
      </c>
      <c r="L820" t="s">
        <v>33</v>
      </c>
      <c r="M820" t="s">
        <v>44</v>
      </c>
      <c r="N820" t="s">
        <v>49</v>
      </c>
      <c r="O820">
        <f>Table1__2[[#This Row],[transaction_qty]]*Table1__2[[#This Row],[unit_price]]</f>
        <v>240</v>
      </c>
      <c r="P820">
        <f>(Table1__2[[#This Row],[unit_price]]-Table1__2[[#This Row],[unit_cost]])*Table1__2[[#This Row],[transaction_qty]]</f>
        <v>96</v>
      </c>
      <c r="Q820">
        <f>YEAR(Table1__2[[#This Row],[transaction_date]])</f>
        <v>2023</v>
      </c>
      <c r="R820" t="str">
        <f>TEXT(MONTH(Table1__2[[#This Row],[transaction_date]])*28,"mmm")</f>
        <v>Dec</v>
      </c>
      <c r="S820" t="str">
        <f t="shared" si="12"/>
        <v>Sun</v>
      </c>
      <c r="T820">
        <f>HOUR(Table1__2[[#This Row],[transaction_time]])</f>
        <v>12</v>
      </c>
    </row>
    <row r="821" spans="1:20" x14ac:dyDescent="0.25">
      <c r="A821">
        <v>8820</v>
      </c>
      <c r="B821" s="1">
        <v>44653</v>
      </c>
      <c r="C821" s="2">
        <v>0.89861111111111114</v>
      </c>
      <c r="D821">
        <v>2</v>
      </c>
      <c r="E821" t="s">
        <v>22</v>
      </c>
      <c r="F821" t="s">
        <v>23</v>
      </c>
      <c r="G821" t="s">
        <v>24</v>
      </c>
      <c r="H821" t="s">
        <v>25</v>
      </c>
      <c r="I821" t="s">
        <v>40</v>
      </c>
      <c r="J821">
        <v>50</v>
      </c>
      <c r="K821">
        <v>30</v>
      </c>
      <c r="L821" t="s">
        <v>19</v>
      </c>
      <c r="M821" t="s">
        <v>41</v>
      </c>
      <c r="N821" t="s">
        <v>42</v>
      </c>
      <c r="O821">
        <f>Table1__2[[#This Row],[transaction_qty]]*Table1__2[[#This Row],[unit_price]]</f>
        <v>100</v>
      </c>
      <c r="P821">
        <f>(Table1__2[[#This Row],[unit_price]]-Table1__2[[#This Row],[unit_cost]])*Table1__2[[#This Row],[transaction_qty]]</f>
        <v>40</v>
      </c>
      <c r="Q821">
        <f>YEAR(Table1__2[[#This Row],[transaction_date]])</f>
        <v>2022</v>
      </c>
      <c r="R821" t="str">
        <f>TEXT(MONTH(Table1__2[[#This Row],[transaction_date]])*28,"mmm")</f>
        <v>Apr</v>
      </c>
      <c r="S821" t="str">
        <f t="shared" si="12"/>
        <v>Mon</v>
      </c>
      <c r="T821">
        <f>HOUR(Table1__2[[#This Row],[transaction_time]])</f>
        <v>21</v>
      </c>
    </row>
    <row r="822" spans="1:20" x14ac:dyDescent="0.25">
      <c r="A822">
        <v>8821</v>
      </c>
      <c r="B822" s="1">
        <v>45370</v>
      </c>
      <c r="C822" s="2">
        <v>0.6</v>
      </c>
      <c r="D822">
        <v>4</v>
      </c>
      <c r="E822" t="s">
        <v>14</v>
      </c>
      <c r="F822" t="s">
        <v>15</v>
      </c>
      <c r="G822" t="s">
        <v>16</v>
      </c>
      <c r="H822" t="s">
        <v>17</v>
      </c>
      <c r="I822" t="s">
        <v>26</v>
      </c>
      <c r="J822">
        <v>40</v>
      </c>
      <c r="K822">
        <v>22</v>
      </c>
      <c r="L822" t="s">
        <v>19</v>
      </c>
      <c r="M822" t="s">
        <v>20</v>
      </c>
      <c r="N822" t="s">
        <v>27</v>
      </c>
      <c r="O822">
        <f>Table1__2[[#This Row],[transaction_qty]]*Table1__2[[#This Row],[unit_price]]</f>
        <v>160</v>
      </c>
      <c r="P822">
        <f>(Table1__2[[#This Row],[unit_price]]-Table1__2[[#This Row],[unit_cost]])*Table1__2[[#This Row],[transaction_qty]]</f>
        <v>72</v>
      </c>
      <c r="Q822">
        <f>YEAR(Table1__2[[#This Row],[transaction_date]])</f>
        <v>2024</v>
      </c>
      <c r="R822" t="str">
        <f>TEXT(MONTH(Table1__2[[#This Row],[transaction_date]])*28,"mmm")</f>
        <v>Mar</v>
      </c>
      <c r="S822" t="str">
        <f t="shared" si="12"/>
        <v>Thu</v>
      </c>
      <c r="T822">
        <f>HOUR(Table1__2[[#This Row],[transaction_time]])</f>
        <v>14</v>
      </c>
    </row>
    <row r="823" spans="1:20" x14ac:dyDescent="0.25">
      <c r="A823">
        <v>8822</v>
      </c>
      <c r="B823" s="1">
        <v>46008</v>
      </c>
      <c r="C823" s="2">
        <v>0.50486111111111109</v>
      </c>
      <c r="D823">
        <v>4</v>
      </c>
      <c r="E823" t="s">
        <v>14</v>
      </c>
      <c r="F823" t="s">
        <v>15</v>
      </c>
      <c r="G823" t="s">
        <v>16</v>
      </c>
      <c r="H823" t="s">
        <v>17</v>
      </c>
      <c r="I823" t="s">
        <v>50</v>
      </c>
      <c r="J823">
        <v>70</v>
      </c>
      <c r="K823">
        <v>40</v>
      </c>
      <c r="L823" t="s">
        <v>33</v>
      </c>
      <c r="M823" t="s">
        <v>44</v>
      </c>
      <c r="N823" t="s">
        <v>51</v>
      </c>
      <c r="O823">
        <f>Table1__2[[#This Row],[transaction_qty]]*Table1__2[[#This Row],[unit_price]]</f>
        <v>280</v>
      </c>
      <c r="P823">
        <f>(Table1__2[[#This Row],[unit_price]]-Table1__2[[#This Row],[unit_cost]])*Table1__2[[#This Row],[transaction_qty]]</f>
        <v>120</v>
      </c>
      <c r="Q823">
        <f>YEAR(Table1__2[[#This Row],[transaction_date]])</f>
        <v>2025</v>
      </c>
      <c r="R823" t="str">
        <f>TEXT(MONTH(Table1__2[[#This Row],[transaction_date]])*28,"mmm")</f>
        <v>Dec</v>
      </c>
      <c r="S823" t="str">
        <f t="shared" si="12"/>
        <v>Tue</v>
      </c>
      <c r="T823">
        <f>HOUR(Table1__2[[#This Row],[transaction_time]])</f>
        <v>12</v>
      </c>
    </row>
    <row r="824" spans="1:20" x14ac:dyDescent="0.25">
      <c r="A824">
        <v>8823</v>
      </c>
      <c r="B824" s="1">
        <v>44726</v>
      </c>
      <c r="C824" s="2">
        <v>0.66666666666666663</v>
      </c>
      <c r="D824">
        <v>4</v>
      </c>
      <c r="E824" t="s">
        <v>22</v>
      </c>
      <c r="F824" t="s">
        <v>23</v>
      </c>
      <c r="G824" t="s">
        <v>24</v>
      </c>
      <c r="H824" t="s">
        <v>25</v>
      </c>
      <c r="I824" t="s">
        <v>48</v>
      </c>
      <c r="J824">
        <v>80</v>
      </c>
      <c r="K824">
        <v>48</v>
      </c>
      <c r="L824" t="s">
        <v>33</v>
      </c>
      <c r="M824" t="s">
        <v>44</v>
      </c>
      <c r="N824" t="s">
        <v>49</v>
      </c>
      <c r="O824">
        <f>Table1__2[[#This Row],[transaction_qty]]*Table1__2[[#This Row],[unit_price]]</f>
        <v>320</v>
      </c>
      <c r="P824">
        <f>(Table1__2[[#This Row],[unit_price]]-Table1__2[[#This Row],[unit_cost]])*Table1__2[[#This Row],[transaction_qty]]</f>
        <v>128</v>
      </c>
      <c r="Q824">
        <f>YEAR(Table1__2[[#This Row],[transaction_date]])</f>
        <v>2022</v>
      </c>
      <c r="R824" t="str">
        <f>TEXT(MONTH(Table1__2[[#This Row],[transaction_date]])*28,"mmm")</f>
        <v>Jun</v>
      </c>
      <c r="S824" t="str">
        <f t="shared" si="12"/>
        <v>Sat</v>
      </c>
      <c r="T824">
        <f>HOUR(Table1__2[[#This Row],[transaction_time]])</f>
        <v>16</v>
      </c>
    </row>
    <row r="825" spans="1:20" x14ac:dyDescent="0.25">
      <c r="A825">
        <v>8824</v>
      </c>
      <c r="B825" s="1">
        <v>45683</v>
      </c>
      <c r="C825" s="2">
        <v>0.75</v>
      </c>
      <c r="D825">
        <v>2</v>
      </c>
      <c r="E825" t="s">
        <v>36</v>
      </c>
      <c r="F825" t="s">
        <v>37</v>
      </c>
      <c r="G825" t="s">
        <v>38</v>
      </c>
      <c r="H825" t="s">
        <v>39</v>
      </c>
      <c r="I825" t="s">
        <v>18</v>
      </c>
      <c r="J825">
        <v>45</v>
      </c>
      <c r="K825">
        <v>25</v>
      </c>
      <c r="L825" t="s">
        <v>19</v>
      </c>
      <c r="M825" t="s">
        <v>20</v>
      </c>
      <c r="N825" t="s">
        <v>21</v>
      </c>
      <c r="O825">
        <f>Table1__2[[#This Row],[transaction_qty]]*Table1__2[[#This Row],[unit_price]]</f>
        <v>90</v>
      </c>
      <c r="P825">
        <f>(Table1__2[[#This Row],[unit_price]]-Table1__2[[#This Row],[unit_cost]])*Table1__2[[#This Row],[transaction_qty]]</f>
        <v>40</v>
      </c>
      <c r="Q825">
        <f>YEAR(Table1__2[[#This Row],[transaction_date]])</f>
        <v>2025</v>
      </c>
      <c r="R825" t="str">
        <f>TEXT(MONTH(Table1__2[[#This Row],[transaction_date]])*28,"mmm")</f>
        <v>Jan</v>
      </c>
      <c r="S825" t="str">
        <f t="shared" si="12"/>
        <v>Thu</v>
      </c>
      <c r="T825">
        <f>HOUR(Table1__2[[#This Row],[transaction_time]])</f>
        <v>18</v>
      </c>
    </row>
    <row r="826" spans="1:20" x14ac:dyDescent="0.25">
      <c r="A826">
        <v>8825</v>
      </c>
      <c r="B826" s="1">
        <v>45988</v>
      </c>
      <c r="C826" s="2">
        <v>0.73750000000000004</v>
      </c>
      <c r="D826">
        <v>3</v>
      </c>
      <c r="E826" t="s">
        <v>36</v>
      </c>
      <c r="F826" t="s">
        <v>37</v>
      </c>
      <c r="G826" t="s">
        <v>38</v>
      </c>
      <c r="H826" t="s">
        <v>39</v>
      </c>
      <c r="I826" t="s">
        <v>43</v>
      </c>
      <c r="J826">
        <v>75</v>
      </c>
      <c r="K826">
        <v>45</v>
      </c>
      <c r="L826" t="s">
        <v>33</v>
      </c>
      <c r="M826" t="s">
        <v>44</v>
      </c>
      <c r="N826" t="s">
        <v>45</v>
      </c>
      <c r="O826">
        <f>Table1__2[[#This Row],[transaction_qty]]*Table1__2[[#This Row],[unit_price]]</f>
        <v>225</v>
      </c>
      <c r="P826">
        <f>(Table1__2[[#This Row],[unit_price]]-Table1__2[[#This Row],[unit_cost]])*Table1__2[[#This Row],[transaction_qty]]</f>
        <v>90</v>
      </c>
      <c r="Q826">
        <f>YEAR(Table1__2[[#This Row],[transaction_date]])</f>
        <v>2025</v>
      </c>
      <c r="R826" t="str">
        <f>TEXT(MONTH(Table1__2[[#This Row],[transaction_date]])*28,"mmm")</f>
        <v>Nov</v>
      </c>
      <c r="S826" t="str">
        <f t="shared" si="12"/>
        <v>Fri</v>
      </c>
      <c r="T826">
        <f>HOUR(Table1__2[[#This Row],[transaction_time]])</f>
        <v>17</v>
      </c>
    </row>
    <row r="827" spans="1:20" x14ac:dyDescent="0.25">
      <c r="A827">
        <v>8826</v>
      </c>
      <c r="B827" s="1">
        <v>45749</v>
      </c>
      <c r="C827" s="2">
        <v>0.70625000000000004</v>
      </c>
      <c r="D827">
        <v>4</v>
      </c>
      <c r="E827" t="s">
        <v>22</v>
      </c>
      <c r="F827" t="s">
        <v>23</v>
      </c>
      <c r="G827" t="s">
        <v>24</v>
      </c>
      <c r="H827" t="s">
        <v>25</v>
      </c>
      <c r="I827" t="s">
        <v>32</v>
      </c>
      <c r="J827">
        <v>85</v>
      </c>
      <c r="K827">
        <v>50</v>
      </c>
      <c r="L827" t="s">
        <v>33</v>
      </c>
      <c r="M827" t="s">
        <v>34</v>
      </c>
      <c r="N827" t="s">
        <v>35</v>
      </c>
      <c r="O827">
        <f>Table1__2[[#This Row],[transaction_qty]]*Table1__2[[#This Row],[unit_price]]</f>
        <v>340</v>
      </c>
      <c r="P827">
        <f>(Table1__2[[#This Row],[unit_price]]-Table1__2[[#This Row],[unit_cost]])*Table1__2[[#This Row],[transaction_qty]]</f>
        <v>140</v>
      </c>
      <c r="Q827">
        <f>YEAR(Table1__2[[#This Row],[transaction_date]])</f>
        <v>2025</v>
      </c>
      <c r="R827" t="str">
        <f>TEXT(MONTH(Table1__2[[#This Row],[transaction_date]])*28,"mmm")</f>
        <v>Apr</v>
      </c>
      <c r="S827" t="str">
        <f t="shared" si="12"/>
        <v>Mon</v>
      </c>
      <c r="T827">
        <f>HOUR(Table1__2[[#This Row],[transaction_time]])</f>
        <v>16</v>
      </c>
    </row>
    <row r="828" spans="1:20" x14ac:dyDescent="0.25">
      <c r="A828">
        <v>8827</v>
      </c>
      <c r="B828" s="1">
        <v>45704</v>
      </c>
      <c r="C828" s="2">
        <v>0.87013888888888891</v>
      </c>
      <c r="D828">
        <v>3</v>
      </c>
      <c r="E828" t="s">
        <v>36</v>
      </c>
      <c r="F828" t="s">
        <v>37</v>
      </c>
      <c r="G828" t="s">
        <v>38</v>
      </c>
      <c r="H828" t="s">
        <v>39</v>
      </c>
      <c r="I828" t="s">
        <v>40</v>
      </c>
      <c r="J828">
        <v>50</v>
      </c>
      <c r="K828">
        <v>30</v>
      </c>
      <c r="L828" t="s">
        <v>19</v>
      </c>
      <c r="M828" t="s">
        <v>41</v>
      </c>
      <c r="N828" t="s">
        <v>42</v>
      </c>
      <c r="O828">
        <f>Table1__2[[#This Row],[transaction_qty]]*Table1__2[[#This Row],[unit_price]]</f>
        <v>150</v>
      </c>
      <c r="P828">
        <f>(Table1__2[[#This Row],[unit_price]]-Table1__2[[#This Row],[unit_cost]])*Table1__2[[#This Row],[transaction_qty]]</f>
        <v>60</v>
      </c>
      <c r="Q828">
        <f>YEAR(Table1__2[[#This Row],[transaction_date]])</f>
        <v>2025</v>
      </c>
      <c r="R828" t="str">
        <f>TEXT(MONTH(Table1__2[[#This Row],[transaction_date]])*28,"mmm")</f>
        <v>Feb</v>
      </c>
      <c r="S828" t="str">
        <f t="shared" si="12"/>
        <v>Mon</v>
      </c>
      <c r="T828">
        <f>HOUR(Table1__2[[#This Row],[transaction_time]])</f>
        <v>20</v>
      </c>
    </row>
    <row r="829" spans="1:20" x14ac:dyDescent="0.25">
      <c r="A829">
        <v>8828</v>
      </c>
      <c r="B829" s="1">
        <v>45645</v>
      </c>
      <c r="C829" s="2">
        <v>0.52638888888888891</v>
      </c>
      <c r="D829">
        <v>4</v>
      </c>
      <c r="E829" t="s">
        <v>36</v>
      </c>
      <c r="F829" t="s">
        <v>37</v>
      </c>
      <c r="G829" t="s">
        <v>38</v>
      </c>
      <c r="H829" t="s">
        <v>39</v>
      </c>
      <c r="I829" t="s">
        <v>32</v>
      </c>
      <c r="J829">
        <v>85</v>
      </c>
      <c r="K829">
        <v>50</v>
      </c>
      <c r="L829" t="s">
        <v>33</v>
      </c>
      <c r="M829" t="s">
        <v>34</v>
      </c>
      <c r="N829" t="s">
        <v>35</v>
      </c>
      <c r="O829">
        <f>Table1__2[[#This Row],[transaction_qty]]*Table1__2[[#This Row],[unit_price]]</f>
        <v>340</v>
      </c>
      <c r="P829">
        <f>(Table1__2[[#This Row],[unit_price]]-Table1__2[[#This Row],[unit_cost]])*Table1__2[[#This Row],[transaction_qty]]</f>
        <v>140</v>
      </c>
      <c r="Q829">
        <f>YEAR(Table1__2[[#This Row],[transaction_date]])</f>
        <v>2024</v>
      </c>
      <c r="R829" t="str">
        <f>TEXT(MONTH(Table1__2[[#This Row],[transaction_date]])*28,"mmm")</f>
        <v>Dec</v>
      </c>
      <c r="S829" t="str">
        <f t="shared" si="12"/>
        <v>Thu</v>
      </c>
      <c r="T829">
        <f>HOUR(Table1__2[[#This Row],[transaction_time]])</f>
        <v>12</v>
      </c>
    </row>
    <row r="830" spans="1:20" x14ac:dyDescent="0.25">
      <c r="A830">
        <v>8829</v>
      </c>
      <c r="B830" s="1">
        <v>45121</v>
      </c>
      <c r="C830" s="2">
        <v>0.65208333333333335</v>
      </c>
      <c r="D830">
        <v>4</v>
      </c>
      <c r="E830" t="s">
        <v>22</v>
      </c>
      <c r="F830" t="s">
        <v>23</v>
      </c>
      <c r="G830" t="s">
        <v>24</v>
      </c>
      <c r="H830" t="s">
        <v>25</v>
      </c>
      <c r="I830" t="s">
        <v>43</v>
      </c>
      <c r="J830">
        <v>75</v>
      </c>
      <c r="K830">
        <v>45</v>
      </c>
      <c r="L830" t="s">
        <v>33</v>
      </c>
      <c r="M830" t="s">
        <v>44</v>
      </c>
      <c r="N830" t="s">
        <v>45</v>
      </c>
      <c r="O830">
        <f>Table1__2[[#This Row],[transaction_qty]]*Table1__2[[#This Row],[unit_price]]</f>
        <v>300</v>
      </c>
      <c r="P830">
        <f>(Table1__2[[#This Row],[unit_price]]-Table1__2[[#This Row],[unit_cost]])*Table1__2[[#This Row],[transaction_qty]]</f>
        <v>120</v>
      </c>
      <c r="Q830">
        <f>YEAR(Table1__2[[#This Row],[transaction_date]])</f>
        <v>2023</v>
      </c>
      <c r="R830" t="str">
        <f>TEXT(MONTH(Table1__2[[#This Row],[transaction_date]])*28,"mmm")</f>
        <v>Jul</v>
      </c>
      <c r="S830" t="str">
        <f t="shared" si="12"/>
        <v>Sat</v>
      </c>
      <c r="T830">
        <f>HOUR(Table1__2[[#This Row],[transaction_time]])</f>
        <v>15</v>
      </c>
    </row>
    <row r="831" spans="1:20" x14ac:dyDescent="0.25">
      <c r="A831">
        <v>8830</v>
      </c>
      <c r="B831" s="1">
        <v>44569</v>
      </c>
      <c r="C831" s="2">
        <v>0.85972222222222228</v>
      </c>
      <c r="D831">
        <v>3</v>
      </c>
      <c r="E831" t="s">
        <v>22</v>
      </c>
      <c r="F831" t="s">
        <v>23</v>
      </c>
      <c r="G831" t="s">
        <v>24</v>
      </c>
      <c r="H831" t="s">
        <v>25</v>
      </c>
      <c r="I831" t="s">
        <v>18</v>
      </c>
      <c r="J831">
        <v>45</v>
      </c>
      <c r="K831">
        <v>25</v>
      </c>
      <c r="L831" t="s">
        <v>19</v>
      </c>
      <c r="M831" t="s">
        <v>20</v>
      </c>
      <c r="N831" t="s">
        <v>21</v>
      </c>
      <c r="O831">
        <f>Table1__2[[#This Row],[transaction_qty]]*Table1__2[[#This Row],[unit_price]]</f>
        <v>135</v>
      </c>
      <c r="P831">
        <f>(Table1__2[[#This Row],[unit_price]]-Table1__2[[#This Row],[unit_cost]])*Table1__2[[#This Row],[transaction_qty]]</f>
        <v>60</v>
      </c>
      <c r="Q831">
        <f>YEAR(Table1__2[[#This Row],[transaction_date]])</f>
        <v>2022</v>
      </c>
      <c r="R831" t="str">
        <f>TEXT(MONTH(Table1__2[[#This Row],[transaction_date]])*28,"mmm")</f>
        <v>Jan</v>
      </c>
      <c r="S831" t="str">
        <f t="shared" si="12"/>
        <v>Sun</v>
      </c>
      <c r="T831">
        <f>HOUR(Table1__2[[#This Row],[transaction_time]])</f>
        <v>20</v>
      </c>
    </row>
    <row r="832" spans="1:20" x14ac:dyDescent="0.25">
      <c r="A832">
        <v>8831</v>
      </c>
      <c r="B832" s="1">
        <v>44830</v>
      </c>
      <c r="C832" s="2">
        <v>0.91041666666666665</v>
      </c>
      <c r="D832">
        <v>2</v>
      </c>
      <c r="E832" t="s">
        <v>22</v>
      </c>
      <c r="F832" t="s">
        <v>23</v>
      </c>
      <c r="G832" t="s">
        <v>24</v>
      </c>
      <c r="H832" t="s">
        <v>25</v>
      </c>
      <c r="I832" t="s">
        <v>50</v>
      </c>
      <c r="J832">
        <v>70</v>
      </c>
      <c r="K832">
        <v>40</v>
      </c>
      <c r="L832" t="s">
        <v>33</v>
      </c>
      <c r="M832" t="s">
        <v>44</v>
      </c>
      <c r="N832" t="s">
        <v>51</v>
      </c>
      <c r="O832">
        <f>Table1__2[[#This Row],[transaction_qty]]*Table1__2[[#This Row],[unit_price]]</f>
        <v>140</v>
      </c>
      <c r="P832">
        <f>(Table1__2[[#This Row],[unit_price]]-Table1__2[[#This Row],[unit_cost]])*Table1__2[[#This Row],[transaction_qty]]</f>
        <v>60</v>
      </c>
      <c r="Q832">
        <f>YEAR(Table1__2[[#This Row],[transaction_date]])</f>
        <v>2022</v>
      </c>
      <c r="R832" t="str">
        <f>TEXT(MONTH(Table1__2[[#This Row],[transaction_date]])*28,"mmm")</f>
        <v>Sep</v>
      </c>
      <c r="S832" t="str">
        <f t="shared" si="12"/>
        <v>Thu</v>
      </c>
      <c r="T832">
        <f>HOUR(Table1__2[[#This Row],[transaction_time]])</f>
        <v>21</v>
      </c>
    </row>
    <row r="833" spans="1:20" x14ac:dyDescent="0.25">
      <c r="A833">
        <v>8832</v>
      </c>
      <c r="B833" s="1">
        <v>45273</v>
      </c>
      <c r="C833" s="2">
        <v>0.77430555555555558</v>
      </c>
      <c r="D833">
        <v>2</v>
      </c>
      <c r="E833" t="s">
        <v>28</v>
      </c>
      <c r="F833" t="s">
        <v>29</v>
      </c>
      <c r="G833" t="s">
        <v>30</v>
      </c>
      <c r="H833" t="s">
        <v>31</v>
      </c>
      <c r="I833" t="s">
        <v>32</v>
      </c>
      <c r="J833">
        <v>85</v>
      </c>
      <c r="K833">
        <v>50</v>
      </c>
      <c r="L833" t="s">
        <v>33</v>
      </c>
      <c r="M833" t="s">
        <v>34</v>
      </c>
      <c r="N833" t="s">
        <v>35</v>
      </c>
      <c r="O833">
        <f>Table1__2[[#This Row],[transaction_qty]]*Table1__2[[#This Row],[unit_price]]</f>
        <v>170</v>
      </c>
      <c r="P833">
        <f>(Table1__2[[#This Row],[unit_price]]-Table1__2[[#This Row],[unit_cost]])*Table1__2[[#This Row],[transaction_qty]]</f>
        <v>70</v>
      </c>
      <c r="Q833">
        <f>YEAR(Table1__2[[#This Row],[transaction_date]])</f>
        <v>2023</v>
      </c>
      <c r="R833" t="str">
        <f>TEXT(MONTH(Table1__2[[#This Row],[transaction_date]])*28,"mmm")</f>
        <v>Dec</v>
      </c>
      <c r="S833" t="str">
        <f t="shared" si="12"/>
        <v>Fri</v>
      </c>
      <c r="T833">
        <f>HOUR(Table1__2[[#This Row],[transaction_time]])</f>
        <v>18</v>
      </c>
    </row>
    <row r="834" spans="1:20" x14ac:dyDescent="0.25">
      <c r="A834">
        <v>8833</v>
      </c>
      <c r="B834" s="1">
        <v>45647</v>
      </c>
      <c r="C834" s="2">
        <v>0.32500000000000001</v>
      </c>
      <c r="D834">
        <v>1</v>
      </c>
      <c r="E834" t="s">
        <v>22</v>
      </c>
      <c r="F834" t="s">
        <v>23</v>
      </c>
      <c r="G834" t="s">
        <v>24</v>
      </c>
      <c r="H834" t="s">
        <v>25</v>
      </c>
      <c r="I834" t="s">
        <v>18</v>
      </c>
      <c r="J834">
        <v>45</v>
      </c>
      <c r="K834">
        <v>25</v>
      </c>
      <c r="L834" t="s">
        <v>19</v>
      </c>
      <c r="M834" t="s">
        <v>20</v>
      </c>
      <c r="N834" t="s">
        <v>21</v>
      </c>
      <c r="O834">
        <f>Table1__2[[#This Row],[transaction_qty]]*Table1__2[[#This Row],[unit_price]]</f>
        <v>45</v>
      </c>
      <c r="P834">
        <f>(Table1__2[[#This Row],[unit_price]]-Table1__2[[#This Row],[unit_cost]])*Table1__2[[#This Row],[transaction_qty]]</f>
        <v>20</v>
      </c>
      <c r="Q834">
        <f>YEAR(Table1__2[[#This Row],[transaction_date]])</f>
        <v>2024</v>
      </c>
      <c r="R834" t="str">
        <f>TEXT(MONTH(Table1__2[[#This Row],[transaction_date]])*28,"mmm")</f>
        <v>Dec</v>
      </c>
      <c r="S834" t="str">
        <f t="shared" ref="S834:S897" si="13">TEXT(DAY(B834),"ddd")</f>
        <v>Sat</v>
      </c>
      <c r="T834">
        <f>HOUR(Table1__2[[#This Row],[transaction_time]])</f>
        <v>7</v>
      </c>
    </row>
    <row r="835" spans="1:20" x14ac:dyDescent="0.25">
      <c r="A835">
        <v>8834</v>
      </c>
      <c r="B835" s="1">
        <v>45092</v>
      </c>
      <c r="C835" s="2">
        <v>0.55555555555555558</v>
      </c>
      <c r="D835">
        <v>3</v>
      </c>
      <c r="E835" t="s">
        <v>22</v>
      </c>
      <c r="F835" t="s">
        <v>23</v>
      </c>
      <c r="G835" t="s">
        <v>24</v>
      </c>
      <c r="H835" t="s">
        <v>25</v>
      </c>
      <c r="I835" t="s">
        <v>18</v>
      </c>
      <c r="J835">
        <v>45</v>
      </c>
      <c r="K835">
        <v>25</v>
      </c>
      <c r="L835" t="s">
        <v>19</v>
      </c>
      <c r="M835" t="s">
        <v>20</v>
      </c>
      <c r="N835" t="s">
        <v>21</v>
      </c>
      <c r="O835">
        <f>Table1__2[[#This Row],[transaction_qty]]*Table1__2[[#This Row],[unit_price]]</f>
        <v>135</v>
      </c>
      <c r="P835">
        <f>(Table1__2[[#This Row],[unit_price]]-Table1__2[[#This Row],[unit_cost]])*Table1__2[[#This Row],[transaction_qty]]</f>
        <v>60</v>
      </c>
      <c r="Q835">
        <f>YEAR(Table1__2[[#This Row],[transaction_date]])</f>
        <v>2023</v>
      </c>
      <c r="R835" t="str">
        <f>TEXT(MONTH(Table1__2[[#This Row],[transaction_date]])*28,"mmm")</f>
        <v>Jun</v>
      </c>
      <c r="S835" t="str">
        <f t="shared" si="13"/>
        <v>Sun</v>
      </c>
      <c r="T835">
        <f>HOUR(Table1__2[[#This Row],[transaction_time]])</f>
        <v>13</v>
      </c>
    </row>
    <row r="836" spans="1:20" x14ac:dyDescent="0.25">
      <c r="A836">
        <v>8835</v>
      </c>
      <c r="B836" s="1">
        <v>45727</v>
      </c>
      <c r="C836" s="2">
        <v>0.71805555555555556</v>
      </c>
      <c r="D836">
        <v>4</v>
      </c>
      <c r="E836" t="s">
        <v>22</v>
      </c>
      <c r="F836" t="s">
        <v>23</v>
      </c>
      <c r="G836" t="s">
        <v>24</v>
      </c>
      <c r="H836" t="s">
        <v>25</v>
      </c>
      <c r="I836" t="s">
        <v>18</v>
      </c>
      <c r="J836">
        <v>45</v>
      </c>
      <c r="K836">
        <v>25</v>
      </c>
      <c r="L836" t="s">
        <v>19</v>
      </c>
      <c r="M836" t="s">
        <v>20</v>
      </c>
      <c r="N836" t="s">
        <v>21</v>
      </c>
      <c r="O836">
        <f>Table1__2[[#This Row],[transaction_qty]]*Table1__2[[#This Row],[unit_price]]</f>
        <v>180</v>
      </c>
      <c r="P836">
        <f>(Table1__2[[#This Row],[unit_price]]-Table1__2[[#This Row],[unit_cost]])*Table1__2[[#This Row],[transaction_qty]]</f>
        <v>80</v>
      </c>
      <c r="Q836">
        <f>YEAR(Table1__2[[#This Row],[transaction_date]])</f>
        <v>2025</v>
      </c>
      <c r="R836" t="str">
        <f>TEXT(MONTH(Table1__2[[#This Row],[transaction_date]])*28,"mmm")</f>
        <v>Mar</v>
      </c>
      <c r="S836" t="str">
        <f t="shared" si="13"/>
        <v>Wed</v>
      </c>
      <c r="T836">
        <f>HOUR(Table1__2[[#This Row],[transaction_time]])</f>
        <v>17</v>
      </c>
    </row>
    <row r="837" spans="1:20" x14ac:dyDescent="0.25">
      <c r="A837">
        <v>8836</v>
      </c>
      <c r="B837" s="1">
        <v>46011</v>
      </c>
      <c r="C837" s="2">
        <v>0.65972222222222221</v>
      </c>
      <c r="D837">
        <v>3</v>
      </c>
      <c r="E837" t="s">
        <v>14</v>
      </c>
      <c r="F837" t="s">
        <v>15</v>
      </c>
      <c r="G837" t="s">
        <v>16</v>
      </c>
      <c r="H837" t="s">
        <v>17</v>
      </c>
      <c r="I837" t="s">
        <v>18</v>
      </c>
      <c r="J837">
        <v>45</v>
      </c>
      <c r="K837">
        <v>25</v>
      </c>
      <c r="L837" t="s">
        <v>19</v>
      </c>
      <c r="M837" t="s">
        <v>20</v>
      </c>
      <c r="N837" t="s">
        <v>21</v>
      </c>
      <c r="O837">
        <f>Table1__2[[#This Row],[transaction_qty]]*Table1__2[[#This Row],[unit_price]]</f>
        <v>135</v>
      </c>
      <c r="P837">
        <f>(Table1__2[[#This Row],[unit_price]]-Table1__2[[#This Row],[unit_cost]])*Table1__2[[#This Row],[transaction_qty]]</f>
        <v>60</v>
      </c>
      <c r="Q837">
        <f>YEAR(Table1__2[[#This Row],[transaction_date]])</f>
        <v>2025</v>
      </c>
      <c r="R837" t="str">
        <f>TEXT(MONTH(Table1__2[[#This Row],[transaction_date]])*28,"mmm")</f>
        <v>Dec</v>
      </c>
      <c r="S837" t="str">
        <f t="shared" si="13"/>
        <v>Fri</v>
      </c>
      <c r="T837">
        <f>HOUR(Table1__2[[#This Row],[transaction_time]])</f>
        <v>15</v>
      </c>
    </row>
    <row r="838" spans="1:20" x14ac:dyDescent="0.25">
      <c r="A838">
        <v>8837</v>
      </c>
      <c r="B838" s="1">
        <v>44738</v>
      </c>
      <c r="C838" s="2">
        <v>0.5</v>
      </c>
      <c r="D838">
        <v>2</v>
      </c>
      <c r="E838" t="s">
        <v>14</v>
      </c>
      <c r="F838" t="s">
        <v>15</v>
      </c>
      <c r="G838" t="s">
        <v>16</v>
      </c>
      <c r="H838" t="s">
        <v>17</v>
      </c>
      <c r="I838" t="s">
        <v>43</v>
      </c>
      <c r="J838">
        <v>75</v>
      </c>
      <c r="K838">
        <v>45</v>
      </c>
      <c r="L838" t="s">
        <v>33</v>
      </c>
      <c r="M838" t="s">
        <v>44</v>
      </c>
      <c r="N838" t="s">
        <v>45</v>
      </c>
      <c r="O838">
        <f>Table1__2[[#This Row],[transaction_qty]]*Table1__2[[#This Row],[unit_price]]</f>
        <v>150</v>
      </c>
      <c r="P838">
        <f>(Table1__2[[#This Row],[unit_price]]-Table1__2[[#This Row],[unit_cost]])*Table1__2[[#This Row],[transaction_qty]]</f>
        <v>60</v>
      </c>
      <c r="Q838">
        <f>YEAR(Table1__2[[#This Row],[transaction_date]])</f>
        <v>2022</v>
      </c>
      <c r="R838" t="str">
        <f>TEXT(MONTH(Table1__2[[#This Row],[transaction_date]])*28,"mmm")</f>
        <v>Jun</v>
      </c>
      <c r="S838" t="str">
        <f t="shared" si="13"/>
        <v>Thu</v>
      </c>
      <c r="T838">
        <f>HOUR(Table1__2[[#This Row],[transaction_time]])</f>
        <v>12</v>
      </c>
    </row>
    <row r="839" spans="1:20" x14ac:dyDescent="0.25">
      <c r="A839">
        <v>8838</v>
      </c>
      <c r="B839" s="1">
        <v>45147</v>
      </c>
      <c r="C839" s="2">
        <v>0.42638888888888887</v>
      </c>
      <c r="D839">
        <v>2</v>
      </c>
      <c r="E839" t="s">
        <v>22</v>
      </c>
      <c r="F839" t="s">
        <v>23</v>
      </c>
      <c r="G839" t="s">
        <v>24</v>
      </c>
      <c r="H839" t="s">
        <v>25</v>
      </c>
      <c r="I839" t="s">
        <v>32</v>
      </c>
      <c r="J839">
        <v>85</v>
      </c>
      <c r="K839">
        <v>50</v>
      </c>
      <c r="L839" t="s">
        <v>33</v>
      </c>
      <c r="M839" t="s">
        <v>34</v>
      </c>
      <c r="N839" t="s">
        <v>35</v>
      </c>
      <c r="O839">
        <f>Table1__2[[#This Row],[transaction_qty]]*Table1__2[[#This Row],[unit_price]]</f>
        <v>170</v>
      </c>
      <c r="P839">
        <f>(Table1__2[[#This Row],[unit_price]]-Table1__2[[#This Row],[unit_cost]])*Table1__2[[#This Row],[transaction_qty]]</f>
        <v>70</v>
      </c>
      <c r="Q839">
        <f>YEAR(Table1__2[[#This Row],[transaction_date]])</f>
        <v>2023</v>
      </c>
      <c r="R839" t="str">
        <f>TEXT(MONTH(Table1__2[[#This Row],[transaction_date]])*28,"mmm")</f>
        <v>Aug</v>
      </c>
      <c r="S839" t="str">
        <f t="shared" si="13"/>
        <v>Mon</v>
      </c>
      <c r="T839">
        <f>HOUR(Table1__2[[#This Row],[transaction_time]])</f>
        <v>10</v>
      </c>
    </row>
    <row r="840" spans="1:20" x14ac:dyDescent="0.25">
      <c r="A840">
        <v>8839</v>
      </c>
      <c r="B840" s="1">
        <v>44794</v>
      </c>
      <c r="C840" s="2">
        <v>0.58819444444444446</v>
      </c>
      <c r="D840">
        <v>1</v>
      </c>
      <c r="E840" t="s">
        <v>28</v>
      </c>
      <c r="F840" t="s">
        <v>29</v>
      </c>
      <c r="G840" t="s">
        <v>30</v>
      </c>
      <c r="H840" t="s">
        <v>31</v>
      </c>
      <c r="I840" t="s">
        <v>18</v>
      </c>
      <c r="J840">
        <v>45</v>
      </c>
      <c r="K840">
        <v>25</v>
      </c>
      <c r="L840" t="s">
        <v>19</v>
      </c>
      <c r="M840" t="s">
        <v>20</v>
      </c>
      <c r="N840" t="s">
        <v>21</v>
      </c>
      <c r="O840">
        <f>Table1__2[[#This Row],[transaction_qty]]*Table1__2[[#This Row],[unit_price]]</f>
        <v>45</v>
      </c>
      <c r="P840">
        <f>(Table1__2[[#This Row],[unit_price]]-Table1__2[[#This Row],[unit_cost]])*Table1__2[[#This Row],[transaction_qty]]</f>
        <v>20</v>
      </c>
      <c r="Q840">
        <f>YEAR(Table1__2[[#This Row],[transaction_date]])</f>
        <v>2022</v>
      </c>
      <c r="R840" t="str">
        <f>TEXT(MONTH(Table1__2[[#This Row],[transaction_date]])*28,"mmm")</f>
        <v>Aug</v>
      </c>
      <c r="S840" t="str">
        <f t="shared" si="13"/>
        <v>Sat</v>
      </c>
      <c r="T840">
        <f>HOUR(Table1__2[[#This Row],[transaction_time]])</f>
        <v>14</v>
      </c>
    </row>
    <row r="841" spans="1:20" x14ac:dyDescent="0.25">
      <c r="A841">
        <v>8840</v>
      </c>
      <c r="B841" s="1">
        <v>45680</v>
      </c>
      <c r="C841" s="2">
        <v>0.29305555555555557</v>
      </c>
      <c r="D841">
        <v>3</v>
      </c>
      <c r="E841" t="s">
        <v>14</v>
      </c>
      <c r="F841" t="s">
        <v>15</v>
      </c>
      <c r="G841" t="s">
        <v>16</v>
      </c>
      <c r="H841" t="s">
        <v>17</v>
      </c>
      <c r="I841" t="s">
        <v>48</v>
      </c>
      <c r="J841">
        <v>80</v>
      </c>
      <c r="K841">
        <v>48</v>
      </c>
      <c r="L841" t="s">
        <v>33</v>
      </c>
      <c r="M841" t="s">
        <v>44</v>
      </c>
      <c r="N841" t="s">
        <v>49</v>
      </c>
      <c r="O841">
        <f>Table1__2[[#This Row],[transaction_qty]]*Table1__2[[#This Row],[unit_price]]</f>
        <v>240</v>
      </c>
      <c r="P841">
        <f>(Table1__2[[#This Row],[unit_price]]-Table1__2[[#This Row],[unit_cost]])*Table1__2[[#This Row],[transaction_qty]]</f>
        <v>96</v>
      </c>
      <c r="Q841">
        <f>YEAR(Table1__2[[#This Row],[transaction_date]])</f>
        <v>2025</v>
      </c>
      <c r="R841" t="str">
        <f>TEXT(MONTH(Table1__2[[#This Row],[transaction_date]])*28,"mmm")</f>
        <v>Jan</v>
      </c>
      <c r="S841" t="str">
        <f t="shared" si="13"/>
        <v>Mon</v>
      </c>
      <c r="T841">
        <f>HOUR(Table1__2[[#This Row],[transaction_time]])</f>
        <v>7</v>
      </c>
    </row>
    <row r="842" spans="1:20" x14ac:dyDescent="0.25">
      <c r="A842">
        <v>8841</v>
      </c>
      <c r="B842" s="1">
        <v>45374</v>
      </c>
      <c r="C842" s="2">
        <v>0.33055555555555555</v>
      </c>
      <c r="D842">
        <v>3</v>
      </c>
      <c r="E842" t="s">
        <v>28</v>
      </c>
      <c r="F842" t="s">
        <v>29</v>
      </c>
      <c r="G842" t="s">
        <v>30</v>
      </c>
      <c r="H842" t="s">
        <v>31</v>
      </c>
      <c r="I842" t="s">
        <v>48</v>
      </c>
      <c r="J842">
        <v>80</v>
      </c>
      <c r="K842">
        <v>48</v>
      </c>
      <c r="L842" t="s">
        <v>33</v>
      </c>
      <c r="M842" t="s">
        <v>44</v>
      </c>
      <c r="N842" t="s">
        <v>49</v>
      </c>
      <c r="O842">
        <f>Table1__2[[#This Row],[transaction_qty]]*Table1__2[[#This Row],[unit_price]]</f>
        <v>240</v>
      </c>
      <c r="P842">
        <f>(Table1__2[[#This Row],[unit_price]]-Table1__2[[#This Row],[unit_cost]])*Table1__2[[#This Row],[transaction_qty]]</f>
        <v>96</v>
      </c>
      <c r="Q842">
        <f>YEAR(Table1__2[[#This Row],[transaction_date]])</f>
        <v>2024</v>
      </c>
      <c r="R842" t="str">
        <f>TEXT(MONTH(Table1__2[[#This Row],[transaction_date]])*28,"mmm")</f>
        <v>Mar</v>
      </c>
      <c r="S842" t="str">
        <f t="shared" si="13"/>
        <v>Mon</v>
      </c>
      <c r="T842">
        <f>HOUR(Table1__2[[#This Row],[transaction_time]])</f>
        <v>7</v>
      </c>
    </row>
    <row r="843" spans="1:20" x14ac:dyDescent="0.25">
      <c r="A843">
        <v>8842</v>
      </c>
      <c r="B843" s="1">
        <v>45130</v>
      </c>
      <c r="C843" s="2">
        <v>0.62569444444444444</v>
      </c>
      <c r="D843">
        <v>3</v>
      </c>
      <c r="E843" t="s">
        <v>36</v>
      </c>
      <c r="F843" t="s">
        <v>37</v>
      </c>
      <c r="G843" t="s">
        <v>38</v>
      </c>
      <c r="H843" t="s">
        <v>39</v>
      </c>
      <c r="I843" t="s">
        <v>26</v>
      </c>
      <c r="J843">
        <v>40</v>
      </c>
      <c r="K843">
        <v>22</v>
      </c>
      <c r="L843" t="s">
        <v>19</v>
      </c>
      <c r="M843" t="s">
        <v>20</v>
      </c>
      <c r="N843" t="s">
        <v>27</v>
      </c>
      <c r="O843">
        <f>Table1__2[[#This Row],[transaction_qty]]*Table1__2[[#This Row],[unit_price]]</f>
        <v>120</v>
      </c>
      <c r="P843">
        <f>(Table1__2[[#This Row],[unit_price]]-Table1__2[[#This Row],[unit_cost]])*Table1__2[[#This Row],[transaction_qty]]</f>
        <v>54</v>
      </c>
      <c r="Q843">
        <f>YEAR(Table1__2[[#This Row],[transaction_date]])</f>
        <v>2023</v>
      </c>
      <c r="R843" t="str">
        <f>TEXT(MONTH(Table1__2[[#This Row],[transaction_date]])*28,"mmm")</f>
        <v>Jul</v>
      </c>
      <c r="S843" t="str">
        <f t="shared" si="13"/>
        <v>Mon</v>
      </c>
      <c r="T843">
        <f>HOUR(Table1__2[[#This Row],[transaction_time]])</f>
        <v>15</v>
      </c>
    </row>
    <row r="844" spans="1:20" x14ac:dyDescent="0.25">
      <c r="A844">
        <v>8843</v>
      </c>
      <c r="B844" s="1">
        <v>45488</v>
      </c>
      <c r="C844" s="2">
        <v>0.32500000000000001</v>
      </c>
      <c r="D844">
        <v>2</v>
      </c>
      <c r="E844" t="s">
        <v>14</v>
      </c>
      <c r="F844" t="s">
        <v>15</v>
      </c>
      <c r="G844" t="s">
        <v>16</v>
      </c>
      <c r="H844" t="s">
        <v>17</v>
      </c>
      <c r="I844" t="s">
        <v>40</v>
      </c>
      <c r="J844">
        <v>50</v>
      </c>
      <c r="K844">
        <v>30</v>
      </c>
      <c r="L844" t="s">
        <v>19</v>
      </c>
      <c r="M844" t="s">
        <v>41</v>
      </c>
      <c r="N844" t="s">
        <v>42</v>
      </c>
      <c r="O844">
        <f>Table1__2[[#This Row],[transaction_qty]]*Table1__2[[#This Row],[unit_price]]</f>
        <v>100</v>
      </c>
      <c r="P844">
        <f>(Table1__2[[#This Row],[unit_price]]-Table1__2[[#This Row],[unit_cost]])*Table1__2[[#This Row],[transaction_qty]]</f>
        <v>40</v>
      </c>
      <c r="Q844">
        <f>YEAR(Table1__2[[#This Row],[transaction_date]])</f>
        <v>2024</v>
      </c>
      <c r="R844" t="str">
        <f>TEXT(MONTH(Table1__2[[#This Row],[transaction_date]])*28,"mmm")</f>
        <v>Jul</v>
      </c>
      <c r="S844" t="str">
        <f t="shared" si="13"/>
        <v>Sun</v>
      </c>
      <c r="T844">
        <f>HOUR(Table1__2[[#This Row],[transaction_time]])</f>
        <v>7</v>
      </c>
    </row>
    <row r="845" spans="1:20" x14ac:dyDescent="0.25">
      <c r="A845">
        <v>8844</v>
      </c>
      <c r="B845" s="1">
        <v>44757</v>
      </c>
      <c r="C845" s="2">
        <v>0.53611111111111109</v>
      </c>
      <c r="D845">
        <v>3</v>
      </c>
      <c r="E845" t="s">
        <v>14</v>
      </c>
      <c r="F845" t="s">
        <v>15</v>
      </c>
      <c r="G845" t="s">
        <v>16</v>
      </c>
      <c r="H845" t="s">
        <v>17</v>
      </c>
      <c r="I845" t="s">
        <v>26</v>
      </c>
      <c r="J845">
        <v>40</v>
      </c>
      <c r="K845">
        <v>22</v>
      </c>
      <c r="L845" t="s">
        <v>19</v>
      </c>
      <c r="M845" t="s">
        <v>20</v>
      </c>
      <c r="N845" t="s">
        <v>27</v>
      </c>
      <c r="O845">
        <f>Table1__2[[#This Row],[transaction_qty]]*Table1__2[[#This Row],[unit_price]]</f>
        <v>120</v>
      </c>
      <c r="P845">
        <f>(Table1__2[[#This Row],[unit_price]]-Table1__2[[#This Row],[unit_cost]])*Table1__2[[#This Row],[transaction_qty]]</f>
        <v>54</v>
      </c>
      <c r="Q845">
        <f>YEAR(Table1__2[[#This Row],[transaction_date]])</f>
        <v>2022</v>
      </c>
      <c r="R845" t="str">
        <f>TEXT(MONTH(Table1__2[[#This Row],[transaction_date]])*28,"mmm")</f>
        <v>Jul</v>
      </c>
      <c r="S845" t="str">
        <f t="shared" si="13"/>
        <v>Sun</v>
      </c>
      <c r="T845">
        <f>HOUR(Table1__2[[#This Row],[transaction_time]])</f>
        <v>12</v>
      </c>
    </row>
    <row r="846" spans="1:20" x14ac:dyDescent="0.25">
      <c r="A846">
        <v>8845</v>
      </c>
      <c r="B846" s="1">
        <v>45385</v>
      </c>
      <c r="C846" s="2">
        <v>0.85763888888888884</v>
      </c>
      <c r="D846">
        <v>4</v>
      </c>
      <c r="E846" t="s">
        <v>36</v>
      </c>
      <c r="F846" t="s">
        <v>37</v>
      </c>
      <c r="G846" t="s">
        <v>38</v>
      </c>
      <c r="H846" t="s">
        <v>39</v>
      </c>
      <c r="I846" t="s">
        <v>46</v>
      </c>
      <c r="J846">
        <v>90</v>
      </c>
      <c r="K846">
        <v>55</v>
      </c>
      <c r="L846" t="s">
        <v>33</v>
      </c>
      <c r="M846" t="s">
        <v>34</v>
      </c>
      <c r="N846" t="s">
        <v>47</v>
      </c>
      <c r="O846">
        <f>Table1__2[[#This Row],[transaction_qty]]*Table1__2[[#This Row],[unit_price]]</f>
        <v>360</v>
      </c>
      <c r="P846">
        <f>(Table1__2[[#This Row],[unit_price]]-Table1__2[[#This Row],[unit_cost]])*Table1__2[[#This Row],[transaction_qty]]</f>
        <v>140</v>
      </c>
      <c r="Q846">
        <f>YEAR(Table1__2[[#This Row],[transaction_date]])</f>
        <v>2024</v>
      </c>
      <c r="R846" t="str">
        <f>TEXT(MONTH(Table1__2[[#This Row],[transaction_date]])*28,"mmm")</f>
        <v>Apr</v>
      </c>
      <c r="S846" t="str">
        <f t="shared" si="13"/>
        <v>Tue</v>
      </c>
      <c r="T846">
        <f>HOUR(Table1__2[[#This Row],[transaction_time]])</f>
        <v>20</v>
      </c>
    </row>
    <row r="847" spans="1:20" x14ac:dyDescent="0.25">
      <c r="A847">
        <v>8846</v>
      </c>
      <c r="B847" s="1">
        <v>45294</v>
      </c>
      <c r="C847" s="2">
        <v>0.73333333333333328</v>
      </c>
      <c r="D847">
        <v>2</v>
      </c>
      <c r="E847" t="s">
        <v>22</v>
      </c>
      <c r="F847" t="s">
        <v>23</v>
      </c>
      <c r="G847" t="s">
        <v>24</v>
      </c>
      <c r="H847" t="s">
        <v>25</v>
      </c>
      <c r="I847" t="s">
        <v>32</v>
      </c>
      <c r="J847">
        <v>85</v>
      </c>
      <c r="K847">
        <v>50</v>
      </c>
      <c r="L847" t="s">
        <v>33</v>
      </c>
      <c r="M847" t="s">
        <v>34</v>
      </c>
      <c r="N847" t="s">
        <v>35</v>
      </c>
      <c r="O847">
        <f>Table1__2[[#This Row],[transaction_qty]]*Table1__2[[#This Row],[unit_price]]</f>
        <v>170</v>
      </c>
      <c r="P847">
        <f>(Table1__2[[#This Row],[unit_price]]-Table1__2[[#This Row],[unit_cost]])*Table1__2[[#This Row],[transaction_qty]]</f>
        <v>70</v>
      </c>
      <c r="Q847">
        <f>YEAR(Table1__2[[#This Row],[transaction_date]])</f>
        <v>2024</v>
      </c>
      <c r="R847" t="str">
        <f>TEXT(MONTH(Table1__2[[#This Row],[transaction_date]])*28,"mmm")</f>
        <v>Jan</v>
      </c>
      <c r="S847" t="str">
        <f t="shared" si="13"/>
        <v>Tue</v>
      </c>
      <c r="T847">
        <f>HOUR(Table1__2[[#This Row],[transaction_time]])</f>
        <v>17</v>
      </c>
    </row>
    <row r="848" spans="1:20" x14ac:dyDescent="0.25">
      <c r="A848">
        <v>8847</v>
      </c>
      <c r="B848" s="1">
        <v>45277</v>
      </c>
      <c r="C848" s="2">
        <v>0.37361111111111112</v>
      </c>
      <c r="D848">
        <v>3</v>
      </c>
      <c r="E848" t="s">
        <v>28</v>
      </c>
      <c r="F848" t="s">
        <v>29</v>
      </c>
      <c r="G848" t="s">
        <v>30</v>
      </c>
      <c r="H848" t="s">
        <v>31</v>
      </c>
      <c r="I848" t="s">
        <v>46</v>
      </c>
      <c r="J848">
        <v>90</v>
      </c>
      <c r="K848">
        <v>55</v>
      </c>
      <c r="L848" t="s">
        <v>33</v>
      </c>
      <c r="M848" t="s">
        <v>34</v>
      </c>
      <c r="N848" t="s">
        <v>47</v>
      </c>
      <c r="O848">
        <f>Table1__2[[#This Row],[transaction_qty]]*Table1__2[[#This Row],[unit_price]]</f>
        <v>270</v>
      </c>
      <c r="P848">
        <f>(Table1__2[[#This Row],[unit_price]]-Table1__2[[#This Row],[unit_cost]])*Table1__2[[#This Row],[transaction_qty]]</f>
        <v>105</v>
      </c>
      <c r="Q848">
        <f>YEAR(Table1__2[[#This Row],[transaction_date]])</f>
        <v>2023</v>
      </c>
      <c r="R848" t="str">
        <f>TEXT(MONTH(Table1__2[[#This Row],[transaction_date]])*28,"mmm")</f>
        <v>Dec</v>
      </c>
      <c r="S848" t="str">
        <f t="shared" si="13"/>
        <v>Tue</v>
      </c>
      <c r="T848">
        <f>HOUR(Table1__2[[#This Row],[transaction_time]])</f>
        <v>8</v>
      </c>
    </row>
    <row r="849" spans="1:20" x14ac:dyDescent="0.25">
      <c r="A849">
        <v>8848</v>
      </c>
      <c r="B849" s="1">
        <v>45818</v>
      </c>
      <c r="C849" s="2">
        <v>0.42152777777777778</v>
      </c>
      <c r="D849">
        <v>1</v>
      </c>
      <c r="E849" t="s">
        <v>14</v>
      </c>
      <c r="F849" t="s">
        <v>15</v>
      </c>
      <c r="G849" t="s">
        <v>16</v>
      </c>
      <c r="H849" t="s">
        <v>17</v>
      </c>
      <c r="I849" t="s">
        <v>50</v>
      </c>
      <c r="J849">
        <v>70</v>
      </c>
      <c r="K849">
        <v>40</v>
      </c>
      <c r="L849" t="s">
        <v>33</v>
      </c>
      <c r="M849" t="s">
        <v>44</v>
      </c>
      <c r="N849" t="s">
        <v>51</v>
      </c>
      <c r="O849">
        <f>Table1__2[[#This Row],[transaction_qty]]*Table1__2[[#This Row],[unit_price]]</f>
        <v>70</v>
      </c>
      <c r="P849">
        <f>(Table1__2[[#This Row],[unit_price]]-Table1__2[[#This Row],[unit_cost]])*Table1__2[[#This Row],[transaction_qty]]</f>
        <v>30</v>
      </c>
      <c r="Q849">
        <f>YEAR(Table1__2[[#This Row],[transaction_date]])</f>
        <v>2025</v>
      </c>
      <c r="R849" t="str">
        <f>TEXT(MONTH(Table1__2[[#This Row],[transaction_date]])*28,"mmm")</f>
        <v>Jun</v>
      </c>
      <c r="S849" t="str">
        <f t="shared" si="13"/>
        <v>Tue</v>
      </c>
      <c r="T849">
        <f>HOUR(Table1__2[[#This Row],[transaction_time]])</f>
        <v>10</v>
      </c>
    </row>
    <row r="850" spans="1:20" x14ac:dyDescent="0.25">
      <c r="A850">
        <v>8849</v>
      </c>
      <c r="B850" s="1">
        <v>45513</v>
      </c>
      <c r="C850" s="2">
        <v>0.31111111111111112</v>
      </c>
      <c r="D850">
        <v>2</v>
      </c>
      <c r="E850" t="s">
        <v>22</v>
      </c>
      <c r="F850" t="s">
        <v>23</v>
      </c>
      <c r="G850" t="s">
        <v>24</v>
      </c>
      <c r="H850" t="s">
        <v>25</v>
      </c>
      <c r="I850" t="s">
        <v>18</v>
      </c>
      <c r="J850">
        <v>45</v>
      </c>
      <c r="K850">
        <v>25</v>
      </c>
      <c r="L850" t="s">
        <v>19</v>
      </c>
      <c r="M850" t="s">
        <v>20</v>
      </c>
      <c r="N850" t="s">
        <v>21</v>
      </c>
      <c r="O850">
        <f>Table1__2[[#This Row],[transaction_qty]]*Table1__2[[#This Row],[unit_price]]</f>
        <v>90</v>
      </c>
      <c r="P850">
        <f>(Table1__2[[#This Row],[unit_price]]-Table1__2[[#This Row],[unit_cost]])*Table1__2[[#This Row],[transaction_qty]]</f>
        <v>40</v>
      </c>
      <c r="Q850">
        <f>YEAR(Table1__2[[#This Row],[transaction_date]])</f>
        <v>2024</v>
      </c>
      <c r="R850" t="str">
        <f>TEXT(MONTH(Table1__2[[#This Row],[transaction_date]])*28,"mmm")</f>
        <v>Aug</v>
      </c>
      <c r="S850" t="str">
        <f t="shared" si="13"/>
        <v>Mon</v>
      </c>
      <c r="T850">
        <f>HOUR(Table1__2[[#This Row],[transaction_time]])</f>
        <v>7</v>
      </c>
    </row>
    <row r="851" spans="1:20" x14ac:dyDescent="0.25">
      <c r="A851">
        <v>8850</v>
      </c>
      <c r="B851" s="1">
        <v>45309</v>
      </c>
      <c r="C851" s="2">
        <v>0.78055555555555556</v>
      </c>
      <c r="D851">
        <v>1</v>
      </c>
      <c r="E851" t="s">
        <v>36</v>
      </c>
      <c r="F851" t="s">
        <v>37</v>
      </c>
      <c r="G851" t="s">
        <v>38</v>
      </c>
      <c r="H851" t="s">
        <v>39</v>
      </c>
      <c r="I851" t="s">
        <v>48</v>
      </c>
      <c r="J851">
        <v>80</v>
      </c>
      <c r="K851">
        <v>48</v>
      </c>
      <c r="L851" t="s">
        <v>33</v>
      </c>
      <c r="M851" t="s">
        <v>44</v>
      </c>
      <c r="N851" t="s">
        <v>49</v>
      </c>
      <c r="O851">
        <f>Table1__2[[#This Row],[transaction_qty]]*Table1__2[[#This Row],[unit_price]]</f>
        <v>80</v>
      </c>
      <c r="P851">
        <f>(Table1__2[[#This Row],[unit_price]]-Table1__2[[#This Row],[unit_cost]])*Table1__2[[#This Row],[transaction_qty]]</f>
        <v>32</v>
      </c>
      <c r="Q851">
        <f>YEAR(Table1__2[[#This Row],[transaction_date]])</f>
        <v>2024</v>
      </c>
      <c r="R851" t="str">
        <f>TEXT(MONTH(Table1__2[[#This Row],[transaction_date]])*28,"mmm")</f>
        <v>Jan</v>
      </c>
      <c r="S851" t="str">
        <f t="shared" si="13"/>
        <v>Wed</v>
      </c>
      <c r="T851">
        <f>HOUR(Table1__2[[#This Row],[transaction_time]])</f>
        <v>18</v>
      </c>
    </row>
    <row r="852" spans="1:20" x14ac:dyDescent="0.25">
      <c r="A852">
        <v>8851</v>
      </c>
      <c r="B852" s="1">
        <v>45313</v>
      </c>
      <c r="C852" s="2">
        <v>0.74444444444444446</v>
      </c>
      <c r="D852">
        <v>2</v>
      </c>
      <c r="E852" t="s">
        <v>14</v>
      </c>
      <c r="F852" t="s">
        <v>15</v>
      </c>
      <c r="G852" t="s">
        <v>16</v>
      </c>
      <c r="H852" t="s">
        <v>17</v>
      </c>
      <c r="I852" t="s">
        <v>46</v>
      </c>
      <c r="J852">
        <v>90</v>
      </c>
      <c r="K852">
        <v>55</v>
      </c>
      <c r="L852" t="s">
        <v>33</v>
      </c>
      <c r="M852" t="s">
        <v>34</v>
      </c>
      <c r="N852" t="s">
        <v>47</v>
      </c>
      <c r="O852">
        <f>Table1__2[[#This Row],[transaction_qty]]*Table1__2[[#This Row],[unit_price]]</f>
        <v>180</v>
      </c>
      <c r="P852">
        <f>(Table1__2[[#This Row],[unit_price]]-Table1__2[[#This Row],[unit_cost]])*Table1__2[[#This Row],[transaction_qty]]</f>
        <v>70</v>
      </c>
      <c r="Q852">
        <f>YEAR(Table1__2[[#This Row],[transaction_date]])</f>
        <v>2024</v>
      </c>
      <c r="R852" t="str">
        <f>TEXT(MONTH(Table1__2[[#This Row],[transaction_date]])*28,"mmm")</f>
        <v>Jan</v>
      </c>
      <c r="S852" t="str">
        <f t="shared" si="13"/>
        <v>Sun</v>
      </c>
      <c r="T852">
        <f>HOUR(Table1__2[[#This Row],[transaction_time]])</f>
        <v>17</v>
      </c>
    </row>
    <row r="853" spans="1:20" x14ac:dyDescent="0.25">
      <c r="A853">
        <v>8852</v>
      </c>
      <c r="B853" s="1">
        <v>44758</v>
      </c>
      <c r="C853" s="2">
        <v>0.90555555555555556</v>
      </c>
      <c r="D853">
        <v>3</v>
      </c>
      <c r="E853" t="s">
        <v>22</v>
      </c>
      <c r="F853" t="s">
        <v>23</v>
      </c>
      <c r="G853" t="s">
        <v>24</v>
      </c>
      <c r="H853" t="s">
        <v>25</v>
      </c>
      <c r="I853" t="s">
        <v>48</v>
      </c>
      <c r="J853">
        <v>80</v>
      </c>
      <c r="K853">
        <v>48</v>
      </c>
      <c r="L853" t="s">
        <v>33</v>
      </c>
      <c r="M853" t="s">
        <v>44</v>
      </c>
      <c r="N853" t="s">
        <v>49</v>
      </c>
      <c r="O853">
        <f>Table1__2[[#This Row],[transaction_qty]]*Table1__2[[#This Row],[unit_price]]</f>
        <v>240</v>
      </c>
      <c r="P853">
        <f>(Table1__2[[#This Row],[unit_price]]-Table1__2[[#This Row],[unit_cost]])*Table1__2[[#This Row],[transaction_qty]]</f>
        <v>96</v>
      </c>
      <c r="Q853">
        <f>YEAR(Table1__2[[#This Row],[transaction_date]])</f>
        <v>2022</v>
      </c>
      <c r="R853" t="str">
        <f>TEXT(MONTH(Table1__2[[#This Row],[transaction_date]])*28,"mmm")</f>
        <v>Jul</v>
      </c>
      <c r="S853" t="str">
        <f t="shared" si="13"/>
        <v>Mon</v>
      </c>
      <c r="T853">
        <f>HOUR(Table1__2[[#This Row],[transaction_time]])</f>
        <v>21</v>
      </c>
    </row>
    <row r="854" spans="1:20" x14ac:dyDescent="0.25">
      <c r="A854">
        <v>8853</v>
      </c>
      <c r="B854" s="1">
        <v>45060</v>
      </c>
      <c r="C854" s="2">
        <v>0.59305555555555556</v>
      </c>
      <c r="D854">
        <v>1</v>
      </c>
      <c r="E854" t="s">
        <v>14</v>
      </c>
      <c r="F854" t="s">
        <v>15</v>
      </c>
      <c r="G854" t="s">
        <v>16</v>
      </c>
      <c r="H854" t="s">
        <v>17</v>
      </c>
      <c r="I854" t="s">
        <v>50</v>
      </c>
      <c r="J854">
        <v>70</v>
      </c>
      <c r="K854">
        <v>40</v>
      </c>
      <c r="L854" t="s">
        <v>33</v>
      </c>
      <c r="M854" t="s">
        <v>44</v>
      </c>
      <c r="N854" t="s">
        <v>51</v>
      </c>
      <c r="O854">
        <f>Table1__2[[#This Row],[transaction_qty]]*Table1__2[[#This Row],[unit_price]]</f>
        <v>70</v>
      </c>
      <c r="P854">
        <f>(Table1__2[[#This Row],[unit_price]]-Table1__2[[#This Row],[unit_cost]])*Table1__2[[#This Row],[transaction_qty]]</f>
        <v>30</v>
      </c>
      <c r="Q854">
        <f>YEAR(Table1__2[[#This Row],[transaction_date]])</f>
        <v>2023</v>
      </c>
      <c r="R854" t="str">
        <f>TEXT(MONTH(Table1__2[[#This Row],[transaction_date]])*28,"mmm")</f>
        <v>May</v>
      </c>
      <c r="S854" t="str">
        <f t="shared" si="13"/>
        <v>Sat</v>
      </c>
      <c r="T854">
        <f>HOUR(Table1__2[[#This Row],[transaction_time]])</f>
        <v>14</v>
      </c>
    </row>
    <row r="855" spans="1:20" x14ac:dyDescent="0.25">
      <c r="A855">
        <v>8854</v>
      </c>
      <c r="B855" s="1">
        <v>45451</v>
      </c>
      <c r="C855" s="2">
        <v>0.70347222222222228</v>
      </c>
      <c r="D855">
        <v>4</v>
      </c>
      <c r="E855" t="s">
        <v>28</v>
      </c>
      <c r="F855" t="s">
        <v>29</v>
      </c>
      <c r="G855" t="s">
        <v>30</v>
      </c>
      <c r="H855" t="s">
        <v>31</v>
      </c>
      <c r="I855" t="s">
        <v>26</v>
      </c>
      <c r="J855">
        <v>40</v>
      </c>
      <c r="K855">
        <v>22</v>
      </c>
      <c r="L855" t="s">
        <v>19</v>
      </c>
      <c r="M855" t="s">
        <v>20</v>
      </c>
      <c r="N855" t="s">
        <v>27</v>
      </c>
      <c r="O855">
        <f>Table1__2[[#This Row],[transaction_qty]]*Table1__2[[#This Row],[unit_price]]</f>
        <v>160</v>
      </c>
      <c r="P855">
        <f>(Table1__2[[#This Row],[unit_price]]-Table1__2[[#This Row],[unit_cost]])*Table1__2[[#This Row],[transaction_qty]]</f>
        <v>72</v>
      </c>
      <c r="Q855">
        <f>YEAR(Table1__2[[#This Row],[transaction_date]])</f>
        <v>2024</v>
      </c>
      <c r="R855" t="str">
        <f>TEXT(MONTH(Table1__2[[#This Row],[transaction_date]])*28,"mmm")</f>
        <v>Jun</v>
      </c>
      <c r="S855" t="str">
        <f t="shared" si="13"/>
        <v>Sun</v>
      </c>
      <c r="T855">
        <f>HOUR(Table1__2[[#This Row],[transaction_time]])</f>
        <v>16</v>
      </c>
    </row>
    <row r="856" spans="1:20" x14ac:dyDescent="0.25">
      <c r="A856">
        <v>8855</v>
      </c>
      <c r="B856" s="1">
        <v>45665</v>
      </c>
      <c r="C856" s="2">
        <v>0.62916666666666665</v>
      </c>
      <c r="D856">
        <v>2</v>
      </c>
      <c r="E856" t="s">
        <v>36</v>
      </c>
      <c r="F856" t="s">
        <v>37</v>
      </c>
      <c r="G856" t="s">
        <v>38</v>
      </c>
      <c r="H856" t="s">
        <v>39</v>
      </c>
      <c r="I856" t="s">
        <v>40</v>
      </c>
      <c r="J856">
        <v>50</v>
      </c>
      <c r="K856">
        <v>30</v>
      </c>
      <c r="L856" t="s">
        <v>19</v>
      </c>
      <c r="M856" t="s">
        <v>41</v>
      </c>
      <c r="N856" t="s">
        <v>42</v>
      </c>
      <c r="O856">
        <f>Table1__2[[#This Row],[transaction_qty]]*Table1__2[[#This Row],[unit_price]]</f>
        <v>100</v>
      </c>
      <c r="P856">
        <f>(Table1__2[[#This Row],[unit_price]]-Table1__2[[#This Row],[unit_cost]])*Table1__2[[#This Row],[transaction_qty]]</f>
        <v>40</v>
      </c>
      <c r="Q856">
        <f>YEAR(Table1__2[[#This Row],[transaction_date]])</f>
        <v>2025</v>
      </c>
      <c r="R856" t="str">
        <f>TEXT(MONTH(Table1__2[[#This Row],[transaction_date]])*28,"mmm")</f>
        <v>Jan</v>
      </c>
      <c r="S856" t="str">
        <f t="shared" si="13"/>
        <v>Sun</v>
      </c>
      <c r="T856">
        <f>HOUR(Table1__2[[#This Row],[transaction_time]])</f>
        <v>15</v>
      </c>
    </row>
    <row r="857" spans="1:20" x14ac:dyDescent="0.25">
      <c r="A857">
        <v>8856</v>
      </c>
      <c r="B857" s="1">
        <v>45173</v>
      </c>
      <c r="C857" s="2">
        <v>0.78888888888888886</v>
      </c>
      <c r="D857">
        <v>4</v>
      </c>
      <c r="E857" t="s">
        <v>22</v>
      </c>
      <c r="F857" t="s">
        <v>23</v>
      </c>
      <c r="G857" t="s">
        <v>24</v>
      </c>
      <c r="H857" t="s">
        <v>25</v>
      </c>
      <c r="I857" t="s">
        <v>50</v>
      </c>
      <c r="J857">
        <v>70</v>
      </c>
      <c r="K857">
        <v>40</v>
      </c>
      <c r="L857" t="s">
        <v>33</v>
      </c>
      <c r="M857" t="s">
        <v>44</v>
      </c>
      <c r="N857" t="s">
        <v>51</v>
      </c>
      <c r="O857">
        <f>Table1__2[[#This Row],[transaction_qty]]*Table1__2[[#This Row],[unit_price]]</f>
        <v>280</v>
      </c>
      <c r="P857">
        <f>(Table1__2[[#This Row],[unit_price]]-Table1__2[[#This Row],[unit_cost]])*Table1__2[[#This Row],[transaction_qty]]</f>
        <v>120</v>
      </c>
      <c r="Q857">
        <f>YEAR(Table1__2[[#This Row],[transaction_date]])</f>
        <v>2023</v>
      </c>
      <c r="R857" t="str">
        <f>TEXT(MONTH(Table1__2[[#This Row],[transaction_date]])*28,"mmm")</f>
        <v>Sep</v>
      </c>
      <c r="S857" t="str">
        <f t="shared" si="13"/>
        <v>Wed</v>
      </c>
      <c r="T857">
        <f>HOUR(Table1__2[[#This Row],[transaction_time]])</f>
        <v>18</v>
      </c>
    </row>
    <row r="858" spans="1:20" x14ac:dyDescent="0.25">
      <c r="A858">
        <v>8857</v>
      </c>
      <c r="B858" s="1">
        <v>44753</v>
      </c>
      <c r="C858" s="2">
        <v>0.62777777777777777</v>
      </c>
      <c r="D858">
        <v>3</v>
      </c>
      <c r="E858" t="s">
        <v>22</v>
      </c>
      <c r="F858" t="s">
        <v>23</v>
      </c>
      <c r="G858" t="s">
        <v>24</v>
      </c>
      <c r="H858" t="s">
        <v>25</v>
      </c>
      <c r="I858" t="s">
        <v>48</v>
      </c>
      <c r="J858">
        <v>80</v>
      </c>
      <c r="K858">
        <v>48</v>
      </c>
      <c r="L858" t="s">
        <v>33</v>
      </c>
      <c r="M858" t="s">
        <v>44</v>
      </c>
      <c r="N858" t="s">
        <v>49</v>
      </c>
      <c r="O858">
        <f>Table1__2[[#This Row],[transaction_qty]]*Table1__2[[#This Row],[unit_price]]</f>
        <v>240</v>
      </c>
      <c r="P858">
        <f>(Table1__2[[#This Row],[unit_price]]-Table1__2[[#This Row],[unit_cost]])*Table1__2[[#This Row],[transaction_qty]]</f>
        <v>96</v>
      </c>
      <c r="Q858">
        <f>YEAR(Table1__2[[#This Row],[transaction_date]])</f>
        <v>2022</v>
      </c>
      <c r="R858" t="str">
        <f>TEXT(MONTH(Table1__2[[#This Row],[transaction_date]])*28,"mmm")</f>
        <v>Jul</v>
      </c>
      <c r="S858" t="str">
        <f t="shared" si="13"/>
        <v>Wed</v>
      </c>
      <c r="T858">
        <f>HOUR(Table1__2[[#This Row],[transaction_time]])</f>
        <v>15</v>
      </c>
    </row>
    <row r="859" spans="1:20" x14ac:dyDescent="0.25">
      <c r="A859">
        <v>8858</v>
      </c>
      <c r="B859" s="1">
        <v>44689</v>
      </c>
      <c r="C859" s="2">
        <v>0.87152777777777779</v>
      </c>
      <c r="D859">
        <v>3</v>
      </c>
      <c r="E859" t="s">
        <v>14</v>
      </c>
      <c r="F859" t="s">
        <v>15</v>
      </c>
      <c r="G859" t="s">
        <v>16</v>
      </c>
      <c r="H859" t="s">
        <v>17</v>
      </c>
      <c r="I859" t="s">
        <v>32</v>
      </c>
      <c r="J859">
        <v>85</v>
      </c>
      <c r="K859">
        <v>50</v>
      </c>
      <c r="L859" t="s">
        <v>33</v>
      </c>
      <c r="M859" t="s">
        <v>34</v>
      </c>
      <c r="N859" t="s">
        <v>35</v>
      </c>
      <c r="O859">
        <f>Table1__2[[#This Row],[transaction_qty]]*Table1__2[[#This Row],[unit_price]]</f>
        <v>255</v>
      </c>
      <c r="P859">
        <f>(Table1__2[[#This Row],[unit_price]]-Table1__2[[#This Row],[unit_cost]])*Table1__2[[#This Row],[transaction_qty]]</f>
        <v>105</v>
      </c>
      <c r="Q859">
        <f>YEAR(Table1__2[[#This Row],[transaction_date]])</f>
        <v>2022</v>
      </c>
      <c r="R859" t="str">
        <f>TEXT(MONTH(Table1__2[[#This Row],[transaction_date]])*28,"mmm")</f>
        <v>May</v>
      </c>
      <c r="S859" t="str">
        <f t="shared" si="13"/>
        <v>Sun</v>
      </c>
      <c r="T859">
        <f>HOUR(Table1__2[[#This Row],[transaction_time]])</f>
        <v>20</v>
      </c>
    </row>
    <row r="860" spans="1:20" x14ac:dyDescent="0.25">
      <c r="A860">
        <v>8859</v>
      </c>
      <c r="B860" s="1">
        <v>44881</v>
      </c>
      <c r="C860" s="2">
        <v>0.35625000000000001</v>
      </c>
      <c r="D860">
        <v>1</v>
      </c>
      <c r="E860" t="s">
        <v>14</v>
      </c>
      <c r="F860" t="s">
        <v>15</v>
      </c>
      <c r="G860" t="s">
        <v>16</v>
      </c>
      <c r="H860" t="s">
        <v>17</v>
      </c>
      <c r="I860" t="s">
        <v>50</v>
      </c>
      <c r="J860">
        <v>70</v>
      </c>
      <c r="K860">
        <v>40</v>
      </c>
      <c r="L860" t="s">
        <v>33</v>
      </c>
      <c r="M860" t="s">
        <v>44</v>
      </c>
      <c r="N860" t="s">
        <v>51</v>
      </c>
      <c r="O860">
        <f>Table1__2[[#This Row],[transaction_qty]]*Table1__2[[#This Row],[unit_price]]</f>
        <v>70</v>
      </c>
      <c r="P860">
        <f>(Table1__2[[#This Row],[unit_price]]-Table1__2[[#This Row],[unit_cost]])*Table1__2[[#This Row],[transaction_qty]]</f>
        <v>30</v>
      </c>
      <c r="Q860">
        <f>YEAR(Table1__2[[#This Row],[transaction_date]])</f>
        <v>2022</v>
      </c>
      <c r="R860" t="str">
        <f>TEXT(MONTH(Table1__2[[#This Row],[transaction_date]])*28,"mmm")</f>
        <v>Nov</v>
      </c>
      <c r="S860" t="str">
        <f t="shared" si="13"/>
        <v>Mon</v>
      </c>
      <c r="T860">
        <f>HOUR(Table1__2[[#This Row],[transaction_time]])</f>
        <v>8</v>
      </c>
    </row>
    <row r="861" spans="1:20" x14ac:dyDescent="0.25">
      <c r="A861">
        <v>8860</v>
      </c>
      <c r="B861" s="1">
        <v>44601</v>
      </c>
      <c r="C861" s="2">
        <v>0.60347222222222219</v>
      </c>
      <c r="D861">
        <v>4</v>
      </c>
      <c r="E861" t="s">
        <v>22</v>
      </c>
      <c r="F861" t="s">
        <v>23</v>
      </c>
      <c r="G861" t="s">
        <v>24</v>
      </c>
      <c r="H861" t="s">
        <v>25</v>
      </c>
      <c r="I861" t="s">
        <v>43</v>
      </c>
      <c r="J861">
        <v>75</v>
      </c>
      <c r="K861">
        <v>45</v>
      </c>
      <c r="L861" t="s">
        <v>33</v>
      </c>
      <c r="M861" t="s">
        <v>44</v>
      </c>
      <c r="N861" t="s">
        <v>45</v>
      </c>
      <c r="O861">
        <f>Table1__2[[#This Row],[transaction_qty]]*Table1__2[[#This Row],[unit_price]]</f>
        <v>300</v>
      </c>
      <c r="P861">
        <f>(Table1__2[[#This Row],[unit_price]]-Table1__2[[#This Row],[unit_cost]])*Table1__2[[#This Row],[transaction_qty]]</f>
        <v>120</v>
      </c>
      <c r="Q861">
        <f>YEAR(Table1__2[[#This Row],[transaction_date]])</f>
        <v>2022</v>
      </c>
      <c r="R861" t="str">
        <f>TEXT(MONTH(Table1__2[[#This Row],[transaction_date]])*28,"mmm")</f>
        <v>Feb</v>
      </c>
      <c r="S861" t="str">
        <f t="shared" si="13"/>
        <v>Mon</v>
      </c>
      <c r="T861">
        <f>HOUR(Table1__2[[#This Row],[transaction_time]])</f>
        <v>14</v>
      </c>
    </row>
    <row r="862" spans="1:20" x14ac:dyDescent="0.25">
      <c r="A862">
        <v>8861</v>
      </c>
      <c r="B862" s="1">
        <v>45211</v>
      </c>
      <c r="C862" s="2">
        <v>0.61944444444444446</v>
      </c>
      <c r="D862">
        <v>4</v>
      </c>
      <c r="E862" t="s">
        <v>28</v>
      </c>
      <c r="F862" t="s">
        <v>29</v>
      </c>
      <c r="G862" t="s">
        <v>30</v>
      </c>
      <c r="H862" t="s">
        <v>31</v>
      </c>
      <c r="I862" t="s">
        <v>40</v>
      </c>
      <c r="J862">
        <v>50</v>
      </c>
      <c r="K862">
        <v>30</v>
      </c>
      <c r="L862" t="s">
        <v>19</v>
      </c>
      <c r="M862" t="s">
        <v>41</v>
      </c>
      <c r="N862" t="s">
        <v>42</v>
      </c>
      <c r="O862">
        <f>Table1__2[[#This Row],[transaction_qty]]*Table1__2[[#This Row],[unit_price]]</f>
        <v>200</v>
      </c>
      <c r="P862">
        <f>(Table1__2[[#This Row],[unit_price]]-Table1__2[[#This Row],[unit_cost]])*Table1__2[[#This Row],[transaction_qty]]</f>
        <v>80</v>
      </c>
      <c r="Q862">
        <f>YEAR(Table1__2[[#This Row],[transaction_date]])</f>
        <v>2023</v>
      </c>
      <c r="R862" t="str">
        <f>TEXT(MONTH(Table1__2[[#This Row],[transaction_date]])*28,"mmm")</f>
        <v>Oct</v>
      </c>
      <c r="S862" t="str">
        <f t="shared" si="13"/>
        <v>Thu</v>
      </c>
      <c r="T862">
        <f>HOUR(Table1__2[[#This Row],[transaction_time]])</f>
        <v>14</v>
      </c>
    </row>
    <row r="863" spans="1:20" x14ac:dyDescent="0.25">
      <c r="A863">
        <v>8862</v>
      </c>
      <c r="B863" s="1">
        <v>44563</v>
      </c>
      <c r="C863" s="2">
        <v>0.60069444444444442</v>
      </c>
      <c r="D863">
        <v>2</v>
      </c>
      <c r="E863" t="s">
        <v>36</v>
      </c>
      <c r="F863" t="s">
        <v>37</v>
      </c>
      <c r="G863" t="s">
        <v>38</v>
      </c>
      <c r="H863" t="s">
        <v>39</v>
      </c>
      <c r="I863" t="s">
        <v>40</v>
      </c>
      <c r="J863">
        <v>50</v>
      </c>
      <c r="K863">
        <v>30</v>
      </c>
      <c r="L863" t="s">
        <v>19</v>
      </c>
      <c r="M863" t="s">
        <v>41</v>
      </c>
      <c r="N863" t="s">
        <v>42</v>
      </c>
      <c r="O863">
        <f>Table1__2[[#This Row],[transaction_qty]]*Table1__2[[#This Row],[unit_price]]</f>
        <v>100</v>
      </c>
      <c r="P863">
        <f>(Table1__2[[#This Row],[unit_price]]-Table1__2[[#This Row],[unit_cost]])*Table1__2[[#This Row],[transaction_qty]]</f>
        <v>40</v>
      </c>
      <c r="Q863">
        <f>YEAR(Table1__2[[#This Row],[transaction_date]])</f>
        <v>2022</v>
      </c>
      <c r="R863" t="str">
        <f>TEXT(MONTH(Table1__2[[#This Row],[transaction_date]])*28,"mmm")</f>
        <v>Jan</v>
      </c>
      <c r="S863" t="str">
        <f t="shared" si="13"/>
        <v>Mon</v>
      </c>
      <c r="T863">
        <f>HOUR(Table1__2[[#This Row],[transaction_time]])</f>
        <v>14</v>
      </c>
    </row>
    <row r="864" spans="1:20" x14ac:dyDescent="0.25">
      <c r="A864">
        <v>8863</v>
      </c>
      <c r="B864" s="1">
        <v>45865</v>
      </c>
      <c r="C864" s="2">
        <v>0.58472222222222225</v>
      </c>
      <c r="D864">
        <v>1</v>
      </c>
      <c r="E864" t="s">
        <v>22</v>
      </c>
      <c r="F864" t="s">
        <v>23</v>
      </c>
      <c r="G864" t="s">
        <v>24</v>
      </c>
      <c r="H864" t="s">
        <v>25</v>
      </c>
      <c r="I864" t="s">
        <v>46</v>
      </c>
      <c r="J864">
        <v>90</v>
      </c>
      <c r="K864">
        <v>55</v>
      </c>
      <c r="L864" t="s">
        <v>33</v>
      </c>
      <c r="M864" t="s">
        <v>34</v>
      </c>
      <c r="N864" t="s">
        <v>47</v>
      </c>
      <c r="O864">
        <f>Table1__2[[#This Row],[transaction_qty]]*Table1__2[[#This Row],[unit_price]]</f>
        <v>90</v>
      </c>
      <c r="P864">
        <f>(Table1__2[[#This Row],[unit_price]]-Table1__2[[#This Row],[unit_cost]])*Table1__2[[#This Row],[transaction_qty]]</f>
        <v>35</v>
      </c>
      <c r="Q864">
        <f>YEAR(Table1__2[[#This Row],[transaction_date]])</f>
        <v>2025</v>
      </c>
      <c r="R864" t="str">
        <f>TEXT(MONTH(Table1__2[[#This Row],[transaction_date]])*28,"mmm")</f>
        <v>Jul</v>
      </c>
      <c r="S864" t="str">
        <f t="shared" si="13"/>
        <v>Fri</v>
      </c>
      <c r="T864">
        <f>HOUR(Table1__2[[#This Row],[transaction_time]])</f>
        <v>14</v>
      </c>
    </row>
    <row r="865" spans="1:20" x14ac:dyDescent="0.25">
      <c r="A865">
        <v>8864</v>
      </c>
      <c r="B865" s="1">
        <v>45748</v>
      </c>
      <c r="C865" s="2">
        <v>0.65138888888888891</v>
      </c>
      <c r="D865">
        <v>2</v>
      </c>
      <c r="E865" t="s">
        <v>14</v>
      </c>
      <c r="F865" t="s">
        <v>15</v>
      </c>
      <c r="G865" t="s">
        <v>16</v>
      </c>
      <c r="H865" t="s">
        <v>17</v>
      </c>
      <c r="I865" t="s">
        <v>48</v>
      </c>
      <c r="J865">
        <v>80</v>
      </c>
      <c r="K865">
        <v>48</v>
      </c>
      <c r="L865" t="s">
        <v>33</v>
      </c>
      <c r="M865" t="s">
        <v>44</v>
      </c>
      <c r="N865" t="s">
        <v>49</v>
      </c>
      <c r="O865">
        <f>Table1__2[[#This Row],[transaction_qty]]*Table1__2[[#This Row],[unit_price]]</f>
        <v>160</v>
      </c>
      <c r="P865">
        <f>(Table1__2[[#This Row],[unit_price]]-Table1__2[[#This Row],[unit_cost]])*Table1__2[[#This Row],[transaction_qty]]</f>
        <v>64</v>
      </c>
      <c r="Q865">
        <f>YEAR(Table1__2[[#This Row],[transaction_date]])</f>
        <v>2025</v>
      </c>
      <c r="R865" t="str">
        <f>TEXT(MONTH(Table1__2[[#This Row],[transaction_date]])*28,"mmm")</f>
        <v>Apr</v>
      </c>
      <c r="S865" t="str">
        <f t="shared" si="13"/>
        <v>Sun</v>
      </c>
      <c r="T865">
        <f>HOUR(Table1__2[[#This Row],[transaction_time]])</f>
        <v>15</v>
      </c>
    </row>
    <row r="866" spans="1:20" x14ac:dyDescent="0.25">
      <c r="A866">
        <v>8865</v>
      </c>
      <c r="B866" s="1">
        <v>44746</v>
      </c>
      <c r="C866" s="2">
        <v>0.43680555555555556</v>
      </c>
      <c r="D866">
        <v>3</v>
      </c>
      <c r="E866" t="s">
        <v>36</v>
      </c>
      <c r="F866" t="s">
        <v>37</v>
      </c>
      <c r="G866" t="s">
        <v>38</v>
      </c>
      <c r="H866" t="s">
        <v>39</v>
      </c>
      <c r="I866" t="s">
        <v>32</v>
      </c>
      <c r="J866">
        <v>85</v>
      </c>
      <c r="K866">
        <v>50</v>
      </c>
      <c r="L866" t="s">
        <v>33</v>
      </c>
      <c r="M866" t="s">
        <v>34</v>
      </c>
      <c r="N866" t="s">
        <v>35</v>
      </c>
      <c r="O866">
        <f>Table1__2[[#This Row],[transaction_qty]]*Table1__2[[#This Row],[unit_price]]</f>
        <v>255</v>
      </c>
      <c r="P866">
        <f>(Table1__2[[#This Row],[unit_price]]-Table1__2[[#This Row],[unit_cost]])*Table1__2[[#This Row],[transaction_qty]]</f>
        <v>105</v>
      </c>
      <c r="Q866">
        <f>YEAR(Table1__2[[#This Row],[transaction_date]])</f>
        <v>2022</v>
      </c>
      <c r="R866" t="str">
        <f>TEXT(MONTH(Table1__2[[#This Row],[transaction_date]])*28,"mmm")</f>
        <v>Jul</v>
      </c>
      <c r="S866" t="str">
        <f t="shared" si="13"/>
        <v>Wed</v>
      </c>
      <c r="T866">
        <f>HOUR(Table1__2[[#This Row],[transaction_time]])</f>
        <v>10</v>
      </c>
    </row>
    <row r="867" spans="1:20" x14ac:dyDescent="0.25">
      <c r="A867">
        <v>8866</v>
      </c>
      <c r="B867" s="1">
        <v>45839</v>
      </c>
      <c r="C867" s="2">
        <v>0.62777777777777777</v>
      </c>
      <c r="D867">
        <v>1</v>
      </c>
      <c r="E867" t="s">
        <v>36</v>
      </c>
      <c r="F867" t="s">
        <v>37</v>
      </c>
      <c r="G867" t="s">
        <v>38</v>
      </c>
      <c r="H867" t="s">
        <v>39</v>
      </c>
      <c r="I867" t="s">
        <v>50</v>
      </c>
      <c r="J867">
        <v>70</v>
      </c>
      <c r="K867">
        <v>40</v>
      </c>
      <c r="L867" t="s">
        <v>33</v>
      </c>
      <c r="M867" t="s">
        <v>44</v>
      </c>
      <c r="N867" t="s">
        <v>51</v>
      </c>
      <c r="O867">
        <f>Table1__2[[#This Row],[transaction_qty]]*Table1__2[[#This Row],[unit_price]]</f>
        <v>70</v>
      </c>
      <c r="P867">
        <f>(Table1__2[[#This Row],[unit_price]]-Table1__2[[#This Row],[unit_cost]])*Table1__2[[#This Row],[transaction_qty]]</f>
        <v>30</v>
      </c>
      <c r="Q867">
        <f>YEAR(Table1__2[[#This Row],[transaction_date]])</f>
        <v>2025</v>
      </c>
      <c r="R867" t="str">
        <f>TEXT(MONTH(Table1__2[[#This Row],[transaction_date]])*28,"mmm")</f>
        <v>Jul</v>
      </c>
      <c r="S867" t="str">
        <f t="shared" si="13"/>
        <v>Sun</v>
      </c>
      <c r="T867">
        <f>HOUR(Table1__2[[#This Row],[transaction_time]])</f>
        <v>15</v>
      </c>
    </row>
    <row r="868" spans="1:20" x14ac:dyDescent="0.25">
      <c r="A868">
        <v>8867</v>
      </c>
      <c r="B868" s="1">
        <v>44611</v>
      </c>
      <c r="C868" s="2">
        <v>0.39930555555555558</v>
      </c>
      <c r="D868">
        <v>4</v>
      </c>
      <c r="E868" t="s">
        <v>36</v>
      </c>
      <c r="F868" t="s">
        <v>37</v>
      </c>
      <c r="G868" t="s">
        <v>38</v>
      </c>
      <c r="H868" t="s">
        <v>39</v>
      </c>
      <c r="I868" t="s">
        <v>46</v>
      </c>
      <c r="J868">
        <v>90</v>
      </c>
      <c r="K868">
        <v>55</v>
      </c>
      <c r="L868" t="s">
        <v>33</v>
      </c>
      <c r="M868" t="s">
        <v>34</v>
      </c>
      <c r="N868" t="s">
        <v>47</v>
      </c>
      <c r="O868">
        <f>Table1__2[[#This Row],[transaction_qty]]*Table1__2[[#This Row],[unit_price]]</f>
        <v>360</v>
      </c>
      <c r="P868">
        <f>(Table1__2[[#This Row],[unit_price]]-Table1__2[[#This Row],[unit_cost]])*Table1__2[[#This Row],[transaction_qty]]</f>
        <v>140</v>
      </c>
      <c r="Q868">
        <f>YEAR(Table1__2[[#This Row],[transaction_date]])</f>
        <v>2022</v>
      </c>
      <c r="R868" t="str">
        <f>TEXT(MONTH(Table1__2[[#This Row],[transaction_date]])*28,"mmm")</f>
        <v>Feb</v>
      </c>
      <c r="S868" t="str">
        <f t="shared" si="13"/>
        <v>Thu</v>
      </c>
      <c r="T868">
        <f>HOUR(Table1__2[[#This Row],[transaction_time]])</f>
        <v>9</v>
      </c>
    </row>
    <row r="869" spans="1:20" x14ac:dyDescent="0.25">
      <c r="A869">
        <v>8868</v>
      </c>
      <c r="B869" s="1">
        <v>45804</v>
      </c>
      <c r="C869" s="2">
        <v>0.47430555555555554</v>
      </c>
      <c r="D869">
        <v>3</v>
      </c>
      <c r="E869" t="s">
        <v>36</v>
      </c>
      <c r="F869" t="s">
        <v>37</v>
      </c>
      <c r="G869" t="s">
        <v>38</v>
      </c>
      <c r="H869" t="s">
        <v>39</v>
      </c>
      <c r="I869" t="s">
        <v>26</v>
      </c>
      <c r="J869">
        <v>40</v>
      </c>
      <c r="K869">
        <v>22</v>
      </c>
      <c r="L869" t="s">
        <v>19</v>
      </c>
      <c r="M869" t="s">
        <v>20</v>
      </c>
      <c r="N869" t="s">
        <v>27</v>
      </c>
      <c r="O869">
        <f>Table1__2[[#This Row],[transaction_qty]]*Table1__2[[#This Row],[unit_price]]</f>
        <v>120</v>
      </c>
      <c r="P869">
        <f>(Table1__2[[#This Row],[unit_price]]-Table1__2[[#This Row],[unit_cost]])*Table1__2[[#This Row],[transaction_qty]]</f>
        <v>54</v>
      </c>
      <c r="Q869">
        <f>YEAR(Table1__2[[#This Row],[transaction_date]])</f>
        <v>2025</v>
      </c>
      <c r="R869" t="str">
        <f>TEXT(MONTH(Table1__2[[#This Row],[transaction_date]])*28,"mmm")</f>
        <v>May</v>
      </c>
      <c r="S869" t="str">
        <f t="shared" si="13"/>
        <v>Fri</v>
      </c>
      <c r="T869">
        <f>HOUR(Table1__2[[#This Row],[transaction_time]])</f>
        <v>11</v>
      </c>
    </row>
    <row r="870" spans="1:20" x14ac:dyDescent="0.25">
      <c r="A870">
        <v>8869</v>
      </c>
      <c r="B870" s="1">
        <v>44705</v>
      </c>
      <c r="C870" s="2">
        <v>0.44444444444444442</v>
      </c>
      <c r="D870">
        <v>1</v>
      </c>
      <c r="E870" t="s">
        <v>14</v>
      </c>
      <c r="F870" t="s">
        <v>15</v>
      </c>
      <c r="G870" t="s">
        <v>16</v>
      </c>
      <c r="H870" t="s">
        <v>17</v>
      </c>
      <c r="I870" t="s">
        <v>50</v>
      </c>
      <c r="J870">
        <v>70</v>
      </c>
      <c r="K870">
        <v>40</v>
      </c>
      <c r="L870" t="s">
        <v>33</v>
      </c>
      <c r="M870" t="s">
        <v>44</v>
      </c>
      <c r="N870" t="s">
        <v>51</v>
      </c>
      <c r="O870">
        <f>Table1__2[[#This Row],[transaction_qty]]*Table1__2[[#This Row],[unit_price]]</f>
        <v>70</v>
      </c>
      <c r="P870">
        <f>(Table1__2[[#This Row],[unit_price]]-Table1__2[[#This Row],[unit_cost]])*Table1__2[[#This Row],[transaction_qty]]</f>
        <v>30</v>
      </c>
      <c r="Q870">
        <f>YEAR(Table1__2[[#This Row],[transaction_date]])</f>
        <v>2022</v>
      </c>
      <c r="R870" t="str">
        <f>TEXT(MONTH(Table1__2[[#This Row],[transaction_date]])*28,"mmm")</f>
        <v>May</v>
      </c>
      <c r="S870" t="str">
        <f t="shared" si="13"/>
        <v>Tue</v>
      </c>
      <c r="T870">
        <f>HOUR(Table1__2[[#This Row],[transaction_time]])</f>
        <v>10</v>
      </c>
    </row>
    <row r="871" spans="1:20" x14ac:dyDescent="0.25">
      <c r="A871">
        <v>8870</v>
      </c>
      <c r="B871" s="1">
        <v>44598</v>
      </c>
      <c r="C871" s="2">
        <v>0.78194444444444444</v>
      </c>
      <c r="D871">
        <v>3</v>
      </c>
      <c r="E871" t="s">
        <v>14</v>
      </c>
      <c r="F871" t="s">
        <v>15</v>
      </c>
      <c r="G871" t="s">
        <v>16</v>
      </c>
      <c r="H871" t="s">
        <v>17</v>
      </c>
      <c r="I871" t="s">
        <v>48</v>
      </c>
      <c r="J871">
        <v>80</v>
      </c>
      <c r="K871">
        <v>48</v>
      </c>
      <c r="L871" t="s">
        <v>33</v>
      </c>
      <c r="M871" t="s">
        <v>44</v>
      </c>
      <c r="N871" t="s">
        <v>49</v>
      </c>
      <c r="O871">
        <f>Table1__2[[#This Row],[transaction_qty]]*Table1__2[[#This Row],[unit_price]]</f>
        <v>240</v>
      </c>
      <c r="P871">
        <f>(Table1__2[[#This Row],[unit_price]]-Table1__2[[#This Row],[unit_cost]])*Table1__2[[#This Row],[transaction_qty]]</f>
        <v>96</v>
      </c>
      <c r="Q871">
        <f>YEAR(Table1__2[[#This Row],[transaction_date]])</f>
        <v>2022</v>
      </c>
      <c r="R871" t="str">
        <f>TEXT(MONTH(Table1__2[[#This Row],[transaction_date]])*28,"mmm")</f>
        <v>Feb</v>
      </c>
      <c r="S871" t="str">
        <f t="shared" si="13"/>
        <v>Fri</v>
      </c>
      <c r="T871">
        <f>HOUR(Table1__2[[#This Row],[transaction_time]])</f>
        <v>18</v>
      </c>
    </row>
    <row r="872" spans="1:20" x14ac:dyDescent="0.25">
      <c r="A872">
        <v>8871</v>
      </c>
      <c r="B872" s="1">
        <v>45145</v>
      </c>
      <c r="C872" s="2">
        <v>0.65416666666666667</v>
      </c>
      <c r="D872">
        <v>4</v>
      </c>
      <c r="E872" t="s">
        <v>14</v>
      </c>
      <c r="F872" t="s">
        <v>15</v>
      </c>
      <c r="G872" t="s">
        <v>16</v>
      </c>
      <c r="H872" t="s">
        <v>17</v>
      </c>
      <c r="I872" t="s">
        <v>26</v>
      </c>
      <c r="J872">
        <v>40</v>
      </c>
      <c r="K872">
        <v>22</v>
      </c>
      <c r="L872" t="s">
        <v>19</v>
      </c>
      <c r="M872" t="s">
        <v>20</v>
      </c>
      <c r="N872" t="s">
        <v>27</v>
      </c>
      <c r="O872">
        <f>Table1__2[[#This Row],[transaction_qty]]*Table1__2[[#This Row],[unit_price]]</f>
        <v>160</v>
      </c>
      <c r="P872">
        <f>(Table1__2[[#This Row],[unit_price]]-Table1__2[[#This Row],[unit_cost]])*Table1__2[[#This Row],[transaction_qty]]</f>
        <v>72</v>
      </c>
      <c r="Q872">
        <f>YEAR(Table1__2[[#This Row],[transaction_date]])</f>
        <v>2023</v>
      </c>
      <c r="R872" t="str">
        <f>TEXT(MONTH(Table1__2[[#This Row],[transaction_date]])*28,"mmm")</f>
        <v>Aug</v>
      </c>
      <c r="S872" t="str">
        <f t="shared" si="13"/>
        <v>Sat</v>
      </c>
      <c r="T872">
        <f>HOUR(Table1__2[[#This Row],[transaction_time]])</f>
        <v>15</v>
      </c>
    </row>
    <row r="873" spans="1:20" x14ac:dyDescent="0.25">
      <c r="A873">
        <v>8872</v>
      </c>
      <c r="B873" s="1">
        <v>45369</v>
      </c>
      <c r="C873" s="2">
        <v>0.86250000000000004</v>
      </c>
      <c r="D873">
        <v>1</v>
      </c>
      <c r="E873" t="s">
        <v>22</v>
      </c>
      <c r="F873" t="s">
        <v>23</v>
      </c>
      <c r="G873" t="s">
        <v>24</v>
      </c>
      <c r="H873" t="s">
        <v>25</v>
      </c>
      <c r="I873" t="s">
        <v>50</v>
      </c>
      <c r="J873">
        <v>70</v>
      </c>
      <c r="K873">
        <v>40</v>
      </c>
      <c r="L873" t="s">
        <v>33</v>
      </c>
      <c r="M873" t="s">
        <v>44</v>
      </c>
      <c r="N873" t="s">
        <v>51</v>
      </c>
      <c r="O873">
        <f>Table1__2[[#This Row],[transaction_qty]]*Table1__2[[#This Row],[unit_price]]</f>
        <v>70</v>
      </c>
      <c r="P873">
        <f>(Table1__2[[#This Row],[unit_price]]-Table1__2[[#This Row],[unit_cost]])*Table1__2[[#This Row],[transaction_qty]]</f>
        <v>30</v>
      </c>
      <c r="Q873">
        <f>YEAR(Table1__2[[#This Row],[transaction_date]])</f>
        <v>2024</v>
      </c>
      <c r="R873" t="str">
        <f>TEXT(MONTH(Table1__2[[#This Row],[transaction_date]])*28,"mmm")</f>
        <v>Mar</v>
      </c>
      <c r="S873" t="str">
        <f t="shared" si="13"/>
        <v>Wed</v>
      </c>
      <c r="T873">
        <f>HOUR(Table1__2[[#This Row],[transaction_time]])</f>
        <v>20</v>
      </c>
    </row>
    <row r="874" spans="1:20" x14ac:dyDescent="0.25">
      <c r="A874">
        <v>8873</v>
      </c>
      <c r="B874" s="1">
        <v>44803</v>
      </c>
      <c r="C874" s="2">
        <v>0.37708333333333333</v>
      </c>
      <c r="D874">
        <v>4</v>
      </c>
      <c r="E874" t="s">
        <v>36</v>
      </c>
      <c r="F874" t="s">
        <v>37</v>
      </c>
      <c r="G874" t="s">
        <v>38</v>
      </c>
      <c r="H874" t="s">
        <v>39</v>
      </c>
      <c r="I874" t="s">
        <v>50</v>
      </c>
      <c r="J874">
        <v>70</v>
      </c>
      <c r="K874">
        <v>40</v>
      </c>
      <c r="L874" t="s">
        <v>33</v>
      </c>
      <c r="M874" t="s">
        <v>44</v>
      </c>
      <c r="N874" t="s">
        <v>51</v>
      </c>
      <c r="O874">
        <f>Table1__2[[#This Row],[transaction_qty]]*Table1__2[[#This Row],[unit_price]]</f>
        <v>280</v>
      </c>
      <c r="P874">
        <f>(Table1__2[[#This Row],[unit_price]]-Table1__2[[#This Row],[unit_cost]])*Table1__2[[#This Row],[transaction_qty]]</f>
        <v>120</v>
      </c>
      <c r="Q874">
        <f>YEAR(Table1__2[[#This Row],[transaction_date]])</f>
        <v>2022</v>
      </c>
      <c r="R874" t="str">
        <f>TEXT(MONTH(Table1__2[[#This Row],[transaction_date]])*28,"mmm")</f>
        <v>Aug</v>
      </c>
      <c r="S874" t="str">
        <f t="shared" si="13"/>
        <v>Mon</v>
      </c>
      <c r="T874">
        <f>HOUR(Table1__2[[#This Row],[transaction_time]])</f>
        <v>9</v>
      </c>
    </row>
    <row r="875" spans="1:20" x14ac:dyDescent="0.25">
      <c r="A875">
        <v>8874</v>
      </c>
      <c r="B875" s="1">
        <v>44696</v>
      </c>
      <c r="C875" s="2">
        <v>0.75416666666666665</v>
      </c>
      <c r="D875">
        <v>2</v>
      </c>
      <c r="E875" t="s">
        <v>14</v>
      </c>
      <c r="F875" t="s">
        <v>15</v>
      </c>
      <c r="G875" t="s">
        <v>16</v>
      </c>
      <c r="H875" t="s">
        <v>17</v>
      </c>
      <c r="I875" t="s">
        <v>50</v>
      </c>
      <c r="J875">
        <v>70</v>
      </c>
      <c r="K875">
        <v>40</v>
      </c>
      <c r="L875" t="s">
        <v>33</v>
      </c>
      <c r="M875" t="s">
        <v>44</v>
      </c>
      <c r="N875" t="s">
        <v>51</v>
      </c>
      <c r="O875">
        <f>Table1__2[[#This Row],[transaction_qty]]*Table1__2[[#This Row],[unit_price]]</f>
        <v>140</v>
      </c>
      <c r="P875">
        <f>(Table1__2[[#This Row],[unit_price]]-Table1__2[[#This Row],[unit_cost]])*Table1__2[[#This Row],[transaction_qty]]</f>
        <v>60</v>
      </c>
      <c r="Q875">
        <f>YEAR(Table1__2[[#This Row],[transaction_date]])</f>
        <v>2022</v>
      </c>
      <c r="R875" t="str">
        <f>TEXT(MONTH(Table1__2[[#This Row],[transaction_date]])*28,"mmm")</f>
        <v>May</v>
      </c>
      <c r="S875" t="str">
        <f t="shared" si="13"/>
        <v>Sun</v>
      </c>
      <c r="T875">
        <f>HOUR(Table1__2[[#This Row],[transaction_time]])</f>
        <v>18</v>
      </c>
    </row>
    <row r="876" spans="1:20" x14ac:dyDescent="0.25">
      <c r="A876">
        <v>8875</v>
      </c>
      <c r="B876" s="1">
        <v>44878</v>
      </c>
      <c r="C876" s="2">
        <v>0.31388888888888888</v>
      </c>
      <c r="D876">
        <v>2</v>
      </c>
      <c r="E876" t="s">
        <v>22</v>
      </c>
      <c r="F876" t="s">
        <v>23</v>
      </c>
      <c r="G876" t="s">
        <v>24</v>
      </c>
      <c r="H876" t="s">
        <v>25</v>
      </c>
      <c r="I876" t="s">
        <v>40</v>
      </c>
      <c r="J876">
        <v>50</v>
      </c>
      <c r="K876">
        <v>30</v>
      </c>
      <c r="L876" t="s">
        <v>19</v>
      </c>
      <c r="M876" t="s">
        <v>41</v>
      </c>
      <c r="N876" t="s">
        <v>42</v>
      </c>
      <c r="O876">
        <f>Table1__2[[#This Row],[transaction_qty]]*Table1__2[[#This Row],[unit_price]]</f>
        <v>100</v>
      </c>
      <c r="P876">
        <f>(Table1__2[[#This Row],[unit_price]]-Table1__2[[#This Row],[unit_cost]])*Table1__2[[#This Row],[transaction_qty]]</f>
        <v>40</v>
      </c>
      <c r="Q876">
        <f>YEAR(Table1__2[[#This Row],[transaction_date]])</f>
        <v>2022</v>
      </c>
      <c r="R876" t="str">
        <f>TEXT(MONTH(Table1__2[[#This Row],[transaction_date]])*28,"mmm")</f>
        <v>Nov</v>
      </c>
      <c r="S876" t="str">
        <f t="shared" si="13"/>
        <v>Fri</v>
      </c>
      <c r="T876">
        <f>HOUR(Table1__2[[#This Row],[transaction_time]])</f>
        <v>7</v>
      </c>
    </row>
    <row r="877" spans="1:20" x14ac:dyDescent="0.25">
      <c r="A877">
        <v>8876</v>
      </c>
      <c r="B877" s="1">
        <v>44956</v>
      </c>
      <c r="C877" s="2">
        <v>0.87361111111111112</v>
      </c>
      <c r="D877">
        <v>1</v>
      </c>
      <c r="E877" t="s">
        <v>14</v>
      </c>
      <c r="F877" t="s">
        <v>15</v>
      </c>
      <c r="G877" t="s">
        <v>16</v>
      </c>
      <c r="H877" t="s">
        <v>17</v>
      </c>
      <c r="I877" t="s">
        <v>43</v>
      </c>
      <c r="J877">
        <v>75</v>
      </c>
      <c r="K877">
        <v>45</v>
      </c>
      <c r="L877" t="s">
        <v>33</v>
      </c>
      <c r="M877" t="s">
        <v>44</v>
      </c>
      <c r="N877" t="s">
        <v>45</v>
      </c>
      <c r="O877">
        <f>Table1__2[[#This Row],[transaction_qty]]*Table1__2[[#This Row],[unit_price]]</f>
        <v>75</v>
      </c>
      <c r="P877">
        <f>(Table1__2[[#This Row],[unit_price]]-Table1__2[[#This Row],[unit_cost]])*Table1__2[[#This Row],[transaction_qty]]</f>
        <v>30</v>
      </c>
      <c r="Q877">
        <f>YEAR(Table1__2[[#This Row],[transaction_date]])</f>
        <v>2023</v>
      </c>
      <c r="R877" t="str">
        <f>TEXT(MONTH(Table1__2[[#This Row],[transaction_date]])*28,"mmm")</f>
        <v>Jan</v>
      </c>
      <c r="S877" t="str">
        <f t="shared" si="13"/>
        <v>Mon</v>
      </c>
      <c r="T877">
        <f>HOUR(Table1__2[[#This Row],[transaction_time]])</f>
        <v>20</v>
      </c>
    </row>
    <row r="878" spans="1:20" x14ac:dyDescent="0.25">
      <c r="A878">
        <v>8877</v>
      </c>
      <c r="B878" s="1">
        <v>45821</v>
      </c>
      <c r="C878" s="2">
        <v>0.43888888888888888</v>
      </c>
      <c r="D878">
        <v>4</v>
      </c>
      <c r="E878" t="s">
        <v>22</v>
      </c>
      <c r="F878" t="s">
        <v>23</v>
      </c>
      <c r="G878" t="s">
        <v>24</v>
      </c>
      <c r="H878" t="s">
        <v>25</v>
      </c>
      <c r="I878" t="s">
        <v>48</v>
      </c>
      <c r="J878">
        <v>80</v>
      </c>
      <c r="K878">
        <v>48</v>
      </c>
      <c r="L878" t="s">
        <v>33</v>
      </c>
      <c r="M878" t="s">
        <v>44</v>
      </c>
      <c r="N878" t="s">
        <v>49</v>
      </c>
      <c r="O878">
        <f>Table1__2[[#This Row],[transaction_qty]]*Table1__2[[#This Row],[unit_price]]</f>
        <v>320</v>
      </c>
      <c r="P878">
        <f>(Table1__2[[#This Row],[unit_price]]-Table1__2[[#This Row],[unit_cost]])*Table1__2[[#This Row],[transaction_qty]]</f>
        <v>128</v>
      </c>
      <c r="Q878">
        <f>YEAR(Table1__2[[#This Row],[transaction_date]])</f>
        <v>2025</v>
      </c>
      <c r="R878" t="str">
        <f>TEXT(MONTH(Table1__2[[#This Row],[transaction_date]])*28,"mmm")</f>
        <v>Jun</v>
      </c>
      <c r="S878" t="str">
        <f t="shared" si="13"/>
        <v>Fri</v>
      </c>
      <c r="T878">
        <f>HOUR(Table1__2[[#This Row],[transaction_time]])</f>
        <v>10</v>
      </c>
    </row>
    <row r="879" spans="1:20" x14ac:dyDescent="0.25">
      <c r="A879">
        <v>8878</v>
      </c>
      <c r="B879" s="1">
        <v>45558</v>
      </c>
      <c r="C879" s="2">
        <v>0.65069444444444446</v>
      </c>
      <c r="D879">
        <v>2</v>
      </c>
      <c r="E879" t="s">
        <v>22</v>
      </c>
      <c r="F879" t="s">
        <v>23</v>
      </c>
      <c r="G879" t="s">
        <v>24</v>
      </c>
      <c r="H879" t="s">
        <v>25</v>
      </c>
      <c r="I879" t="s">
        <v>18</v>
      </c>
      <c r="J879">
        <v>45</v>
      </c>
      <c r="K879">
        <v>25</v>
      </c>
      <c r="L879" t="s">
        <v>19</v>
      </c>
      <c r="M879" t="s">
        <v>20</v>
      </c>
      <c r="N879" t="s">
        <v>21</v>
      </c>
      <c r="O879">
        <f>Table1__2[[#This Row],[transaction_qty]]*Table1__2[[#This Row],[unit_price]]</f>
        <v>90</v>
      </c>
      <c r="P879">
        <f>(Table1__2[[#This Row],[unit_price]]-Table1__2[[#This Row],[unit_cost]])*Table1__2[[#This Row],[transaction_qty]]</f>
        <v>40</v>
      </c>
      <c r="Q879">
        <f>YEAR(Table1__2[[#This Row],[transaction_date]])</f>
        <v>2024</v>
      </c>
      <c r="R879" t="str">
        <f>TEXT(MONTH(Table1__2[[#This Row],[transaction_date]])*28,"mmm")</f>
        <v>Sep</v>
      </c>
      <c r="S879" t="str">
        <f t="shared" si="13"/>
        <v>Mon</v>
      </c>
      <c r="T879">
        <f>HOUR(Table1__2[[#This Row],[transaction_time]])</f>
        <v>15</v>
      </c>
    </row>
    <row r="880" spans="1:20" x14ac:dyDescent="0.25">
      <c r="A880">
        <v>8879</v>
      </c>
      <c r="B880" s="1">
        <v>45867</v>
      </c>
      <c r="C880" s="2">
        <v>0.33194444444444443</v>
      </c>
      <c r="D880">
        <v>2</v>
      </c>
      <c r="E880" t="s">
        <v>14</v>
      </c>
      <c r="F880" t="s">
        <v>15</v>
      </c>
      <c r="G880" t="s">
        <v>16</v>
      </c>
      <c r="H880" t="s">
        <v>17</v>
      </c>
      <c r="I880" t="s">
        <v>26</v>
      </c>
      <c r="J880">
        <v>40</v>
      </c>
      <c r="K880">
        <v>22</v>
      </c>
      <c r="L880" t="s">
        <v>19</v>
      </c>
      <c r="M880" t="s">
        <v>20</v>
      </c>
      <c r="N880" t="s">
        <v>27</v>
      </c>
      <c r="O880">
        <f>Table1__2[[#This Row],[transaction_qty]]*Table1__2[[#This Row],[unit_price]]</f>
        <v>80</v>
      </c>
      <c r="P880">
        <f>(Table1__2[[#This Row],[unit_price]]-Table1__2[[#This Row],[unit_cost]])*Table1__2[[#This Row],[transaction_qty]]</f>
        <v>36</v>
      </c>
      <c r="Q880">
        <f>YEAR(Table1__2[[#This Row],[transaction_date]])</f>
        <v>2025</v>
      </c>
      <c r="R880" t="str">
        <f>TEXT(MONTH(Table1__2[[#This Row],[transaction_date]])*28,"mmm")</f>
        <v>Jul</v>
      </c>
      <c r="S880" t="str">
        <f t="shared" si="13"/>
        <v>Sun</v>
      </c>
      <c r="T880">
        <f>HOUR(Table1__2[[#This Row],[transaction_time]])</f>
        <v>7</v>
      </c>
    </row>
    <row r="881" spans="1:20" x14ac:dyDescent="0.25">
      <c r="A881">
        <v>8880</v>
      </c>
      <c r="B881" s="1">
        <v>45687</v>
      </c>
      <c r="C881" s="2">
        <v>0.75694444444444442</v>
      </c>
      <c r="D881">
        <v>2</v>
      </c>
      <c r="E881" t="s">
        <v>36</v>
      </c>
      <c r="F881" t="s">
        <v>37</v>
      </c>
      <c r="G881" t="s">
        <v>38</v>
      </c>
      <c r="H881" t="s">
        <v>39</v>
      </c>
      <c r="I881" t="s">
        <v>32</v>
      </c>
      <c r="J881">
        <v>85</v>
      </c>
      <c r="K881">
        <v>50</v>
      </c>
      <c r="L881" t="s">
        <v>33</v>
      </c>
      <c r="M881" t="s">
        <v>34</v>
      </c>
      <c r="N881" t="s">
        <v>35</v>
      </c>
      <c r="O881">
        <f>Table1__2[[#This Row],[transaction_qty]]*Table1__2[[#This Row],[unit_price]]</f>
        <v>170</v>
      </c>
      <c r="P881">
        <f>(Table1__2[[#This Row],[unit_price]]-Table1__2[[#This Row],[unit_cost]])*Table1__2[[#This Row],[transaction_qty]]</f>
        <v>70</v>
      </c>
      <c r="Q881">
        <f>YEAR(Table1__2[[#This Row],[transaction_date]])</f>
        <v>2025</v>
      </c>
      <c r="R881" t="str">
        <f>TEXT(MONTH(Table1__2[[#This Row],[transaction_date]])*28,"mmm")</f>
        <v>Jan</v>
      </c>
      <c r="S881" t="str">
        <f t="shared" si="13"/>
        <v>Mon</v>
      </c>
      <c r="T881">
        <f>HOUR(Table1__2[[#This Row],[transaction_time]])</f>
        <v>18</v>
      </c>
    </row>
    <row r="882" spans="1:20" x14ac:dyDescent="0.25">
      <c r="A882">
        <v>8881</v>
      </c>
      <c r="B882" s="1">
        <v>45617</v>
      </c>
      <c r="C882" s="2">
        <v>0.59375</v>
      </c>
      <c r="D882">
        <v>2</v>
      </c>
      <c r="E882" t="s">
        <v>22</v>
      </c>
      <c r="F882" t="s">
        <v>23</v>
      </c>
      <c r="G882" t="s">
        <v>24</v>
      </c>
      <c r="H882" t="s">
        <v>25</v>
      </c>
      <c r="I882" t="s">
        <v>18</v>
      </c>
      <c r="J882">
        <v>45</v>
      </c>
      <c r="K882">
        <v>25</v>
      </c>
      <c r="L882" t="s">
        <v>19</v>
      </c>
      <c r="M882" t="s">
        <v>20</v>
      </c>
      <c r="N882" t="s">
        <v>21</v>
      </c>
      <c r="O882">
        <f>Table1__2[[#This Row],[transaction_qty]]*Table1__2[[#This Row],[unit_price]]</f>
        <v>90</v>
      </c>
      <c r="P882">
        <f>(Table1__2[[#This Row],[unit_price]]-Table1__2[[#This Row],[unit_cost]])*Table1__2[[#This Row],[transaction_qty]]</f>
        <v>40</v>
      </c>
      <c r="Q882">
        <f>YEAR(Table1__2[[#This Row],[transaction_date]])</f>
        <v>2024</v>
      </c>
      <c r="R882" t="str">
        <f>TEXT(MONTH(Table1__2[[#This Row],[transaction_date]])*28,"mmm")</f>
        <v>Nov</v>
      </c>
      <c r="S882" t="str">
        <f t="shared" si="13"/>
        <v>Sat</v>
      </c>
      <c r="T882">
        <f>HOUR(Table1__2[[#This Row],[transaction_time]])</f>
        <v>14</v>
      </c>
    </row>
    <row r="883" spans="1:20" x14ac:dyDescent="0.25">
      <c r="A883">
        <v>8882</v>
      </c>
      <c r="B883" s="1">
        <v>44723</v>
      </c>
      <c r="C883" s="2">
        <v>0.50694444444444442</v>
      </c>
      <c r="D883">
        <v>2</v>
      </c>
      <c r="E883" t="s">
        <v>14</v>
      </c>
      <c r="F883" t="s">
        <v>15</v>
      </c>
      <c r="G883" t="s">
        <v>16</v>
      </c>
      <c r="H883" t="s">
        <v>17</v>
      </c>
      <c r="I883" t="s">
        <v>26</v>
      </c>
      <c r="J883">
        <v>40</v>
      </c>
      <c r="K883">
        <v>22</v>
      </c>
      <c r="L883" t="s">
        <v>19</v>
      </c>
      <c r="M883" t="s">
        <v>20</v>
      </c>
      <c r="N883" t="s">
        <v>27</v>
      </c>
      <c r="O883">
        <f>Table1__2[[#This Row],[transaction_qty]]*Table1__2[[#This Row],[unit_price]]</f>
        <v>80</v>
      </c>
      <c r="P883">
        <f>(Table1__2[[#This Row],[unit_price]]-Table1__2[[#This Row],[unit_cost]])*Table1__2[[#This Row],[transaction_qty]]</f>
        <v>36</v>
      </c>
      <c r="Q883">
        <f>YEAR(Table1__2[[#This Row],[transaction_date]])</f>
        <v>2022</v>
      </c>
      <c r="R883" t="str">
        <f>TEXT(MONTH(Table1__2[[#This Row],[transaction_date]])*28,"mmm")</f>
        <v>Jun</v>
      </c>
      <c r="S883" t="str">
        <f t="shared" si="13"/>
        <v>Wed</v>
      </c>
      <c r="T883">
        <f>HOUR(Table1__2[[#This Row],[transaction_time]])</f>
        <v>12</v>
      </c>
    </row>
    <row r="884" spans="1:20" x14ac:dyDescent="0.25">
      <c r="A884">
        <v>8883</v>
      </c>
      <c r="B884" s="1">
        <v>45593</v>
      </c>
      <c r="C884" s="2">
        <v>0.86944444444444446</v>
      </c>
      <c r="D884">
        <v>3</v>
      </c>
      <c r="E884" t="s">
        <v>28</v>
      </c>
      <c r="F884" t="s">
        <v>29</v>
      </c>
      <c r="G884" t="s">
        <v>30</v>
      </c>
      <c r="H884" t="s">
        <v>31</v>
      </c>
      <c r="I884" t="s">
        <v>32</v>
      </c>
      <c r="J884">
        <v>85</v>
      </c>
      <c r="K884">
        <v>50</v>
      </c>
      <c r="L884" t="s">
        <v>33</v>
      </c>
      <c r="M884" t="s">
        <v>34</v>
      </c>
      <c r="N884" t="s">
        <v>35</v>
      </c>
      <c r="O884">
        <f>Table1__2[[#This Row],[transaction_qty]]*Table1__2[[#This Row],[unit_price]]</f>
        <v>255</v>
      </c>
      <c r="P884">
        <f>(Table1__2[[#This Row],[unit_price]]-Table1__2[[#This Row],[unit_cost]])*Table1__2[[#This Row],[transaction_qty]]</f>
        <v>105</v>
      </c>
      <c r="Q884">
        <f>YEAR(Table1__2[[#This Row],[transaction_date]])</f>
        <v>2024</v>
      </c>
      <c r="R884" t="str">
        <f>TEXT(MONTH(Table1__2[[#This Row],[transaction_date]])*28,"mmm")</f>
        <v>Oct</v>
      </c>
      <c r="S884" t="str">
        <f t="shared" si="13"/>
        <v>Sat</v>
      </c>
      <c r="T884">
        <f>HOUR(Table1__2[[#This Row],[transaction_time]])</f>
        <v>20</v>
      </c>
    </row>
    <row r="885" spans="1:20" x14ac:dyDescent="0.25">
      <c r="A885">
        <v>8884</v>
      </c>
      <c r="B885" s="1">
        <v>45130</v>
      </c>
      <c r="C885" s="2">
        <v>0.78472222222222221</v>
      </c>
      <c r="D885">
        <v>4</v>
      </c>
      <c r="E885" t="s">
        <v>28</v>
      </c>
      <c r="F885" t="s">
        <v>29</v>
      </c>
      <c r="G885" t="s">
        <v>30</v>
      </c>
      <c r="H885" t="s">
        <v>31</v>
      </c>
      <c r="I885" t="s">
        <v>32</v>
      </c>
      <c r="J885">
        <v>85</v>
      </c>
      <c r="K885">
        <v>50</v>
      </c>
      <c r="L885" t="s">
        <v>33</v>
      </c>
      <c r="M885" t="s">
        <v>34</v>
      </c>
      <c r="N885" t="s">
        <v>35</v>
      </c>
      <c r="O885">
        <f>Table1__2[[#This Row],[transaction_qty]]*Table1__2[[#This Row],[unit_price]]</f>
        <v>340</v>
      </c>
      <c r="P885">
        <f>(Table1__2[[#This Row],[unit_price]]-Table1__2[[#This Row],[unit_cost]])*Table1__2[[#This Row],[transaction_qty]]</f>
        <v>140</v>
      </c>
      <c r="Q885">
        <f>YEAR(Table1__2[[#This Row],[transaction_date]])</f>
        <v>2023</v>
      </c>
      <c r="R885" t="str">
        <f>TEXT(MONTH(Table1__2[[#This Row],[transaction_date]])*28,"mmm")</f>
        <v>Jul</v>
      </c>
      <c r="S885" t="str">
        <f t="shared" si="13"/>
        <v>Mon</v>
      </c>
      <c r="T885">
        <f>HOUR(Table1__2[[#This Row],[transaction_time]])</f>
        <v>18</v>
      </c>
    </row>
    <row r="886" spans="1:20" x14ac:dyDescent="0.25">
      <c r="A886">
        <v>8885</v>
      </c>
      <c r="B886" s="1">
        <v>45204</v>
      </c>
      <c r="C886" s="2">
        <v>0.89861111111111114</v>
      </c>
      <c r="D886">
        <v>1</v>
      </c>
      <c r="E886" t="s">
        <v>14</v>
      </c>
      <c r="F886" t="s">
        <v>15</v>
      </c>
      <c r="G886" t="s">
        <v>16</v>
      </c>
      <c r="H886" t="s">
        <v>17</v>
      </c>
      <c r="I886" t="s">
        <v>43</v>
      </c>
      <c r="J886">
        <v>75</v>
      </c>
      <c r="K886">
        <v>45</v>
      </c>
      <c r="L886" t="s">
        <v>33</v>
      </c>
      <c r="M886" t="s">
        <v>44</v>
      </c>
      <c r="N886" t="s">
        <v>45</v>
      </c>
      <c r="O886">
        <f>Table1__2[[#This Row],[transaction_qty]]*Table1__2[[#This Row],[unit_price]]</f>
        <v>75</v>
      </c>
      <c r="P886">
        <f>(Table1__2[[#This Row],[unit_price]]-Table1__2[[#This Row],[unit_cost]])*Table1__2[[#This Row],[transaction_qty]]</f>
        <v>30</v>
      </c>
      <c r="Q886">
        <f>YEAR(Table1__2[[#This Row],[transaction_date]])</f>
        <v>2023</v>
      </c>
      <c r="R886" t="str">
        <f>TEXT(MONTH(Table1__2[[#This Row],[transaction_date]])*28,"mmm")</f>
        <v>Oct</v>
      </c>
      <c r="S886" t="str">
        <f t="shared" si="13"/>
        <v>Thu</v>
      </c>
      <c r="T886">
        <f>HOUR(Table1__2[[#This Row],[transaction_time]])</f>
        <v>21</v>
      </c>
    </row>
    <row r="887" spans="1:20" x14ac:dyDescent="0.25">
      <c r="A887">
        <v>8886</v>
      </c>
      <c r="B887" s="1">
        <v>45249</v>
      </c>
      <c r="C887" s="2">
        <v>0.59930555555555554</v>
      </c>
      <c r="D887">
        <v>4</v>
      </c>
      <c r="E887" t="s">
        <v>14</v>
      </c>
      <c r="F887" t="s">
        <v>15</v>
      </c>
      <c r="G887" t="s">
        <v>16</v>
      </c>
      <c r="H887" t="s">
        <v>17</v>
      </c>
      <c r="I887" t="s">
        <v>48</v>
      </c>
      <c r="J887">
        <v>80</v>
      </c>
      <c r="K887">
        <v>48</v>
      </c>
      <c r="L887" t="s">
        <v>33</v>
      </c>
      <c r="M887" t="s">
        <v>44</v>
      </c>
      <c r="N887" t="s">
        <v>49</v>
      </c>
      <c r="O887">
        <f>Table1__2[[#This Row],[transaction_qty]]*Table1__2[[#This Row],[unit_price]]</f>
        <v>320</v>
      </c>
      <c r="P887">
        <f>(Table1__2[[#This Row],[unit_price]]-Table1__2[[#This Row],[unit_cost]])*Table1__2[[#This Row],[transaction_qty]]</f>
        <v>128</v>
      </c>
      <c r="Q887">
        <f>YEAR(Table1__2[[#This Row],[transaction_date]])</f>
        <v>2023</v>
      </c>
      <c r="R887" t="str">
        <f>TEXT(MONTH(Table1__2[[#This Row],[transaction_date]])*28,"mmm")</f>
        <v>Nov</v>
      </c>
      <c r="S887" t="str">
        <f t="shared" si="13"/>
        <v>Thu</v>
      </c>
      <c r="T887">
        <f>HOUR(Table1__2[[#This Row],[transaction_time]])</f>
        <v>14</v>
      </c>
    </row>
    <row r="888" spans="1:20" x14ac:dyDescent="0.25">
      <c r="A888">
        <v>8887</v>
      </c>
      <c r="B888" s="1">
        <v>44930</v>
      </c>
      <c r="C888" s="2">
        <v>0.74375000000000002</v>
      </c>
      <c r="D888">
        <v>1</v>
      </c>
      <c r="E888" t="s">
        <v>28</v>
      </c>
      <c r="F888" t="s">
        <v>29</v>
      </c>
      <c r="G888" t="s">
        <v>30</v>
      </c>
      <c r="H888" t="s">
        <v>31</v>
      </c>
      <c r="I888" t="s">
        <v>32</v>
      </c>
      <c r="J888">
        <v>85</v>
      </c>
      <c r="K888">
        <v>50</v>
      </c>
      <c r="L888" t="s">
        <v>33</v>
      </c>
      <c r="M888" t="s">
        <v>34</v>
      </c>
      <c r="N888" t="s">
        <v>35</v>
      </c>
      <c r="O888">
        <f>Table1__2[[#This Row],[transaction_qty]]*Table1__2[[#This Row],[unit_price]]</f>
        <v>85</v>
      </c>
      <c r="P888">
        <f>(Table1__2[[#This Row],[unit_price]]-Table1__2[[#This Row],[unit_cost]])*Table1__2[[#This Row],[transaction_qty]]</f>
        <v>35</v>
      </c>
      <c r="Q888">
        <f>YEAR(Table1__2[[#This Row],[transaction_date]])</f>
        <v>2023</v>
      </c>
      <c r="R888" t="str">
        <f>TEXT(MONTH(Table1__2[[#This Row],[transaction_date]])*28,"mmm")</f>
        <v>Jan</v>
      </c>
      <c r="S888" t="str">
        <f t="shared" si="13"/>
        <v>Wed</v>
      </c>
      <c r="T888">
        <f>HOUR(Table1__2[[#This Row],[transaction_time]])</f>
        <v>17</v>
      </c>
    </row>
    <row r="889" spans="1:20" x14ac:dyDescent="0.25">
      <c r="A889">
        <v>8888</v>
      </c>
      <c r="B889" s="1">
        <v>45538</v>
      </c>
      <c r="C889" s="2">
        <v>0.49652777777777779</v>
      </c>
      <c r="D889">
        <v>2</v>
      </c>
      <c r="E889" t="s">
        <v>28</v>
      </c>
      <c r="F889" t="s">
        <v>29</v>
      </c>
      <c r="G889" t="s">
        <v>30</v>
      </c>
      <c r="H889" t="s">
        <v>31</v>
      </c>
      <c r="I889" t="s">
        <v>43</v>
      </c>
      <c r="J889">
        <v>75</v>
      </c>
      <c r="K889">
        <v>45</v>
      </c>
      <c r="L889" t="s">
        <v>33</v>
      </c>
      <c r="M889" t="s">
        <v>44</v>
      </c>
      <c r="N889" t="s">
        <v>45</v>
      </c>
      <c r="O889">
        <f>Table1__2[[#This Row],[transaction_qty]]*Table1__2[[#This Row],[unit_price]]</f>
        <v>150</v>
      </c>
      <c r="P889">
        <f>(Table1__2[[#This Row],[unit_price]]-Table1__2[[#This Row],[unit_cost]])*Table1__2[[#This Row],[transaction_qty]]</f>
        <v>60</v>
      </c>
      <c r="Q889">
        <f>YEAR(Table1__2[[#This Row],[transaction_date]])</f>
        <v>2024</v>
      </c>
      <c r="R889" t="str">
        <f>TEXT(MONTH(Table1__2[[#This Row],[transaction_date]])*28,"mmm")</f>
        <v>Sep</v>
      </c>
      <c r="S889" t="str">
        <f t="shared" si="13"/>
        <v>Tue</v>
      </c>
      <c r="T889">
        <f>HOUR(Table1__2[[#This Row],[transaction_time]])</f>
        <v>11</v>
      </c>
    </row>
    <row r="890" spans="1:20" x14ac:dyDescent="0.25">
      <c r="A890">
        <v>8889</v>
      </c>
      <c r="B890" s="1">
        <v>45744</v>
      </c>
      <c r="C890" s="2">
        <v>0.40486111111111112</v>
      </c>
      <c r="D890">
        <v>2</v>
      </c>
      <c r="E890" t="s">
        <v>28</v>
      </c>
      <c r="F890" t="s">
        <v>29</v>
      </c>
      <c r="G890" t="s">
        <v>30</v>
      </c>
      <c r="H890" t="s">
        <v>31</v>
      </c>
      <c r="I890" t="s">
        <v>50</v>
      </c>
      <c r="J890">
        <v>70</v>
      </c>
      <c r="K890">
        <v>40</v>
      </c>
      <c r="L890" t="s">
        <v>33</v>
      </c>
      <c r="M890" t="s">
        <v>44</v>
      </c>
      <c r="N890" t="s">
        <v>51</v>
      </c>
      <c r="O890">
        <f>Table1__2[[#This Row],[transaction_qty]]*Table1__2[[#This Row],[unit_price]]</f>
        <v>140</v>
      </c>
      <c r="P890">
        <f>(Table1__2[[#This Row],[unit_price]]-Table1__2[[#This Row],[unit_cost]])*Table1__2[[#This Row],[transaction_qty]]</f>
        <v>60</v>
      </c>
      <c r="Q890">
        <f>YEAR(Table1__2[[#This Row],[transaction_date]])</f>
        <v>2025</v>
      </c>
      <c r="R890" t="str">
        <f>TEXT(MONTH(Table1__2[[#This Row],[transaction_date]])*28,"mmm")</f>
        <v>Mar</v>
      </c>
      <c r="S890" t="str">
        <f t="shared" si="13"/>
        <v>Sat</v>
      </c>
      <c r="T890">
        <f>HOUR(Table1__2[[#This Row],[transaction_time]])</f>
        <v>9</v>
      </c>
    </row>
    <row r="891" spans="1:20" x14ac:dyDescent="0.25">
      <c r="A891">
        <v>8890</v>
      </c>
      <c r="B891" s="1">
        <v>44813</v>
      </c>
      <c r="C891" s="2">
        <v>0.78472222222222221</v>
      </c>
      <c r="D891">
        <v>1</v>
      </c>
      <c r="E891" t="s">
        <v>28</v>
      </c>
      <c r="F891" t="s">
        <v>29</v>
      </c>
      <c r="G891" t="s">
        <v>30</v>
      </c>
      <c r="H891" t="s">
        <v>31</v>
      </c>
      <c r="I891" t="s">
        <v>50</v>
      </c>
      <c r="J891">
        <v>70</v>
      </c>
      <c r="K891">
        <v>40</v>
      </c>
      <c r="L891" t="s">
        <v>33</v>
      </c>
      <c r="M891" t="s">
        <v>44</v>
      </c>
      <c r="N891" t="s">
        <v>51</v>
      </c>
      <c r="O891">
        <f>Table1__2[[#This Row],[transaction_qty]]*Table1__2[[#This Row],[unit_price]]</f>
        <v>70</v>
      </c>
      <c r="P891">
        <f>(Table1__2[[#This Row],[unit_price]]-Table1__2[[#This Row],[unit_cost]])*Table1__2[[#This Row],[transaction_qty]]</f>
        <v>30</v>
      </c>
      <c r="Q891">
        <f>YEAR(Table1__2[[#This Row],[transaction_date]])</f>
        <v>2022</v>
      </c>
      <c r="R891" t="str">
        <f>TEXT(MONTH(Table1__2[[#This Row],[transaction_date]])*28,"mmm")</f>
        <v>Sep</v>
      </c>
      <c r="S891" t="str">
        <f t="shared" si="13"/>
        <v>Mon</v>
      </c>
      <c r="T891">
        <f>HOUR(Table1__2[[#This Row],[transaction_time]])</f>
        <v>18</v>
      </c>
    </row>
    <row r="892" spans="1:20" x14ac:dyDescent="0.25">
      <c r="A892">
        <v>8891</v>
      </c>
      <c r="B892" s="1">
        <v>44919</v>
      </c>
      <c r="C892" s="2">
        <v>0.34027777777777779</v>
      </c>
      <c r="D892">
        <v>2</v>
      </c>
      <c r="E892" t="s">
        <v>28</v>
      </c>
      <c r="F892" t="s">
        <v>29</v>
      </c>
      <c r="G892" t="s">
        <v>30</v>
      </c>
      <c r="H892" t="s">
        <v>31</v>
      </c>
      <c r="I892" t="s">
        <v>43</v>
      </c>
      <c r="J892">
        <v>75</v>
      </c>
      <c r="K892">
        <v>45</v>
      </c>
      <c r="L892" t="s">
        <v>33</v>
      </c>
      <c r="M892" t="s">
        <v>44</v>
      </c>
      <c r="N892" t="s">
        <v>45</v>
      </c>
      <c r="O892">
        <f>Table1__2[[#This Row],[transaction_qty]]*Table1__2[[#This Row],[unit_price]]</f>
        <v>150</v>
      </c>
      <c r="P892">
        <f>(Table1__2[[#This Row],[unit_price]]-Table1__2[[#This Row],[unit_cost]])*Table1__2[[#This Row],[transaction_qty]]</f>
        <v>60</v>
      </c>
      <c r="Q892">
        <f>YEAR(Table1__2[[#This Row],[transaction_date]])</f>
        <v>2022</v>
      </c>
      <c r="R892" t="str">
        <f>TEXT(MONTH(Table1__2[[#This Row],[transaction_date]])*28,"mmm")</f>
        <v>Dec</v>
      </c>
      <c r="S892" t="str">
        <f t="shared" si="13"/>
        <v>Tue</v>
      </c>
      <c r="T892">
        <f>HOUR(Table1__2[[#This Row],[transaction_time]])</f>
        <v>8</v>
      </c>
    </row>
    <row r="893" spans="1:20" x14ac:dyDescent="0.25">
      <c r="A893">
        <v>8892</v>
      </c>
      <c r="B893" s="1">
        <v>44830</v>
      </c>
      <c r="C893" s="2">
        <v>0.56527777777777777</v>
      </c>
      <c r="D893">
        <v>3</v>
      </c>
      <c r="E893" t="s">
        <v>22</v>
      </c>
      <c r="F893" t="s">
        <v>23</v>
      </c>
      <c r="G893" t="s">
        <v>24</v>
      </c>
      <c r="H893" t="s">
        <v>25</v>
      </c>
      <c r="I893" t="s">
        <v>18</v>
      </c>
      <c r="J893">
        <v>45</v>
      </c>
      <c r="K893">
        <v>25</v>
      </c>
      <c r="L893" t="s">
        <v>19</v>
      </c>
      <c r="M893" t="s">
        <v>20</v>
      </c>
      <c r="N893" t="s">
        <v>21</v>
      </c>
      <c r="O893">
        <f>Table1__2[[#This Row],[transaction_qty]]*Table1__2[[#This Row],[unit_price]]</f>
        <v>135</v>
      </c>
      <c r="P893">
        <f>(Table1__2[[#This Row],[unit_price]]-Table1__2[[#This Row],[unit_cost]])*Table1__2[[#This Row],[transaction_qty]]</f>
        <v>60</v>
      </c>
      <c r="Q893">
        <f>YEAR(Table1__2[[#This Row],[transaction_date]])</f>
        <v>2022</v>
      </c>
      <c r="R893" t="str">
        <f>TEXT(MONTH(Table1__2[[#This Row],[transaction_date]])*28,"mmm")</f>
        <v>Sep</v>
      </c>
      <c r="S893" t="str">
        <f t="shared" si="13"/>
        <v>Thu</v>
      </c>
      <c r="T893">
        <f>HOUR(Table1__2[[#This Row],[transaction_time]])</f>
        <v>13</v>
      </c>
    </row>
    <row r="894" spans="1:20" x14ac:dyDescent="0.25">
      <c r="A894">
        <v>8893</v>
      </c>
      <c r="B894" s="1">
        <v>45605</v>
      </c>
      <c r="C894" s="2">
        <v>0.88263888888888886</v>
      </c>
      <c r="D894">
        <v>1</v>
      </c>
      <c r="E894" t="s">
        <v>22</v>
      </c>
      <c r="F894" t="s">
        <v>23</v>
      </c>
      <c r="G894" t="s">
        <v>24</v>
      </c>
      <c r="H894" t="s">
        <v>25</v>
      </c>
      <c r="I894" t="s">
        <v>26</v>
      </c>
      <c r="J894">
        <v>40</v>
      </c>
      <c r="K894">
        <v>22</v>
      </c>
      <c r="L894" t="s">
        <v>19</v>
      </c>
      <c r="M894" t="s">
        <v>20</v>
      </c>
      <c r="N894" t="s">
        <v>27</v>
      </c>
      <c r="O894">
        <f>Table1__2[[#This Row],[transaction_qty]]*Table1__2[[#This Row],[unit_price]]</f>
        <v>40</v>
      </c>
      <c r="P894">
        <f>(Table1__2[[#This Row],[unit_price]]-Table1__2[[#This Row],[unit_cost]])*Table1__2[[#This Row],[transaction_qty]]</f>
        <v>18</v>
      </c>
      <c r="Q894">
        <f>YEAR(Table1__2[[#This Row],[transaction_date]])</f>
        <v>2024</v>
      </c>
      <c r="R894" t="str">
        <f>TEXT(MONTH(Table1__2[[#This Row],[transaction_date]])*28,"mmm")</f>
        <v>Nov</v>
      </c>
      <c r="S894" t="str">
        <f t="shared" si="13"/>
        <v>Mon</v>
      </c>
      <c r="T894">
        <f>HOUR(Table1__2[[#This Row],[transaction_time]])</f>
        <v>21</v>
      </c>
    </row>
    <row r="895" spans="1:20" x14ac:dyDescent="0.25">
      <c r="A895">
        <v>8894</v>
      </c>
      <c r="B895" s="1">
        <v>45791</v>
      </c>
      <c r="C895" s="2">
        <v>0.72777777777777775</v>
      </c>
      <c r="D895">
        <v>4</v>
      </c>
      <c r="E895" t="s">
        <v>22</v>
      </c>
      <c r="F895" t="s">
        <v>23</v>
      </c>
      <c r="G895" t="s">
        <v>24</v>
      </c>
      <c r="H895" t="s">
        <v>25</v>
      </c>
      <c r="I895" t="s">
        <v>50</v>
      </c>
      <c r="J895">
        <v>70</v>
      </c>
      <c r="K895">
        <v>40</v>
      </c>
      <c r="L895" t="s">
        <v>33</v>
      </c>
      <c r="M895" t="s">
        <v>44</v>
      </c>
      <c r="N895" t="s">
        <v>51</v>
      </c>
      <c r="O895">
        <f>Table1__2[[#This Row],[transaction_qty]]*Table1__2[[#This Row],[unit_price]]</f>
        <v>280</v>
      </c>
      <c r="P895">
        <f>(Table1__2[[#This Row],[unit_price]]-Table1__2[[#This Row],[unit_cost]])*Table1__2[[#This Row],[transaction_qty]]</f>
        <v>120</v>
      </c>
      <c r="Q895">
        <f>YEAR(Table1__2[[#This Row],[transaction_date]])</f>
        <v>2025</v>
      </c>
      <c r="R895" t="str">
        <f>TEXT(MONTH(Table1__2[[#This Row],[transaction_date]])*28,"mmm")</f>
        <v>May</v>
      </c>
      <c r="S895" t="str">
        <f t="shared" si="13"/>
        <v>Sat</v>
      </c>
      <c r="T895">
        <f>HOUR(Table1__2[[#This Row],[transaction_time]])</f>
        <v>17</v>
      </c>
    </row>
    <row r="896" spans="1:20" x14ac:dyDescent="0.25">
      <c r="A896">
        <v>8895</v>
      </c>
      <c r="B896" s="1">
        <v>44705</v>
      </c>
      <c r="C896" s="2">
        <v>0.3298611111111111</v>
      </c>
      <c r="D896">
        <v>3</v>
      </c>
      <c r="E896" t="s">
        <v>28</v>
      </c>
      <c r="F896" t="s">
        <v>29</v>
      </c>
      <c r="G896" t="s">
        <v>30</v>
      </c>
      <c r="H896" t="s">
        <v>31</v>
      </c>
      <c r="I896" t="s">
        <v>26</v>
      </c>
      <c r="J896">
        <v>40</v>
      </c>
      <c r="K896">
        <v>22</v>
      </c>
      <c r="L896" t="s">
        <v>19</v>
      </c>
      <c r="M896" t="s">
        <v>20</v>
      </c>
      <c r="N896" t="s">
        <v>27</v>
      </c>
      <c r="O896">
        <f>Table1__2[[#This Row],[transaction_qty]]*Table1__2[[#This Row],[unit_price]]</f>
        <v>120</v>
      </c>
      <c r="P896">
        <f>(Table1__2[[#This Row],[unit_price]]-Table1__2[[#This Row],[unit_cost]])*Table1__2[[#This Row],[transaction_qty]]</f>
        <v>54</v>
      </c>
      <c r="Q896">
        <f>YEAR(Table1__2[[#This Row],[transaction_date]])</f>
        <v>2022</v>
      </c>
      <c r="R896" t="str">
        <f>TEXT(MONTH(Table1__2[[#This Row],[transaction_date]])*28,"mmm")</f>
        <v>May</v>
      </c>
      <c r="S896" t="str">
        <f t="shared" si="13"/>
        <v>Tue</v>
      </c>
      <c r="T896">
        <f>HOUR(Table1__2[[#This Row],[transaction_time]])</f>
        <v>7</v>
      </c>
    </row>
    <row r="897" spans="1:20" x14ac:dyDescent="0.25">
      <c r="A897">
        <v>8896</v>
      </c>
      <c r="B897" s="1">
        <v>45465</v>
      </c>
      <c r="C897" s="2">
        <v>0.84652777777777777</v>
      </c>
      <c r="D897">
        <v>1</v>
      </c>
      <c r="E897" t="s">
        <v>14</v>
      </c>
      <c r="F897" t="s">
        <v>15</v>
      </c>
      <c r="G897" t="s">
        <v>16</v>
      </c>
      <c r="H897" t="s">
        <v>17</v>
      </c>
      <c r="I897" t="s">
        <v>40</v>
      </c>
      <c r="J897">
        <v>50</v>
      </c>
      <c r="K897">
        <v>30</v>
      </c>
      <c r="L897" t="s">
        <v>19</v>
      </c>
      <c r="M897" t="s">
        <v>41</v>
      </c>
      <c r="N897" t="s">
        <v>42</v>
      </c>
      <c r="O897">
        <f>Table1__2[[#This Row],[transaction_qty]]*Table1__2[[#This Row],[unit_price]]</f>
        <v>50</v>
      </c>
      <c r="P897">
        <f>(Table1__2[[#This Row],[unit_price]]-Table1__2[[#This Row],[unit_cost]])*Table1__2[[#This Row],[transaction_qty]]</f>
        <v>20</v>
      </c>
      <c r="Q897">
        <f>YEAR(Table1__2[[#This Row],[transaction_date]])</f>
        <v>2024</v>
      </c>
      <c r="R897" t="str">
        <f>TEXT(MONTH(Table1__2[[#This Row],[transaction_date]])*28,"mmm")</f>
        <v>Jun</v>
      </c>
      <c r="S897" t="str">
        <f t="shared" si="13"/>
        <v>Sun</v>
      </c>
      <c r="T897">
        <f>HOUR(Table1__2[[#This Row],[transaction_time]])</f>
        <v>20</v>
      </c>
    </row>
    <row r="898" spans="1:20" x14ac:dyDescent="0.25">
      <c r="A898">
        <v>8897</v>
      </c>
      <c r="B898" s="1">
        <v>45974</v>
      </c>
      <c r="C898" s="2">
        <v>0.84722222222222221</v>
      </c>
      <c r="D898">
        <v>2</v>
      </c>
      <c r="E898" t="s">
        <v>28</v>
      </c>
      <c r="F898" t="s">
        <v>29</v>
      </c>
      <c r="G898" t="s">
        <v>30</v>
      </c>
      <c r="H898" t="s">
        <v>31</v>
      </c>
      <c r="I898" t="s">
        <v>18</v>
      </c>
      <c r="J898">
        <v>45</v>
      </c>
      <c r="K898">
        <v>25</v>
      </c>
      <c r="L898" t="s">
        <v>19</v>
      </c>
      <c r="M898" t="s">
        <v>20</v>
      </c>
      <c r="N898" t="s">
        <v>21</v>
      </c>
      <c r="O898">
        <f>Table1__2[[#This Row],[transaction_qty]]*Table1__2[[#This Row],[unit_price]]</f>
        <v>90</v>
      </c>
      <c r="P898">
        <f>(Table1__2[[#This Row],[unit_price]]-Table1__2[[#This Row],[unit_cost]])*Table1__2[[#This Row],[transaction_qty]]</f>
        <v>40</v>
      </c>
      <c r="Q898">
        <f>YEAR(Table1__2[[#This Row],[transaction_date]])</f>
        <v>2025</v>
      </c>
      <c r="R898" t="str">
        <f>TEXT(MONTH(Table1__2[[#This Row],[transaction_date]])*28,"mmm")</f>
        <v>Nov</v>
      </c>
      <c r="S898" t="str">
        <f t="shared" ref="S898:S961" si="14">TEXT(DAY(B898),"ddd")</f>
        <v>Fri</v>
      </c>
      <c r="T898">
        <f>HOUR(Table1__2[[#This Row],[transaction_time]])</f>
        <v>20</v>
      </c>
    </row>
    <row r="899" spans="1:20" x14ac:dyDescent="0.25">
      <c r="A899">
        <v>8898</v>
      </c>
      <c r="B899" s="1">
        <v>44959</v>
      </c>
      <c r="C899" s="2">
        <v>0.86388888888888893</v>
      </c>
      <c r="D899">
        <v>3</v>
      </c>
      <c r="E899" t="s">
        <v>36</v>
      </c>
      <c r="F899" t="s">
        <v>37</v>
      </c>
      <c r="G899" t="s">
        <v>38</v>
      </c>
      <c r="H899" t="s">
        <v>39</v>
      </c>
      <c r="I899" t="s">
        <v>26</v>
      </c>
      <c r="J899">
        <v>40</v>
      </c>
      <c r="K899">
        <v>22</v>
      </c>
      <c r="L899" t="s">
        <v>19</v>
      </c>
      <c r="M899" t="s">
        <v>20</v>
      </c>
      <c r="N899" t="s">
        <v>27</v>
      </c>
      <c r="O899">
        <f>Table1__2[[#This Row],[transaction_qty]]*Table1__2[[#This Row],[unit_price]]</f>
        <v>120</v>
      </c>
      <c r="P899">
        <f>(Table1__2[[#This Row],[unit_price]]-Table1__2[[#This Row],[unit_cost]])*Table1__2[[#This Row],[transaction_qty]]</f>
        <v>54</v>
      </c>
      <c r="Q899">
        <f>YEAR(Table1__2[[#This Row],[transaction_date]])</f>
        <v>2023</v>
      </c>
      <c r="R899" t="str">
        <f>TEXT(MONTH(Table1__2[[#This Row],[transaction_date]])*28,"mmm")</f>
        <v>Feb</v>
      </c>
      <c r="S899" t="str">
        <f t="shared" si="14"/>
        <v>Mon</v>
      </c>
      <c r="T899">
        <f>HOUR(Table1__2[[#This Row],[transaction_time]])</f>
        <v>20</v>
      </c>
    </row>
    <row r="900" spans="1:20" x14ac:dyDescent="0.25">
      <c r="A900">
        <v>8899</v>
      </c>
      <c r="B900" s="1">
        <v>44938</v>
      </c>
      <c r="C900" s="2">
        <v>0.47430555555555554</v>
      </c>
      <c r="D900">
        <v>4</v>
      </c>
      <c r="E900" t="s">
        <v>22</v>
      </c>
      <c r="F900" t="s">
        <v>23</v>
      </c>
      <c r="G900" t="s">
        <v>24</v>
      </c>
      <c r="H900" t="s">
        <v>25</v>
      </c>
      <c r="I900" t="s">
        <v>40</v>
      </c>
      <c r="J900">
        <v>50</v>
      </c>
      <c r="K900">
        <v>30</v>
      </c>
      <c r="L900" t="s">
        <v>19</v>
      </c>
      <c r="M900" t="s">
        <v>41</v>
      </c>
      <c r="N900" t="s">
        <v>42</v>
      </c>
      <c r="O900">
        <f>Table1__2[[#This Row],[transaction_qty]]*Table1__2[[#This Row],[unit_price]]</f>
        <v>200</v>
      </c>
      <c r="P900">
        <f>(Table1__2[[#This Row],[unit_price]]-Table1__2[[#This Row],[unit_cost]])*Table1__2[[#This Row],[transaction_qty]]</f>
        <v>80</v>
      </c>
      <c r="Q900">
        <f>YEAR(Table1__2[[#This Row],[transaction_date]])</f>
        <v>2023</v>
      </c>
      <c r="R900" t="str">
        <f>TEXT(MONTH(Table1__2[[#This Row],[transaction_date]])*28,"mmm")</f>
        <v>Jan</v>
      </c>
      <c r="S900" t="str">
        <f t="shared" si="14"/>
        <v>Thu</v>
      </c>
      <c r="T900">
        <f>HOUR(Table1__2[[#This Row],[transaction_time]])</f>
        <v>11</v>
      </c>
    </row>
    <row r="901" spans="1:20" x14ac:dyDescent="0.25">
      <c r="A901">
        <v>8900</v>
      </c>
      <c r="B901" s="1">
        <v>45943</v>
      </c>
      <c r="C901" s="2">
        <v>0.59444444444444444</v>
      </c>
      <c r="D901">
        <v>1</v>
      </c>
      <c r="E901" t="s">
        <v>36</v>
      </c>
      <c r="F901" t="s">
        <v>37</v>
      </c>
      <c r="G901" t="s">
        <v>38</v>
      </c>
      <c r="H901" t="s">
        <v>39</v>
      </c>
      <c r="I901" t="s">
        <v>48</v>
      </c>
      <c r="J901">
        <v>80</v>
      </c>
      <c r="K901">
        <v>48</v>
      </c>
      <c r="L901" t="s">
        <v>33</v>
      </c>
      <c r="M901" t="s">
        <v>44</v>
      </c>
      <c r="N901" t="s">
        <v>49</v>
      </c>
      <c r="O901">
        <f>Table1__2[[#This Row],[transaction_qty]]*Table1__2[[#This Row],[unit_price]]</f>
        <v>80</v>
      </c>
      <c r="P901">
        <f>(Table1__2[[#This Row],[unit_price]]-Table1__2[[#This Row],[unit_cost]])*Table1__2[[#This Row],[transaction_qty]]</f>
        <v>32</v>
      </c>
      <c r="Q901">
        <f>YEAR(Table1__2[[#This Row],[transaction_date]])</f>
        <v>2025</v>
      </c>
      <c r="R901" t="str">
        <f>TEXT(MONTH(Table1__2[[#This Row],[transaction_date]])*28,"mmm")</f>
        <v>Oct</v>
      </c>
      <c r="S901" t="str">
        <f t="shared" si="14"/>
        <v>Fri</v>
      </c>
      <c r="T901">
        <f>HOUR(Table1__2[[#This Row],[transaction_time]])</f>
        <v>14</v>
      </c>
    </row>
    <row r="902" spans="1:20" x14ac:dyDescent="0.25">
      <c r="A902">
        <v>8901</v>
      </c>
      <c r="B902" s="1">
        <v>44992</v>
      </c>
      <c r="C902" s="2">
        <v>0.91180555555555554</v>
      </c>
      <c r="D902">
        <v>2</v>
      </c>
      <c r="E902" t="s">
        <v>36</v>
      </c>
      <c r="F902" t="s">
        <v>37</v>
      </c>
      <c r="G902" t="s">
        <v>38</v>
      </c>
      <c r="H902" t="s">
        <v>39</v>
      </c>
      <c r="I902" t="s">
        <v>43</v>
      </c>
      <c r="J902">
        <v>75</v>
      </c>
      <c r="K902">
        <v>45</v>
      </c>
      <c r="L902" t="s">
        <v>33</v>
      </c>
      <c r="M902" t="s">
        <v>44</v>
      </c>
      <c r="N902" t="s">
        <v>45</v>
      </c>
      <c r="O902">
        <f>Table1__2[[#This Row],[transaction_qty]]*Table1__2[[#This Row],[unit_price]]</f>
        <v>150</v>
      </c>
      <c r="P902">
        <f>(Table1__2[[#This Row],[unit_price]]-Table1__2[[#This Row],[unit_cost]])*Table1__2[[#This Row],[transaction_qty]]</f>
        <v>60</v>
      </c>
      <c r="Q902">
        <f>YEAR(Table1__2[[#This Row],[transaction_date]])</f>
        <v>2023</v>
      </c>
      <c r="R902" t="str">
        <f>TEXT(MONTH(Table1__2[[#This Row],[transaction_date]])*28,"mmm")</f>
        <v>Mar</v>
      </c>
      <c r="S902" t="str">
        <f t="shared" si="14"/>
        <v>Sat</v>
      </c>
      <c r="T902">
        <f>HOUR(Table1__2[[#This Row],[transaction_time]])</f>
        <v>21</v>
      </c>
    </row>
    <row r="903" spans="1:20" x14ac:dyDescent="0.25">
      <c r="A903">
        <v>8902</v>
      </c>
      <c r="B903" s="1">
        <v>45210</v>
      </c>
      <c r="C903" s="2">
        <v>0.31111111111111112</v>
      </c>
      <c r="D903">
        <v>4</v>
      </c>
      <c r="E903" t="s">
        <v>28</v>
      </c>
      <c r="F903" t="s">
        <v>29</v>
      </c>
      <c r="G903" t="s">
        <v>30</v>
      </c>
      <c r="H903" t="s">
        <v>31</v>
      </c>
      <c r="I903" t="s">
        <v>26</v>
      </c>
      <c r="J903">
        <v>40</v>
      </c>
      <c r="K903">
        <v>22</v>
      </c>
      <c r="L903" t="s">
        <v>19</v>
      </c>
      <c r="M903" t="s">
        <v>20</v>
      </c>
      <c r="N903" t="s">
        <v>27</v>
      </c>
      <c r="O903">
        <f>Table1__2[[#This Row],[transaction_qty]]*Table1__2[[#This Row],[unit_price]]</f>
        <v>160</v>
      </c>
      <c r="P903">
        <f>(Table1__2[[#This Row],[unit_price]]-Table1__2[[#This Row],[unit_cost]])*Table1__2[[#This Row],[transaction_qty]]</f>
        <v>72</v>
      </c>
      <c r="Q903">
        <f>YEAR(Table1__2[[#This Row],[transaction_date]])</f>
        <v>2023</v>
      </c>
      <c r="R903" t="str">
        <f>TEXT(MONTH(Table1__2[[#This Row],[transaction_date]])*28,"mmm")</f>
        <v>Oct</v>
      </c>
      <c r="S903" t="str">
        <f t="shared" si="14"/>
        <v>Wed</v>
      </c>
      <c r="T903">
        <f>HOUR(Table1__2[[#This Row],[transaction_time]])</f>
        <v>7</v>
      </c>
    </row>
    <row r="904" spans="1:20" x14ac:dyDescent="0.25">
      <c r="A904">
        <v>8903</v>
      </c>
      <c r="B904" s="1">
        <v>45642</v>
      </c>
      <c r="C904" s="2">
        <v>0.68958333333333333</v>
      </c>
      <c r="D904">
        <v>3</v>
      </c>
      <c r="E904" t="s">
        <v>22</v>
      </c>
      <c r="F904" t="s">
        <v>23</v>
      </c>
      <c r="G904" t="s">
        <v>24</v>
      </c>
      <c r="H904" t="s">
        <v>25</v>
      </c>
      <c r="I904" t="s">
        <v>40</v>
      </c>
      <c r="J904">
        <v>50</v>
      </c>
      <c r="K904">
        <v>30</v>
      </c>
      <c r="L904" t="s">
        <v>19</v>
      </c>
      <c r="M904" t="s">
        <v>41</v>
      </c>
      <c r="N904" t="s">
        <v>42</v>
      </c>
      <c r="O904">
        <f>Table1__2[[#This Row],[transaction_qty]]*Table1__2[[#This Row],[unit_price]]</f>
        <v>150</v>
      </c>
      <c r="P904">
        <f>(Table1__2[[#This Row],[unit_price]]-Table1__2[[#This Row],[unit_cost]])*Table1__2[[#This Row],[transaction_qty]]</f>
        <v>60</v>
      </c>
      <c r="Q904">
        <f>YEAR(Table1__2[[#This Row],[transaction_date]])</f>
        <v>2024</v>
      </c>
      <c r="R904" t="str">
        <f>TEXT(MONTH(Table1__2[[#This Row],[transaction_date]])*28,"mmm")</f>
        <v>Dec</v>
      </c>
      <c r="S904" t="str">
        <f t="shared" si="14"/>
        <v>Mon</v>
      </c>
      <c r="T904">
        <f>HOUR(Table1__2[[#This Row],[transaction_time]])</f>
        <v>16</v>
      </c>
    </row>
    <row r="905" spans="1:20" x14ac:dyDescent="0.25">
      <c r="A905">
        <v>8904</v>
      </c>
      <c r="B905" s="1">
        <v>45526</v>
      </c>
      <c r="C905" s="2">
        <v>0.89861111111111114</v>
      </c>
      <c r="D905">
        <v>4</v>
      </c>
      <c r="E905" t="s">
        <v>36</v>
      </c>
      <c r="F905" t="s">
        <v>37</v>
      </c>
      <c r="G905" t="s">
        <v>38</v>
      </c>
      <c r="H905" t="s">
        <v>39</v>
      </c>
      <c r="I905" t="s">
        <v>46</v>
      </c>
      <c r="J905">
        <v>90</v>
      </c>
      <c r="K905">
        <v>55</v>
      </c>
      <c r="L905" t="s">
        <v>33</v>
      </c>
      <c r="M905" t="s">
        <v>34</v>
      </c>
      <c r="N905" t="s">
        <v>47</v>
      </c>
      <c r="O905">
        <f>Table1__2[[#This Row],[transaction_qty]]*Table1__2[[#This Row],[unit_price]]</f>
        <v>360</v>
      </c>
      <c r="P905">
        <f>(Table1__2[[#This Row],[unit_price]]-Table1__2[[#This Row],[unit_cost]])*Table1__2[[#This Row],[transaction_qty]]</f>
        <v>140</v>
      </c>
      <c r="Q905">
        <f>YEAR(Table1__2[[#This Row],[transaction_date]])</f>
        <v>2024</v>
      </c>
      <c r="R905" t="str">
        <f>TEXT(MONTH(Table1__2[[#This Row],[transaction_date]])*28,"mmm")</f>
        <v>Aug</v>
      </c>
      <c r="S905" t="str">
        <f t="shared" si="14"/>
        <v>Sun</v>
      </c>
      <c r="T905">
        <f>HOUR(Table1__2[[#This Row],[transaction_time]])</f>
        <v>21</v>
      </c>
    </row>
    <row r="906" spans="1:20" x14ac:dyDescent="0.25">
      <c r="A906">
        <v>8905</v>
      </c>
      <c r="B906" s="1">
        <v>44852</v>
      </c>
      <c r="C906" s="2">
        <v>0.68402777777777779</v>
      </c>
      <c r="D906">
        <v>3</v>
      </c>
      <c r="E906" t="s">
        <v>22</v>
      </c>
      <c r="F906" t="s">
        <v>23</v>
      </c>
      <c r="G906" t="s">
        <v>24</v>
      </c>
      <c r="H906" t="s">
        <v>25</v>
      </c>
      <c r="I906" t="s">
        <v>46</v>
      </c>
      <c r="J906">
        <v>90</v>
      </c>
      <c r="K906">
        <v>55</v>
      </c>
      <c r="L906" t="s">
        <v>33</v>
      </c>
      <c r="M906" t="s">
        <v>34</v>
      </c>
      <c r="N906" t="s">
        <v>47</v>
      </c>
      <c r="O906">
        <f>Table1__2[[#This Row],[transaction_qty]]*Table1__2[[#This Row],[unit_price]]</f>
        <v>270</v>
      </c>
      <c r="P906">
        <f>(Table1__2[[#This Row],[unit_price]]-Table1__2[[#This Row],[unit_cost]])*Table1__2[[#This Row],[transaction_qty]]</f>
        <v>105</v>
      </c>
      <c r="Q906">
        <f>YEAR(Table1__2[[#This Row],[transaction_date]])</f>
        <v>2022</v>
      </c>
      <c r="R906" t="str">
        <f>TEXT(MONTH(Table1__2[[#This Row],[transaction_date]])*28,"mmm")</f>
        <v>Oct</v>
      </c>
      <c r="S906" t="str">
        <f t="shared" si="14"/>
        <v>Wed</v>
      </c>
      <c r="T906">
        <f>HOUR(Table1__2[[#This Row],[transaction_time]])</f>
        <v>16</v>
      </c>
    </row>
    <row r="907" spans="1:20" x14ac:dyDescent="0.25">
      <c r="A907">
        <v>8906</v>
      </c>
      <c r="B907" s="1">
        <v>45612</v>
      </c>
      <c r="C907" s="2">
        <v>0.76180555555555551</v>
      </c>
      <c r="D907">
        <v>3</v>
      </c>
      <c r="E907" t="s">
        <v>28</v>
      </c>
      <c r="F907" t="s">
        <v>29</v>
      </c>
      <c r="G907" t="s">
        <v>30</v>
      </c>
      <c r="H907" t="s">
        <v>31</v>
      </c>
      <c r="I907" t="s">
        <v>50</v>
      </c>
      <c r="J907">
        <v>70</v>
      </c>
      <c r="K907">
        <v>40</v>
      </c>
      <c r="L907" t="s">
        <v>33</v>
      </c>
      <c r="M907" t="s">
        <v>44</v>
      </c>
      <c r="N907" t="s">
        <v>51</v>
      </c>
      <c r="O907">
        <f>Table1__2[[#This Row],[transaction_qty]]*Table1__2[[#This Row],[unit_price]]</f>
        <v>210</v>
      </c>
      <c r="P907">
        <f>(Table1__2[[#This Row],[unit_price]]-Table1__2[[#This Row],[unit_cost]])*Table1__2[[#This Row],[transaction_qty]]</f>
        <v>90</v>
      </c>
      <c r="Q907">
        <f>YEAR(Table1__2[[#This Row],[transaction_date]])</f>
        <v>2024</v>
      </c>
      <c r="R907" t="str">
        <f>TEXT(MONTH(Table1__2[[#This Row],[transaction_date]])*28,"mmm")</f>
        <v>Nov</v>
      </c>
      <c r="S907" t="str">
        <f t="shared" si="14"/>
        <v>Mon</v>
      </c>
      <c r="T907">
        <f>HOUR(Table1__2[[#This Row],[transaction_time]])</f>
        <v>18</v>
      </c>
    </row>
    <row r="908" spans="1:20" x14ac:dyDescent="0.25">
      <c r="A908">
        <v>8907</v>
      </c>
      <c r="B908" s="1">
        <v>45589</v>
      </c>
      <c r="C908" s="2">
        <v>0.40416666666666667</v>
      </c>
      <c r="D908">
        <v>2</v>
      </c>
      <c r="E908" t="s">
        <v>28</v>
      </c>
      <c r="F908" t="s">
        <v>29</v>
      </c>
      <c r="G908" t="s">
        <v>30</v>
      </c>
      <c r="H908" t="s">
        <v>31</v>
      </c>
      <c r="I908" t="s">
        <v>18</v>
      </c>
      <c r="J908">
        <v>45</v>
      </c>
      <c r="K908">
        <v>25</v>
      </c>
      <c r="L908" t="s">
        <v>19</v>
      </c>
      <c r="M908" t="s">
        <v>20</v>
      </c>
      <c r="N908" t="s">
        <v>21</v>
      </c>
      <c r="O908">
        <f>Table1__2[[#This Row],[transaction_qty]]*Table1__2[[#This Row],[unit_price]]</f>
        <v>90</v>
      </c>
      <c r="P908">
        <f>(Table1__2[[#This Row],[unit_price]]-Table1__2[[#This Row],[unit_cost]])*Table1__2[[#This Row],[transaction_qty]]</f>
        <v>40</v>
      </c>
      <c r="Q908">
        <f>YEAR(Table1__2[[#This Row],[transaction_date]])</f>
        <v>2024</v>
      </c>
      <c r="R908" t="str">
        <f>TEXT(MONTH(Table1__2[[#This Row],[transaction_date]])*28,"mmm")</f>
        <v>Oct</v>
      </c>
      <c r="S908" t="str">
        <f t="shared" si="14"/>
        <v>Tue</v>
      </c>
      <c r="T908">
        <f>HOUR(Table1__2[[#This Row],[transaction_time]])</f>
        <v>9</v>
      </c>
    </row>
    <row r="909" spans="1:20" x14ac:dyDescent="0.25">
      <c r="A909">
        <v>8908</v>
      </c>
      <c r="B909" s="1">
        <v>45029</v>
      </c>
      <c r="C909" s="2">
        <v>0.43819444444444444</v>
      </c>
      <c r="D909">
        <v>1</v>
      </c>
      <c r="E909" t="s">
        <v>36</v>
      </c>
      <c r="F909" t="s">
        <v>37</v>
      </c>
      <c r="G909" t="s">
        <v>38</v>
      </c>
      <c r="H909" t="s">
        <v>39</v>
      </c>
      <c r="I909" t="s">
        <v>43</v>
      </c>
      <c r="J909">
        <v>75</v>
      </c>
      <c r="K909">
        <v>45</v>
      </c>
      <c r="L909" t="s">
        <v>33</v>
      </c>
      <c r="M909" t="s">
        <v>44</v>
      </c>
      <c r="N909" t="s">
        <v>45</v>
      </c>
      <c r="O909">
        <f>Table1__2[[#This Row],[transaction_qty]]*Table1__2[[#This Row],[unit_price]]</f>
        <v>75</v>
      </c>
      <c r="P909">
        <f>(Table1__2[[#This Row],[unit_price]]-Table1__2[[#This Row],[unit_cost]])*Table1__2[[#This Row],[transaction_qty]]</f>
        <v>30</v>
      </c>
      <c r="Q909">
        <f>YEAR(Table1__2[[#This Row],[transaction_date]])</f>
        <v>2023</v>
      </c>
      <c r="R909" t="str">
        <f>TEXT(MONTH(Table1__2[[#This Row],[transaction_date]])*28,"mmm")</f>
        <v>Apr</v>
      </c>
      <c r="S909" t="str">
        <f t="shared" si="14"/>
        <v>Fri</v>
      </c>
      <c r="T909">
        <f>HOUR(Table1__2[[#This Row],[transaction_time]])</f>
        <v>10</v>
      </c>
    </row>
    <row r="910" spans="1:20" x14ac:dyDescent="0.25">
      <c r="A910">
        <v>8909</v>
      </c>
      <c r="B910" s="1">
        <v>46015</v>
      </c>
      <c r="C910" s="2">
        <v>0.46944444444444444</v>
      </c>
      <c r="D910">
        <v>4</v>
      </c>
      <c r="E910" t="s">
        <v>28</v>
      </c>
      <c r="F910" t="s">
        <v>29</v>
      </c>
      <c r="G910" t="s">
        <v>30</v>
      </c>
      <c r="H910" t="s">
        <v>31</v>
      </c>
      <c r="I910" t="s">
        <v>26</v>
      </c>
      <c r="J910">
        <v>40</v>
      </c>
      <c r="K910">
        <v>22</v>
      </c>
      <c r="L910" t="s">
        <v>19</v>
      </c>
      <c r="M910" t="s">
        <v>20</v>
      </c>
      <c r="N910" t="s">
        <v>27</v>
      </c>
      <c r="O910">
        <f>Table1__2[[#This Row],[transaction_qty]]*Table1__2[[#This Row],[unit_price]]</f>
        <v>160</v>
      </c>
      <c r="P910">
        <f>(Table1__2[[#This Row],[unit_price]]-Table1__2[[#This Row],[unit_cost]])*Table1__2[[#This Row],[transaction_qty]]</f>
        <v>72</v>
      </c>
      <c r="Q910">
        <f>YEAR(Table1__2[[#This Row],[transaction_date]])</f>
        <v>2025</v>
      </c>
      <c r="R910" t="str">
        <f>TEXT(MONTH(Table1__2[[#This Row],[transaction_date]])*28,"mmm")</f>
        <v>Dec</v>
      </c>
      <c r="S910" t="str">
        <f t="shared" si="14"/>
        <v>Tue</v>
      </c>
      <c r="T910">
        <f>HOUR(Table1__2[[#This Row],[transaction_time]])</f>
        <v>11</v>
      </c>
    </row>
    <row r="911" spans="1:20" x14ac:dyDescent="0.25">
      <c r="A911">
        <v>8910</v>
      </c>
      <c r="B911" s="1">
        <v>45412</v>
      </c>
      <c r="C911" s="2">
        <v>0.65833333333333333</v>
      </c>
      <c r="D911">
        <v>4</v>
      </c>
      <c r="E911" t="s">
        <v>28</v>
      </c>
      <c r="F911" t="s">
        <v>29</v>
      </c>
      <c r="G911" t="s">
        <v>30</v>
      </c>
      <c r="H911" t="s">
        <v>31</v>
      </c>
      <c r="I911" t="s">
        <v>18</v>
      </c>
      <c r="J911">
        <v>45</v>
      </c>
      <c r="K911">
        <v>25</v>
      </c>
      <c r="L911" t="s">
        <v>19</v>
      </c>
      <c r="M911" t="s">
        <v>20</v>
      </c>
      <c r="N911" t="s">
        <v>21</v>
      </c>
      <c r="O911">
        <f>Table1__2[[#This Row],[transaction_qty]]*Table1__2[[#This Row],[unit_price]]</f>
        <v>180</v>
      </c>
      <c r="P911">
        <f>(Table1__2[[#This Row],[unit_price]]-Table1__2[[#This Row],[unit_cost]])*Table1__2[[#This Row],[transaction_qty]]</f>
        <v>80</v>
      </c>
      <c r="Q911">
        <f>YEAR(Table1__2[[#This Row],[transaction_date]])</f>
        <v>2024</v>
      </c>
      <c r="R911" t="str">
        <f>TEXT(MONTH(Table1__2[[#This Row],[transaction_date]])*28,"mmm")</f>
        <v>Apr</v>
      </c>
      <c r="S911" t="str">
        <f t="shared" si="14"/>
        <v>Mon</v>
      </c>
      <c r="T911">
        <f>HOUR(Table1__2[[#This Row],[transaction_time]])</f>
        <v>15</v>
      </c>
    </row>
    <row r="912" spans="1:20" x14ac:dyDescent="0.25">
      <c r="A912">
        <v>8911</v>
      </c>
      <c r="B912" s="1">
        <v>45764</v>
      </c>
      <c r="C912" s="2">
        <v>0.65138888888888891</v>
      </c>
      <c r="D912">
        <v>1</v>
      </c>
      <c r="E912" t="s">
        <v>22</v>
      </c>
      <c r="F912" t="s">
        <v>23</v>
      </c>
      <c r="G912" t="s">
        <v>24</v>
      </c>
      <c r="H912" t="s">
        <v>25</v>
      </c>
      <c r="I912" t="s">
        <v>43</v>
      </c>
      <c r="J912">
        <v>75</v>
      </c>
      <c r="K912">
        <v>45</v>
      </c>
      <c r="L912" t="s">
        <v>33</v>
      </c>
      <c r="M912" t="s">
        <v>44</v>
      </c>
      <c r="N912" t="s">
        <v>45</v>
      </c>
      <c r="O912">
        <f>Table1__2[[#This Row],[transaction_qty]]*Table1__2[[#This Row],[unit_price]]</f>
        <v>75</v>
      </c>
      <c r="P912">
        <f>(Table1__2[[#This Row],[unit_price]]-Table1__2[[#This Row],[unit_cost]])*Table1__2[[#This Row],[transaction_qty]]</f>
        <v>30</v>
      </c>
      <c r="Q912">
        <f>YEAR(Table1__2[[#This Row],[transaction_date]])</f>
        <v>2025</v>
      </c>
      <c r="R912" t="str">
        <f>TEXT(MONTH(Table1__2[[#This Row],[transaction_date]])*28,"mmm")</f>
        <v>Apr</v>
      </c>
      <c r="S912" t="str">
        <f t="shared" si="14"/>
        <v>Tue</v>
      </c>
      <c r="T912">
        <f>HOUR(Table1__2[[#This Row],[transaction_time]])</f>
        <v>15</v>
      </c>
    </row>
    <row r="913" spans="1:20" x14ac:dyDescent="0.25">
      <c r="A913">
        <v>8912</v>
      </c>
      <c r="B913" s="1">
        <v>44867</v>
      </c>
      <c r="C913" s="2">
        <v>0.43958333333333333</v>
      </c>
      <c r="D913">
        <v>4</v>
      </c>
      <c r="E913" t="s">
        <v>14</v>
      </c>
      <c r="F913" t="s">
        <v>15</v>
      </c>
      <c r="G913" t="s">
        <v>16</v>
      </c>
      <c r="H913" t="s">
        <v>17</v>
      </c>
      <c r="I913" t="s">
        <v>32</v>
      </c>
      <c r="J913">
        <v>85</v>
      </c>
      <c r="K913">
        <v>50</v>
      </c>
      <c r="L913" t="s">
        <v>33</v>
      </c>
      <c r="M913" t="s">
        <v>34</v>
      </c>
      <c r="N913" t="s">
        <v>35</v>
      </c>
      <c r="O913">
        <f>Table1__2[[#This Row],[transaction_qty]]*Table1__2[[#This Row],[unit_price]]</f>
        <v>340</v>
      </c>
      <c r="P913">
        <f>(Table1__2[[#This Row],[unit_price]]-Table1__2[[#This Row],[unit_cost]])*Table1__2[[#This Row],[transaction_qty]]</f>
        <v>140</v>
      </c>
      <c r="Q913">
        <f>YEAR(Table1__2[[#This Row],[transaction_date]])</f>
        <v>2022</v>
      </c>
      <c r="R913" t="str">
        <f>TEXT(MONTH(Table1__2[[#This Row],[transaction_date]])*28,"mmm")</f>
        <v>Nov</v>
      </c>
      <c r="S913" t="str">
        <f t="shared" si="14"/>
        <v>Mon</v>
      </c>
      <c r="T913">
        <f>HOUR(Table1__2[[#This Row],[transaction_time]])</f>
        <v>10</v>
      </c>
    </row>
    <row r="914" spans="1:20" x14ac:dyDescent="0.25">
      <c r="A914">
        <v>8913</v>
      </c>
      <c r="B914" s="1">
        <v>44764</v>
      </c>
      <c r="C914" s="2">
        <v>0.82986111111111116</v>
      </c>
      <c r="D914">
        <v>4</v>
      </c>
      <c r="E914" t="s">
        <v>36</v>
      </c>
      <c r="F914" t="s">
        <v>37</v>
      </c>
      <c r="G914" t="s">
        <v>38</v>
      </c>
      <c r="H914" t="s">
        <v>39</v>
      </c>
      <c r="I914" t="s">
        <v>40</v>
      </c>
      <c r="J914">
        <v>50</v>
      </c>
      <c r="K914">
        <v>30</v>
      </c>
      <c r="L914" t="s">
        <v>19</v>
      </c>
      <c r="M914" t="s">
        <v>41</v>
      </c>
      <c r="N914" t="s">
        <v>42</v>
      </c>
      <c r="O914">
        <f>Table1__2[[#This Row],[transaction_qty]]*Table1__2[[#This Row],[unit_price]]</f>
        <v>200</v>
      </c>
      <c r="P914">
        <f>(Table1__2[[#This Row],[unit_price]]-Table1__2[[#This Row],[unit_cost]])*Table1__2[[#This Row],[transaction_qty]]</f>
        <v>80</v>
      </c>
      <c r="Q914">
        <f>YEAR(Table1__2[[#This Row],[transaction_date]])</f>
        <v>2022</v>
      </c>
      <c r="R914" t="str">
        <f>TEXT(MONTH(Table1__2[[#This Row],[transaction_date]])*28,"mmm")</f>
        <v>Jul</v>
      </c>
      <c r="S914" t="str">
        <f t="shared" si="14"/>
        <v>Sun</v>
      </c>
      <c r="T914">
        <f>HOUR(Table1__2[[#This Row],[transaction_time]])</f>
        <v>19</v>
      </c>
    </row>
    <row r="915" spans="1:20" x14ac:dyDescent="0.25">
      <c r="A915">
        <v>8914</v>
      </c>
      <c r="B915" s="1">
        <v>45703</v>
      </c>
      <c r="C915" s="2">
        <v>0.76736111111111116</v>
      </c>
      <c r="D915">
        <v>3</v>
      </c>
      <c r="E915" t="s">
        <v>36</v>
      </c>
      <c r="F915" t="s">
        <v>37</v>
      </c>
      <c r="G915" t="s">
        <v>38</v>
      </c>
      <c r="H915" t="s">
        <v>39</v>
      </c>
      <c r="I915" t="s">
        <v>48</v>
      </c>
      <c r="J915">
        <v>80</v>
      </c>
      <c r="K915">
        <v>48</v>
      </c>
      <c r="L915" t="s">
        <v>33</v>
      </c>
      <c r="M915" t="s">
        <v>44</v>
      </c>
      <c r="N915" t="s">
        <v>49</v>
      </c>
      <c r="O915">
        <f>Table1__2[[#This Row],[transaction_qty]]*Table1__2[[#This Row],[unit_price]]</f>
        <v>240</v>
      </c>
      <c r="P915">
        <f>(Table1__2[[#This Row],[unit_price]]-Table1__2[[#This Row],[unit_cost]])*Table1__2[[#This Row],[transaction_qty]]</f>
        <v>96</v>
      </c>
      <c r="Q915">
        <f>YEAR(Table1__2[[#This Row],[transaction_date]])</f>
        <v>2025</v>
      </c>
      <c r="R915" t="str">
        <f>TEXT(MONTH(Table1__2[[#This Row],[transaction_date]])*28,"mmm")</f>
        <v>Feb</v>
      </c>
      <c r="S915" t="str">
        <f t="shared" si="14"/>
        <v>Sun</v>
      </c>
      <c r="T915">
        <f>HOUR(Table1__2[[#This Row],[transaction_time]])</f>
        <v>18</v>
      </c>
    </row>
    <row r="916" spans="1:20" x14ac:dyDescent="0.25">
      <c r="A916">
        <v>8915</v>
      </c>
      <c r="B916" s="1">
        <v>45334</v>
      </c>
      <c r="C916" s="2">
        <v>0.47083333333333333</v>
      </c>
      <c r="D916">
        <v>3</v>
      </c>
      <c r="E916" t="s">
        <v>14</v>
      </c>
      <c r="F916" t="s">
        <v>15</v>
      </c>
      <c r="G916" t="s">
        <v>16</v>
      </c>
      <c r="H916" t="s">
        <v>17</v>
      </c>
      <c r="I916" t="s">
        <v>26</v>
      </c>
      <c r="J916">
        <v>40</v>
      </c>
      <c r="K916">
        <v>22</v>
      </c>
      <c r="L916" t="s">
        <v>19</v>
      </c>
      <c r="M916" t="s">
        <v>20</v>
      </c>
      <c r="N916" t="s">
        <v>27</v>
      </c>
      <c r="O916">
        <f>Table1__2[[#This Row],[transaction_qty]]*Table1__2[[#This Row],[unit_price]]</f>
        <v>120</v>
      </c>
      <c r="P916">
        <f>(Table1__2[[#This Row],[unit_price]]-Table1__2[[#This Row],[unit_cost]])*Table1__2[[#This Row],[transaction_qty]]</f>
        <v>54</v>
      </c>
      <c r="Q916">
        <f>YEAR(Table1__2[[#This Row],[transaction_date]])</f>
        <v>2024</v>
      </c>
      <c r="R916" t="str">
        <f>TEXT(MONTH(Table1__2[[#This Row],[transaction_date]])*28,"mmm")</f>
        <v>Feb</v>
      </c>
      <c r="S916" t="str">
        <f t="shared" si="14"/>
        <v>Thu</v>
      </c>
      <c r="T916">
        <f>HOUR(Table1__2[[#This Row],[transaction_time]])</f>
        <v>11</v>
      </c>
    </row>
    <row r="917" spans="1:20" x14ac:dyDescent="0.25">
      <c r="A917">
        <v>8916</v>
      </c>
      <c r="B917" s="1">
        <v>44819</v>
      </c>
      <c r="C917" s="2">
        <v>0.3347222222222222</v>
      </c>
      <c r="D917">
        <v>2</v>
      </c>
      <c r="E917" t="s">
        <v>28</v>
      </c>
      <c r="F917" t="s">
        <v>29</v>
      </c>
      <c r="G917" t="s">
        <v>30</v>
      </c>
      <c r="H917" t="s">
        <v>31</v>
      </c>
      <c r="I917" t="s">
        <v>32</v>
      </c>
      <c r="J917">
        <v>85</v>
      </c>
      <c r="K917">
        <v>50</v>
      </c>
      <c r="L917" t="s">
        <v>33</v>
      </c>
      <c r="M917" t="s">
        <v>34</v>
      </c>
      <c r="N917" t="s">
        <v>35</v>
      </c>
      <c r="O917">
        <f>Table1__2[[#This Row],[transaction_qty]]*Table1__2[[#This Row],[unit_price]]</f>
        <v>170</v>
      </c>
      <c r="P917">
        <f>(Table1__2[[#This Row],[unit_price]]-Table1__2[[#This Row],[unit_cost]])*Table1__2[[#This Row],[transaction_qty]]</f>
        <v>70</v>
      </c>
      <c r="Q917">
        <f>YEAR(Table1__2[[#This Row],[transaction_date]])</f>
        <v>2022</v>
      </c>
      <c r="R917" t="str">
        <f>TEXT(MONTH(Table1__2[[#This Row],[transaction_date]])*28,"mmm")</f>
        <v>Sep</v>
      </c>
      <c r="S917" t="str">
        <f t="shared" si="14"/>
        <v>Sun</v>
      </c>
      <c r="T917">
        <f>HOUR(Table1__2[[#This Row],[transaction_time]])</f>
        <v>8</v>
      </c>
    </row>
    <row r="918" spans="1:20" x14ac:dyDescent="0.25">
      <c r="A918">
        <v>8917</v>
      </c>
      <c r="B918" s="1">
        <v>44768</v>
      </c>
      <c r="C918" s="2">
        <v>0.35694444444444445</v>
      </c>
      <c r="D918">
        <v>1</v>
      </c>
      <c r="E918" t="s">
        <v>22</v>
      </c>
      <c r="F918" t="s">
        <v>23</v>
      </c>
      <c r="G918" t="s">
        <v>24</v>
      </c>
      <c r="H918" t="s">
        <v>25</v>
      </c>
      <c r="I918" t="s">
        <v>48</v>
      </c>
      <c r="J918">
        <v>80</v>
      </c>
      <c r="K918">
        <v>48</v>
      </c>
      <c r="L918" t="s">
        <v>33</v>
      </c>
      <c r="M918" t="s">
        <v>44</v>
      </c>
      <c r="N918" t="s">
        <v>49</v>
      </c>
      <c r="O918">
        <f>Table1__2[[#This Row],[transaction_qty]]*Table1__2[[#This Row],[unit_price]]</f>
        <v>80</v>
      </c>
      <c r="P918">
        <f>(Table1__2[[#This Row],[unit_price]]-Table1__2[[#This Row],[unit_cost]])*Table1__2[[#This Row],[transaction_qty]]</f>
        <v>32</v>
      </c>
      <c r="Q918">
        <f>YEAR(Table1__2[[#This Row],[transaction_date]])</f>
        <v>2022</v>
      </c>
      <c r="R918" t="str">
        <f>TEXT(MONTH(Table1__2[[#This Row],[transaction_date]])*28,"mmm")</f>
        <v>Jul</v>
      </c>
      <c r="S918" t="str">
        <f t="shared" si="14"/>
        <v>Thu</v>
      </c>
      <c r="T918">
        <f>HOUR(Table1__2[[#This Row],[transaction_time]])</f>
        <v>8</v>
      </c>
    </row>
    <row r="919" spans="1:20" x14ac:dyDescent="0.25">
      <c r="A919">
        <v>8918</v>
      </c>
      <c r="B919" s="1">
        <v>45050</v>
      </c>
      <c r="C919" s="2">
        <v>0.78611111111111109</v>
      </c>
      <c r="D919">
        <v>2</v>
      </c>
      <c r="E919" t="s">
        <v>14</v>
      </c>
      <c r="F919" t="s">
        <v>15</v>
      </c>
      <c r="G919" t="s">
        <v>16</v>
      </c>
      <c r="H919" t="s">
        <v>17</v>
      </c>
      <c r="I919" t="s">
        <v>26</v>
      </c>
      <c r="J919">
        <v>40</v>
      </c>
      <c r="K919">
        <v>22</v>
      </c>
      <c r="L919" t="s">
        <v>19</v>
      </c>
      <c r="M919" t="s">
        <v>20</v>
      </c>
      <c r="N919" t="s">
        <v>27</v>
      </c>
      <c r="O919">
        <f>Table1__2[[#This Row],[transaction_qty]]*Table1__2[[#This Row],[unit_price]]</f>
        <v>80</v>
      </c>
      <c r="P919">
        <f>(Table1__2[[#This Row],[unit_price]]-Table1__2[[#This Row],[unit_cost]])*Table1__2[[#This Row],[transaction_qty]]</f>
        <v>36</v>
      </c>
      <c r="Q919">
        <f>YEAR(Table1__2[[#This Row],[transaction_date]])</f>
        <v>2023</v>
      </c>
      <c r="R919" t="str">
        <f>TEXT(MONTH(Table1__2[[#This Row],[transaction_date]])*28,"mmm")</f>
        <v>May</v>
      </c>
      <c r="S919" t="str">
        <f t="shared" si="14"/>
        <v>Wed</v>
      </c>
      <c r="T919">
        <f>HOUR(Table1__2[[#This Row],[transaction_time]])</f>
        <v>18</v>
      </c>
    </row>
    <row r="920" spans="1:20" x14ac:dyDescent="0.25">
      <c r="A920">
        <v>8919</v>
      </c>
      <c r="B920" s="1">
        <v>45100</v>
      </c>
      <c r="C920" s="2">
        <v>0.86041666666666672</v>
      </c>
      <c r="D920">
        <v>4</v>
      </c>
      <c r="E920" t="s">
        <v>28</v>
      </c>
      <c r="F920" t="s">
        <v>29</v>
      </c>
      <c r="G920" t="s">
        <v>30</v>
      </c>
      <c r="H920" t="s">
        <v>31</v>
      </c>
      <c r="I920" t="s">
        <v>50</v>
      </c>
      <c r="J920">
        <v>70</v>
      </c>
      <c r="K920">
        <v>40</v>
      </c>
      <c r="L920" t="s">
        <v>33</v>
      </c>
      <c r="M920" t="s">
        <v>44</v>
      </c>
      <c r="N920" t="s">
        <v>51</v>
      </c>
      <c r="O920">
        <f>Table1__2[[#This Row],[transaction_qty]]*Table1__2[[#This Row],[unit_price]]</f>
        <v>280</v>
      </c>
      <c r="P920">
        <f>(Table1__2[[#This Row],[unit_price]]-Table1__2[[#This Row],[unit_cost]])*Table1__2[[#This Row],[transaction_qty]]</f>
        <v>120</v>
      </c>
      <c r="Q920">
        <f>YEAR(Table1__2[[#This Row],[transaction_date]])</f>
        <v>2023</v>
      </c>
      <c r="R920" t="str">
        <f>TEXT(MONTH(Table1__2[[#This Row],[transaction_date]])*28,"mmm")</f>
        <v>Jun</v>
      </c>
      <c r="S920" t="str">
        <f t="shared" si="14"/>
        <v>Mon</v>
      </c>
      <c r="T920">
        <f>HOUR(Table1__2[[#This Row],[transaction_time]])</f>
        <v>20</v>
      </c>
    </row>
    <row r="921" spans="1:20" x14ac:dyDescent="0.25">
      <c r="A921">
        <v>8920</v>
      </c>
      <c r="B921" s="1">
        <v>45268</v>
      </c>
      <c r="C921" s="2">
        <v>0.47291666666666665</v>
      </c>
      <c r="D921">
        <v>4</v>
      </c>
      <c r="E921" t="s">
        <v>28</v>
      </c>
      <c r="F921" t="s">
        <v>29</v>
      </c>
      <c r="G921" t="s">
        <v>30</v>
      </c>
      <c r="H921" t="s">
        <v>31</v>
      </c>
      <c r="I921" t="s">
        <v>18</v>
      </c>
      <c r="J921">
        <v>45</v>
      </c>
      <c r="K921">
        <v>25</v>
      </c>
      <c r="L921" t="s">
        <v>19</v>
      </c>
      <c r="M921" t="s">
        <v>20</v>
      </c>
      <c r="N921" t="s">
        <v>21</v>
      </c>
      <c r="O921">
        <f>Table1__2[[#This Row],[transaction_qty]]*Table1__2[[#This Row],[unit_price]]</f>
        <v>180</v>
      </c>
      <c r="P921">
        <f>(Table1__2[[#This Row],[unit_price]]-Table1__2[[#This Row],[unit_cost]])*Table1__2[[#This Row],[transaction_qty]]</f>
        <v>80</v>
      </c>
      <c r="Q921">
        <f>YEAR(Table1__2[[#This Row],[transaction_date]])</f>
        <v>2023</v>
      </c>
      <c r="R921" t="str">
        <f>TEXT(MONTH(Table1__2[[#This Row],[transaction_date]])*28,"mmm")</f>
        <v>Dec</v>
      </c>
      <c r="S921" t="str">
        <f t="shared" si="14"/>
        <v>Sun</v>
      </c>
      <c r="T921">
        <f>HOUR(Table1__2[[#This Row],[transaction_time]])</f>
        <v>11</v>
      </c>
    </row>
    <row r="922" spans="1:20" x14ac:dyDescent="0.25">
      <c r="A922">
        <v>8921</v>
      </c>
      <c r="B922" s="1">
        <v>45272</v>
      </c>
      <c r="C922" s="2">
        <v>0.4284722222222222</v>
      </c>
      <c r="D922">
        <v>4</v>
      </c>
      <c r="E922" t="s">
        <v>28</v>
      </c>
      <c r="F922" t="s">
        <v>29</v>
      </c>
      <c r="G922" t="s">
        <v>30</v>
      </c>
      <c r="H922" t="s">
        <v>31</v>
      </c>
      <c r="I922" t="s">
        <v>40</v>
      </c>
      <c r="J922">
        <v>50</v>
      </c>
      <c r="K922">
        <v>30</v>
      </c>
      <c r="L922" t="s">
        <v>19</v>
      </c>
      <c r="M922" t="s">
        <v>41</v>
      </c>
      <c r="N922" t="s">
        <v>42</v>
      </c>
      <c r="O922">
        <f>Table1__2[[#This Row],[transaction_qty]]*Table1__2[[#This Row],[unit_price]]</f>
        <v>200</v>
      </c>
      <c r="P922">
        <f>(Table1__2[[#This Row],[unit_price]]-Table1__2[[#This Row],[unit_cost]])*Table1__2[[#This Row],[transaction_qty]]</f>
        <v>80</v>
      </c>
      <c r="Q922">
        <f>YEAR(Table1__2[[#This Row],[transaction_date]])</f>
        <v>2023</v>
      </c>
      <c r="R922" t="str">
        <f>TEXT(MONTH(Table1__2[[#This Row],[transaction_date]])*28,"mmm")</f>
        <v>Dec</v>
      </c>
      <c r="S922" t="str">
        <f t="shared" si="14"/>
        <v>Thu</v>
      </c>
      <c r="T922">
        <f>HOUR(Table1__2[[#This Row],[transaction_time]])</f>
        <v>10</v>
      </c>
    </row>
    <row r="923" spans="1:20" x14ac:dyDescent="0.25">
      <c r="A923">
        <v>8922</v>
      </c>
      <c r="B923" s="1">
        <v>45918</v>
      </c>
      <c r="C923" s="2">
        <v>0.29305555555555557</v>
      </c>
      <c r="D923">
        <v>2</v>
      </c>
      <c r="E923" t="s">
        <v>28</v>
      </c>
      <c r="F923" t="s">
        <v>29</v>
      </c>
      <c r="G923" t="s">
        <v>30</v>
      </c>
      <c r="H923" t="s">
        <v>31</v>
      </c>
      <c r="I923" t="s">
        <v>43</v>
      </c>
      <c r="J923">
        <v>75</v>
      </c>
      <c r="K923">
        <v>45</v>
      </c>
      <c r="L923" t="s">
        <v>33</v>
      </c>
      <c r="M923" t="s">
        <v>44</v>
      </c>
      <c r="N923" t="s">
        <v>45</v>
      </c>
      <c r="O923">
        <f>Table1__2[[#This Row],[transaction_qty]]*Table1__2[[#This Row],[unit_price]]</f>
        <v>150</v>
      </c>
      <c r="P923">
        <f>(Table1__2[[#This Row],[unit_price]]-Table1__2[[#This Row],[unit_cost]])*Table1__2[[#This Row],[transaction_qty]]</f>
        <v>60</v>
      </c>
      <c r="Q923">
        <f>YEAR(Table1__2[[#This Row],[transaction_date]])</f>
        <v>2025</v>
      </c>
      <c r="R923" t="str">
        <f>TEXT(MONTH(Table1__2[[#This Row],[transaction_date]])*28,"mmm")</f>
        <v>Sep</v>
      </c>
      <c r="S923" t="str">
        <f t="shared" si="14"/>
        <v>Wed</v>
      </c>
      <c r="T923">
        <f>HOUR(Table1__2[[#This Row],[transaction_time]])</f>
        <v>7</v>
      </c>
    </row>
    <row r="924" spans="1:20" x14ac:dyDescent="0.25">
      <c r="A924">
        <v>8923</v>
      </c>
      <c r="B924" s="1">
        <v>44953</v>
      </c>
      <c r="C924" s="2">
        <v>0.72083333333333333</v>
      </c>
      <c r="D924">
        <v>4</v>
      </c>
      <c r="E924" t="s">
        <v>14</v>
      </c>
      <c r="F924" t="s">
        <v>15</v>
      </c>
      <c r="G924" t="s">
        <v>16</v>
      </c>
      <c r="H924" t="s">
        <v>17</v>
      </c>
      <c r="I924" t="s">
        <v>46</v>
      </c>
      <c r="J924">
        <v>90</v>
      </c>
      <c r="K924">
        <v>55</v>
      </c>
      <c r="L924" t="s">
        <v>33</v>
      </c>
      <c r="M924" t="s">
        <v>34</v>
      </c>
      <c r="N924" t="s">
        <v>47</v>
      </c>
      <c r="O924">
        <f>Table1__2[[#This Row],[transaction_qty]]*Table1__2[[#This Row],[unit_price]]</f>
        <v>360</v>
      </c>
      <c r="P924">
        <f>(Table1__2[[#This Row],[unit_price]]-Table1__2[[#This Row],[unit_cost]])*Table1__2[[#This Row],[transaction_qty]]</f>
        <v>140</v>
      </c>
      <c r="Q924">
        <f>YEAR(Table1__2[[#This Row],[transaction_date]])</f>
        <v>2023</v>
      </c>
      <c r="R924" t="str">
        <f>TEXT(MONTH(Table1__2[[#This Row],[transaction_date]])*28,"mmm")</f>
        <v>Jan</v>
      </c>
      <c r="S924" t="str">
        <f t="shared" si="14"/>
        <v>Fri</v>
      </c>
      <c r="T924">
        <f>HOUR(Table1__2[[#This Row],[transaction_time]])</f>
        <v>17</v>
      </c>
    </row>
    <row r="925" spans="1:20" x14ac:dyDescent="0.25">
      <c r="A925">
        <v>8924</v>
      </c>
      <c r="B925" s="1">
        <v>45569</v>
      </c>
      <c r="C925" s="2">
        <v>0.42152777777777778</v>
      </c>
      <c r="D925">
        <v>1</v>
      </c>
      <c r="E925" t="s">
        <v>36</v>
      </c>
      <c r="F925" t="s">
        <v>37</v>
      </c>
      <c r="G925" t="s">
        <v>38</v>
      </c>
      <c r="H925" t="s">
        <v>39</v>
      </c>
      <c r="I925" t="s">
        <v>50</v>
      </c>
      <c r="J925">
        <v>70</v>
      </c>
      <c r="K925">
        <v>40</v>
      </c>
      <c r="L925" t="s">
        <v>33</v>
      </c>
      <c r="M925" t="s">
        <v>44</v>
      </c>
      <c r="N925" t="s">
        <v>51</v>
      </c>
      <c r="O925">
        <f>Table1__2[[#This Row],[transaction_qty]]*Table1__2[[#This Row],[unit_price]]</f>
        <v>70</v>
      </c>
      <c r="P925">
        <f>(Table1__2[[#This Row],[unit_price]]-Table1__2[[#This Row],[unit_cost]])*Table1__2[[#This Row],[transaction_qty]]</f>
        <v>30</v>
      </c>
      <c r="Q925">
        <f>YEAR(Table1__2[[#This Row],[transaction_date]])</f>
        <v>2024</v>
      </c>
      <c r="R925" t="str">
        <f>TEXT(MONTH(Table1__2[[#This Row],[transaction_date]])*28,"mmm")</f>
        <v>Oct</v>
      </c>
      <c r="S925" t="str">
        <f t="shared" si="14"/>
        <v>Wed</v>
      </c>
      <c r="T925">
        <f>HOUR(Table1__2[[#This Row],[transaction_time]])</f>
        <v>10</v>
      </c>
    </row>
    <row r="926" spans="1:20" x14ac:dyDescent="0.25">
      <c r="A926">
        <v>8925</v>
      </c>
      <c r="B926" s="1">
        <v>45867</v>
      </c>
      <c r="C926" s="2">
        <v>0.85138888888888886</v>
      </c>
      <c r="D926">
        <v>4</v>
      </c>
      <c r="E926" t="s">
        <v>28</v>
      </c>
      <c r="F926" t="s">
        <v>29</v>
      </c>
      <c r="G926" t="s">
        <v>30</v>
      </c>
      <c r="H926" t="s">
        <v>31</v>
      </c>
      <c r="I926" t="s">
        <v>43</v>
      </c>
      <c r="J926">
        <v>75</v>
      </c>
      <c r="K926">
        <v>45</v>
      </c>
      <c r="L926" t="s">
        <v>33</v>
      </c>
      <c r="M926" t="s">
        <v>44</v>
      </c>
      <c r="N926" t="s">
        <v>45</v>
      </c>
      <c r="O926">
        <f>Table1__2[[#This Row],[transaction_qty]]*Table1__2[[#This Row],[unit_price]]</f>
        <v>300</v>
      </c>
      <c r="P926">
        <f>(Table1__2[[#This Row],[unit_price]]-Table1__2[[#This Row],[unit_cost]])*Table1__2[[#This Row],[transaction_qty]]</f>
        <v>120</v>
      </c>
      <c r="Q926">
        <f>YEAR(Table1__2[[#This Row],[transaction_date]])</f>
        <v>2025</v>
      </c>
      <c r="R926" t="str">
        <f>TEXT(MONTH(Table1__2[[#This Row],[transaction_date]])*28,"mmm")</f>
        <v>Jul</v>
      </c>
      <c r="S926" t="str">
        <f t="shared" si="14"/>
        <v>Sun</v>
      </c>
      <c r="T926">
        <f>HOUR(Table1__2[[#This Row],[transaction_time]])</f>
        <v>20</v>
      </c>
    </row>
    <row r="927" spans="1:20" x14ac:dyDescent="0.25">
      <c r="A927">
        <v>8926</v>
      </c>
      <c r="B927" s="1">
        <v>45329</v>
      </c>
      <c r="C927" s="2">
        <v>0.88472222222222219</v>
      </c>
      <c r="D927">
        <v>3</v>
      </c>
      <c r="E927" t="s">
        <v>22</v>
      </c>
      <c r="F927" t="s">
        <v>23</v>
      </c>
      <c r="G927" t="s">
        <v>24</v>
      </c>
      <c r="H927" t="s">
        <v>25</v>
      </c>
      <c r="I927" t="s">
        <v>40</v>
      </c>
      <c r="J927">
        <v>50</v>
      </c>
      <c r="K927">
        <v>30</v>
      </c>
      <c r="L927" t="s">
        <v>19</v>
      </c>
      <c r="M927" t="s">
        <v>41</v>
      </c>
      <c r="N927" t="s">
        <v>42</v>
      </c>
      <c r="O927">
        <f>Table1__2[[#This Row],[transaction_qty]]*Table1__2[[#This Row],[unit_price]]</f>
        <v>150</v>
      </c>
      <c r="P927">
        <f>(Table1__2[[#This Row],[unit_price]]-Table1__2[[#This Row],[unit_cost]])*Table1__2[[#This Row],[transaction_qty]]</f>
        <v>60</v>
      </c>
      <c r="Q927">
        <f>YEAR(Table1__2[[#This Row],[transaction_date]])</f>
        <v>2024</v>
      </c>
      <c r="R927" t="str">
        <f>TEXT(MONTH(Table1__2[[#This Row],[transaction_date]])*28,"mmm")</f>
        <v>Feb</v>
      </c>
      <c r="S927" t="str">
        <f t="shared" si="14"/>
        <v>Sat</v>
      </c>
      <c r="T927">
        <f>HOUR(Table1__2[[#This Row],[transaction_time]])</f>
        <v>21</v>
      </c>
    </row>
    <row r="928" spans="1:20" x14ac:dyDescent="0.25">
      <c r="A928">
        <v>8927</v>
      </c>
      <c r="B928" s="1">
        <v>45440</v>
      </c>
      <c r="C928" s="2">
        <v>0.52986111111111112</v>
      </c>
      <c r="D928">
        <v>4</v>
      </c>
      <c r="E928" t="s">
        <v>28</v>
      </c>
      <c r="F928" t="s">
        <v>29</v>
      </c>
      <c r="G928" t="s">
        <v>30</v>
      </c>
      <c r="H928" t="s">
        <v>31</v>
      </c>
      <c r="I928" t="s">
        <v>43</v>
      </c>
      <c r="J928">
        <v>75</v>
      </c>
      <c r="K928">
        <v>45</v>
      </c>
      <c r="L928" t="s">
        <v>33</v>
      </c>
      <c r="M928" t="s">
        <v>44</v>
      </c>
      <c r="N928" t="s">
        <v>45</v>
      </c>
      <c r="O928">
        <f>Table1__2[[#This Row],[transaction_qty]]*Table1__2[[#This Row],[unit_price]]</f>
        <v>300</v>
      </c>
      <c r="P928">
        <f>(Table1__2[[#This Row],[unit_price]]-Table1__2[[#This Row],[unit_cost]])*Table1__2[[#This Row],[transaction_qty]]</f>
        <v>120</v>
      </c>
      <c r="Q928">
        <f>YEAR(Table1__2[[#This Row],[transaction_date]])</f>
        <v>2024</v>
      </c>
      <c r="R928" t="str">
        <f>TEXT(MONTH(Table1__2[[#This Row],[transaction_date]])*28,"mmm")</f>
        <v>May</v>
      </c>
      <c r="S928" t="str">
        <f t="shared" si="14"/>
        <v>Sat</v>
      </c>
      <c r="T928">
        <f>HOUR(Table1__2[[#This Row],[transaction_time]])</f>
        <v>12</v>
      </c>
    </row>
    <row r="929" spans="1:20" x14ac:dyDescent="0.25">
      <c r="A929">
        <v>8928</v>
      </c>
      <c r="B929" s="1">
        <v>44923</v>
      </c>
      <c r="C929" s="2">
        <v>0.55625000000000002</v>
      </c>
      <c r="D929">
        <v>3</v>
      </c>
      <c r="E929" t="s">
        <v>14</v>
      </c>
      <c r="F929" t="s">
        <v>15</v>
      </c>
      <c r="G929" t="s">
        <v>16</v>
      </c>
      <c r="H929" t="s">
        <v>17</v>
      </c>
      <c r="I929" t="s">
        <v>50</v>
      </c>
      <c r="J929">
        <v>70</v>
      </c>
      <c r="K929">
        <v>40</v>
      </c>
      <c r="L929" t="s">
        <v>33</v>
      </c>
      <c r="M929" t="s">
        <v>44</v>
      </c>
      <c r="N929" t="s">
        <v>51</v>
      </c>
      <c r="O929">
        <f>Table1__2[[#This Row],[transaction_qty]]*Table1__2[[#This Row],[unit_price]]</f>
        <v>210</v>
      </c>
      <c r="P929">
        <f>(Table1__2[[#This Row],[unit_price]]-Table1__2[[#This Row],[unit_cost]])*Table1__2[[#This Row],[transaction_qty]]</f>
        <v>90</v>
      </c>
      <c r="Q929">
        <f>YEAR(Table1__2[[#This Row],[transaction_date]])</f>
        <v>2022</v>
      </c>
      <c r="R929" t="str">
        <f>TEXT(MONTH(Table1__2[[#This Row],[transaction_date]])*28,"mmm")</f>
        <v>Dec</v>
      </c>
      <c r="S929" t="str">
        <f t="shared" si="14"/>
        <v>Sat</v>
      </c>
      <c r="T929">
        <f>HOUR(Table1__2[[#This Row],[transaction_time]])</f>
        <v>13</v>
      </c>
    </row>
    <row r="930" spans="1:20" x14ac:dyDescent="0.25">
      <c r="A930">
        <v>8929</v>
      </c>
      <c r="B930" s="1">
        <v>45671</v>
      </c>
      <c r="C930" s="2">
        <v>0.66319444444444442</v>
      </c>
      <c r="D930">
        <v>3</v>
      </c>
      <c r="E930" t="s">
        <v>36</v>
      </c>
      <c r="F930" t="s">
        <v>37</v>
      </c>
      <c r="G930" t="s">
        <v>38</v>
      </c>
      <c r="H930" t="s">
        <v>39</v>
      </c>
      <c r="I930" t="s">
        <v>50</v>
      </c>
      <c r="J930">
        <v>70</v>
      </c>
      <c r="K930">
        <v>40</v>
      </c>
      <c r="L930" t="s">
        <v>33</v>
      </c>
      <c r="M930" t="s">
        <v>44</v>
      </c>
      <c r="N930" t="s">
        <v>51</v>
      </c>
      <c r="O930">
        <f>Table1__2[[#This Row],[transaction_qty]]*Table1__2[[#This Row],[unit_price]]</f>
        <v>210</v>
      </c>
      <c r="P930">
        <f>(Table1__2[[#This Row],[unit_price]]-Table1__2[[#This Row],[unit_cost]])*Table1__2[[#This Row],[transaction_qty]]</f>
        <v>90</v>
      </c>
      <c r="Q930">
        <f>YEAR(Table1__2[[#This Row],[transaction_date]])</f>
        <v>2025</v>
      </c>
      <c r="R930" t="str">
        <f>TEXT(MONTH(Table1__2[[#This Row],[transaction_date]])*28,"mmm")</f>
        <v>Jan</v>
      </c>
      <c r="S930" t="str">
        <f t="shared" si="14"/>
        <v>Sat</v>
      </c>
      <c r="T930">
        <f>HOUR(Table1__2[[#This Row],[transaction_time]])</f>
        <v>15</v>
      </c>
    </row>
    <row r="931" spans="1:20" x14ac:dyDescent="0.25">
      <c r="A931">
        <v>8930</v>
      </c>
      <c r="B931" s="1">
        <v>44733</v>
      </c>
      <c r="C931" s="2">
        <v>0.29236111111111113</v>
      </c>
      <c r="D931">
        <v>1</v>
      </c>
      <c r="E931" t="s">
        <v>28</v>
      </c>
      <c r="F931" t="s">
        <v>29</v>
      </c>
      <c r="G931" t="s">
        <v>30</v>
      </c>
      <c r="H931" t="s">
        <v>31</v>
      </c>
      <c r="I931" t="s">
        <v>50</v>
      </c>
      <c r="J931">
        <v>70</v>
      </c>
      <c r="K931">
        <v>40</v>
      </c>
      <c r="L931" t="s">
        <v>33</v>
      </c>
      <c r="M931" t="s">
        <v>44</v>
      </c>
      <c r="N931" t="s">
        <v>51</v>
      </c>
      <c r="O931">
        <f>Table1__2[[#This Row],[transaction_qty]]*Table1__2[[#This Row],[unit_price]]</f>
        <v>70</v>
      </c>
      <c r="P931">
        <f>(Table1__2[[#This Row],[unit_price]]-Table1__2[[#This Row],[unit_cost]])*Table1__2[[#This Row],[transaction_qty]]</f>
        <v>30</v>
      </c>
      <c r="Q931">
        <f>YEAR(Table1__2[[#This Row],[transaction_date]])</f>
        <v>2022</v>
      </c>
      <c r="R931" t="str">
        <f>TEXT(MONTH(Table1__2[[#This Row],[transaction_date]])*28,"mmm")</f>
        <v>Jun</v>
      </c>
      <c r="S931" t="str">
        <f t="shared" si="14"/>
        <v>Sat</v>
      </c>
      <c r="T931">
        <f>HOUR(Table1__2[[#This Row],[transaction_time]])</f>
        <v>7</v>
      </c>
    </row>
    <row r="932" spans="1:20" x14ac:dyDescent="0.25">
      <c r="A932">
        <v>8931</v>
      </c>
      <c r="B932" s="1">
        <v>44626</v>
      </c>
      <c r="C932" s="2">
        <v>0.8881944444444444</v>
      </c>
      <c r="D932">
        <v>2</v>
      </c>
      <c r="E932" t="s">
        <v>22</v>
      </c>
      <c r="F932" t="s">
        <v>23</v>
      </c>
      <c r="G932" t="s">
        <v>24</v>
      </c>
      <c r="H932" t="s">
        <v>25</v>
      </c>
      <c r="I932" t="s">
        <v>50</v>
      </c>
      <c r="J932">
        <v>70</v>
      </c>
      <c r="K932">
        <v>40</v>
      </c>
      <c r="L932" t="s">
        <v>33</v>
      </c>
      <c r="M932" t="s">
        <v>44</v>
      </c>
      <c r="N932" t="s">
        <v>51</v>
      </c>
      <c r="O932">
        <f>Table1__2[[#This Row],[transaction_qty]]*Table1__2[[#This Row],[unit_price]]</f>
        <v>140</v>
      </c>
      <c r="P932">
        <f>(Table1__2[[#This Row],[unit_price]]-Table1__2[[#This Row],[unit_cost]])*Table1__2[[#This Row],[transaction_qty]]</f>
        <v>60</v>
      </c>
      <c r="Q932">
        <f>YEAR(Table1__2[[#This Row],[transaction_date]])</f>
        <v>2022</v>
      </c>
      <c r="R932" t="str">
        <f>TEXT(MONTH(Table1__2[[#This Row],[transaction_date]])*28,"mmm")</f>
        <v>Mar</v>
      </c>
      <c r="S932" t="str">
        <f t="shared" si="14"/>
        <v>Fri</v>
      </c>
      <c r="T932">
        <f>HOUR(Table1__2[[#This Row],[transaction_time]])</f>
        <v>21</v>
      </c>
    </row>
    <row r="933" spans="1:20" x14ac:dyDescent="0.25">
      <c r="A933">
        <v>8932</v>
      </c>
      <c r="B933" s="1">
        <v>44958</v>
      </c>
      <c r="C933" s="2">
        <v>0.80138888888888893</v>
      </c>
      <c r="D933">
        <v>1</v>
      </c>
      <c r="E933" t="s">
        <v>36</v>
      </c>
      <c r="F933" t="s">
        <v>37</v>
      </c>
      <c r="G933" t="s">
        <v>38</v>
      </c>
      <c r="H933" t="s">
        <v>39</v>
      </c>
      <c r="I933" t="s">
        <v>43</v>
      </c>
      <c r="J933">
        <v>75</v>
      </c>
      <c r="K933">
        <v>45</v>
      </c>
      <c r="L933" t="s">
        <v>33</v>
      </c>
      <c r="M933" t="s">
        <v>44</v>
      </c>
      <c r="N933" t="s">
        <v>45</v>
      </c>
      <c r="O933">
        <f>Table1__2[[#This Row],[transaction_qty]]*Table1__2[[#This Row],[unit_price]]</f>
        <v>75</v>
      </c>
      <c r="P933">
        <f>(Table1__2[[#This Row],[unit_price]]-Table1__2[[#This Row],[unit_cost]])*Table1__2[[#This Row],[transaction_qty]]</f>
        <v>30</v>
      </c>
      <c r="Q933">
        <f>YEAR(Table1__2[[#This Row],[transaction_date]])</f>
        <v>2023</v>
      </c>
      <c r="R933" t="str">
        <f>TEXT(MONTH(Table1__2[[#This Row],[transaction_date]])*28,"mmm")</f>
        <v>Feb</v>
      </c>
      <c r="S933" t="str">
        <f t="shared" si="14"/>
        <v>Sun</v>
      </c>
      <c r="T933">
        <f>HOUR(Table1__2[[#This Row],[transaction_time]])</f>
        <v>19</v>
      </c>
    </row>
    <row r="934" spans="1:20" x14ac:dyDescent="0.25">
      <c r="A934">
        <v>8933</v>
      </c>
      <c r="B934" s="1">
        <v>45054</v>
      </c>
      <c r="C934" s="2">
        <v>0.68680555555555556</v>
      </c>
      <c r="D934">
        <v>4</v>
      </c>
      <c r="E934" t="s">
        <v>14</v>
      </c>
      <c r="F934" t="s">
        <v>15</v>
      </c>
      <c r="G934" t="s">
        <v>16</v>
      </c>
      <c r="H934" t="s">
        <v>17</v>
      </c>
      <c r="I934" t="s">
        <v>50</v>
      </c>
      <c r="J934">
        <v>70</v>
      </c>
      <c r="K934">
        <v>40</v>
      </c>
      <c r="L934" t="s">
        <v>33</v>
      </c>
      <c r="M934" t="s">
        <v>44</v>
      </c>
      <c r="N934" t="s">
        <v>51</v>
      </c>
      <c r="O934">
        <f>Table1__2[[#This Row],[transaction_qty]]*Table1__2[[#This Row],[unit_price]]</f>
        <v>280</v>
      </c>
      <c r="P934">
        <f>(Table1__2[[#This Row],[unit_price]]-Table1__2[[#This Row],[unit_cost]])*Table1__2[[#This Row],[transaction_qty]]</f>
        <v>120</v>
      </c>
      <c r="Q934">
        <f>YEAR(Table1__2[[#This Row],[transaction_date]])</f>
        <v>2023</v>
      </c>
      <c r="R934" t="str">
        <f>TEXT(MONTH(Table1__2[[#This Row],[transaction_date]])*28,"mmm")</f>
        <v>May</v>
      </c>
      <c r="S934" t="str">
        <f t="shared" si="14"/>
        <v>Sun</v>
      </c>
      <c r="T934">
        <f>HOUR(Table1__2[[#This Row],[transaction_time]])</f>
        <v>16</v>
      </c>
    </row>
    <row r="935" spans="1:20" x14ac:dyDescent="0.25">
      <c r="A935">
        <v>8934</v>
      </c>
      <c r="B935" s="1">
        <v>44641</v>
      </c>
      <c r="C935" s="2">
        <v>0.57499999999999996</v>
      </c>
      <c r="D935">
        <v>1</v>
      </c>
      <c r="E935" t="s">
        <v>22</v>
      </c>
      <c r="F935" t="s">
        <v>23</v>
      </c>
      <c r="G935" t="s">
        <v>24</v>
      </c>
      <c r="H935" t="s">
        <v>25</v>
      </c>
      <c r="I935" t="s">
        <v>48</v>
      </c>
      <c r="J935">
        <v>80</v>
      </c>
      <c r="K935">
        <v>48</v>
      </c>
      <c r="L935" t="s">
        <v>33</v>
      </c>
      <c r="M935" t="s">
        <v>44</v>
      </c>
      <c r="N935" t="s">
        <v>49</v>
      </c>
      <c r="O935">
        <f>Table1__2[[#This Row],[transaction_qty]]*Table1__2[[#This Row],[unit_price]]</f>
        <v>80</v>
      </c>
      <c r="P935">
        <f>(Table1__2[[#This Row],[unit_price]]-Table1__2[[#This Row],[unit_cost]])*Table1__2[[#This Row],[transaction_qty]]</f>
        <v>32</v>
      </c>
      <c r="Q935">
        <f>YEAR(Table1__2[[#This Row],[transaction_date]])</f>
        <v>2022</v>
      </c>
      <c r="R935" t="str">
        <f>TEXT(MONTH(Table1__2[[#This Row],[transaction_date]])*28,"mmm")</f>
        <v>Mar</v>
      </c>
      <c r="S935" t="str">
        <f t="shared" si="14"/>
        <v>Sat</v>
      </c>
      <c r="T935">
        <f>HOUR(Table1__2[[#This Row],[transaction_time]])</f>
        <v>13</v>
      </c>
    </row>
    <row r="936" spans="1:20" x14ac:dyDescent="0.25">
      <c r="A936">
        <v>8935</v>
      </c>
      <c r="B936" s="1">
        <v>45404</v>
      </c>
      <c r="C936" s="2">
        <v>0.38750000000000001</v>
      </c>
      <c r="D936">
        <v>1</v>
      </c>
      <c r="E936" t="s">
        <v>22</v>
      </c>
      <c r="F936" t="s">
        <v>23</v>
      </c>
      <c r="G936" t="s">
        <v>24</v>
      </c>
      <c r="H936" t="s">
        <v>25</v>
      </c>
      <c r="I936" t="s">
        <v>48</v>
      </c>
      <c r="J936">
        <v>80</v>
      </c>
      <c r="K936">
        <v>48</v>
      </c>
      <c r="L936" t="s">
        <v>33</v>
      </c>
      <c r="M936" t="s">
        <v>44</v>
      </c>
      <c r="N936" t="s">
        <v>49</v>
      </c>
      <c r="O936">
        <f>Table1__2[[#This Row],[transaction_qty]]*Table1__2[[#This Row],[unit_price]]</f>
        <v>80</v>
      </c>
      <c r="P936">
        <f>(Table1__2[[#This Row],[unit_price]]-Table1__2[[#This Row],[unit_cost]])*Table1__2[[#This Row],[transaction_qty]]</f>
        <v>32</v>
      </c>
      <c r="Q936">
        <f>YEAR(Table1__2[[#This Row],[transaction_date]])</f>
        <v>2024</v>
      </c>
      <c r="R936" t="str">
        <f>TEXT(MONTH(Table1__2[[#This Row],[transaction_date]])*28,"mmm")</f>
        <v>Apr</v>
      </c>
      <c r="S936" t="str">
        <f t="shared" si="14"/>
        <v>Sun</v>
      </c>
      <c r="T936">
        <f>HOUR(Table1__2[[#This Row],[transaction_time]])</f>
        <v>9</v>
      </c>
    </row>
    <row r="937" spans="1:20" x14ac:dyDescent="0.25">
      <c r="A937">
        <v>8936</v>
      </c>
      <c r="B937" s="1">
        <v>45732</v>
      </c>
      <c r="C937" s="2">
        <v>0.90069444444444446</v>
      </c>
      <c r="D937">
        <v>2</v>
      </c>
      <c r="E937" t="s">
        <v>28</v>
      </c>
      <c r="F937" t="s">
        <v>29</v>
      </c>
      <c r="G937" t="s">
        <v>30</v>
      </c>
      <c r="H937" t="s">
        <v>31</v>
      </c>
      <c r="I937" t="s">
        <v>26</v>
      </c>
      <c r="J937">
        <v>40</v>
      </c>
      <c r="K937">
        <v>22</v>
      </c>
      <c r="L937" t="s">
        <v>19</v>
      </c>
      <c r="M937" t="s">
        <v>20</v>
      </c>
      <c r="N937" t="s">
        <v>27</v>
      </c>
      <c r="O937">
        <f>Table1__2[[#This Row],[transaction_qty]]*Table1__2[[#This Row],[unit_price]]</f>
        <v>80</v>
      </c>
      <c r="P937">
        <f>(Table1__2[[#This Row],[unit_price]]-Table1__2[[#This Row],[unit_cost]])*Table1__2[[#This Row],[transaction_qty]]</f>
        <v>36</v>
      </c>
      <c r="Q937">
        <f>YEAR(Table1__2[[#This Row],[transaction_date]])</f>
        <v>2025</v>
      </c>
      <c r="R937" t="str">
        <f>TEXT(MONTH(Table1__2[[#This Row],[transaction_date]])*28,"mmm")</f>
        <v>Mar</v>
      </c>
      <c r="S937" t="str">
        <f t="shared" si="14"/>
        <v>Mon</v>
      </c>
      <c r="T937">
        <f>HOUR(Table1__2[[#This Row],[transaction_time]])</f>
        <v>21</v>
      </c>
    </row>
    <row r="938" spans="1:20" x14ac:dyDescent="0.25">
      <c r="A938">
        <v>8937</v>
      </c>
      <c r="B938" s="1">
        <v>45642</v>
      </c>
      <c r="C938" s="2">
        <v>0.56041666666666667</v>
      </c>
      <c r="D938">
        <v>3</v>
      </c>
      <c r="E938" t="s">
        <v>36</v>
      </c>
      <c r="F938" t="s">
        <v>37</v>
      </c>
      <c r="G938" t="s">
        <v>38</v>
      </c>
      <c r="H938" t="s">
        <v>39</v>
      </c>
      <c r="I938" t="s">
        <v>43</v>
      </c>
      <c r="J938">
        <v>75</v>
      </c>
      <c r="K938">
        <v>45</v>
      </c>
      <c r="L938" t="s">
        <v>33</v>
      </c>
      <c r="M938" t="s">
        <v>44</v>
      </c>
      <c r="N938" t="s">
        <v>45</v>
      </c>
      <c r="O938">
        <f>Table1__2[[#This Row],[transaction_qty]]*Table1__2[[#This Row],[unit_price]]</f>
        <v>225</v>
      </c>
      <c r="P938">
        <f>(Table1__2[[#This Row],[unit_price]]-Table1__2[[#This Row],[unit_cost]])*Table1__2[[#This Row],[transaction_qty]]</f>
        <v>90</v>
      </c>
      <c r="Q938">
        <f>YEAR(Table1__2[[#This Row],[transaction_date]])</f>
        <v>2024</v>
      </c>
      <c r="R938" t="str">
        <f>TEXT(MONTH(Table1__2[[#This Row],[transaction_date]])*28,"mmm")</f>
        <v>Dec</v>
      </c>
      <c r="S938" t="str">
        <f t="shared" si="14"/>
        <v>Mon</v>
      </c>
      <c r="T938">
        <f>HOUR(Table1__2[[#This Row],[transaction_time]])</f>
        <v>13</v>
      </c>
    </row>
    <row r="939" spans="1:20" x14ac:dyDescent="0.25">
      <c r="A939">
        <v>8938</v>
      </c>
      <c r="B939" s="1">
        <v>44913</v>
      </c>
      <c r="C939" s="2">
        <v>0.81805555555555554</v>
      </c>
      <c r="D939">
        <v>4</v>
      </c>
      <c r="E939" t="s">
        <v>14</v>
      </c>
      <c r="F939" t="s">
        <v>15</v>
      </c>
      <c r="G939" t="s">
        <v>16</v>
      </c>
      <c r="H939" t="s">
        <v>17</v>
      </c>
      <c r="I939" t="s">
        <v>32</v>
      </c>
      <c r="J939">
        <v>85</v>
      </c>
      <c r="K939">
        <v>50</v>
      </c>
      <c r="L939" t="s">
        <v>33</v>
      </c>
      <c r="M939" t="s">
        <v>34</v>
      </c>
      <c r="N939" t="s">
        <v>35</v>
      </c>
      <c r="O939">
        <f>Table1__2[[#This Row],[transaction_qty]]*Table1__2[[#This Row],[unit_price]]</f>
        <v>340</v>
      </c>
      <c r="P939">
        <f>(Table1__2[[#This Row],[unit_price]]-Table1__2[[#This Row],[unit_cost]])*Table1__2[[#This Row],[transaction_qty]]</f>
        <v>140</v>
      </c>
      <c r="Q939">
        <f>YEAR(Table1__2[[#This Row],[transaction_date]])</f>
        <v>2022</v>
      </c>
      <c r="R939" t="str">
        <f>TEXT(MONTH(Table1__2[[#This Row],[transaction_date]])*28,"mmm")</f>
        <v>Dec</v>
      </c>
      <c r="S939" t="str">
        <f t="shared" si="14"/>
        <v>Wed</v>
      </c>
      <c r="T939">
        <f>HOUR(Table1__2[[#This Row],[transaction_time]])</f>
        <v>19</v>
      </c>
    </row>
    <row r="940" spans="1:20" x14ac:dyDescent="0.25">
      <c r="A940">
        <v>8939</v>
      </c>
      <c r="B940" s="1">
        <v>44568</v>
      </c>
      <c r="C940" s="2">
        <v>0.34305555555555556</v>
      </c>
      <c r="D940">
        <v>1</v>
      </c>
      <c r="E940" t="s">
        <v>22</v>
      </c>
      <c r="F940" t="s">
        <v>23</v>
      </c>
      <c r="G940" t="s">
        <v>24</v>
      </c>
      <c r="H940" t="s">
        <v>25</v>
      </c>
      <c r="I940" t="s">
        <v>48</v>
      </c>
      <c r="J940">
        <v>80</v>
      </c>
      <c r="K940">
        <v>48</v>
      </c>
      <c r="L940" t="s">
        <v>33</v>
      </c>
      <c r="M940" t="s">
        <v>44</v>
      </c>
      <c r="N940" t="s">
        <v>49</v>
      </c>
      <c r="O940">
        <f>Table1__2[[#This Row],[transaction_qty]]*Table1__2[[#This Row],[unit_price]]</f>
        <v>80</v>
      </c>
      <c r="P940">
        <f>(Table1__2[[#This Row],[unit_price]]-Table1__2[[#This Row],[unit_cost]])*Table1__2[[#This Row],[transaction_qty]]</f>
        <v>32</v>
      </c>
      <c r="Q940">
        <f>YEAR(Table1__2[[#This Row],[transaction_date]])</f>
        <v>2022</v>
      </c>
      <c r="R940" t="str">
        <f>TEXT(MONTH(Table1__2[[#This Row],[transaction_date]])*28,"mmm")</f>
        <v>Jan</v>
      </c>
      <c r="S940" t="str">
        <f t="shared" si="14"/>
        <v>Sat</v>
      </c>
      <c r="T940">
        <f>HOUR(Table1__2[[#This Row],[transaction_time]])</f>
        <v>8</v>
      </c>
    </row>
    <row r="941" spans="1:20" x14ac:dyDescent="0.25">
      <c r="A941">
        <v>8940</v>
      </c>
      <c r="B941" s="1">
        <v>45420</v>
      </c>
      <c r="C941" s="2">
        <v>0.75902777777777775</v>
      </c>
      <c r="D941">
        <v>2</v>
      </c>
      <c r="E941" t="s">
        <v>28</v>
      </c>
      <c r="F941" t="s">
        <v>29</v>
      </c>
      <c r="G941" t="s">
        <v>30</v>
      </c>
      <c r="H941" t="s">
        <v>31</v>
      </c>
      <c r="I941" t="s">
        <v>48</v>
      </c>
      <c r="J941">
        <v>80</v>
      </c>
      <c r="K941">
        <v>48</v>
      </c>
      <c r="L941" t="s">
        <v>33</v>
      </c>
      <c r="M941" t="s">
        <v>44</v>
      </c>
      <c r="N941" t="s">
        <v>49</v>
      </c>
      <c r="O941">
        <f>Table1__2[[#This Row],[transaction_qty]]*Table1__2[[#This Row],[unit_price]]</f>
        <v>160</v>
      </c>
      <c r="P941">
        <f>(Table1__2[[#This Row],[unit_price]]-Table1__2[[#This Row],[unit_cost]])*Table1__2[[#This Row],[transaction_qty]]</f>
        <v>64</v>
      </c>
      <c r="Q941">
        <f>YEAR(Table1__2[[#This Row],[transaction_date]])</f>
        <v>2024</v>
      </c>
      <c r="R941" t="str">
        <f>TEXT(MONTH(Table1__2[[#This Row],[transaction_date]])*28,"mmm")</f>
        <v>May</v>
      </c>
      <c r="S941" t="str">
        <f t="shared" si="14"/>
        <v>Sun</v>
      </c>
      <c r="T941">
        <f>HOUR(Table1__2[[#This Row],[transaction_time]])</f>
        <v>18</v>
      </c>
    </row>
    <row r="942" spans="1:20" x14ac:dyDescent="0.25">
      <c r="A942">
        <v>8941</v>
      </c>
      <c r="B942" s="1">
        <v>44845</v>
      </c>
      <c r="C942" s="2">
        <v>0.90555555555555556</v>
      </c>
      <c r="D942">
        <v>4</v>
      </c>
      <c r="E942" t="s">
        <v>28</v>
      </c>
      <c r="F942" t="s">
        <v>29</v>
      </c>
      <c r="G942" t="s">
        <v>30</v>
      </c>
      <c r="H942" t="s">
        <v>31</v>
      </c>
      <c r="I942" t="s">
        <v>46</v>
      </c>
      <c r="J942">
        <v>90</v>
      </c>
      <c r="K942">
        <v>55</v>
      </c>
      <c r="L942" t="s">
        <v>33</v>
      </c>
      <c r="M942" t="s">
        <v>34</v>
      </c>
      <c r="N942" t="s">
        <v>47</v>
      </c>
      <c r="O942">
        <f>Table1__2[[#This Row],[transaction_qty]]*Table1__2[[#This Row],[unit_price]]</f>
        <v>360</v>
      </c>
      <c r="P942">
        <f>(Table1__2[[#This Row],[unit_price]]-Table1__2[[#This Row],[unit_cost]])*Table1__2[[#This Row],[transaction_qty]]</f>
        <v>140</v>
      </c>
      <c r="Q942">
        <f>YEAR(Table1__2[[#This Row],[transaction_date]])</f>
        <v>2022</v>
      </c>
      <c r="R942" t="str">
        <f>TEXT(MONTH(Table1__2[[#This Row],[transaction_date]])*28,"mmm")</f>
        <v>Oct</v>
      </c>
      <c r="S942" t="str">
        <f t="shared" si="14"/>
        <v>Wed</v>
      </c>
      <c r="T942">
        <f>HOUR(Table1__2[[#This Row],[transaction_time]])</f>
        <v>21</v>
      </c>
    </row>
    <row r="943" spans="1:20" x14ac:dyDescent="0.25">
      <c r="A943">
        <v>8942</v>
      </c>
      <c r="B943" s="1">
        <v>45572</v>
      </c>
      <c r="C943" s="2">
        <v>0.67152777777777772</v>
      </c>
      <c r="D943">
        <v>4</v>
      </c>
      <c r="E943" t="s">
        <v>22</v>
      </c>
      <c r="F943" t="s">
        <v>23</v>
      </c>
      <c r="G943" t="s">
        <v>24</v>
      </c>
      <c r="H943" t="s">
        <v>25</v>
      </c>
      <c r="I943" t="s">
        <v>26</v>
      </c>
      <c r="J943">
        <v>40</v>
      </c>
      <c r="K943">
        <v>22</v>
      </c>
      <c r="L943" t="s">
        <v>19</v>
      </c>
      <c r="M943" t="s">
        <v>20</v>
      </c>
      <c r="N943" t="s">
        <v>27</v>
      </c>
      <c r="O943">
        <f>Table1__2[[#This Row],[transaction_qty]]*Table1__2[[#This Row],[unit_price]]</f>
        <v>160</v>
      </c>
      <c r="P943">
        <f>(Table1__2[[#This Row],[unit_price]]-Table1__2[[#This Row],[unit_cost]])*Table1__2[[#This Row],[transaction_qty]]</f>
        <v>72</v>
      </c>
      <c r="Q943">
        <f>YEAR(Table1__2[[#This Row],[transaction_date]])</f>
        <v>2024</v>
      </c>
      <c r="R943" t="str">
        <f>TEXT(MONTH(Table1__2[[#This Row],[transaction_date]])*28,"mmm")</f>
        <v>Oct</v>
      </c>
      <c r="S943" t="str">
        <f t="shared" si="14"/>
        <v>Sat</v>
      </c>
      <c r="T943">
        <f>HOUR(Table1__2[[#This Row],[transaction_time]])</f>
        <v>16</v>
      </c>
    </row>
    <row r="944" spans="1:20" x14ac:dyDescent="0.25">
      <c r="A944">
        <v>8943</v>
      </c>
      <c r="B944" s="1">
        <v>44985</v>
      </c>
      <c r="C944" s="2">
        <v>0.39097222222222222</v>
      </c>
      <c r="D944">
        <v>1</v>
      </c>
      <c r="E944" t="s">
        <v>36</v>
      </c>
      <c r="F944" t="s">
        <v>37</v>
      </c>
      <c r="G944" t="s">
        <v>38</v>
      </c>
      <c r="H944" t="s">
        <v>39</v>
      </c>
      <c r="I944" t="s">
        <v>46</v>
      </c>
      <c r="J944">
        <v>90</v>
      </c>
      <c r="K944">
        <v>55</v>
      </c>
      <c r="L944" t="s">
        <v>33</v>
      </c>
      <c r="M944" t="s">
        <v>34</v>
      </c>
      <c r="N944" t="s">
        <v>47</v>
      </c>
      <c r="O944">
        <f>Table1__2[[#This Row],[transaction_qty]]*Table1__2[[#This Row],[unit_price]]</f>
        <v>90</v>
      </c>
      <c r="P944">
        <f>(Table1__2[[#This Row],[unit_price]]-Table1__2[[#This Row],[unit_cost]])*Table1__2[[#This Row],[transaction_qty]]</f>
        <v>35</v>
      </c>
      <c r="Q944">
        <f>YEAR(Table1__2[[#This Row],[transaction_date]])</f>
        <v>2023</v>
      </c>
      <c r="R944" t="str">
        <f>TEXT(MONTH(Table1__2[[#This Row],[transaction_date]])*28,"mmm")</f>
        <v>Feb</v>
      </c>
      <c r="S944" t="str">
        <f t="shared" si="14"/>
        <v>Sat</v>
      </c>
      <c r="T944">
        <f>HOUR(Table1__2[[#This Row],[transaction_time]])</f>
        <v>9</v>
      </c>
    </row>
    <row r="945" spans="1:20" x14ac:dyDescent="0.25">
      <c r="A945">
        <v>8944</v>
      </c>
      <c r="B945" s="1">
        <v>45308</v>
      </c>
      <c r="C945" s="2">
        <v>0.74861111111111112</v>
      </c>
      <c r="D945">
        <v>3</v>
      </c>
      <c r="E945" t="s">
        <v>22</v>
      </c>
      <c r="F945" t="s">
        <v>23</v>
      </c>
      <c r="G945" t="s">
        <v>24</v>
      </c>
      <c r="H945" t="s">
        <v>25</v>
      </c>
      <c r="I945" t="s">
        <v>50</v>
      </c>
      <c r="J945">
        <v>70</v>
      </c>
      <c r="K945">
        <v>40</v>
      </c>
      <c r="L945" t="s">
        <v>33</v>
      </c>
      <c r="M945" t="s">
        <v>44</v>
      </c>
      <c r="N945" t="s">
        <v>51</v>
      </c>
      <c r="O945">
        <f>Table1__2[[#This Row],[transaction_qty]]*Table1__2[[#This Row],[unit_price]]</f>
        <v>210</v>
      </c>
      <c r="P945">
        <f>(Table1__2[[#This Row],[unit_price]]-Table1__2[[#This Row],[unit_cost]])*Table1__2[[#This Row],[transaction_qty]]</f>
        <v>90</v>
      </c>
      <c r="Q945">
        <f>YEAR(Table1__2[[#This Row],[transaction_date]])</f>
        <v>2024</v>
      </c>
      <c r="R945" t="str">
        <f>TEXT(MONTH(Table1__2[[#This Row],[transaction_date]])*28,"mmm")</f>
        <v>Jan</v>
      </c>
      <c r="S945" t="str">
        <f t="shared" si="14"/>
        <v>Tue</v>
      </c>
      <c r="T945">
        <f>HOUR(Table1__2[[#This Row],[transaction_time]])</f>
        <v>17</v>
      </c>
    </row>
    <row r="946" spans="1:20" x14ac:dyDescent="0.25">
      <c r="A946">
        <v>8945</v>
      </c>
      <c r="B946" s="1">
        <v>45553</v>
      </c>
      <c r="C946" s="2">
        <v>0.7055555555555556</v>
      </c>
      <c r="D946">
        <v>1</v>
      </c>
      <c r="E946" t="s">
        <v>28</v>
      </c>
      <c r="F946" t="s">
        <v>29</v>
      </c>
      <c r="G946" t="s">
        <v>30</v>
      </c>
      <c r="H946" t="s">
        <v>31</v>
      </c>
      <c r="I946" t="s">
        <v>48</v>
      </c>
      <c r="J946">
        <v>80</v>
      </c>
      <c r="K946">
        <v>48</v>
      </c>
      <c r="L946" t="s">
        <v>33</v>
      </c>
      <c r="M946" t="s">
        <v>44</v>
      </c>
      <c r="N946" t="s">
        <v>49</v>
      </c>
      <c r="O946">
        <f>Table1__2[[#This Row],[transaction_qty]]*Table1__2[[#This Row],[unit_price]]</f>
        <v>80</v>
      </c>
      <c r="P946">
        <f>(Table1__2[[#This Row],[unit_price]]-Table1__2[[#This Row],[unit_cost]])*Table1__2[[#This Row],[transaction_qty]]</f>
        <v>32</v>
      </c>
      <c r="Q946">
        <f>YEAR(Table1__2[[#This Row],[transaction_date]])</f>
        <v>2024</v>
      </c>
      <c r="R946" t="str">
        <f>TEXT(MONTH(Table1__2[[#This Row],[transaction_date]])*28,"mmm")</f>
        <v>Sep</v>
      </c>
      <c r="S946" t="str">
        <f t="shared" si="14"/>
        <v>Wed</v>
      </c>
      <c r="T946">
        <f>HOUR(Table1__2[[#This Row],[transaction_time]])</f>
        <v>16</v>
      </c>
    </row>
    <row r="947" spans="1:20" x14ac:dyDescent="0.25">
      <c r="A947">
        <v>8946</v>
      </c>
      <c r="B947" s="1">
        <v>45871</v>
      </c>
      <c r="C947" s="2">
        <v>0.62430555555555556</v>
      </c>
      <c r="D947">
        <v>1</v>
      </c>
      <c r="E947" t="s">
        <v>14</v>
      </c>
      <c r="F947" t="s">
        <v>15</v>
      </c>
      <c r="G947" t="s">
        <v>16</v>
      </c>
      <c r="H947" t="s">
        <v>17</v>
      </c>
      <c r="I947" t="s">
        <v>48</v>
      </c>
      <c r="J947">
        <v>80</v>
      </c>
      <c r="K947">
        <v>48</v>
      </c>
      <c r="L947" t="s">
        <v>33</v>
      </c>
      <c r="M947" t="s">
        <v>44</v>
      </c>
      <c r="N947" t="s">
        <v>49</v>
      </c>
      <c r="O947">
        <f>Table1__2[[#This Row],[transaction_qty]]*Table1__2[[#This Row],[unit_price]]</f>
        <v>80</v>
      </c>
      <c r="P947">
        <f>(Table1__2[[#This Row],[unit_price]]-Table1__2[[#This Row],[unit_cost]])*Table1__2[[#This Row],[transaction_qty]]</f>
        <v>32</v>
      </c>
      <c r="Q947">
        <f>YEAR(Table1__2[[#This Row],[transaction_date]])</f>
        <v>2025</v>
      </c>
      <c r="R947" t="str">
        <f>TEXT(MONTH(Table1__2[[#This Row],[transaction_date]])*28,"mmm")</f>
        <v>Aug</v>
      </c>
      <c r="S947" t="str">
        <f t="shared" si="14"/>
        <v>Mon</v>
      </c>
      <c r="T947">
        <f>HOUR(Table1__2[[#This Row],[transaction_time]])</f>
        <v>14</v>
      </c>
    </row>
    <row r="948" spans="1:20" x14ac:dyDescent="0.25">
      <c r="A948">
        <v>8947</v>
      </c>
      <c r="B948" s="1">
        <v>45891</v>
      </c>
      <c r="C948" s="2">
        <v>0.30902777777777779</v>
      </c>
      <c r="D948">
        <v>4</v>
      </c>
      <c r="E948" t="s">
        <v>28</v>
      </c>
      <c r="F948" t="s">
        <v>29</v>
      </c>
      <c r="G948" t="s">
        <v>30</v>
      </c>
      <c r="H948" t="s">
        <v>31</v>
      </c>
      <c r="I948" t="s">
        <v>43</v>
      </c>
      <c r="J948">
        <v>75</v>
      </c>
      <c r="K948">
        <v>45</v>
      </c>
      <c r="L948" t="s">
        <v>33</v>
      </c>
      <c r="M948" t="s">
        <v>44</v>
      </c>
      <c r="N948" t="s">
        <v>45</v>
      </c>
      <c r="O948">
        <f>Table1__2[[#This Row],[transaction_qty]]*Table1__2[[#This Row],[unit_price]]</f>
        <v>300</v>
      </c>
      <c r="P948">
        <f>(Table1__2[[#This Row],[unit_price]]-Table1__2[[#This Row],[unit_cost]])*Table1__2[[#This Row],[transaction_qty]]</f>
        <v>120</v>
      </c>
      <c r="Q948">
        <f>YEAR(Table1__2[[#This Row],[transaction_date]])</f>
        <v>2025</v>
      </c>
      <c r="R948" t="str">
        <f>TEXT(MONTH(Table1__2[[#This Row],[transaction_date]])*28,"mmm")</f>
        <v>Aug</v>
      </c>
      <c r="S948" t="str">
        <f t="shared" si="14"/>
        <v>Sun</v>
      </c>
      <c r="T948">
        <f>HOUR(Table1__2[[#This Row],[transaction_time]])</f>
        <v>7</v>
      </c>
    </row>
    <row r="949" spans="1:20" x14ac:dyDescent="0.25">
      <c r="A949">
        <v>8948</v>
      </c>
      <c r="B949" s="1">
        <v>45760</v>
      </c>
      <c r="C949" s="2">
        <v>0.53333333333333333</v>
      </c>
      <c r="D949">
        <v>2</v>
      </c>
      <c r="E949" t="s">
        <v>36</v>
      </c>
      <c r="F949" t="s">
        <v>37</v>
      </c>
      <c r="G949" t="s">
        <v>38</v>
      </c>
      <c r="H949" t="s">
        <v>39</v>
      </c>
      <c r="I949" t="s">
        <v>18</v>
      </c>
      <c r="J949">
        <v>45</v>
      </c>
      <c r="K949">
        <v>25</v>
      </c>
      <c r="L949" t="s">
        <v>19</v>
      </c>
      <c r="M949" t="s">
        <v>20</v>
      </c>
      <c r="N949" t="s">
        <v>21</v>
      </c>
      <c r="O949">
        <f>Table1__2[[#This Row],[transaction_qty]]*Table1__2[[#This Row],[unit_price]]</f>
        <v>90</v>
      </c>
      <c r="P949">
        <f>(Table1__2[[#This Row],[unit_price]]-Table1__2[[#This Row],[unit_cost]])*Table1__2[[#This Row],[transaction_qty]]</f>
        <v>40</v>
      </c>
      <c r="Q949">
        <f>YEAR(Table1__2[[#This Row],[transaction_date]])</f>
        <v>2025</v>
      </c>
      <c r="R949" t="str">
        <f>TEXT(MONTH(Table1__2[[#This Row],[transaction_date]])*28,"mmm")</f>
        <v>Apr</v>
      </c>
      <c r="S949" t="str">
        <f t="shared" si="14"/>
        <v>Fri</v>
      </c>
      <c r="T949">
        <f>HOUR(Table1__2[[#This Row],[transaction_time]])</f>
        <v>12</v>
      </c>
    </row>
    <row r="950" spans="1:20" x14ac:dyDescent="0.25">
      <c r="A950">
        <v>8949</v>
      </c>
      <c r="B950" s="1">
        <v>44807</v>
      </c>
      <c r="C950" s="2">
        <v>0.3263888888888889</v>
      </c>
      <c r="D950">
        <v>4</v>
      </c>
      <c r="E950" t="s">
        <v>14</v>
      </c>
      <c r="F950" t="s">
        <v>15</v>
      </c>
      <c r="G950" t="s">
        <v>16</v>
      </c>
      <c r="H950" t="s">
        <v>17</v>
      </c>
      <c r="I950" t="s">
        <v>40</v>
      </c>
      <c r="J950">
        <v>50</v>
      </c>
      <c r="K950">
        <v>30</v>
      </c>
      <c r="L950" t="s">
        <v>19</v>
      </c>
      <c r="M950" t="s">
        <v>41</v>
      </c>
      <c r="N950" t="s">
        <v>42</v>
      </c>
      <c r="O950">
        <f>Table1__2[[#This Row],[transaction_qty]]*Table1__2[[#This Row],[unit_price]]</f>
        <v>200</v>
      </c>
      <c r="P950">
        <f>(Table1__2[[#This Row],[unit_price]]-Table1__2[[#This Row],[unit_cost]])*Table1__2[[#This Row],[transaction_qty]]</f>
        <v>80</v>
      </c>
      <c r="Q950">
        <f>YEAR(Table1__2[[#This Row],[transaction_date]])</f>
        <v>2022</v>
      </c>
      <c r="R950" t="str">
        <f>TEXT(MONTH(Table1__2[[#This Row],[transaction_date]])*28,"mmm")</f>
        <v>Sep</v>
      </c>
      <c r="S950" t="str">
        <f t="shared" si="14"/>
        <v>Tue</v>
      </c>
      <c r="T950">
        <f>HOUR(Table1__2[[#This Row],[transaction_time]])</f>
        <v>7</v>
      </c>
    </row>
    <row r="951" spans="1:20" x14ac:dyDescent="0.25">
      <c r="A951">
        <v>8950</v>
      </c>
      <c r="B951" s="1">
        <v>45429</v>
      </c>
      <c r="C951" s="2">
        <v>0.59097222222222223</v>
      </c>
      <c r="D951">
        <v>4</v>
      </c>
      <c r="E951" t="s">
        <v>36</v>
      </c>
      <c r="F951" t="s">
        <v>37</v>
      </c>
      <c r="G951" t="s">
        <v>38</v>
      </c>
      <c r="H951" t="s">
        <v>39</v>
      </c>
      <c r="I951" t="s">
        <v>40</v>
      </c>
      <c r="J951">
        <v>50</v>
      </c>
      <c r="K951">
        <v>30</v>
      </c>
      <c r="L951" t="s">
        <v>19</v>
      </c>
      <c r="M951" t="s">
        <v>41</v>
      </c>
      <c r="N951" t="s">
        <v>42</v>
      </c>
      <c r="O951">
        <f>Table1__2[[#This Row],[transaction_qty]]*Table1__2[[#This Row],[unit_price]]</f>
        <v>200</v>
      </c>
      <c r="P951">
        <f>(Table1__2[[#This Row],[unit_price]]-Table1__2[[#This Row],[unit_cost]])*Table1__2[[#This Row],[transaction_qty]]</f>
        <v>80</v>
      </c>
      <c r="Q951">
        <f>YEAR(Table1__2[[#This Row],[transaction_date]])</f>
        <v>2024</v>
      </c>
      <c r="R951" t="str">
        <f>TEXT(MONTH(Table1__2[[#This Row],[transaction_date]])*28,"mmm")</f>
        <v>May</v>
      </c>
      <c r="S951" t="str">
        <f t="shared" si="14"/>
        <v>Tue</v>
      </c>
      <c r="T951">
        <f>HOUR(Table1__2[[#This Row],[transaction_time]])</f>
        <v>14</v>
      </c>
    </row>
    <row r="952" spans="1:20" x14ac:dyDescent="0.25">
      <c r="A952">
        <v>8951</v>
      </c>
      <c r="B952" s="1">
        <v>44818</v>
      </c>
      <c r="C952" s="2">
        <v>0.36458333333333331</v>
      </c>
      <c r="D952">
        <v>1</v>
      </c>
      <c r="E952" t="s">
        <v>36</v>
      </c>
      <c r="F952" t="s">
        <v>37</v>
      </c>
      <c r="G952" t="s">
        <v>38</v>
      </c>
      <c r="H952" t="s">
        <v>39</v>
      </c>
      <c r="I952" t="s">
        <v>26</v>
      </c>
      <c r="J952">
        <v>40</v>
      </c>
      <c r="K952">
        <v>22</v>
      </c>
      <c r="L952" t="s">
        <v>19</v>
      </c>
      <c r="M952" t="s">
        <v>20</v>
      </c>
      <c r="N952" t="s">
        <v>27</v>
      </c>
      <c r="O952">
        <f>Table1__2[[#This Row],[transaction_qty]]*Table1__2[[#This Row],[unit_price]]</f>
        <v>40</v>
      </c>
      <c r="P952">
        <f>(Table1__2[[#This Row],[unit_price]]-Table1__2[[#This Row],[unit_cost]])*Table1__2[[#This Row],[transaction_qty]]</f>
        <v>18</v>
      </c>
      <c r="Q952">
        <f>YEAR(Table1__2[[#This Row],[transaction_date]])</f>
        <v>2022</v>
      </c>
      <c r="R952" t="str">
        <f>TEXT(MONTH(Table1__2[[#This Row],[transaction_date]])*28,"mmm")</f>
        <v>Sep</v>
      </c>
      <c r="S952" t="str">
        <f t="shared" si="14"/>
        <v>Sat</v>
      </c>
      <c r="T952">
        <f>HOUR(Table1__2[[#This Row],[transaction_time]])</f>
        <v>8</v>
      </c>
    </row>
    <row r="953" spans="1:20" x14ac:dyDescent="0.25">
      <c r="A953">
        <v>8952</v>
      </c>
      <c r="B953" s="1">
        <v>45956</v>
      </c>
      <c r="C953" s="2">
        <v>0.42152777777777778</v>
      </c>
      <c r="D953">
        <v>2</v>
      </c>
      <c r="E953" t="s">
        <v>36</v>
      </c>
      <c r="F953" t="s">
        <v>37</v>
      </c>
      <c r="G953" t="s">
        <v>38</v>
      </c>
      <c r="H953" t="s">
        <v>39</v>
      </c>
      <c r="I953" t="s">
        <v>48</v>
      </c>
      <c r="J953">
        <v>80</v>
      </c>
      <c r="K953">
        <v>48</v>
      </c>
      <c r="L953" t="s">
        <v>33</v>
      </c>
      <c r="M953" t="s">
        <v>44</v>
      </c>
      <c r="N953" t="s">
        <v>49</v>
      </c>
      <c r="O953">
        <f>Table1__2[[#This Row],[transaction_qty]]*Table1__2[[#This Row],[unit_price]]</f>
        <v>160</v>
      </c>
      <c r="P953">
        <f>(Table1__2[[#This Row],[unit_price]]-Table1__2[[#This Row],[unit_cost]])*Table1__2[[#This Row],[transaction_qty]]</f>
        <v>64</v>
      </c>
      <c r="Q953">
        <f>YEAR(Table1__2[[#This Row],[transaction_date]])</f>
        <v>2025</v>
      </c>
      <c r="R953" t="str">
        <f>TEXT(MONTH(Table1__2[[#This Row],[transaction_date]])*28,"mmm")</f>
        <v>Oct</v>
      </c>
      <c r="S953" t="str">
        <f t="shared" si="14"/>
        <v>Thu</v>
      </c>
      <c r="T953">
        <f>HOUR(Table1__2[[#This Row],[transaction_time]])</f>
        <v>10</v>
      </c>
    </row>
    <row r="954" spans="1:20" x14ac:dyDescent="0.25">
      <c r="A954">
        <v>8953</v>
      </c>
      <c r="B954" s="1">
        <v>45259</v>
      </c>
      <c r="C954" s="2">
        <v>0.69027777777777777</v>
      </c>
      <c r="D954">
        <v>3</v>
      </c>
      <c r="E954" t="s">
        <v>14</v>
      </c>
      <c r="F954" t="s">
        <v>15</v>
      </c>
      <c r="G954" t="s">
        <v>16</v>
      </c>
      <c r="H954" t="s">
        <v>17</v>
      </c>
      <c r="I954" t="s">
        <v>43</v>
      </c>
      <c r="J954">
        <v>75</v>
      </c>
      <c r="K954">
        <v>45</v>
      </c>
      <c r="L954" t="s">
        <v>33</v>
      </c>
      <c r="M954" t="s">
        <v>44</v>
      </c>
      <c r="N954" t="s">
        <v>45</v>
      </c>
      <c r="O954">
        <f>Table1__2[[#This Row],[transaction_qty]]*Table1__2[[#This Row],[unit_price]]</f>
        <v>225</v>
      </c>
      <c r="P954">
        <f>(Table1__2[[#This Row],[unit_price]]-Table1__2[[#This Row],[unit_cost]])*Table1__2[[#This Row],[transaction_qty]]</f>
        <v>90</v>
      </c>
      <c r="Q954">
        <f>YEAR(Table1__2[[#This Row],[transaction_date]])</f>
        <v>2023</v>
      </c>
      <c r="R954" t="str">
        <f>TEXT(MONTH(Table1__2[[#This Row],[transaction_date]])*28,"mmm")</f>
        <v>Nov</v>
      </c>
      <c r="S954" t="str">
        <f t="shared" si="14"/>
        <v>Sun</v>
      </c>
      <c r="T954">
        <f>HOUR(Table1__2[[#This Row],[transaction_time]])</f>
        <v>16</v>
      </c>
    </row>
    <row r="955" spans="1:20" x14ac:dyDescent="0.25">
      <c r="A955">
        <v>8954</v>
      </c>
      <c r="B955" s="1">
        <v>45286</v>
      </c>
      <c r="C955" s="2">
        <v>0.47083333333333333</v>
      </c>
      <c r="D955">
        <v>4</v>
      </c>
      <c r="E955" t="s">
        <v>36</v>
      </c>
      <c r="F955" t="s">
        <v>37</v>
      </c>
      <c r="G955" t="s">
        <v>38</v>
      </c>
      <c r="H955" t="s">
        <v>39</v>
      </c>
      <c r="I955" t="s">
        <v>40</v>
      </c>
      <c r="J955">
        <v>50</v>
      </c>
      <c r="K955">
        <v>30</v>
      </c>
      <c r="L955" t="s">
        <v>19</v>
      </c>
      <c r="M955" t="s">
        <v>41</v>
      </c>
      <c r="N955" t="s">
        <v>42</v>
      </c>
      <c r="O955">
        <f>Table1__2[[#This Row],[transaction_qty]]*Table1__2[[#This Row],[unit_price]]</f>
        <v>200</v>
      </c>
      <c r="P955">
        <f>(Table1__2[[#This Row],[unit_price]]-Table1__2[[#This Row],[unit_cost]])*Table1__2[[#This Row],[transaction_qty]]</f>
        <v>80</v>
      </c>
      <c r="Q955">
        <f>YEAR(Table1__2[[#This Row],[transaction_date]])</f>
        <v>2023</v>
      </c>
      <c r="R955" t="str">
        <f>TEXT(MONTH(Table1__2[[#This Row],[transaction_date]])*28,"mmm")</f>
        <v>Dec</v>
      </c>
      <c r="S955" t="str">
        <f t="shared" si="14"/>
        <v>Thu</v>
      </c>
      <c r="T955">
        <f>HOUR(Table1__2[[#This Row],[transaction_time]])</f>
        <v>11</v>
      </c>
    </row>
    <row r="956" spans="1:20" x14ac:dyDescent="0.25">
      <c r="A956">
        <v>8955</v>
      </c>
      <c r="B956" s="1">
        <v>44788</v>
      </c>
      <c r="C956" s="2">
        <v>0.63263888888888886</v>
      </c>
      <c r="D956">
        <v>1</v>
      </c>
      <c r="E956" t="s">
        <v>36</v>
      </c>
      <c r="F956" t="s">
        <v>37</v>
      </c>
      <c r="G956" t="s">
        <v>38</v>
      </c>
      <c r="H956" t="s">
        <v>39</v>
      </c>
      <c r="I956" t="s">
        <v>32</v>
      </c>
      <c r="J956">
        <v>85</v>
      </c>
      <c r="K956">
        <v>50</v>
      </c>
      <c r="L956" t="s">
        <v>33</v>
      </c>
      <c r="M956" t="s">
        <v>34</v>
      </c>
      <c r="N956" t="s">
        <v>35</v>
      </c>
      <c r="O956">
        <f>Table1__2[[#This Row],[transaction_qty]]*Table1__2[[#This Row],[unit_price]]</f>
        <v>85</v>
      </c>
      <c r="P956">
        <f>(Table1__2[[#This Row],[unit_price]]-Table1__2[[#This Row],[unit_cost]])*Table1__2[[#This Row],[transaction_qty]]</f>
        <v>35</v>
      </c>
      <c r="Q956">
        <f>YEAR(Table1__2[[#This Row],[transaction_date]])</f>
        <v>2022</v>
      </c>
      <c r="R956" t="str">
        <f>TEXT(MONTH(Table1__2[[#This Row],[transaction_date]])*28,"mmm")</f>
        <v>Aug</v>
      </c>
      <c r="S956" t="str">
        <f t="shared" si="14"/>
        <v>Sun</v>
      </c>
      <c r="T956">
        <f>HOUR(Table1__2[[#This Row],[transaction_time]])</f>
        <v>15</v>
      </c>
    </row>
    <row r="957" spans="1:20" x14ac:dyDescent="0.25">
      <c r="A957">
        <v>8956</v>
      </c>
      <c r="B957" s="1">
        <v>44862</v>
      </c>
      <c r="C957" s="2">
        <v>0.74930555555555556</v>
      </c>
      <c r="D957">
        <v>1</v>
      </c>
      <c r="E957" t="s">
        <v>36</v>
      </c>
      <c r="F957" t="s">
        <v>37</v>
      </c>
      <c r="G957" t="s">
        <v>38</v>
      </c>
      <c r="H957" t="s">
        <v>39</v>
      </c>
      <c r="I957" t="s">
        <v>26</v>
      </c>
      <c r="J957">
        <v>40</v>
      </c>
      <c r="K957">
        <v>22</v>
      </c>
      <c r="L957" t="s">
        <v>19</v>
      </c>
      <c r="M957" t="s">
        <v>20</v>
      </c>
      <c r="N957" t="s">
        <v>27</v>
      </c>
      <c r="O957">
        <f>Table1__2[[#This Row],[transaction_qty]]*Table1__2[[#This Row],[unit_price]]</f>
        <v>40</v>
      </c>
      <c r="P957">
        <f>(Table1__2[[#This Row],[unit_price]]-Table1__2[[#This Row],[unit_cost]])*Table1__2[[#This Row],[transaction_qty]]</f>
        <v>18</v>
      </c>
      <c r="Q957">
        <f>YEAR(Table1__2[[#This Row],[transaction_date]])</f>
        <v>2022</v>
      </c>
      <c r="R957" t="str">
        <f>TEXT(MONTH(Table1__2[[#This Row],[transaction_date]])*28,"mmm")</f>
        <v>Oct</v>
      </c>
      <c r="S957" t="str">
        <f t="shared" si="14"/>
        <v>Sat</v>
      </c>
      <c r="T957">
        <f>HOUR(Table1__2[[#This Row],[transaction_time]])</f>
        <v>17</v>
      </c>
    </row>
    <row r="958" spans="1:20" x14ac:dyDescent="0.25">
      <c r="A958">
        <v>8957</v>
      </c>
      <c r="B958" s="1">
        <v>44595</v>
      </c>
      <c r="C958" s="2">
        <v>0.35694444444444445</v>
      </c>
      <c r="D958">
        <v>2</v>
      </c>
      <c r="E958" t="s">
        <v>36</v>
      </c>
      <c r="F958" t="s">
        <v>37</v>
      </c>
      <c r="G958" t="s">
        <v>38</v>
      </c>
      <c r="H958" t="s">
        <v>39</v>
      </c>
      <c r="I958" t="s">
        <v>48</v>
      </c>
      <c r="J958">
        <v>80</v>
      </c>
      <c r="K958">
        <v>48</v>
      </c>
      <c r="L958" t="s">
        <v>33</v>
      </c>
      <c r="M958" t="s">
        <v>44</v>
      </c>
      <c r="N958" t="s">
        <v>49</v>
      </c>
      <c r="O958">
        <f>Table1__2[[#This Row],[transaction_qty]]*Table1__2[[#This Row],[unit_price]]</f>
        <v>160</v>
      </c>
      <c r="P958">
        <f>(Table1__2[[#This Row],[unit_price]]-Table1__2[[#This Row],[unit_cost]])*Table1__2[[#This Row],[transaction_qty]]</f>
        <v>64</v>
      </c>
      <c r="Q958">
        <f>YEAR(Table1__2[[#This Row],[transaction_date]])</f>
        <v>2022</v>
      </c>
      <c r="R958" t="str">
        <f>TEXT(MONTH(Table1__2[[#This Row],[transaction_date]])*28,"mmm")</f>
        <v>Feb</v>
      </c>
      <c r="S958" t="str">
        <f t="shared" si="14"/>
        <v>Tue</v>
      </c>
      <c r="T958">
        <f>HOUR(Table1__2[[#This Row],[transaction_time]])</f>
        <v>8</v>
      </c>
    </row>
    <row r="959" spans="1:20" x14ac:dyDescent="0.25">
      <c r="A959">
        <v>8958</v>
      </c>
      <c r="B959" s="1">
        <v>45941</v>
      </c>
      <c r="C959" s="2">
        <v>0.73750000000000004</v>
      </c>
      <c r="D959">
        <v>3</v>
      </c>
      <c r="E959" t="s">
        <v>36</v>
      </c>
      <c r="F959" t="s">
        <v>37</v>
      </c>
      <c r="G959" t="s">
        <v>38</v>
      </c>
      <c r="H959" t="s">
        <v>39</v>
      </c>
      <c r="I959" t="s">
        <v>18</v>
      </c>
      <c r="J959">
        <v>45</v>
      </c>
      <c r="K959">
        <v>25</v>
      </c>
      <c r="L959" t="s">
        <v>19</v>
      </c>
      <c r="M959" t="s">
        <v>20</v>
      </c>
      <c r="N959" t="s">
        <v>21</v>
      </c>
      <c r="O959">
        <f>Table1__2[[#This Row],[transaction_qty]]*Table1__2[[#This Row],[unit_price]]</f>
        <v>135</v>
      </c>
      <c r="P959">
        <f>(Table1__2[[#This Row],[unit_price]]-Table1__2[[#This Row],[unit_cost]])*Table1__2[[#This Row],[transaction_qty]]</f>
        <v>60</v>
      </c>
      <c r="Q959">
        <f>YEAR(Table1__2[[#This Row],[transaction_date]])</f>
        <v>2025</v>
      </c>
      <c r="R959" t="str">
        <f>TEXT(MONTH(Table1__2[[#This Row],[transaction_date]])*28,"mmm")</f>
        <v>Oct</v>
      </c>
      <c r="S959" t="str">
        <f t="shared" si="14"/>
        <v>Wed</v>
      </c>
      <c r="T959">
        <f>HOUR(Table1__2[[#This Row],[transaction_time]])</f>
        <v>17</v>
      </c>
    </row>
    <row r="960" spans="1:20" x14ac:dyDescent="0.25">
      <c r="A960">
        <v>8959</v>
      </c>
      <c r="B960" s="1">
        <v>45752</v>
      </c>
      <c r="C960" s="2">
        <v>0.64861111111111114</v>
      </c>
      <c r="D960">
        <v>2</v>
      </c>
      <c r="E960" t="s">
        <v>36</v>
      </c>
      <c r="F960" t="s">
        <v>37</v>
      </c>
      <c r="G960" t="s">
        <v>38</v>
      </c>
      <c r="H960" t="s">
        <v>39</v>
      </c>
      <c r="I960" t="s">
        <v>48</v>
      </c>
      <c r="J960">
        <v>80</v>
      </c>
      <c r="K960">
        <v>48</v>
      </c>
      <c r="L960" t="s">
        <v>33</v>
      </c>
      <c r="M960" t="s">
        <v>44</v>
      </c>
      <c r="N960" t="s">
        <v>49</v>
      </c>
      <c r="O960">
        <f>Table1__2[[#This Row],[transaction_qty]]*Table1__2[[#This Row],[unit_price]]</f>
        <v>160</v>
      </c>
      <c r="P960">
        <f>(Table1__2[[#This Row],[unit_price]]-Table1__2[[#This Row],[unit_cost]])*Table1__2[[#This Row],[transaction_qty]]</f>
        <v>64</v>
      </c>
      <c r="Q960">
        <f>YEAR(Table1__2[[#This Row],[transaction_date]])</f>
        <v>2025</v>
      </c>
      <c r="R960" t="str">
        <f>TEXT(MONTH(Table1__2[[#This Row],[transaction_date]])*28,"mmm")</f>
        <v>Apr</v>
      </c>
      <c r="S960" t="str">
        <f t="shared" si="14"/>
        <v>Thu</v>
      </c>
      <c r="T960">
        <f>HOUR(Table1__2[[#This Row],[transaction_time]])</f>
        <v>15</v>
      </c>
    </row>
    <row r="961" spans="1:20" x14ac:dyDescent="0.25">
      <c r="A961">
        <v>8960</v>
      </c>
      <c r="B961" s="1">
        <v>44665</v>
      </c>
      <c r="C961" s="2">
        <v>0.41944444444444445</v>
      </c>
      <c r="D961">
        <v>2</v>
      </c>
      <c r="E961" t="s">
        <v>36</v>
      </c>
      <c r="F961" t="s">
        <v>37</v>
      </c>
      <c r="G961" t="s">
        <v>38</v>
      </c>
      <c r="H961" t="s">
        <v>39</v>
      </c>
      <c r="I961" t="s">
        <v>40</v>
      </c>
      <c r="J961">
        <v>50</v>
      </c>
      <c r="K961">
        <v>30</v>
      </c>
      <c r="L961" t="s">
        <v>19</v>
      </c>
      <c r="M961" t="s">
        <v>41</v>
      </c>
      <c r="N961" t="s">
        <v>42</v>
      </c>
      <c r="O961">
        <f>Table1__2[[#This Row],[transaction_qty]]*Table1__2[[#This Row],[unit_price]]</f>
        <v>100</v>
      </c>
      <c r="P961">
        <f>(Table1__2[[#This Row],[unit_price]]-Table1__2[[#This Row],[unit_cost]])*Table1__2[[#This Row],[transaction_qty]]</f>
        <v>40</v>
      </c>
      <c r="Q961">
        <f>YEAR(Table1__2[[#This Row],[transaction_date]])</f>
        <v>2022</v>
      </c>
      <c r="R961" t="str">
        <f>TEXT(MONTH(Table1__2[[#This Row],[transaction_date]])*28,"mmm")</f>
        <v>Apr</v>
      </c>
      <c r="S961" t="str">
        <f t="shared" si="14"/>
        <v>Sat</v>
      </c>
      <c r="T961">
        <f>HOUR(Table1__2[[#This Row],[transaction_time]])</f>
        <v>10</v>
      </c>
    </row>
    <row r="962" spans="1:20" x14ac:dyDescent="0.25">
      <c r="A962">
        <v>8961</v>
      </c>
      <c r="B962" s="1">
        <v>45511</v>
      </c>
      <c r="C962" s="2">
        <v>0.81597222222222221</v>
      </c>
      <c r="D962">
        <v>3</v>
      </c>
      <c r="E962" t="s">
        <v>28</v>
      </c>
      <c r="F962" t="s">
        <v>29</v>
      </c>
      <c r="G962" t="s">
        <v>30</v>
      </c>
      <c r="H962" t="s">
        <v>31</v>
      </c>
      <c r="I962" t="s">
        <v>40</v>
      </c>
      <c r="J962">
        <v>50</v>
      </c>
      <c r="K962">
        <v>30</v>
      </c>
      <c r="L962" t="s">
        <v>19</v>
      </c>
      <c r="M962" t="s">
        <v>41</v>
      </c>
      <c r="N962" t="s">
        <v>42</v>
      </c>
      <c r="O962">
        <f>Table1__2[[#This Row],[transaction_qty]]*Table1__2[[#This Row],[unit_price]]</f>
        <v>150</v>
      </c>
      <c r="P962">
        <f>(Table1__2[[#This Row],[unit_price]]-Table1__2[[#This Row],[unit_cost]])*Table1__2[[#This Row],[transaction_qty]]</f>
        <v>60</v>
      </c>
      <c r="Q962">
        <f>YEAR(Table1__2[[#This Row],[transaction_date]])</f>
        <v>2024</v>
      </c>
      <c r="R962" t="str">
        <f>TEXT(MONTH(Table1__2[[#This Row],[transaction_date]])*28,"mmm")</f>
        <v>Aug</v>
      </c>
      <c r="S962" t="str">
        <f t="shared" ref="S962:S1025" si="15">TEXT(DAY(B962),"ddd")</f>
        <v>Sat</v>
      </c>
      <c r="T962">
        <f>HOUR(Table1__2[[#This Row],[transaction_time]])</f>
        <v>19</v>
      </c>
    </row>
    <row r="963" spans="1:20" x14ac:dyDescent="0.25">
      <c r="A963">
        <v>8962</v>
      </c>
      <c r="B963" s="1">
        <v>45651</v>
      </c>
      <c r="C963" s="2">
        <v>0.39513888888888887</v>
      </c>
      <c r="D963">
        <v>1</v>
      </c>
      <c r="E963" t="s">
        <v>14</v>
      </c>
      <c r="F963" t="s">
        <v>15</v>
      </c>
      <c r="G963" t="s">
        <v>16</v>
      </c>
      <c r="H963" t="s">
        <v>17</v>
      </c>
      <c r="I963" t="s">
        <v>26</v>
      </c>
      <c r="J963">
        <v>40</v>
      </c>
      <c r="K963">
        <v>22</v>
      </c>
      <c r="L963" t="s">
        <v>19</v>
      </c>
      <c r="M963" t="s">
        <v>20</v>
      </c>
      <c r="N963" t="s">
        <v>27</v>
      </c>
      <c r="O963">
        <f>Table1__2[[#This Row],[transaction_qty]]*Table1__2[[#This Row],[unit_price]]</f>
        <v>40</v>
      </c>
      <c r="P963">
        <f>(Table1__2[[#This Row],[unit_price]]-Table1__2[[#This Row],[unit_cost]])*Table1__2[[#This Row],[transaction_qty]]</f>
        <v>18</v>
      </c>
      <c r="Q963">
        <f>YEAR(Table1__2[[#This Row],[transaction_date]])</f>
        <v>2024</v>
      </c>
      <c r="R963" t="str">
        <f>TEXT(MONTH(Table1__2[[#This Row],[transaction_date]])*28,"mmm")</f>
        <v>Dec</v>
      </c>
      <c r="S963" t="str">
        <f t="shared" si="15"/>
        <v>Wed</v>
      </c>
      <c r="T963">
        <f>HOUR(Table1__2[[#This Row],[transaction_time]])</f>
        <v>9</v>
      </c>
    </row>
    <row r="964" spans="1:20" x14ac:dyDescent="0.25">
      <c r="A964">
        <v>8963</v>
      </c>
      <c r="B964" s="1">
        <v>45231</v>
      </c>
      <c r="C964" s="2">
        <v>0.75902777777777775</v>
      </c>
      <c r="D964">
        <v>3</v>
      </c>
      <c r="E964" t="s">
        <v>22</v>
      </c>
      <c r="F964" t="s">
        <v>23</v>
      </c>
      <c r="G964" t="s">
        <v>24</v>
      </c>
      <c r="H964" t="s">
        <v>25</v>
      </c>
      <c r="I964" t="s">
        <v>43</v>
      </c>
      <c r="J964">
        <v>75</v>
      </c>
      <c r="K964">
        <v>45</v>
      </c>
      <c r="L964" t="s">
        <v>33</v>
      </c>
      <c r="M964" t="s">
        <v>44</v>
      </c>
      <c r="N964" t="s">
        <v>45</v>
      </c>
      <c r="O964">
        <f>Table1__2[[#This Row],[transaction_qty]]*Table1__2[[#This Row],[unit_price]]</f>
        <v>225</v>
      </c>
      <c r="P964">
        <f>(Table1__2[[#This Row],[unit_price]]-Table1__2[[#This Row],[unit_cost]])*Table1__2[[#This Row],[transaction_qty]]</f>
        <v>90</v>
      </c>
      <c r="Q964">
        <f>YEAR(Table1__2[[#This Row],[transaction_date]])</f>
        <v>2023</v>
      </c>
      <c r="R964" t="str">
        <f>TEXT(MONTH(Table1__2[[#This Row],[transaction_date]])*28,"mmm")</f>
        <v>Nov</v>
      </c>
      <c r="S964" t="str">
        <f t="shared" si="15"/>
        <v>Sun</v>
      </c>
      <c r="T964">
        <f>HOUR(Table1__2[[#This Row],[transaction_time]])</f>
        <v>18</v>
      </c>
    </row>
    <row r="965" spans="1:20" x14ac:dyDescent="0.25">
      <c r="A965">
        <v>8964</v>
      </c>
      <c r="B965" s="1">
        <v>45925</v>
      </c>
      <c r="C965" s="2">
        <v>0.61527777777777781</v>
      </c>
      <c r="D965">
        <v>3</v>
      </c>
      <c r="E965" t="s">
        <v>14</v>
      </c>
      <c r="F965" t="s">
        <v>15</v>
      </c>
      <c r="G965" t="s">
        <v>16</v>
      </c>
      <c r="H965" t="s">
        <v>17</v>
      </c>
      <c r="I965" t="s">
        <v>40</v>
      </c>
      <c r="J965">
        <v>50</v>
      </c>
      <c r="K965">
        <v>30</v>
      </c>
      <c r="L965" t="s">
        <v>19</v>
      </c>
      <c r="M965" t="s">
        <v>41</v>
      </c>
      <c r="N965" t="s">
        <v>42</v>
      </c>
      <c r="O965">
        <f>Table1__2[[#This Row],[transaction_qty]]*Table1__2[[#This Row],[unit_price]]</f>
        <v>150</v>
      </c>
      <c r="P965">
        <f>(Table1__2[[#This Row],[unit_price]]-Table1__2[[#This Row],[unit_cost]])*Table1__2[[#This Row],[transaction_qty]]</f>
        <v>60</v>
      </c>
      <c r="Q965">
        <f>YEAR(Table1__2[[#This Row],[transaction_date]])</f>
        <v>2025</v>
      </c>
      <c r="R965" t="str">
        <f>TEXT(MONTH(Table1__2[[#This Row],[transaction_date]])*28,"mmm")</f>
        <v>Sep</v>
      </c>
      <c r="S965" t="str">
        <f t="shared" si="15"/>
        <v>Wed</v>
      </c>
      <c r="T965">
        <f>HOUR(Table1__2[[#This Row],[transaction_time]])</f>
        <v>14</v>
      </c>
    </row>
    <row r="966" spans="1:20" x14ac:dyDescent="0.25">
      <c r="A966">
        <v>8965</v>
      </c>
      <c r="B966" s="1">
        <v>44816</v>
      </c>
      <c r="C966" s="2">
        <v>0.58888888888888891</v>
      </c>
      <c r="D966">
        <v>4</v>
      </c>
      <c r="E966" t="s">
        <v>22</v>
      </c>
      <c r="F966" t="s">
        <v>23</v>
      </c>
      <c r="G966" t="s">
        <v>24</v>
      </c>
      <c r="H966" t="s">
        <v>25</v>
      </c>
      <c r="I966" t="s">
        <v>50</v>
      </c>
      <c r="J966">
        <v>70</v>
      </c>
      <c r="K966">
        <v>40</v>
      </c>
      <c r="L966" t="s">
        <v>33</v>
      </c>
      <c r="M966" t="s">
        <v>44</v>
      </c>
      <c r="N966" t="s">
        <v>51</v>
      </c>
      <c r="O966">
        <f>Table1__2[[#This Row],[transaction_qty]]*Table1__2[[#This Row],[unit_price]]</f>
        <v>280</v>
      </c>
      <c r="P966">
        <f>(Table1__2[[#This Row],[unit_price]]-Table1__2[[#This Row],[unit_cost]])*Table1__2[[#This Row],[transaction_qty]]</f>
        <v>120</v>
      </c>
      <c r="Q966">
        <f>YEAR(Table1__2[[#This Row],[transaction_date]])</f>
        <v>2022</v>
      </c>
      <c r="R966" t="str">
        <f>TEXT(MONTH(Table1__2[[#This Row],[transaction_date]])*28,"mmm")</f>
        <v>Sep</v>
      </c>
      <c r="S966" t="str">
        <f t="shared" si="15"/>
        <v>Thu</v>
      </c>
      <c r="T966">
        <f>HOUR(Table1__2[[#This Row],[transaction_time]])</f>
        <v>14</v>
      </c>
    </row>
    <row r="967" spans="1:20" x14ac:dyDescent="0.25">
      <c r="A967">
        <v>8966</v>
      </c>
      <c r="B967" s="1">
        <v>44648</v>
      </c>
      <c r="C967" s="2">
        <v>0.53125</v>
      </c>
      <c r="D967">
        <v>1</v>
      </c>
      <c r="E967" t="s">
        <v>14</v>
      </c>
      <c r="F967" t="s">
        <v>15</v>
      </c>
      <c r="G967" t="s">
        <v>16</v>
      </c>
      <c r="H967" t="s">
        <v>17</v>
      </c>
      <c r="I967" t="s">
        <v>48</v>
      </c>
      <c r="J967">
        <v>80</v>
      </c>
      <c r="K967">
        <v>48</v>
      </c>
      <c r="L967" t="s">
        <v>33</v>
      </c>
      <c r="M967" t="s">
        <v>44</v>
      </c>
      <c r="N967" t="s">
        <v>49</v>
      </c>
      <c r="O967">
        <f>Table1__2[[#This Row],[transaction_qty]]*Table1__2[[#This Row],[unit_price]]</f>
        <v>80</v>
      </c>
      <c r="P967">
        <f>(Table1__2[[#This Row],[unit_price]]-Table1__2[[#This Row],[unit_cost]])*Table1__2[[#This Row],[transaction_qty]]</f>
        <v>32</v>
      </c>
      <c r="Q967">
        <f>YEAR(Table1__2[[#This Row],[transaction_date]])</f>
        <v>2022</v>
      </c>
      <c r="R967" t="str">
        <f>TEXT(MONTH(Table1__2[[#This Row],[transaction_date]])*28,"mmm")</f>
        <v>Mar</v>
      </c>
      <c r="S967" t="str">
        <f t="shared" si="15"/>
        <v>Sat</v>
      </c>
      <c r="T967">
        <f>HOUR(Table1__2[[#This Row],[transaction_time]])</f>
        <v>12</v>
      </c>
    </row>
    <row r="968" spans="1:20" x14ac:dyDescent="0.25">
      <c r="A968">
        <v>8967</v>
      </c>
      <c r="B968" s="1">
        <v>45583</v>
      </c>
      <c r="C968" s="2">
        <v>0.78541666666666665</v>
      </c>
      <c r="D968">
        <v>3</v>
      </c>
      <c r="E968" t="s">
        <v>28</v>
      </c>
      <c r="F968" t="s">
        <v>29</v>
      </c>
      <c r="G968" t="s">
        <v>30</v>
      </c>
      <c r="H968" t="s">
        <v>31</v>
      </c>
      <c r="I968" t="s">
        <v>50</v>
      </c>
      <c r="J968">
        <v>70</v>
      </c>
      <c r="K968">
        <v>40</v>
      </c>
      <c r="L968" t="s">
        <v>33</v>
      </c>
      <c r="M968" t="s">
        <v>44</v>
      </c>
      <c r="N968" t="s">
        <v>51</v>
      </c>
      <c r="O968">
        <f>Table1__2[[#This Row],[transaction_qty]]*Table1__2[[#This Row],[unit_price]]</f>
        <v>210</v>
      </c>
      <c r="P968">
        <f>(Table1__2[[#This Row],[unit_price]]-Table1__2[[#This Row],[unit_cost]])*Table1__2[[#This Row],[transaction_qty]]</f>
        <v>90</v>
      </c>
      <c r="Q968">
        <f>YEAR(Table1__2[[#This Row],[transaction_date]])</f>
        <v>2024</v>
      </c>
      <c r="R968" t="str">
        <f>TEXT(MONTH(Table1__2[[#This Row],[transaction_date]])*28,"mmm")</f>
        <v>Oct</v>
      </c>
      <c r="S968" t="str">
        <f t="shared" si="15"/>
        <v>Wed</v>
      </c>
      <c r="T968">
        <f>HOUR(Table1__2[[#This Row],[transaction_time]])</f>
        <v>18</v>
      </c>
    </row>
    <row r="969" spans="1:20" x14ac:dyDescent="0.25">
      <c r="A969">
        <v>8968</v>
      </c>
      <c r="B969" s="1">
        <v>45918</v>
      </c>
      <c r="C969" s="2">
        <v>0.42222222222222222</v>
      </c>
      <c r="D969">
        <v>1</v>
      </c>
      <c r="E969" t="s">
        <v>28</v>
      </c>
      <c r="F969" t="s">
        <v>29</v>
      </c>
      <c r="G969" t="s">
        <v>30</v>
      </c>
      <c r="H969" t="s">
        <v>31</v>
      </c>
      <c r="I969" t="s">
        <v>18</v>
      </c>
      <c r="J969">
        <v>45</v>
      </c>
      <c r="K969">
        <v>25</v>
      </c>
      <c r="L969" t="s">
        <v>19</v>
      </c>
      <c r="M969" t="s">
        <v>20</v>
      </c>
      <c r="N969" t="s">
        <v>21</v>
      </c>
      <c r="O969">
        <f>Table1__2[[#This Row],[transaction_qty]]*Table1__2[[#This Row],[unit_price]]</f>
        <v>45</v>
      </c>
      <c r="P969">
        <f>(Table1__2[[#This Row],[unit_price]]-Table1__2[[#This Row],[unit_cost]])*Table1__2[[#This Row],[transaction_qty]]</f>
        <v>20</v>
      </c>
      <c r="Q969">
        <f>YEAR(Table1__2[[#This Row],[transaction_date]])</f>
        <v>2025</v>
      </c>
      <c r="R969" t="str">
        <f>TEXT(MONTH(Table1__2[[#This Row],[transaction_date]])*28,"mmm")</f>
        <v>Sep</v>
      </c>
      <c r="S969" t="str">
        <f t="shared" si="15"/>
        <v>Wed</v>
      </c>
      <c r="T969">
        <f>HOUR(Table1__2[[#This Row],[transaction_time]])</f>
        <v>10</v>
      </c>
    </row>
    <row r="970" spans="1:20" x14ac:dyDescent="0.25">
      <c r="A970">
        <v>8969</v>
      </c>
      <c r="B970" s="1">
        <v>45676</v>
      </c>
      <c r="C970" s="2">
        <v>0.57777777777777772</v>
      </c>
      <c r="D970">
        <v>2</v>
      </c>
      <c r="E970" t="s">
        <v>28</v>
      </c>
      <c r="F970" t="s">
        <v>29</v>
      </c>
      <c r="G970" t="s">
        <v>30</v>
      </c>
      <c r="H970" t="s">
        <v>31</v>
      </c>
      <c r="I970" t="s">
        <v>50</v>
      </c>
      <c r="J970">
        <v>70</v>
      </c>
      <c r="K970">
        <v>40</v>
      </c>
      <c r="L970" t="s">
        <v>33</v>
      </c>
      <c r="M970" t="s">
        <v>44</v>
      </c>
      <c r="N970" t="s">
        <v>51</v>
      </c>
      <c r="O970">
        <f>Table1__2[[#This Row],[transaction_qty]]*Table1__2[[#This Row],[unit_price]]</f>
        <v>140</v>
      </c>
      <c r="P970">
        <f>(Table1__2[[#This Row],[unit_price]]-Table1__2[[#This Row],[unit_cost]])*Table1__2[[#This Row],[transaction_qty]]</f>
        <v>60</v>
      </c>
      <c r="Q970">
        <f>YEAR(Table1__2[[#This Row],[transaction_date]])</f>
        <v>2025</v>
      </c>
      <c r="R970" t="str">
        <f>TEXT(MONTH(Table1__2[[#This Row],[transaction_date]])*28,"mmm")</f>
        <v>Jan</v>
      </c>
      <c r="S970" t="str">
        <f t="shared" si="15"/>
        <v>Thu</v>
      </c>
      <c r="T970">
        <f>HOUR(Table1__2[[#This Row],[transaction_time]])</f>
        <v>13</v>
      </c>
    </row>
    <row r="971" spans="1:20" x14ac:dyDescent="0.25">
      <c r="A971">
        <v>8970</v>
      </c>
      <c r="B971" s="1">
        <v>44996</v>
      </c>
      <c r="C971" s="2">
        <v>0.70208333333333328</v>
      </c>
      <c r="D971">
        <v>2</v>
      </c>
      <c r="E971" t="s">
        <v>28</v>
      </c>
      <c r="F971" t="s">
        <v>29</v>
      </c>
      <c r="G971" t="s">
        <v>30</v>
      </c>
      <c r="H971" t="s">
        <v>31</v>
      </c>
      <c r="I971" t="s">
        <v>50</v>
      </c>
      <c r="J971">
        <v>70</v>
      </c>
      <c r="K971">
        <v>40</v>
      </c>
      <c r="L971" t="s">
        <v>33</v>
      </c>
      <c r="M971" t="s">
        <v>44</v>
      </c>
      <c r="N971" t="s">
        <v>51</v>
      </c>
      <c r="O971">
        <f>Table1__2[[#This Row],[transaction_qty]]*Table1__2[[#This Row],[unit_price]]</f>
        <v>140</v>
      </c>
      <c r="P971">
        <f>(Table1__2[[#This Row],[unit_price]]-Table1__2[[#This Row],[unit_cost]])*Table1__2[[#This Row],[transaction_qty]]</f>
        <v>60</v>
      </c>
      <c r="Q971">
        <f>YEAR(Table1__2[[#This Row],[transaction_date]])</f>
        <v>2023</v>
      </c>
      <c r="R971" t="str">
        <f>TEXT(MONTH(Table1__2[[#This Row],[transaction_date]])*28,"mmm")</f>
        <v>Mar</v>
      </c>
      <c r="S971" t="str">
        <f t="shared" si="15"/>
        <v>Wed</v>
      </c>
      <c r="T971">
        <f>HOUR(Table1__2[[#This Row],[transaction_time]])</f>
        <v>16</v>
      </c>
    </row>
    <row r="972" spans="1:20" x14ac:dyDescent="0.25">
      <c r="A972">
        <v>8971</v>
      </c>
      <c r="B972" s="1">
        <v>45659</v>
      </c>
      <c r="C972" s="2">
        <v>0.3034722222222222</v>
      </c>
      <c r="D972">
        <v>1</v>
      </c>
      <c r="E972" t="s">
        <v>36</v>
      </c>
      <c r="F972" t="s">
        <v>37</v>
      </c>
      <c r="G972" t="s">
        <v>38</v>
      </c>
      <c r="H972" t="s">
        <v>39</v>
      </c>
      <c r="I972" t="s">
        <v>18</v>
      </c>
      <c r="J972">
        <v>45</v>
      </c>
      <c r="K972">
        <v>25</v>
      </c>
      <c r="L972" t="s">
        <v>19</v>
      </c>
      <c r="M972" t="s">
        <v>20</v>
      </c>
      <c r="N972" t="s">
        <v>21</v>
      </c>
      <c r="O972">
        <f>Table1__2[[#This Row],[transaction_qty]]*Table1__2[[#This Row],[unit_price]]</f>
        <v>45</v>
      </c>
      <c r="P972">
        <f>(Table1__2[[#This Row],[unit_price]]-Table1__2[[#This Row],[unit_cost]])*Table1__2[[#This Row],[transaction_qty]]</f>
        <v>20</v>
      </c>
      <c r="Q972">
        <f>YEAR(Table1__2[[#This Row],[transaction_date]])</f>
        <v>2025</v>
      </c>
      <c r="R972" t="str">
        <f>TEXT(MONTH(Table1__2[[#This Row],[transaction_date]])*28,"mmm")</f>
        <v>Jan</v>
      </c>
      <c r="S972" t="str">
        <f t="shared" si="15"/>
        <v>Mon</v>
      </c>
      <c r="T972">
        <f>HOUR(Table1__2[[#This Row],[transaction_time]])</f>
        <v>7</v>
      </c>
    </row>
    <row r="973" spans="1:20" x14ac:dyDescent="0.25">
      <c r="A973">
        <v>8972</v>
      </c>
      <c r="B973" s="1">
        <v>44652</v>
      </c>
      <c r="C973" s="2">
        <v>0.47916666666666669</v>
      </c>
      <c r="D973">
        <v>2</v>
      </c>
      <c r="E973" t="s">
        <v>28</v>
      </c>
      <c r="F973" t="s">
        <v>29</v>
      </c>
      <c r="G973" t="s">
        <v>30</v>
      </c>
      <c r="H973" t="s">
        <v>31</v>
      </c>
      <c r="I973" t="s">
        <v>32</v>
      </c>
      <c r="J973">
        <v>85</v>
      </c>
      <c r="K973">
        <v>50</v>
      </c>
      <c r="L973" t="s">
        <v>33</v>
      </c>
      <c r="M973" t="s">
        <v>34</v>
      </c>
      <c r="N973" t="s">
        <v>35</v>
      </c>
      <c r="O973">
        <f>Table1__2[[#This Row],[transaction_qty]]*Table1__2[[#This Row],[unit_price]]</f>
        <v>170</v>
      </c>
      <c r="P973">
        <f>(Table1__2[[#This Row],[unit_price]]-Table1__2[[#This Row],[unit_cost]])*Table1__2[[#This Row],[transaction_qty]]</f>
        <v>70</v>
      </c>
      <c r="Q973">
        <f>YEAR(Table1__2[[#This Row],[transaction_date]])</f>
        <v>2022</v>
      </c>
      <c r="R973" t="str">
        <f>TEXT(MONTH(Table1__2[[#This Row],[transaction_date]])*28,"mmm")</f>
        <v>Apr</v>
      </c>
      <c r="S973" t="str">
        <f t="shared" si="15"/>
        <v>Sun</v>
      </c>
      <c r="T973">
        <f>HOUR(Table1__2[[#This Row],[transaction_time]])</f>
        <v>11</v>
      </c>
    </row>
    <row r="974" spans="1:20" x14ac:dyDescent="0.25">
      <c r="A974">
        <v>8973</v>
      </c>
      <c r="B974" s="1">
        <v>45224</v>
      </c>
      <c r="C974" s="2">
        <v>0.81805555555555554</v>
      </c>
      <c r="D974">
        <v>2</v>
      </c>
      <c r="E974" t="s">
        <v>22</v>
      </c>
      <c r="F974" t="s">
        <v>23</v>
      </c>
      <c r="G974" t="s">
        <v>24</v>
      </c>
      <c r="H974" t="s">
        <v>25</v>
      </c>
      <c r="I974" t="s">
        <v>26</v>
      </c>
      <c r="J974">
        <v>40</v>
      </c>
      <c r="K974">
        <v>22</v>
      </c>
      <c r="L974" t="s">
        <v>19</v>
      </c>
      <c r="M974" t="s">
        <v>20</v>
      </c>
      <c r="N974" t="s">
        <v>27</v>
      </c>
      <c r="O974">
        <f>Table1__2[[#This Row],[transaction_qty]]*Table1__2[[#This Row],[unit_price]]</f>
        <v>80</v>
      </c>
      <c r="P974">
        <f>(Table1__2[[#This Row],[unit_price]]-Table1__2[[#This Row],[unit_cost]])*Table1__2[[#This Row],[transaction_qty]]</f>
        <v>36</v>
      </c>
      <c r="Q974">
        <f>YEAR(Table1__2[[#This Row],[transaction_date]])</f>
        <v>2023</v>
      </c>
      <c r="R974" t="str">
        <f>TEXT(MONTH(Table1__2[[#This Row],[transaction_date]])*28,"mmm")</f>
        <v>Oct</v>
      </c>
      <c r="S974" t="str">
        <f t="shared" si="15"/>
        <v>Wed</v>
      </c>
      <c r="T974">
        <f>HOUR(Table1__2[[#This Row],[transaction_time]])</f>
        <v>19</v>
      </c>
    </row>
    <row r="975" spans="1:20" x14ac:dyDescent="0.25">
      <c r="A975">
        <v>8974</v>
      </c>
      <c r="B975" s="1">
        <v>44742</v>
      </c>
      <c r="C975" s="2">
        <v>0.50624999999999998</v>
      </c>
      <c r="D975">
        <v>2</v>
      </c>
      <c r="E975" t="s">
        <v>14</v>
      </c>
      <c r="F975" t="s">
        <v>15</v>
      </c>
      <c r="G975" t="s">
        <v>16</v>
      </c>
      <c r="H975" t="s">
        <v>17</v>
      </c>
      <c r="I975" t="s">
        <v>50</v>
      </c>
      <c r="J975">
        <v>70</v>
      </c>
      <c r="K975">
        <v>40</v>
      </c>
      <c r="L975" t="s">
        <v>33</v>
      </c>
      <c r="M975" t="s">
        <v>44</v>
      </c>
      <c r="N975" t="s">
        <v>51</v>
      </c>
      <c r="O975">
        <f>Table1__2[[#This Row],[transaction_qty]]*Table1__2[[#This Row],[unit_price]]</f>
        <v>140</v>
      </c>
      <c r="P975">
        <f>(Table1__2[[#This Row],[unit_price]]-Table1__2[[#This Row],[unit_cost]])*Table1__2[[#This Row],[transaction_qty]]</f>
        <v>60</v>
      </c>
      <c r="Q975">
        <f>YEAR(Table1__2[[#This Row],[transaction_date]])</f>
        <v>2022</v>
      </c>
      <c r="R975" t="str">
        <f>TEXT(MONTH(Table1__2[[#This Row],[transaction_date]])*28,"mmm")</f>
        <v>Jun</v>
      </c>
      <c r="S975" t="str">
        <f t="shared" si="15"/>
        <v>Mon</v>
      </c>
      <c r="T975">
        <f>HOUR(Table1__2[[#This Row],[transaction_time]])</f>
        <v>12</v>
      </c>
    </row>
    <row r="976" spans="1:20" x14ac:dyDescent="0.25">
      <c r="A976">
        <v>8975</v>
      </c>
      <c r="B976" s="1">
        <v>44796</v>
      </c>
      <c r="C976" s="2">
        <v>0.35972222222222222</v>
      </c>
      <c r="D976">
        <v>1</v>
      </c>
      <c r="E976" t="s">
        <v>22</v>
      </c>
      <c r="F976" t="s">
        <v>23</v>
      </c>
      <c r="G976" t="s">
        <v>24</v>
      </c>
      <c r="H976" t="s">
        <v>25</v>
      </c>
      <c r="I976" t="s">
        <v>26</v>
      </c>
      <c r="J976">
        <v>40</v>
      </c>
      <c r="K976">
        <v>22</v>
      </c>
      <c r="L976" t="s">
        <v>19</v>
      </c>
      <c r="M976" t="s">
        <v>20</v>
      </c>
      <c r="N976" t="s">
        <v>27</v>
      </c>
      <c r="O976">
        <f>Table1__2[[#This Row],[transaction_qty]]*Table1__2[[#This Row],[unit_price]]</f>
        <v>40</v>
      </c>
      <c r="P976">
        <f>(Table1__2[[#This Row],[unit_price]]-Table1__2[[#This Row],[unit_cost]])*Table1__2[[#This Row],[transaction_qty]]</f>
        <v>18</v>
      </c>
      <c r="Q976">
        <f>YEAR(Table1__2[[#This Row],[transaction_date]])</f>
        <v>2022</v>
      </c>
      <c r="R976" t="str">
        <f>TEXT(MONTH(Table1__2[[#This Row],[transaction_date]])*28,"mmm")</f>
        <v>Aug</v>
      </c>
      <c r="S976" t="str">
        <f t="shared" si="15"/>
        <v>Mon</v>
      </c>
      <c r="T976">
        <f>HOUR(Table1__2[[#This Row],[transaction_time]])</f>
        <v>8</v>
      </c>
    </row>
    <row r="977" spans="1:20" x14ac:dyDescent="0.25">
      <c r="A977">
        <v>8976</v>
      </c>
      <c r="B977" s="1">
        <v>45401</v>
      </c>
      <c r="C977" s="2">
        <v>0.49861111111111112</v>
      </c>
      <c r="D977">
        <v>1</v>
      </c>
      <c r="E977" t="s">
        <v>22</v>
      </c>
      <c r="F977" t="s">
        <v>23</v>
      </c>
      <c r="G977" t="s">
        <v>24</v>
      </c>
      <c r="H977" t="s">
        <v>25</v>
      </c>
      <c r="I977" t="s">
        <v>46</v>
      </c>
      <c r="J977">
        <v>90</v>
      </c>
      <c r="K977">
        <v>55</v>
      </c>
      <c r="L977" t="s">
        <v>33</v>
      </c>
      <c r="M977" t="s">
        <v>34</v>
      </c>
      <c r="N977" t="s">
        <v>47</v>
      </c>
      <c r="O977">
        <f>Table1__2[[#This Row],[transaction_qty]]*Table1__2[[#This Row],[unit_price]]</f>
        <v>90</v>
      </c>
      <c r="P977">
        <f>(Table1__2[[#This Row],[unit_price]]-Table1__2[[#This Row],[unit_cost]])*Table1__2[[#This Row],[transaction_qty]]</f>
        <v>35</v>
      </c>
      <c r="Q977">
        <f>YEAR(Table1__2[[#This Row],[transaction_date]])</f>
        <v>2024</v>
      </c>
      <c r="R977" t="str">
        <f>TEXT(MONTH(Table1__2[[#This Row],[transaction_date]])*28,"mmm")</f>
        <v>Apr</v>
      </c>
      <c r="S977" t="str">
        <f t="shared" si="15"/>
        <v>Thu</v>
      </c>
      <c r="T977">
        <f>HOUR(Table1__2[[#This Row],[transaction_time]])</f>
        <v>11</v>
      </c>
    </row>
    <row r="978" spans="1:20" x14ac:dyDescent="0.25">
      <c r="A978">
        <v>8977</v>
      </c>
      <c r="B978" s="1">
        <v>44582</v>
      </c>
      <c r="C978" s="2">
        <v>0.62222222222222223</v>
      </c>
      <c r="D978">
        <v>2</v>
      </c>
      <c r="E978" t="s">
        <v>22</v>
      </c>
      <c r="F978" t="s">
        <v>23</v>
      </c>
      <c r="G978" t="s">
        <v>24</v>
      </c>
      <c r="H978" t="s">
        <v>25</v>
      </c>
      <c r="I978" t="s">
        <v>32</v>
      </c>
      <c r="J978">
        <v>85</v>
      </c>
      <c r="K978">
        <v>50</v>
      </c>
      <c r="L978" t="s">
        <v>33</v>
      </c>
      <c r="M978" t="s">
        <v>34</v>
      </c>
      <c r="N978" t="s">
        <v>35</v>
      </c>
      <c r="O978">
        <f>Table1__2[[#This Row],[transaction_qty]]*Table1__2[[#This Row],[unit_price]]</f>
        <v>170</v>
      </c>
      <c r="P978">
        <f>(Table1__2[[#This Row],[unit_price]]-Table1__2[[#This Row],[unit_cost]])*Table1__2[[#This Row],[transaction_qty]]</f>
        <v>70</v>
      </c>
      <c r="Q978">
        <f>YEAR(Table1__2[[#This Row],[transaction_date]])</f>
        <v>2022</v>
      </c>
      <c r="R978" t="str">
        <f>TEXT(MONTH(Table1__2[[#This Row],[transaction_date]])*28,"mmm")</f>
        <v>Jan</v>
      </c>
      <c r="S978" t="str">
        <f t="shared" si="15"/>
        <v>Sat</v>
      </c>
      <c r="T978">
        <f>HOUR(Table1__2[[#This Row],[transaction_time]])</f>
        <v>14</v>
      </c>
    </row>
    <row r="979" spans="1:20" x14ac:dyDescent="0.25">
      <c r="A979">
        <v>8978</v>
      </c>
      <c r="B979" s="1">
        <v>45246</v>
      </c>
      <c r="C979" s="2">
        <v>0.82916666666666672</v>
      </c>
      <c r="D979">
        <v>1</v>
      </c>
      <c r="E979" t="s">
        <v>14</v>
      </c>
      <c r="F979" t="s">
        <v>15</v>
      </c>
      <c r="G979" t="s">
        <v>16</v>
      </c>
      <c r="H979" t="s">
        <v>17</v>
      </c>
      <c r="I979" t="s">
        <v>48</v>
      </c>
      <c r="J979">
        <v>80</v>
      </c>
      <c r="K979">
        <v>48</v>
      </c>
      <c r="L979" t="s">
        <v>33</v>
      </c>
      <c r="M979" t="s">
        <v>44</v>
      </c>
      <c r="N979" t="s">
        <v>49</v>
      </c>
      <c r="O979">
        <f>Table1__2[[#This Row],[transaction_qty]]*Table1__2[[#This Row],[unit_price]]</f>
        <v>80</v>
      </c>
      <c r="P979">
        <f>(Table1__2[[#This Row],[unit_price]]-Table1__2[[#This Row],[unit_cost]])*Table1__2[[#This Row],[transaction_qty]]</f>
        <v>32</v>
      </c>
      <c r="Q979">
        <f>YEAR(Table1__2[[#This Row],[transaction_date]])</f>
        <v>2023</v>
      </c>
      <c r="R979" t="str">
        <f>TEXT(MONTH(Table1__2[[#This Row],[transaction_date]])*28,"mmm")</f>
        <v>Nov</v>
      </c>
      <c r="S979" t="str">
        <f t="shared" si="15"/>
        <v>Mon</v>
      </c>
      <c r="T979">
        <f>HOUR(Table1__2[[#This Row],[transaction_time]])</f>
        <v>19</v>
      </c>
    </row>
    <row r="980" spans="1:20" x14ac:dyDescent="0.25">
      <c r="A980">
        <v>8979</v>
      </c>
      <c r="B980" s="1">
        <v>45625</v>
      </c>
      <c r="C980" s="2">
        <v>0.5395833333333333</v>
      </c>
      <c r="D980">
        <v>3</v>
      </c>
      <c r="E980" t="s">
        <v>14</v>
      </c>
      <c r="F980" t="s">
        <v>15</v>
      </c>
      <c r="G980" t="s">
        <v>16</v>
      </c>
      <c r="H980" t="s">
        <v>17</v>
      </c>
      <c r="I980" t="s">
        <v>26</v>
      </c>
      <c r="J980">
        <v>40</v>
      </c>
      <c r="K980">
        <v>22</v>
      </c>
      <c r="L980" t="s">
        <v>19</v>
      </c>
      <c r="M980" t="s">
        <v>20</v>
      </c>
      <c r="N980" t="s">
        <v>27</v>
      </c>
      <c r="O980">
        <f>Table1__2[[#This Row],[transaction_qty]]*Table1__2[[#This Row],[unit_price]]</f>
        <v>120</v>
      </c>
      <c r="P980">
        <f>(Table1__2[[#This Row],[unit_price]]-Table1__2[[#This Row],[unit_cost]])*Table1__2[[#This Row],[transaction_qty]]</f>
        <v>54</v>
      </c>
      <c r="Q980">
        <f>YEAR(Table1__2[[#This Row],[transaction_date]])</f>
        <v>2024</v>
      </c>
      <c r="R980" t="str">
        <f>TEXT(MONTH(Table1__2[[#This Row],[transaction_date]])*28,"mmm")</f>
        <v>Nov</v>
      </c>
      <c r="S980" t="str">
        <f t="shared" si="15"/>
        <v>Sun</v>
      </c>
      <c r="T980">
        <f>HOUR(Table1__2[[#This Row],[transaction_time]])</f>
        <v>12</v>
      </c>
    </row>
    <row r="981" spans="1:20" x14ac:dyDescent="0.25">
      <c r="A981">
        <v>8980</v>
      </c>
      <c r="B981" s="1">
        <v>44838</v>
      </c>
      <c r="C981" s="2">
        <v>0.63611111111111107</v>
      </c>
      <c r="D981">
        <v>2</v>
      </c>
      <c r="E981" t="s">
        <v>14</v>
      </c>
      <c r="F981" t="s">
        <v>15</v>
      </c>
      <c r="G981" t="s">
        <v>16</v>
      </c>
      <c r="H981" t="s">
        <v>17</v>
      </c>
      <c r="I981" t="s">
        <v>32</v>
      </c>
      <c r="J981">
        <v>85</v>
      </c>
      <c r="K981">
        <v>50</v>
      </c>
      <c r="L981" t="s">
        <v>33</v>
      </c>
      <c r="M981" t="s">
        <v>34</v>
      </c>
      <c r="N981" t="s">
        <v>35</v>
      </c>
      <c r="O981">
        <f>Table1__2[[#This Row],[transaction_qty]]*Table1__2[[#This Row],[unit_price]]</f>
        <v>170</v>
      </c>
      <c r="P981">
        <f>(Table1__2[[#This Row],[unit_price]]-Table1__2[[#This Row],[unit_cost]])*Table1__2[[#This Row],[transaction_qty]]</f>
        <v>70</v>
      </c>
      <c r="Q981">
        <f>YEAR(Table1__2[[#This Row],[transaction_date]])</f>
        <v>2022</v>
      </c>
      <c r="R981" t="str">
        <f>TEXT(MONTH(Table1__2[[#This Row],[transaction_date]])*28,"mmm")</f>
        <v>Oct</v>
      </c>
      <c r="S981" t="str">
        <f t="shared" si="15"/>
        <v>Wed</v>
      </c>
      <c r="T981">
        <f>HOUR(Table1__2[[#This Row],[transaction_time]])</f>
        <v>15</v>
      </c>
    </row>
    <row r="982" spans="1:20" x14ac:dyDescent="0.25">
      <c r="A982">
        <v>8981</v>
      </c>
      <c r="B982" s="1">
        <v>45653</v>
      </c>
      <c r="C982" s="2">
        <v>0.73402777777777772</v>
      </c>
      <c r="D982">
        <v>4</v>
      </c>
      <c r="E982" t="s">
        <v>14</v>
      </c>
      <c r="F982" t="s">
        <v>15</v>
      </c>
      <c r="G982" t="s">
        <v>16</v>
      </c>
      <c r="H982" t="s">
        <v>17</v>
      </c>
      <c r="I982" t="s">
        <v>40</v>
      </c>
      <c r="J982">
        <v>50</v>
      </c>
      <c r="K982">
        <v>30</v>
      </c>
      <c r="L982" t="s">
        <v>19</v>
      </c>
      <c r="M982" t="s">
        <v>41</v>
      </c>
      <c r="N982" t="s">
        <v>42</v>
      </c>
      <c r="O982">
        <f>Table1__2[[#This Row],[transaction_qty]]*Table1__2[[#This Row],[unit_price]]</f>
        <v>200</v>
      </c>
      <c r="P982">
        <f>(Table1__2[[#This Row],[unit_price]]-Table1__2[[#This Row],[unit_cost]])*Table1__2[[#This Row],[transaction_qty]]</f>
        <v>80</v>
      </c>
      <c r="Q982">
        <f>YEAR(Table1__2[[#This Row],[transaction_date]])</f>
        <v>2024</v>
      </c>
      <c r="R982" t="str">
        <f>TEXT(MONTH(Table1__2[[#This Row],[transaction_date]])*28,"mmm")</f>
        <v>Dec</v>
      </c>
      <c r="S982" t="str">
        <f t="shared" si="15"/>
        <v>Fri</v>
      </c>
      <c r="T982">
        <f>HOUR(Table1__2[[#This Row],[transaction_time]])</f>
        <v>17</v>
      </c>
    </row>
    <row r="983" spans="1:20" x14ac:dyDescent="0.25">
      <c r="A983">
        <v>8982</v>
      </c>
      <c r="B983" s="1">
        <v>44645</v>
      </c>
      <c r="C983" s="2">
        <v>0.4548611111111111</v>
      </c>
      <c r="D983">
        <v>3</v>
      </c>
      <c r="E983" t="s">
        <v>14</v>
      </c>
      <c r="F983" t="s">
        <v>15</v>
      </c>
      <c r="G983" t="s">
        <v>16</v>
      </c>
      <c r="H983" t="s">
        <v>17</v>
      </c>
      <c r="I983" t="s">
        <v>32</v>
      </c>
      <c r="J983">
        <v>85</v>
      </c>
      <c r="K983">
        <v>50</v>
      </c>
      <c r="L983" t="s">
        <v>33</v>
      </c>
      <c r="M983" t="s">
        <v>34</v>
      </c>
      <c r="N983" t="s">
        <v>35</v>
      </c>
      <c r="O983">
        <f>Table1__2[[#This Row],[transaction_qty]]*Table1__2[[#This Row],[unit_price]]</f>
        <v>255</v>
      </c>
      <c r="P983">
        <f>(Table1__2[[#This Row],[unit_price]]-Table1__2[[#This Row],[unit_cost]])*Table1__2[[#This Row],[transaction_qty]]</f>
        <v>105</v>
      </c>
      <c r="Q983">
        <f>YEAR(Table1__2[[#This Row],[transaction_date]])</f>
        <v>2022</v>
      </c>
      <c r="R983" t="str">
        <f>TEXT(MONTH(Table1__2[[#This Row],[transaction_date]])*28,"mmm")</f>
        <v>Mar</v>
      </c>
      <c r="S983" t="str">
        <f t="shared" si="15"/>
        <v>Wed</v>
      </c>
      <c r="T983">
        <f>HOUR(Table1__2[[#This Row],[transaction_time]])</f>
        <v>10</v>
      </c>
    </row>
    <row r="984" spans="1:20" x14ac:dyDescent="0.25">
      <c r="A984">
        <v>8983</v>
      </c>
      <c r="B984" s="1">
        <v>45871</v>
      </c>
      <c r="C984" s="2">
        <v>0.47013888888888888</v>
      </c>
      <c r="D984">
        <v>3</v>
      </c>
      <c r="E984" t="s">
        <v>22</v>
      </c>
      <c r="F984" t="s">
        <v>23</v>
      </c>
      <c r="G984" t="s">
        <v>24</v>
      </c>
      <c r="H984" t="s">
        <v>25</v>
      </c>
      <c r="I984" t="s">
        <v>32</v>
      </c>
      <c r="J984">
        <v>85</v>
      </c>
      <c r="K984">
        <v>50</v>
      </c>
      <c r="L984" t="s">
        <v>33</v>
      </c>
      <c r="M984" t="s">
        <v>34</v>
      </c>
      <c r="N984" t="s">
        <v>35</v>
      </c>
      <c r="O984">
        <f>Table1__2[[#This Row],[transaction_qty]]*Table1__2[[#This Row],[unit_price]]</f>
        <v>255</v>
      </c>
      <c r="P984">
        <f>(Table1__2[[#This Row],[unit_price]]-Table1__2[[#This Row],[unit_cost]])*Table1__2[[#This Row],[transaction_qty]]</f>
        <v>105</v>
      </c>
      <c r="Q984">
        <f>YEAR(Table1__2[[#This Row],[transaction_date]])</f>
        <v>2025</v>
      </c>
      <c r="R984" t="str">
        <f>TEXT(MONTH(Table1__2[[#This Row],[transaction_date]])*28,"mmm")</f>
        <v>Aug</v>
      </c>
      <c r="S984" t="str">
        <f t="shared" si="15"/>
        <v>Mon</v>
      </c>
      <c r="T984">
        <f>HOUR(Table1__2[[#This Row],[transaction_time]])</f>
        <v>11</v>
      </c>
    </row>
    <row r="985" spans="1:20" x14ac:dyDescent="0.25">
      <c r="A985">
        <v>8984</v>
      </c>
      <c r="B985" s="1">
        <v>44989</v>
      </c>
      <c r="C985" s="2">
        <v>0.29791666666666666</v>
      </c>
      <c r="D985">
        <v>2</v>
      </c>
      <c r="E985" t="s">
        <v>28</v>
      </c>
      <c r="F985" t="s">
        <v>29</v>
      </c>
      <c r="G985" t="s">
        <v>30</v>
      </c>
      <c r="H985" t="s">
        <v>31</v>
      </c>
      <c r="I985" t="s">
        <v>43</v>
      </c>
      <c r="J985">
        <v>75</v>
      </c>
      <c r="K985">
        <v>45</v>
      </c>
      <c r="L985" t="s">
        <v>33</v>
      </c>
      <c r="M985" t="s">
        <v>44</v>
      </c>
      <c r="N985" t="s">
        <v>45</v>
      </c>
      <c r="O985">
        <f>Table1__2[[#This Row],[transaction_qty]]*Table1__2[[#This Row],[unit_price]]</f>
        <v>150</v>
      </c>
      <c r="P985">
        <f>(Table1__2[[#This Row],[unit_price]]-Table1__2[[#This Row],[unit_cost]])*Table1__2[[#This Row],[transaction_qty]]</f>
        <v>60</v>
      </c>
      <c r="Q985">
        <f>YEAR(Table1__2[[#This Row],[transaction_date]])</f>
        <v>2023</v>
      </c>
      <c r="R985" t="str">
        <f>TEXT(MONTH(Table1__2[[#This Row],[transaction_date]])*28,"mmm")</f>
        <v>Mar</v>
      </c>
      <c r="S985" t="str">
        <f t="shared" si="15"/>
        <v>Wed</v>
      </c>
      <c r="T985">
        <f>HOUR(Table1__2[[#This Row],[transaction_time]])</f>
        <v>7</v>
      </c>
    </row>
    <row r="986" spans="1:20" x14ac:dyDescent="0.25">
      <c r="A986">
        <v>8985</v>
      </c>
      <c r="B986" s="1">
        <v>45133</v>
      </c>
      <c r="C986" s="2">
        <v>0.77500000000000002</v>
      </c>
      <c r="D986">
        <v>2</v>
      </c>
      <c r="E986" t="s">
        <v>36</v>
      </c>
      <c r="F986" t="s">
        <v>37</v>
      </c>
      <c r="G986" t="s">
        <v>38</v>
      </c>
      <c r="H986" t="s">
        <v>39</v>
      </c>
      <c r="I986" t="s">
        <v>18</v>
      </c>
      <c r="J986">
        <v>45</v>
      </c>
      <c r="K986">
        <v>25</v>
      </c>
      <c r="L986" t="s">
        <v>19</v>
      </c>
      <c r="M986" t="s">
        <v>20</v>
      </c>
      <c r="N986" t="s">
        <v>21</v>
      </c>
      <c r="O986">
        <f>Table1__2[[#This Row],[transaction_qty]]*Table1__2[[#This Row],[unit_price]]</f>
        <v>90</v>
      </c>
      <c r="P986">
        <f>(Table1__2[[#This Row],[unit_price]]-Table1__2[[#This Row],[unit_cost]])*Table1__2[[#This Row],[transaction_qty]]</f>
        <v>40</v>
      </c>
      <c r="Q986">
        <f>YEAR(Table1__2[[#This Row],[transaction_date]])</f>
        <v>2023</v>
      </c>
      <c r="R986" t="str">
        <f>TEXT(MONTH(Table1__2[[#This Row],[transaction_date]])*28,"mmm")</f>
        <v>Jul</v>
      </c>
      <c r="S986" t="str">
        <f t="shared" si="15"/>
        <v>Thu</v>
      </c>
      <c r="T986">
        <f>HOUR(Table1__2[[#This Row],[transaction_time]])</f>
        <v>18</v>
      </c>
    </row>
    <row r="987" spans="1:20" x14ac:dyDescent="0.25">
      <c r="A987">
        <v>8986</v>
      </c>
      <c r="B987" s="1">
        <v>45875</v>
      </c>
      <c r="C987" s="2">
        <v>0.69722222222222219</v>
      </c>
      <c r="D987">
        <v>3</v>
      </c>
      <c r="E987" t="s">
        <v>14</v>
      </c>
      <c r="F987" t="s">
        <v>15</v>
      </c>
      <c r="G987" t="s">
        <v>16</v>
      </c>
      <c r="H987" t="s">
        <v>17</v>
      </c>
      <c r="I987" t="s">
        <v>32</v>
      </c>
      <c r="J987">
        <v>85</v>
      </c>
      <c r="K987">
        <v>50</v>
      </c>
      <c r="L987" t="s">
        <v>33</v>
      </c>
      <c r="M987" t="s">
        <v>34</v>
      </c>
      <c r="N987" t="s">
        <v>35</v>
      </c>
      <c r="O987">
        <f>Table1__2[[#This Row],[transaction_qty]]*Table1__2[[#This Row],[unit_price]]</f>
        <v>255</v>
      </c>
      <c r="P987">
        <f>(Table1__2[[#This Row],[unit_price]]-Table1__2[[#This Row],[unit_cost]])*Table1__2[[#This Row],[transaction_qty]]</f>
        <v>105</v>
      </c>
      <c r="Q987">
        <f>YEAR(Table1__2[[#This Row],[transaction_date]])</f>
        <v>2025</v>
      </c>
      <c r="R987" t="str">
        <f>TEXT(MONTH(Table1__2[[#This Row],[transaction_date]])*28,"mmm")</f>
        <v>Aug</v>
      </c>
      <c r="S987" t="str">
        <f t="shared" si="15"/>
        <v>Fri</v>
      </c>
      <c r="T987">
        <f>HOUR(Table1__2[[#This Row],[transaction_time]])</f>
        <v>16</v>
      </c>
    </row>
    <row r="988" spans="1:20" x14ac:dyDescent="0.25">
      <c r="A988">
        <v>8987</v>
      </c>
      <c r="B988" s="1">
        <v>45542</v>
      </c>
      <c r="C988" s="2">
        <v>0.50277777777777777</v>
      </c>
      <c r="D988">
        <v>2</v>
      </c>
      <c r="E988" t="s">
        <v>14</v>
      </c>
      <c r="F988" t="s">
        <v>15</v>
      </c>
      <c r="G988" t="s">
        <v>16</v>
      </c>
      <c r="H988" t="s">
        <v>17</v>
      </c>
      <c r="I988" t="s">
        <v>32</v>
      </c>
      <c r="J988">
        <v>85</v>
      </c>
      <c r="K988">
        <v>50</v>
      </c>
      <c r="L988" t="s">
        <v>33</v>
      </c>
      <c r="M988" t="s">
        <v>34</v>
      </c>
      <c r="N988" t="s">
        <v>35</v>
      </c>
      <c r="O988">
        <f>Table1__2[[#This Row],[transaction_qty]]*Table1__2[[#This Row],[unit_price]]</f>
        <v>170</v>
      </c>
      <c r="P988">
        <f>(Table1__2[[#This Row],[unit_price]]-Table1__2[[#This Row],[unit_cost]])*Table1__2[[#This Row],[transaction_qty]]</f>
        <v>70</v>
      </c>
      <c r="Q988">
        <f>YEAR(Table1__2[[#This Row],[transaction_date]])</f>
        <v>2024</v>
      </c>
      <c r="R988" t="str">
        <f>TEXT(MONTH(Table1__2[[#This Row],[transaction_date]])*28,"mmm")</f>
        <v>Sep</v>
      </c>
      <c r="S988" t="str">
        <f t="shared" si="15"/>
        <v>Sat</v>
      </c>
      <c r="T988">
        <f>HOUR(Table1__2[[#This Row],[transaction_time]])</f>
        <v>12</v>
      </c>
    </row>
    <row r="989" spans="1:20" x14ac:dyDescent="0.25">
      <c r="A989">
        <v>8988</v>
      </c>
      <c r="B989" s="1">
        <v>45833</v>
      </c>
      <c r="C989" s="2">
        <v>0.45902777777777776</v>
      </c>
      <c r="D989">
        <v>1</v>
      </c>
      <c r="E989" t="s">
        <v>22</v>
      </c>
      <c r="F989" t="s">
        <v>23</v>
      </c>
      <c r="G989" t="s">
        <v>24</v>
      </c>
      <c r="H989" t="s">
        <v>25</v>
      </c>
      <c r="I989" t="s">
        <v>50</v>
      </c>
      <c r="J989">
        <v>70</v>
      </c>
      <c r="K989">
        <v>40</v>
      </c>
      <c r="L989" t="s">
        <v>33</v>
      </c>
      <c r="M989" t="s">
        <v>44</v>
      </c>
      <c r="N989" t="s">
        <v>51</v>
      </c>
      <c r="O989">
        <f>Table1__2[[#This Row],[transaction_qty]]*Table1__2[[#This Row],[unit_price]]</f>
        <v>70</v>
      </c>
      <c r="P989">
        <f>(Table1__2[[#This Row],[unit_price]]-Table1__2[[#This Row],[unit_cost]])*Table1__2[[#This Row],[transaction_qty]]</f>
        <v>30</v>
      </c>
      <c r="Q989">
        <f>YEAR(Table1__2[[#This Row],[transaction_date]])</f>
        <v>2025</v>
      </c>
      <c r="R989" t="str">
        <f>TEXT(MONTH(Table1__2[[#This Row],[transaction_date]])*28,"mmm")</f>
        <v>Jun</v>
      </c>
      <c r="S989" t="str">
        <f t="shared" si="15"/>
        <v>Wed</v>
      </c>
      <c r="T989">
        <f>HOUR(Table1__2[[#This Row],[transaction_time]])</f>
        <v>11</v>
      </c>
    </row>
    <row r="990" spans="1:20" x14ac:dyDescent="0.25">
      <c r="A990">
        <v>8989</v>
      </c>
      <c r="B990" s="1">
        <v>45147</v>
      </c>
      <c r="C990" s="2">
        <v>0.58194444444444449</v>
      </c>
      <c r="D990">
        <v>1</v>
      </c>
      <c r="E990" t="s">
        <v>36</v>
      </c>
      <c r="F990" t="s">
        <v>37</v>
      </c>
      <c r="G990" t="s">
        <v>38</v>
      </c>
      <c r="H990" t="s">
        <v>39</v>
      </c>
      <c r="I990" t="s">
        <v>46</v>
      </c>
      <c r="J990">
        <v>90</v>
      </c>
      <c r="K990">
        <v>55</v>
      </c>
      <c r="L990" t="s">
        <v>33</v>
      </c>
      <c r="M990" t="s">
        <v>34</v>
      </c>
      <c r="N990" t="s">
        <v>47</v>
      </c>
      <c r="O990">
        <f>Table1__2[[#This Row],[transaction_qty]]*Table1__2[[#This Row],[unit_price]]</f>
        <v>90</v>
      </c>
      <c r="P990">
        <f>(Table1__2[[#This Row],[unit_price]]-Table1__2[[#This Row],[unit_cost]])*Table1__2[[#This Row],[transaction_qty]]</f>
        <v>35</v>
      </c>
      <c r="Q990">
        <f>YEAR(Table1__2[[#This Row],[transaction_date]])</f>
        <v>2023</v>
      </c>
      <c r="R990" t="str">
        <f>TEXT(MONTH(Table1__2[[#This Row],[transaction_date]])*28,"mmm")</f>
        <v>Aug</v>
      </c>
      <c r="S990" t="str">
        <f t="shared" si="15"/>
        <v>Mon</v>
      </c>
      <c r="T990">
        <f>HOUR(Table1__2[[#This Row],[transaction_time]])</f>
        <v>13</v>
      </c>
    </row>
    <row r="991" spans="1:20" x14ac:dyDescent="0.25">
      <c r="A991">
        <v>8990</v>
      </c>
      <c r="B991" s="1">
        <v>45546</v>
      </c>
      <c r="C991" s="2">
        <v>0.61736111111111114</v>
      </c>
      <c r="D991">
        <v>4</v>
      </c>
      <c r="E991" t="s">
        <v>14</v>
      </c>
      <c r="F991" t="s">
        <v>15</v>
      </c>
      <c r="G991" t="s">
        <v>16</v>
      </c>
      <c r="H991" t="s">
        <v>17</v>
      </c>
      <c r="I991" t="s">
        <v>43</v>
      </c>
      <c r="J991">
        <v>75</v>
      </c>
      <c r="K991">
        <v>45</v>
      </c>
      <c r="L991" t="s">
        <v>33</v>
      </c>
      <c r="M991" t="s">
        <v>44</v>
      </c>
      <c r="N991" t="s">
        <v>45</v>
      </c>
      <c r="O991">
        <f>Table1__2[[#This Row],[transaction_qty]]*Table1__2[[#This Row],[unit_price]]</f>
        <v>300</v>
      </c>
      <c r="P991">
        <f>(Table1__2[[#This Row],[unit_price]]-Table1__2[[#This Row],[unit_cost]])*Table1__2[[#This Row],[transaction_qty]]</f>
        <v>120</v>
      </c>
      <c r="Q991">
        <f>YEAR(Table1__2[[#This Row],[transaction_date]])</f>
        <v>2024</v>
      </c>
      <c r="R991" t="str">
        <f>TEXT(MONTH(Table1__2[[#This Row],[transaction_date]])*28,"mmm")</f>
        <v>Sep</v>
      </c>
      <c r="S991" t="str">
        <f t="shared" si="15"/>
        <v>Wed</v>
      </c>
      <c r="T991">
        <f>HOUR(Table1__2[[#This Row],[transaction_time]])</f>
        <v>14</v>
      </c>
    </row>
    <row r="992" spans="1:20" x14ac:dyDescent="0.25">
      <c r="A992">
        <v>8991</v>
      </c>
      <c r="B992" s="1">
        <v>44787</v>
      </c>
      <c r="C992" s="2">
        <v>0.32847222222222222</v>
      </c>
      <c r="D992">
        <v>1</v>
      </c>
      <c r="E992" t="s">
        <v>36</v>
      </c>
      <c r="F992" t="s">
        <v>37</v>
      </c>
      <c r="G992" t="s">
        <v>38</v>
      </c>
      <c r="H992" t="s">
        <v>39</v>
      </c>
      <c r="I992" t="s">
        <v>50</v>
      </c>
      <c r="J992">
        <v>70</v>
      </c>
      <c r="K992">
        <v>40</v>
      </c>
      <c r="L992" t="s">
        <v>33</v>
      </c>
      <c r="M992" t="s">
        <v>44</v>
      </c>
      <c r="N992" t="s">
        <v>51</v>
      </c>
      <c r="O992">
        <f>Table1__2[[#This Row],[transaction_qty]]*Table1__2[[#This Row],[unit_price]]</f>
        <v>70</v>
      </c>
      <c r="P992">
        <f>(Table1__2[[#This Row],[unit_price]]-Table1__2[[#This Row],[unit_cost]])*Table1__2[[#This Row],[transaction_qty]]</f>
        <v>30</v>
      </c>
      <c r="Q992">
        <f>YEAR(Table1__2[[#This Row],[transaction_date]])</f>
        <v>2022</v>
      </c>
      <c r="R992" t="str">
        <f>TEXT(MONTH(Table1__2[[#This Row],[transaction_date]])*28,"mmm")</f>
        <v>Aug</v>
      </c>
      <c r="S992" t="str">
        <f t="shared" si="15"/>
        <v>Sat</v>
      </c>
      <c r="T992">
        <f>HOUR(Table1__2[[#This Row],[transaction_time]])</f>
        <v>7</v>
      </c>
    </row>
    <row r="993" spans="1:20" x14ac:dyDescent="0.25">
      <c r="A993">
        <v>8992</v>
      </c>
      <c r="B993" s="1">
        <v>45978</v>
      </c>
      <c r="C993" s="2">
        <v>0.74583333333333335</v>
      </c>
      <c r="D993">
        <v>2</v>
      </c>
      <c r="E993" t="s">
        <v>22</v>
      </c>
      <c r="F993" t="s">
        <v>23</v>
      </c>
      <c r="G993" t="s">
        <v>24</v>
      </c>
      <c r="H993" t="s">
        <v>25</v>
      </c>
      <c r="I993" t="s">
        <v>48</v>
      </c>
      <c r="J993">
        <v>80</v>
      </c>
      <c r="K993">
        <v>48</v>
      </c>
      <c r="L993" t="s">
        <v>33</v>
      </c>
      <c r="M993" t="s">
        <v>44</v>
      </c>
      <c r="N993" t="s">
        <v>49</v>
      </c>
      <c r="O993">
        <f>Table1__2[[#This Row],[transaction_qty]]*Table1__2[[#This Row],[unit_price]]</f>
        <v>160</v>
      </c>
      <c r="P993">
        <f>(Table1__2[[#This Row],[unit_price]]-Table1__2[[#This Row],[unit_cost]])*Table1__2[[#This Row],[transaction_qty]]</f>
        <v>64</v>
      </c>
      <c r="Q993">
        <f>YEAR(Table1__2[[#This Row],[transaction_date]])</f>
        <v>2025</v>
      </c>
      <c r="R993" t="str">
        <f>TEXT(MONTH(Table1__2[[#This Row],[transaction_date]])*28,"mmm")</f>
        <v>Nov</v>
      </c>
      <c r="S993" t="str">
        <f t="shared" si="15"/>
        <v>Tue</v>
      </c>
      <c r="T993">
        <f>HOUR(Table1__2[[#This Row],[transaction_time]])</f>
        <v>17</v>
      </c>
    </row>
    <row r="994" spans="1:20" x14ac:dyDescent="0.25">
      <c r="A994">
        <v>8993</v>
      </c>
      <c r="B994" s="1">
        <v>45458</v>
      </c>
      <c r="C994" s="2">
        <v>0.53402777777777777</v>
      </c>
      <c r="D994">
        <v>2</v>
      </c>
      <c r="E994" t="s">
        <v>36</v>
      </c>
      <c r="F994" t="s">
        <v>37</v>
      </c>
      <c r="G994" t="s">
        <v>38</v>
      </c>
      <c r="H994" t="s">
        <v>39</v>
      </c>
      <c r="I994" t="s">
        <v>48</v>
      </c>
      <c r="J994">
        <v>80</v>
      </c>
      <c r="K994">
        <v>48</v>
      </c>
      <c r="L994" t="s">
        <v>33</v>
      </c>
      <c r="M994" t="s">
        <v>44</v>
      </c>
      <c r="N994" t="s">
        <v>49</v>
      </c>
      <c r="O994">
        <f>Table1__2[[#This Row],[transaction_qty]]*Table1__2[[#This Row],[unit_price]]</f>
        <v>160</v>
      </c>
      <c r="P994">
        <f>(Table1__2[[#This Row],[unit_price]]-Table1__2[[#This Row],[unit_cost]])*Table1__2[[#This Row],[transaction_qty]]</f>
        <v>64</v>
      </c>
      <c r="Q994">
        <f>YEAR(Table1__2[[#This Row],[transaction_date]])</f>
        <v>2024</v>
      </c>
      <c r="R994" t="str">
        <f>TEXT(MONTH(Table1__2[[#This Row],[transaction_date]])*28,"mmm")</f>
        <v>Jun</v>
      </c>
      <c r="S994" t="str">
        <f t="shared" si="15"/>
        <v>Sun</v>
      </c>
      <c r="T994">
        <f>HOUR(Table1__2[[#This Row],[transaction_time]])</f>
        <v>12</v>
      </c>
    </row>
    <row r="995" spans="1:20" x14ac:dyDescent="0.25">
      <c r="A995">
        <v>8994</v>
      </c>
      <c r="B995" s="1">
        <v>45661</v>
      </c>
      <c r="C995" s="2">
        <v>0.71319444444444446</v>
      </c>
      <c r="D995">
        <v>3</v>
      </c>
      <c r="E995" t="s">
        <v>22</v>
      </c>
      <c r="F995" t="s">
        <v>23</v>
      </c>
      <c r="G995" t="s">
        <v>24</v>
      </c>
      <c r="H995" t="s">
        <v>25</v>
      </c>
      <c r="I995" t="s">
        <v>32</v>
      </c>
      <c r="J995">
        <v>85</v>
      </c>
      <c r="K995">
        <v>50</v>
      </c>
      <c r="L995" t="s">
        <v>33</v>
      </c>
      <c r="M995" t="s">
        <v>34</v>
      </c>
      <c r="N995" t="s">
        <v>35</v>
      </c>
      <c r="O995">
        <f>Table1__2[[#This Row],[transaction_qty]]*Table1__2[[#This Row],[unit_price]]</f>
        <v>255</v>
      </c>
      <c r="P995">
        <f>(Table1__2[[#This Row],[unit_price]]-Table1__2[[#This Row],[unit_cost]])*Table1__2[[#This Row],[transaction_qty]]</f>
        <v>105</v>
      </c>
      <c r="Q995">
        <f>YEAR(Table1__2[[#This Row],[transaction_date]])</f>
        <v>2025</v>
      </c>
      <c r="R995" t="str">
        <f>TEXT(MONTH(Table1__2[[#This Row],[transaction_date]])*28,"mmm")</f>
        <v>Jan</v>
      </c>
      <c r="S995" t="str">
        <f t="shared" si="15"/>
        <v>Wed</v>
      </c>
      <c r="T995">
        <f>HOUR(Table1__2[[#This Row],[transaction_time]])</f>
        <v>17</v>
      </c>
    </row>
    <row r="996" spans="1:20" x14ac:dyDescent="0.25">
      <c r="A996">
        <v>8995</v>
      </c>
      <c r="B996" s="1">
        <v>45946</v>
      </c>
      <c r="C996" s="2">
        <v>0.65972222222222221</v>
      </c>
      <c r="D996">
        <v>3</v>
      </c>
      <c r="E996" t="s">
        <v>22</v>
      </c>
      <c r="F996" t="s">
        <v>23</v>
      </c>
      <c r="G996" t="s">
        <v>24</v>
      </c>
      <c r="H996" t="s">
        <v>25</v>
      </c>
      <c r="I996" t="s">
        <v>18</v>
      </c>
      <c r="J996">
        <v>45</v>
      </c>
      <c r="K996">
        <v>25</v>
      </c>
      <c r="L996" t="s">
        <v>19</v>
      </c>
      <c r="M996" t="s">
        <v>20</v>
      </c>
      <c r="N996" t="s">
        <v>21</v>
      </c>
      <c r="O996">
        <f>Table1__2[[#This Row],[transaction_qty]]*Table1__2[[#This Row],[unit_price]]</f>
        <v>135</v>
      </c>
      <c r="P996">
        <f>(Table1__2[[#This Row],[unit_price]]-Table1__2[[#This Row],[unit_cost]])*Table1__2[[#This Row],[transaction_qty]]</f>
        <v>60</v>
      </c>
      <c r="Q996">
        <f>YEAR(Table1__2[[#This Row],[transaction_date]])</f>
        <v>2025</v>
      </c>
      <c r="R996" t="str">
        <f>TEXT(MONTH(Table1__2[[#This Row],[transaction_date]])*28,"mmm")</f>
        <v>Oct</v>
      </c>
      <c r="S996" t="str">
        <f t="shared" si="15"/>
        <v>Mon</v>
      </c>
      <c r="T996">
        <f>HOUR(Table1__2[[#This Row],[transaction_time]])</f>
        <v>15</v>
      </c>
    </row>
    <row r="997" spans="1:20" x14ac:dyDescent="0.25">
      <c r="A997">
        <v>8996</v>
      </c>
      <c r="B997" s="1">
        <v>45220</v>
      </c>
      <c r="C997" s="2">
        <v>0.79791666666666672</v>
      </c>
      <c r="D997">
        <v>4</v>
      </c>
      <c r="E997" t="s">
        <v>36</v>
      </c>
      <c r="F997" t="s">
        <v>37</v>
      </c>
      <c r="G997" t="s">
        <v>38</v>
      </c>
      <c r="H997" t="s">
        <v>39</v>
      </c>
      <c r="I997" t="s">
        <v>26</v>
      </c>
      <c r="J997">
        <v>40</v>
      </c>
      <c r="K997">
        <v>22</v>
      </c>
      <c r="L997" t="s">
        <v>19</v>
      </c>
      <c r="M997" t="s">
        <v>20</v>
      </c>
      <c r="N997" t="s">
        <v>27</v>
      </c>
      <c r="O997">
        <f>Table1__2[[#This Row],[transaction_qty]]*Table1__2[[#This Row],[unit_price]]</f>
        <v>160</v>
      </c>
      <c r="P997">
        <f>(Table1__2[[#This Row],[unit_price]]-Table1__2[[#This Row],[unit_cost]])*Table1__2[[#This Row],[transaction_qty]]</f>
        <v>72</v>
      </c>
      <c r="Q997">
        <f>YEAR(Table1__2[[#This Row],[transaction_date]])</f>
        <v>2023</v>
      </c>
      <c r="R997" t="str">
        <f>TEXT(MONTH(Table1__2[[#This Row],[transaction_date]])*28,"mmm")</f>
        <v>Oct</v>
      </c>
      <c r="S997" t="str">
        <f t="shared" si="15"/>
        <v>Sat</v>
      </c>
      <c r="T997">
        <f>HOUR(Table1__2[[#This Row],[transaction_time]])</f>
        <v>19</v>
      </c>
    </row>
    <row r="998" spans="1:20" x14ac:dyDescent="0.25">
      <c r="A998">
        <v>8997</v>
      </c>
      <c r="B998" s="1">
        <v>45075</v>
      </c>
      <c r="C998" s="2">
        <v>0.49583333333333335</v>
      </c>
      <c r="D998">
        <v>3</v>
      </c>
      <c r="E998" t="s">
        <v>14</v>
      </c>
      <c r="F998" t="s">
        <v>15</v>
      </c>
      <c r="G998" t="s">
        <v>16</v>
      </c>
      <c r="H998" t="s">
        <v>17</v>
      </c>
      <c r="I998" t="s">
        <v>43</v>
      </c>
      <c r="J998">
        <v>75</v>
      </c>
      <c r="K998">
        <v>45</v>
      </c>
      <c r="L998" t="s">
        <v>33</v>
      </c>
      <c r="M998" t="s">
        <v>44</v>
      </c>
      <c r="N998" t="s">
        <v>45</v>
      </c>
      <c r="O998">
        <f>Table1__2[[#This Row],[transaction_qty]]*Table1__2[[#This Row],[unit_price]]</f>
        <v>225</v>
      </c>
      <c r="P998">
        <f>(Table1__2[[#This Row],[unit_price]]-Table1__2[[#This Row],[unit_cost]])*Table1__2[[#This Row],[transaction_qty]]</f>
        <v>90</v>
      </c>
      <c r="Q998">
        <f>YEAR(Table1__2[[#This Row],[transaction_date]])</f>
        <v>2023</v>
      </c>
      <c r="R998" t="str">
        <f>TEXT(MONTH(Table1__2[[#This Row],[transaction_date]])*28,"mmm")</f>
        <v>May</v>
      </c>
      <c r="S998" t="str">
        <f t="shared" si="15"/>
        <v>Sun</v>
      </c>
      <c r="T998">
        <f>HOUR(Table1__2[[#This Row],[transaction_time]])</f>
        <v>11</v>
      </c>
    </row>
    <row r="999" spans="1:20" x14ac:dyDescent="0.25">
      <c r="A999">
        <v>8998</v>
      </c>
      <c r="B999" s="1">
        <v>45998</v>
      </c>
      <c r="C999" s="2">
        <v>0.39374999999999999</v>
      </c>
      <c r="D999">
        <v>2</v>
      </c>
      <c r="E999" t="s">
        <v>14</v>
      </c>
      <c r="F999" t="s">
        <v>15</v>
      </c>
      <c r="G999" t="s">
        <v>16</v>
      </c>
      <c r="H999" t="s">
        <v>17</v>
      </c>
      <c r="I999" t="s">
        <v>50</v>
      </c>
      <c r="J999">
        <v>70</v>
      </c>
      <c r="K999">
        <v>40</v>
      </c>
      <c r="L999" t="s">
        <v>33</v>
      </c>
      <c r="M999" t="s">
        <v>44</v>
      </c>
      <c r="N999" t="s">
        <v>51</v>
      </c>
      <c r="O999">
        <f>Table1__2[[#This Row],[transaction_qty]]*Table1__2[[#This Row],[unit_price]]</f>
        <v>140</v>
      </c>
      <c r="P999">
        <f>(Table1__2[[#This Row],[unit_price]]-Table1__2[[#This Row],[unit_cost]])*Table1__2[[#This Row],[transaction_qty]]</f>
        <v>60</v>
      </c>
      <c r="Q999">
        <f>YEAR(Table1__2[[#This Row],[transaction_date]])</f>
        <v>2025</v>
      </c>
      <c r="R999" t="str">
        <f>TEXT(MONTH(Table1__2[[#This Row],[transaction_date]])*28,"mmm")</f>
        <v>Dec</v>
      </c>
      <c r="S999" t="str">
        <f t="shared" si="15"/>
        <v>Sat</v>
      </c>
      <c r="T999">
        <f>HOUR(Table1__2[[#This Row],[transaction_time]])</f>
        <v>9</v>
      </c>
    </row>
    <row r="1000" spans="1:20" x14ac:dyDescent="0.25">
      <c r="A1000">
        <v>8999</v>
      </c>
      <c r="B1000" s="1">
        <v>44618</v>
      </c>
      <c r="C1000" s="2">
        <v>0.42708333333333331</v>
      </c>
      <c r="D1000">
        <v>2</v>
      </c>
      <c r="E1000" t="s">
        <v>14</v>
      </c>
      <c r="F1000" t="s">
        <v>15</v>
      </c>
      <c r="G1000" t="s">
        <v>16</v>
      </c>
      <c r="H1000" t="s">
        <v>17</v>
      </c>
      <c r="I1000" t="s">
        <v>40</v>
      </c>
      <c r="J1000">
        <v>50</v>
      </c>
      <c r="K1000">
        <v>30</v>
      </c>
      <c r="L1000" t="s">
        <v>19</v>
      </c>
      <c r="M1000" t="s">
        <v>41</v>
      </c>
      <c r="N1000" t="s">
        <v>42</v>
      </c>
      <c r="O1000">
        <f>Table1__2[[#This Row],[transaction_qty]]*Table1__2[[#This Row],[unit_price]]</f>
        <v>100</v>
      </c>
      <c r="P1000">
        <f>(Table1__2[[#This Row],[unit_price]]-Table1__2[[#This Row],[unit_cost]])*Table1__2[[#This Row],[transaction_qty]]</f>
        <v>40</v>
      </c>
      <c r="Q1000">
        <f>YEAR(Table1__2[[#This Row],[transaction_date]])</f>
        <v>2022</v>
      </c>
      <c r="R1000" t="str">
        <f>TEXT(MONTH(Table1__2[[#This Row],[transaction_date]])*28,"mmm")</f>
        <v>Feb</v>
      </c>
      <c r="S1000" t="str">
        <f t="shared" si="15"/>
        <v>Thu</v>
      </c>
      <c r="T1000">
        <f>HOUR(Table1__2[[#This Row],[transaction_time]])</f>
        <v>10</v>
      </c>
    </row>
    <row r="1001" spans="1:20" x14ac:dyDescent="0.25">
      <c r="A1001">
        <v>9000</v>
      </c>
      <c r="B1001" s="1">
        <v>45601</v>
      </c>
      <c r="C1001" s="2">
        <v>0.68888888888888888</v>
      </c>
      <c r="D1001">
        <v>3</v>
      </c>
      <c r="E1001" t="s">
        <v>22</v>
      </c>
      <c r="F1001" t="s">
        <v>23</v>
      </c>
      <c r="G1001" t="s">
        <v>24</v>
      </c>
      <c r="H1001" t="s">
        <v>25</v>
      </c>
      <c r="I1001" t="s">
        <v>40</v>
      </c>
      <c r="J1001">
        <v>50</v>
      </c>
      <c r="K1001">
        <v>30</v>
      </c>
      <c r="L1001" t="s">
        <v>19</v>
      </c>
      <c r="M1001" t="s">
        <v>41</v>
      </c>
      <c r="N1001" t="s">
        <v>42</v>
      </c>
      <c r="O1001">
        <f>Table1__2[[#This Row],[transaction_qty]]*Table1__2[[#This Row],[unit_price]]</f>
        <v>150</v>
      </c>
      <c r="P1001">
        <f>(Table1__2[[#This Row],[unit_price]]-Table1__2[[#This Row],[unit_cost]])*Table1__2[[#This Row],[transaction_qty]]</f>
        <v>60</v>
      </c>
      <c r="Q1001">
        <f>YEAR(Table1__2[[#This Row],[transaction_date]])</f>
        <v>2024</v>
      </c>
      <c r="R1001" t="str">
        <f>TEXT(MONTH(Table1__2[[#This Row],[transaction_date]])*28,"mmm")</f>
        <v>Nov</v>
      </c>
      <c r="S1001" t="str">
        <f t="shared" si="15"/>
        <v>Thu</v>
      </c>
      <c r="T1001">
        <f>HOUR(Table1__2[[#This Row],[transaction_time]])</f>
        <v>16</v>
      </c>
    </row>
    <row r="1002" spans="1:20" x14ac:dyDescent="0.25">
      <c r="A1002">
        <v>9001</v>
      </c>
      <c r="B1002" s="1">
        <v>45240</v>
      </c>
      <c r="C1002" s="2">
        <v>0.7944444444444444</v>
      </c>
      <c r="D1002">
        <v>1</v>
      </c>
      <c r="E1002" t="s">
        <v>28</v>
      </c>
      <c r="F1002" t="s">
        <v>29</v>
      </c>
      <c r="G1002" t="s">
        <v>30</v>
      </c>
      <c r="H1002" t="s">
        <v>31</v>
      </c>
      <c r="I1002" t="s">
        <v>26</v>
      </c>
      <c r="J1002">
        <v>40</v>
      </c>
      <c r="K1002">
        <v>22</v>
      </c>
      <c r="L1002" t="s">
        <v>19</v>
      </c>
      <c r="M1002" t="s">
        <v>20</v>
      </c>
      <c r="N1002" t="s">
        <v>27</v>
      </c>
      <c r="O1002">
        <f>Table1__2[[#This Row],[transaction_qty]]*Table1__2[[#This Row],[unit_price]]</f>
        <v>40</v>
      </c>
      <c r="P1002">
        <f>(Table1__2[[#This Row],[unit_price]]-Table1__2[[#This Row],[unit_cost]])*Table1__2[[#This Row],[transaction_qty]]</f>
        <v>18</v>
      </c>
      <c r="Q1002">
        <f>YEAR(Table1__2[[#This Row],[transaction_date]])</f>
        <v>2023</v>
      </c>
      <c r="R1002" t="str">
        <f>TEXT(MONTH(Table1__2[[#This Row],[transaction_date]])*28,"mmm")</f>
        <v>Nov</v>
      </c>
      <c r="S1002" t="str">
        <f t="shared" si="15"/>
        <v>Tue</v>
      </c>
      <c r="T1002">
        <f>HOUR(Table1__2[[#This Row],[transaction_time]])</f>
        <v>19</v>
      </c>
    </row>
    <row r="1003" spans="1:20" x14ac:dyDescent="0.25">
      <c r="A1003">
        <v>9002</v>
      </c>
      <c r="B1003" s="1">
        <v>45558</v>
      </c>
      <c r="C1003" s="2">
        <v>0.74097222222222225</v>
      </c>
      <c r="D1003">
        <v>1</v>
      </c>
      <c r="E1003" t="s">
        <v>36</v>
      </c>
      <c r="F1003" t="s">
        <v>37</v>
      </c>
      <c r="G1003" t="s">
        <v>38</v>
      </c>
      <c r="H1003" t="s">
        <v>39</v>
      </c>
      <c r="I1003" t="s">
        <v>32</v>
      </c>
      <c r="J1003">
        <v>85</v>
      </c>
      <c r="K1003">
        <v>50</v>
      </c>
      <c r="L1003" t="s">
        <v>33</v>
      </c>
      <c r="M1003" t="s">
        <v>34</v>
      </c>
      <c r="N1003" t="s">
        <v>35</v>
      </c>
      <c r="O1003">
        <f>Table1__2[[#This Row],[transaction_qty]]*Table1__2[[#This Row],[unit_price]]</f>
        <v>85</v>
      </c>
      <c r="P1003">
        <f>(Table1__2[[#This Row],[unit_price]]-Table1__2[[#This Row],[unit_cost]])*Table1__2[[#This Row],[transaction_qty]]</f>
        <v>35</v>
      </c>
      <c r="Q1003">
        <f>YEAR(Table1__2[[#This Row],[transaction_date]])</f>
        <v>2024</v>
      </c>
      <c r="R1003" t="str">
        <f>TEXT(MONTH(Table1__2[[#This Row],[transaction_date]])*28,"mmm")</f>
        <v>Sep</v>
      </c>
      <c r="S1003" t="str">
        <f t="shared" si="15"/>
        <v>Mon</v>
      </c>
      <c r="T1003">
        <f>HOUR(Table1__2[[#This Row],[transaction_time]])</f>
        <v>17</v>
      </c>
    </row>
    <row r="1004" spans="1:20" x14ac:dyDescent="0.25">
      <c r="A1004">
        <v>9003</v>
      </c>
      <c r="B1004" s="1">
        <v>45390</v>
      </c>
      <c r="C1004" s="2">
        <v>0.78333333333333333</v>
      </c>
      <c r="D1004">
        <v>1</v>
      </c>
      <c r="E1004" t="s">
        <v>22</v>
      </c>
      <c r="F1004" t="s">
        <v>23</v>
      </c>
      <c r="G1004" t="s">
        <v>24</v>
      </c>
      <c r="H1004" t="s">
        <v>25</v>
      </c>
      <c r="I1004" t="s">
        <v>18</v>
      </c>
      <c r="J1004">
        <v>45</v>
      </c>
      <c r="K1004">
        <v>25</v>
      </c>
      <c r="L1004" t="s">
        <v>19</v>
      </c>
      <c r="M1004" t="s">
        <v>20</v>
      </c>
      <c r="N1004" t="s">
        <v>21</v>
      </c>
      <c r="O1004">
        <f>Table1__2[[#This Row],[transaction_qty]]*Table1__2[[#This Row],[unit_price]]</f>
        <v>45</v>
      </c>
      <c r="P1004">
        <f>(Table1__2[[#This Row],[unit_price]]-Table1__2[[#This Row],[unit_cost]])*Table1__2[[#This Row],[transaction_qty]]</f>
        <v>20</v>
      </c>
      <c r="Q1004">
        <f>YEAR(Table1__2[[#This Row],[transaction_date]])</f>
        <v>2024</v>
      </c>
      <c r="R1004" t="str">
        <f>TEXT(MONTH(Table1__2[[#This Row],[transaction_date]])*28,"mmm")</f>
        <v>Apr</v>
      </c>
      <c r="S1004" t="str">
        <f t="shared" si="15"/>
        <v>Sun</v>
      </c>
      <c r="T1004">
        <f>HOUR(Table1__2[[#This Row],[transaction_time]])</f>
        <v>18</v>
      </c>
    </row>
    <row r="1005" spans="1:20" x14ac:dyDescent="0.25">
      <c r="A1005">
        <v>9004</v>
      </c>
      <c r="B1005" s="1">
        <v>44970</v>
      </c>
      <c r="C1005" s="2">
        <v>0.58125000000000004</v>
      </c>
      <c r="D1005">
        <v>1</v>
      </c>
      <c r="E1005" t="s">
        <v>36</v>
      </c>
      <c r="F1005" t="s">
        <v>37</v>
      </c>
      <c r="G1005" t="s">
        <v>38</v>
      </c>
      <c r="H1005" t="s">
        <v>39</v>
      </c>
      <c r="I1005" t="s">
        <v>26</v>
      </c>
      <c r="J1005">
        <v>40</v>
      </c>
      <c r="K1005">
        <v>22</v>
      </c>
      <c r="L1005" t="s">
        <v>19</v>
      </c>
      <c r="M1005" t="s">
        <v>20</v>
      </c>
      <c r="N1005" t="s">
        <v>27</v>
      </c>
      <c r="O1005">
        <f>Table1__2[[#This Row],[transaction_qty]]*Table1__2[[#This Row],[unit_price]]</f>
        <v>40</v>
      </c>
      <c r="P1005">
        <f>(Table1__2[[#This Row],[unit_price]]-Table1__2[[#This Row],[unit_cost]])*Table1__2[[#This Row],[transaction_qty]]</f>
        <v>18</v>
      </c>
      <c r="Q1005">
        <f>YEAR(Table1__2[[#This Row],[transaction_date]])</f>
        <v>2023</v>
      </c>
      <c r="R1005" t="str">
        <f>TEXT(MONTH(Table1__2[[#This Row],[transaction_date]])*28,"mmm")</f>
        <v>Feb</v>
      </c>
      <c r="S1005" t="str">
        <f t="shared" si="15"/>
        <v>Fri</v>
      </c>
      <c r="T1005">
        <f>HOUR(Table1__2[[#This Row],[transaction_time]])</f>
        <v>13</v>
      </c>
    </row>
    <row r="1006" spans="1:20" x14ac:dyDescent="0.25">
      <c r="A1006">
        <v>9005</v>
      </c>
      <c r="B1006" s="1">
        <v>45839</v>
      </c>
      <c r="C1006" s="2">
        <v>0.39930555555555558</v>
      </c>
      <c r="D1006">
        <v>4</v>
      </c>
      <c r="E1006" t="s">
        <v>22</v>
      </c>
      <c r="F1006" t="s">
        <v>23</v>
      </c>
      <c r="G1006" t="s">
        <v>24</v>
      </c>
      <c r="H1006" t="s">
        <v>25</v>
      </c>
      <c r="I1006" t="s">
        <v>18</v>
      </c>
      <c r="J1006">
        <v>45</v>
      </c>
      <c r="K1006">
        <v>25</v>
      </c>
      <c r="L1006" t="s">
        <v>19</v>
      </c>
      <c r="M1006" t="s">
        <v>20</v>
      </c>
      <c r="N1006" t="s">
        <v>21</v>
      </c>
      <c r="O1006">
        <f>Table1__2[[#This Row],[transaction_qty]]*Table1__2[[#This Row],[unit_price]]</f>
        <v>180</v>
      </c>
      <c r="P1006">
        <f>(Table1__2[[#This Row],[unit_price]]-Table1__2[[#This Row],[unit_cost]])*Table1__2[[#This Row],[transaction_qty]]</f>
        <v>80</v>
      </c>
      <c r="Q1006">
        <f>YEAR(Table1__2[[#This Row],[transaction_date]])</f>
        <v>2025</v>
      </c>
      <c r="R1006" t="str">
        <f>TEXT(MONTH(Table1__2[[#This Row],[transaction_date]])*28,"mmm")</f>
        <v>Jul</v>
      </c>
      <c r="S1006" t="str">
        <f t="shared" si="15"/>
        <v>Sun</v>
      </c>
      <c r="T1006">
        <f>HOUR(Table1__2[[#This Row],[transaction_time]])</f>
        <v>9</v>
      </c>
    </row>
    <row r="1007" spans="1:20" x14ac:dyDescent="0.25">
      <c r="A1007">
        <v>9006</v>
      </c>
      <c r="B1007" s="1">
        <v>44912</v>
      </c>
      <c r="C1007" s="2">
        <v>0.66666666666666663</v>
      </c>
      <c r="D1007">
        <v>3</v>
      </c>
      <c r="E1007" t="s">
        <v>28</v>
      </c>
      <c r="F1007" t="s">
        <v>29</v>
      </c>
      <c r="G1007" t="s">
        <v>30</v>
      </c>
      <c r="H1007" t="s">
        <v>31</v>
      </c>
      <c r="I1007" t="s">
        <v>50</v>
      </c>
      <c r="J1007">
        <v>70</v>
      </c>
      <c r="K1007">
        <v>40</v>
      </c>
      <c r="L1007" t="s">
        <v>33</v>
      </c>
      <c r="M1007" t="s">
        <v>44</v>
      </c>
      <c r="N1007" t="s">
        <v>51</v>
      </c>
      <c r="O1007">
        <f>Table1__2[[#This Row],[transaction_qty]]*Table1__2[[#This Row],[unit_price]]</f>
        <v>210</v>
      </c>
      <c r="P1007">
        <f>(Table1__2[[#This Row],[unit_price]]-Table1__2[[#This Row],[unit_cost]])*Table1__2[[#This Row],[transaction_qty]]</f>
        <v>90</v>
      </c>
      <c r="Q1007">
        <f>YEAR(Table1__2[[#This Row],[transaction_date]])</f>
        <v>2022</v>
      </c>
      <c r="R1007" t="str">
        <f>TEXT(MONTH(Table1__2[[#This Row],[transaction_date]])*28,"mmm")</f>
        <v>Dec</v>
      </c>
      <c r="S1007" t="str">
        <f t="shared" si="15"/>
        <v>Tue</v>
      </c>
      <c r="T1007">
        <f>HOUR(Table1__2[[#This Row],[transaction_time]])</f>
        <v>16</v>
      </c>
    </row>
    <row r="1008" spans="1:20" x14ac:dyDescent="0.25">
      <c r="A1008">
        <v>9007</v>
      </c>
      <c r="B1008" s="1">
        <v>44882</v>
      </c>
      <c r="C1008" s="2">
        <v>0.49513888888888891</v>
      </c>
      <c r="D1008">
        <v>1</v>
      </c>
      <c r="E1008" t="s">
        <v>36</v>
      </c>
      <c r="F1008" t="s">
        <v>37</v>
      </c>
      <c r="G1008" t="s">
        <v>38</v>
      </c>
      <c r="H1008" t="s">
        <v>39</v>
      </c>
      <c r="I1008" t="s">
        <v>46</v>
      </c>
      <c r="J1008">
        <v>90</v>
      </c>
      <c r="K1008">
        <v>55</v>
      </c>
      <c r="L1008" t="s">
        <v>33</v>
      </c>
      <c r="M1008" t="s">
        <v>34</v>
      </c>
      <c r="N1008" t="s">
        <v>47</v>
      </c>
      <c r="O1008">
        <f>Table1__2[[#This Row],[transaction_qty]]*Table1__2[[#This Row],[unit_price]]</f>
        <v>90</v>
      </c>
      <c r="P1008">
        <f>(Table1__2[[#This Row],[unit_price]]-Table1__2[[#This Row],[unit_cost]])*Table1__2[[#This Row],[transaction_qty]]</f>
        <v>35</v>
      </c>
      <c r="Q1008">
        <f>YEAR(Table1__2[[#This Row],[transaction_date]])</f>
        <v>2022</v>
      </c>
      <c r="R1008" t="str">
        <f>TEXT(MONTH(Table1__2[[#This Row],[transaction_date]])*28,"mmm")</f>
        <v>Nov</v>
      </c>
      <c r="S1008" t="str">
        <f t="shared" si="15"/>
        <v>Tue</v>
      </c>
      <c r="T1008">
        <f>HOUR(Table1__2[[#This Row],[transaction_time]])</f>
        <v>11</v>
      </c>
    </row>
    <row r="1009" spans="1:20" x14ac:dyDescent="0.25">
      <c r="A1009">
        <v>9008</v>
      </c>
      <c r="B1009" s="1">
        <v>45208</v>
      </c>
      <c r="C1009" s="2">
        <v>0.64027777777777772</v>
      </c>
      <c r="D1009">
        <v>1</v>
      </c>
      <c r="E1009" t="s">
        <v>22</v>
      </c>
      <c r="F1009" t="s">
        <v>23</v>
      </c>
      <c r="G1009" t="s">
        <v>24</v>
      </c>
      <c r="H1009" t="s">
        <v>25</v>
      </c>
      <c r="I1009" t="s">
        <v>32</v>
      </c>
      <c r="J1009">
        <v>85</v>
      </c>
      <c r="K1009">
        <v>50</v>
      </c>
      <c r="L1009" t="s">
        <v>33</v>
      </c>
      <c r="M1009" t="s">
        <v>34</v>
      </c>
      <c r="N1009" t="s">
        <v>35</v>
      </c>
      <c r="O1009">
        <f>Table1__2[[#This Row],[transaction_qty]]*Table1__2[[#This Row],[unit_price]]</f>
        <v>85</v>
      </c>
      <c r="P1009">
        <f>(Table1__2[[#This Row],[unit_price]]-Table1__2[[#This Row],[unit_cost]])*Table1__2[[#This Row],[transaction_qty]]</f>
        <v>35</v>
      </c>
      <c r="Q1009">
        <f>YEAR(Table1__2[[#This Row],[transaction_date]])</f>
        <v>2023</v>
      </c>
      <c r="R1009" t="str">
        <f>TEXT(MONTH(Table1__2[[#This Row],[transaction_date]])*28,"mmm")</f>
        <v>Oct</v>
      </c>
      <c r="S1009" t="str">
        <f t="shared" si="15"/>
        <v>Mon</v>
      </c>
      <c r="T1009">
        <f>HOUR(Table1__2[[#This Row],[transaction_time]])</f>
        <v>15</v>
      </c>
    </row>
    <row r="1010" spans="1:20" x14ac:dyDescent="0.25">
      <c r="A1010">
        <v>9009</v>
      </c>
      <c r="B1010" s="1">
        <v>45771</v>
      </c>
      <c r="C1010" s="2">
        <v>0.64513888888888893</v>
      </c>
      <c r="D1010">
        <v>3</v>
      </c>
      <c r="E1010" t="s">
        <v>14</v>
      </c>
      <c r="F1010" t="s">
        <v>15</v>
      </c>
      <c r="G1010" t="s">
        <v>16</v>
      </c>
      <c r="H1010" t="s">
        <v>17</v>
      </c>
      <c r="I1010" t="s">
        <v>40</v>
      </c>
      <c r="J1010">
        <v>50</v>
      </c>
      <c r="K1010">
        <v>30</v>
      </c>
      <c r="L1010" t="s">
        <v>19</v>
      </c>
      <c r="M1010" t="s">
        <v>41</v>
      </c>
      <c r="N1010" t="s">
        <v>42</v>
      </c>
      <c r="O1010">
        <f>Table1__2[[#This Row],[transaction_qty]]*Table1__2[[#This Row],[unit_price]]</f>
        <v>150</v>
      </c>
      <c r="P1010">
        <f>(Table1__2[[#This Row],[unit_price]]-Table1__2[[#This Row],[unit_cost]])*Table1__2[[#This Row],[transaction_qty]]</f>
        <v>60</v>
      </c>
      <c r="Q1010">
        <f>YEAR(Table1__2[[#This Row],[transaction_date]])</f>
        <v>2025</v>
      </c>
      <c r="R1010" t="str">
        <f>TEXT(MONTH(Table1__2[[#This Row],[transaction_date]])*28,"mmm")</f>
        <v>Apr</v>
      </c>
      <c r="S1010" t="str">
        <f t="shared" si="15"/>
        <v>Tue</v>
      </c>
      <c r="T1010">
        <f>HOUR(Table1__2[[#This Row],[transaction_time]])</f>
        <v>15</v>
      </c>
    </row>
    <row r="1011" spans="1:20" x14ac:dyDescent="0.25">
      <c r="A1011">
        <v>9010</v>
      </c>
      <c r="B1011" s="1">
        <v>45656</v>
      </c>
      <c r="C1011" s="2">
        <v>0.29930555555555555</v>
      </c>
      <c r="D1011">
        <v>1</v>
      </c>
      <c r="E1011" t="s">
        <v>28</v>
      </c>
      <c r="F1011" t="s">
        <v>29</v>
      </c>
      <c r="G1011" t="s">
        <v>30</v>
      </c>
      <c r="H1011" t="s">
        <v>31</v>
      </c>
      <c r="I1011" t="s">
        <v>18</v>
      </c>
      <c r="J1011">
        <v>45</v>
      </c>
      <c r="K1011">
        <v>25</v>
      </c>
      <c r="L1011" t="s">
        <v>19</v>
      </c>
      <c r="M1011" t="s">
        <v>20</v>
      </c>
      <c r="N1011" t="s">
        <v>21</v>
      </c>
      <c r="O1011">
        <f>Table1__2[[#This Row],[transaction_qty]]*Table1__2[[#This Row],[unit_price]]</f>
        <v>45</v>
      </c>
      <c r="P1011">
        <f>(Table1__2[[#This Row],[unit_price]]-Table1__2[[#This Row],[unit_cost]])*Table1__2[[#This Row],[transaction_qty]]</f>
        <v>20</v>
      </c>
      <c r="Q1011">
        <f>YEAR(Table1__2[[#This Row],[transaction_date]])</f>
        <v>2024</v>
      </c>
      <c r="R1011" t="str">
        <f>TEXT(MONTH(Table1__2[[#This Row],[transaction_date]])*28,"mmm")</f>
        <v>Dec</v>
      </c>
      <c r="S1011" t="str">
        <f t="shared" si="15"/>
        <v>Mon</v>
      </c>
      <c r="T1011">
        <f>HOUR(Table1__2[[#This Row],[transaction_time]])</f>
        <v>7</v>
      </c>
    </row>
    <row r="1012" spans="1:20" x14ac:dyDescent="0.25">
      <c r="A1012">
        <v>9011</v>
      </c>
      <c r="B1012" s="1">
        <v>45786</v>
      </c>
      <c r="C1012" s="2">
        <v>0.82986111111111116</v>
      </c>
      <c r="D1012">
        <v>2</v>
      </c>
      <c r="E1012" t="s">
        <v>22</v>
      </c>
      <c r="F1012" t="s">
        <v>23</v>
      </c>
      <c r="G1012" t="s">
        <v>24</v>
      </c>
      <c r="H1012" t="s">
        <v>25</v>
      </c>
      <c r="I1012" t="s">
        <v>18</v>
      </c>
      <c r="J1012">
        <v>45</v>
      </c>
      <c r="K1012">
        <v>25</v>
      </c>
      <c r="L1012" t="s">
        <v>19</v>
      </c>
      <c r="M1012" t="s">
        <v>20</v>
      </c>
      <c r="N1012" t="s">
        <v>21</v>
      </c>
      <c r="O1012">
        <f>Table1__2[[#This Row],[transaction_qty]]*Table1__2[[#This Row],[unit_price]]</f>
        <v>90</v>
      </c>
      <c r="P1012">
        <f>(Table1__2[[#This Row],[unit_price]]-Table1__2[[#This Row],[unit_cost]])*Table1__2[[#This Row],[transaction_qty]]</f>
        <v>40</v>
      </c>
      <c r="Q1012">
        <f>YEAR(Table1__2[[#This Row],[transaction_date]])</f>
        <v>2025</v>
      </c>
      <c r="R1012" t="str">
        <f>TEXT(MONTH(Table1__2[[#This Row],[transaction_date]])*28,"mmm")</f>
        <v>May</v>
      </c>
      <c r="S1012" t="str">
        <f t="shared" si="15"/>
        <v>Mon</v>
      </c>
      <c r="T1012">
        <f>HOUR(Table1__2[[#This Row],[transaction_time]])</f>
        <v>19</v>
      </c>
    </row>
    <row r="1013" spans="1:20" x14ac:dyDescent="0.25">
      <c r="A1013">
        <v>9012</v>
      </c>
      <c r="B1013" s="1">
        <v>45656</v>
      </c>
      <c r="C1013" s="2">
        <v>0.77013888888888893</v>
      </c>
      <c r="D1013">
        <v>1</v>
      </c>
      <c r="E1013" t="s">
        <v>22</v>
      </c>
      <c r="F1013" t="s">
        <v>23</v>
      </c>
      <c r="G1013" t="s">
        <v>24</v>
      </c>
      <c r="H1013" t="s">
        <v>25</v>
      </c>
      <c r="I1013" t="s">
        <v>32</v>
      </c>
      <c r="J1013">
        <v>85</v>
      </c>
      <c r="K1013">
        <v>50</v>
      </c>
      <c r="L1013" t="s">
        <v>33</v>
      </c>
      <c r="M1013" t="s">
        <v>34</v>
      </c>
      <c r="N1013" t="s">
        <v>35</v>
      </c>
      <c r="O1013">
        <f>Table1__2[[#This Row],[transaction_qty]]*Table1__2[[#This Row],[unit_price]]</f>
        <v>85</v>
      </c>
      <c r="P1013">
        <f>(Table1__2[[#This Row],[unit_price]]-Table1__2[[#This Row],[unit_cost]])*Table1__2[[#This Row],[transaction_qty]]</f>
        <v>35</v>
      </c>
      <c r="Q1013">
        <f>YEAR(Table1__2[[#This Row],[transaction_date]])</f>
        <v>2024</v>
      </c>
      <c r="R1013" t="str">
        <f>TEXT(MONTH(Table1__2[[#This Row],[transaction_date]])*28,"mmm")</f>
        <v>Dec</v>
      </c>
      <c r="S1013" t="str">
        <f t="shared" si="15"/>
        <v>Mon</v>
      </c>
      <c r="T1013">
        <f>HOUR(Table1__2[[#This Row],[transaction_time]])</f>
        <v>18</v>
      </c>
    </row>
    <row r="1014" spans="1:20" x14ac:dyDescent="0.25">
      <c r="A1014">
        <v>9013</v>
      </c>
      <c r="B1014" s="1">
        <v>44902</v>
      </c>
      <c r="C1014" s="2">
        <v>0.8305555555555556</v>
      </c>
      <c r="D1014">
        <v>2</v>
      </c>
      <c r="E1014" t="s">
        <v>36</v>
      </c>
      <c r="F1014" t="s">
        <v>37</v>
      </c>
      <c r="G1014" t="s">
        <v>38</v>
      </c>
      <c r="H1014" t="s">
        <v>39</v>
      </c>
      <c r="I1014" t="s">
        <v>48</v>
      </c>
      <c r="J1014">
        <v>80</v>
      </c>
      <c r="K1014">
        <v>48</v>
      </c>
      <c r="L1014" t="s">
        <v>33</v>
      </c>
      <c r="M1014" t="s">
        <v>44</v>
      </c>
      <c r="N1014" t="s">
        <v>49</v>
      </c>
      <c r="O1014">
        <f>Table1__2[[#This Row],[transaction_qty]]*Table1__2[[#This Row],[unit_price]]</f>
        <v>160</v>
      </c>
      <c r="P1014">
        <f>(Table1__2[[#This Row],[unit_price]]-Table1__2[[#This Row],[unit_cost]])*Table1__2[[#This Row],[transaction_qty]]</f>
        <v>64</v>
      </c>
      <c r="Q1014">
        <f>YEAR(Table1__2[[#This Row],[transaction_date]])</f>
        <v>2022</v>
      </c>
      <c r="R1014" t="str">
        <f>TEXT(MONTH(Table1__2[[#This Row],[transaction_date]])*28,"mmm")</f>
        <v>Dec</v>
      </c>
      <c r="S1014" t="str">
        <f t="shared" si="15"/>
        <v>Sat</v>
      </c>
      <c r="T1014">
        <f>HOUR(Table1__2[[#This Row],[transaction_time]])</f>
        <v>19</v>
      </c>
    </row>
    <row r="1015" spans="1:20" x14ac:dyDescent="0.25">
      <c r="A1015">
        <v>9014</v>
      </c>
      <c r="B1015" s="1">
        <v>45460</v>
      </c>
      <c r="C1015" s="2">
        <v>0.51180555555555551</v>
      </c>
      <c r="D1015">
        <v>1</v>
      </c>
      <c r="E1015" t="s">
        <v>14</v>
      </c>
      <c r="F1015" t="s">
        <v>15</v>
      </c>
      <c r="G1015" t="s">
        <v>16</v>
      </c>
      <c r="H1015" t="s">
        <v>17</v>
      </c>
      <c r="I1015" t="s">
        <v>18</v>
      </c>
      <c r="J1015">
        <v>45</v>
      </c>
      <c r="K1015">
        <v>25</v>
      </c>
      <c r="L1015" t="s">
        <v>19</v>
      </c>
      <c r="M1015" t="s">
        <v>20</v>
      </c>
      <c r="N1015" t="s">
        <v>21</v>
      </c>
      <c r="O1015">
        <f>Table1__2[[#This Row],[transaction_qty]]*Table1__2[[#This Row],[unit_price]]</f>
        <v>45</v>
      </c>
      <c r="P1015">
        <f>(Table1__2[[#This Row],[unit_price]]-Table1__2[[#This Row],[unit_cost]])*Table1__2[[#This Row],[transaction_qty]]</f>
        <v>20</v>
      </c>
      <c r="Q1015">
        <f>YEAR(Table1__2[[#This Row],[transaction_date]])</f>
        <v>2024</v>
      </c>
      <c r="R1015" t="str">
        <f>TEXT(MONTH(Table1__2[[#This Row],[transaction_date]])*28,"mmm")</f>
        <v>Jun</v>
      </c>
      <c r="S1015" t="str">
        <f t="shared" si="15"/>
        <v>Tue</v>
      </c>
      <c r="T1015">
        <f>HOUR(Table1__2[[#This Row],[transaction_time]])</f>
        <v>12</v>
      </c>
    </row>
    <row r="1016" spans="1:20" x14ac:dyDescent="0.25">
      <c r="A1016">
        <v>9015</v>
      </c>
      <c r="B1016" s="1">
        <v>45859</v>
      </c>
      <c r="C1016" s="2">
        <v>0.45694444444444443</v>
      </c>
      <c r="D1016">
        <v>1</v>
      </c>
      <c r="E1016" t="s">
        <v>14</v>
      </c>
      <c r="F1016" t="s">
        <v>15</v>
      </c>
      <c r="G1016" t="s">
        <v>16</v>
      </c>
      <c r="H1016" t="s">
        <v>17</v>
      </c>
      <c r="I1016" t="s">
        <v>40</v>
      </c>
      <c r="J1016">
        <v>50</v>
      </c>
      <c r="K1016">
        <v>30</v>
      </c>
      <c r="L1016" t="s">
        <v>19</v>
      </c>
      <c r="M1016" t="s">
        <v>41</v>
      </c>
      <c r="N1016" t="s">
        <v>42</v>
      </c>
      <c r="O1016">
        <f>Table1__2[[#This Row],[transaction_qty]]*Table1__2[[#This Row],[unit_price]]</f>
        <v>50</v>
      </c>
      <c r="P1016">
        <f>(Table1__2[[#This Row],[unit_price]]-Table1__2[[#This Row],[unit_cost]])*Table1__2[[#This Row],[transaction_qty]]</f>
        <v>20</v>
      </c>
      <c r="Q1016">
        <f>YEAR(Table1__2[[#This Row],[transaction_date]])</f>
        <v>2025</v>
      </c>
      <c r="R1016" t="str">
        <f>TEXT(MONTH(Table1__2[[#This Row],[transaction_date]])*28,"mmm")</f>
        <v>Jul</v>
      </c>
      <c r="S1016" t="str">
        <f t="shared" si="15"/>
        <v>Sat</v>
      </c>
      <c r="T1016">
        <f>HOUR(Table1__2[[#This Row],[transaction_time]])</f>
        <v>10</v>
      </c>
    </row>
    <row r="1017" spans="1:20" x14ac:dyDescent="0.25">
      <c r="A1017">
        <v>9016</v>
      </c>
      <c r="B1017" s="1">
        <v>45848</v>
      </c>
      <c r="C1017" s="2">
        <v>0.81597222222222221</v>
      </c>
      <c r="D1017">
        <v>4</v>
      </c>
      <c r="E1017" t="s">
        <v>22</v>
      </c>
      <c r="F1017" t="s">
        <v>23</v>
      </c>
      <c r="G1017" t="s">
        <v>24</v>
      </c>
      <c r="H1017" t="s">
        <v>25</v>
      </c>
      <c r="I1017" t="s">
        <v>18</v>
      </c>
      <c r="J1017">
        <v>45</v>
      </c>
      <c r="K1017">
        <v>25</v>
      </c>
      <c r="L1017" t="s">
        <v>19</v>
      </c>
      <c r="M1017" t="s">
        <v>20</v>
      </c>
      <c r="N1017" t="s">
        <v>21</v>
      </c>
      <c r="O1017">
        <f>Table1__2[[#This Row],[transaction_qty]]*Table1__2[[#This Row],[unit_price]]</f>
        <v>180</v>
      </c>
      <c r="P1017">
        <f>(Table1__2[[#This Row],[unit_price]]-Table1__2[[#This Row],[unit_cost]])*Table1__2[[#This Row],[transaction_qty]]</f>
        <v>80</v>
      </c>
      <c r="Q1017">
        <f>YEAR(Table1__2[[#This Row],[transaction_date]])</f>
        <v>2025</v>
      </c>
      <c r="R1017" t="str">
        <f>TEXT(MONTH(Table1__2[[#This Row],[transaction_date]])*28,"mmm")</f>
        <v>Jul</v>
      </c>
      <c r="S1017" t="str">
        <f t="shared" si="15"/>
        <v>Tue</v>
      </c>
      <c r="T1017">
        <f>HOUR(Table1__2[[#This Row],[transaction_time]])</f>
        <v>19</v>
      </c>
    </row>
    <row r="1018" spans="1:20" x14ac:dyDescent="0.25">
      <c r="A1018">
        <v>9017</v>
      </c>
      <c r="B1018" s="1">
        <v>45822</v>
      </c>
      <c r="C1018" s="2">
        <v>0.85972222222222228</v>
      </c>
      <c r="D1018">
        <v>4</v>
      </c>
      <c r="E1018" t="s">
        <v>14</v>
      </c>
      <c r="F1018" t="s">
        <v>15</v>
      </c>
      <c r="G1018" t="s">
        <v>16</v>
      </c>
      <c r="H1018" t="s">
        <v>17</v>
      </c>
      <c r="I1018" t="s">
        <v>40</v>
      </c>
      <c r="J1018">
        <v>50</v>
      </c>
      <c r="K1018">
        <v>30</v>
      </c>
      <c r="L1018" t="s">
        <v>19</v>
      </c>
      <c r="M1018" t="s">
        <v>41</v>
      </c>
      <c r="N1018" t="s">
        <v>42</v>
      </c>
      <c r="O1018">
        <f>Table1__2[[#This Row],[transaction_qty]]*Table1__2[[#This Row],[unit_price]]</f>
        <v>200</v>
      </c>
      <c r="P1018">
        <f>(Table1__2[[#This Row],[unit_price]]-Table1__2[[#This Row],[unit_cost]])*Table1__2[[#This Row],[transaction_qty]]</f>
        <v>80</v>
      </c>
      <c r="Q1018">
        <f>YEAR(Table1__2[[#This Row],[transaction_date]])</f>
        <v>2025</v>
      </c>
      <c r="R1018" t="str">
        <f>TEXT(MONTH(Table1__2[[#This Row],[transaction_date]])*28,"mmm")</f>
        <v>Jun</v>
      </c>
      <c r="S1018" t="str">
        <f t="shared" si="15"/>
        <v>Sat</v>
      </c>
      <c r="T1018">
        <f>HOUR(Table1__2[[#This Row],[transaction_time]])</f>
        <v>20</v>
      </c>
    </row>
    <row r="1019" spans="1:20" x14ac:dyDescent="0.25">
      <c r="A1019">
        <v>9018</v>
      </c>
      <c r="B1019" s="1">
        <v>45433</v>
      </c>
      <c r="C1019" s="2">
        <v>0.73888888888888893</v>
      </c>
      <c r="D1019">
        <v>2</v>
      </c>
      <c r="E1019" t="s">
        <v>22</v>
      </c>
      <c r="F1019" t="s">
        <v>23</v>
      </c>
      <c r="G1019" t="s">
        <v>24</v>
      </c>
      <c r="H1019" t="s">
        <v>25</v>
      </c>
      <c r="I1019" t="s">
        <v>43</v>
      </c>
      <c r="J1019">
        <v>75</v>
      </c>
      <c r="K1019">
        <v>45</v>
      </c>
      <c r="L1019" t="s">
        <v>33</v>
      </c>
      <c r="M1019" t="s">
        <v>44</v>
      </c>
      <c r="N1019" t="s">
        <v>45</v>
      </c>
      <c r="O1019">
        <f>Table1__2[[#This Row],[transaction_qty]]*Table1__2[[#This Row],[unit_price]]</f>
        <v>150</v>
      </c>
      <c r="P1019">
        <f>(Table1__2[[#This Row],[unit_price]]-Table1__2[[#This Row],[unit_cost]])*Table1__2[[#This Row],[transaction_qty]]</f>
        <v>60</v>
      </c>
      <c r="Q1019">
        <f>YEAR(Table1__2[[#This Row],[transaction_date]])</f>
        <v>2024</v>
      </c>
      <c r="R1019" t="str">
        <f>TEXT(MONTH(Table1__2[[#This Row],[transaction_date]])*28,"mmm")</f>
        <v>May</v>
      </c>
      <c r="S1019" t="str">
        <f t="shared" si="15"/>
        <v>Sat</v>
      </c>
      <c r="T1019">
        <f>HOUR(Table1__2[[#This Row],[transaction_time]])</f>
        <v>17</v>
      </c>
    </row>
    <row r="1020" spans="1:20" x14ac:dyDescent="0.25">
      <c r="A1020">
        <v>9019</v>
      </c>
      <c r="B1020" s="1">
        <v>45176</v>
      </c>
      <c r="C1020" s="2">
        <v>0.42291666666666666</v>
      </c>
      <c r="D1020">
        <v>3</v>
      </c>
      <c r="E1020" t="s">
        <v>14</v>
      </c>
      <c r="F1020" t="s">
        <v>15</v>
      </c>
      <c r="G1020" t="s">
        <v>16</v>
      </c>
      <c r="H1020" t="s">
        <v>17</v>
      </c>
      <c r="I1020" t="s">
        <v>46</v>
      </c>
      <c r="J1020">
        <v>90</v>
      </c>
      <c r="K1020">
        <v>55</v>
      </c>
      <c r="L1020" t="s">
        <v>33</v>
      </c>
      <c r="M1020" t="s">
        <v>34</v>
      </c>
      <c r="N1020" t="s">
        <v>47</v>
      </c>
      <c r="O1020">
        <f>Table1__2[[#This Row],[transaction_qty]]*Table1__2[[#This Row],[unit_price]]</f>
        <v>270</v>
      </c>
      <c r="P1020">
        <f>(Table1__2[[#This Row],[unit_price]]-Table1__2[[#This Row],[unit_cost]])*Table1__2[[#This Row],[transaction_qty]]</f>
        <v>105</v>
      </c>
      <c r="Q1020">
        <f>YEAR(Table1__2[[#This Row],[transaction_date]])</f>
        <v>2023</v>
      </c>
      <c r="R1020" t="str">
        <f>TEXT(MONTH(Table1__2[[#This Row],[transaction_date]])*28,"mmm")</f>
        <v>Sep</v>
      </c>
      <c r="S1020" t="str">
        <f t="shared" si="15"/>
        <v>Sat</v>
      </c>
      <c r="T1020">
        <f>HOUR(Table1__2[[#This Row],[transaction_time]])</f>
        <v>10</v>
      </c>
    </row>
    <row r="1021" spans="1:20" x14ac:dyDescent="0.25">
      <c r="A1021">
        <v>9020</v>
      </c>
      <c r="B1021" s="1">
        <v>45596</v>
      </c>
      <c r="C1021" s="2">
        <v>0.36180555555555555</v>
      </c>
      <c r="D1021">
        <v>4</v>
      </c>
      <c r="E1021" t="s">
        <v>22</v>
      </c>
      <c r="F1021" t="s">
        <v>23</v>
      </c>
      <c r="G1021" t="s">
        <v>24</v>
      </c>
      <c r="H1021" t="s">
        <v>25</v>
      </c>
      <c r="I1021" t="s">
        <v>50</v>
      </c>
      <c r="J1021">
        <v>70</v>
      </c>
      <c r="K1021">
        <v>40</v>
      </c>
      <c r="L1021" t="s">
        <v>33</v>
      </c>
      <c r="M1021" t="s">
        <v>44</v>
      </c>
      <c r="N1021" t="s">
        <v>51</v>
      </c>
      <c r="O1021">
        <f>Table1__2[[#This Row],[transaction_qty]]*Table1__2[[#This Row],[unit_price]]</f>
        <v>280</v>
      </c>
      <c r="P1021">
        <f>(Table1__2[[#This Row],[unit_price]]-Table1__2[[#This Row],[unit_cost]])*Table1__2[[#This Row],[transaction_qty]]</f>
        <v>120</v>
      </c>
      <c r="Q1021">
        <f>YEAR(Table1__2[[#This Row],[transaction_date]])</f>
        <v>2024</v>
      </c>
      <c r="R1021" t="str">
        <f>TEXT(MONTH(Table1__2[[#This Row],[transaction_date]])*28,"mmm")</f>
        <v>Oct</v>
      </c>
      <c r="S1021" t="str">
        <f t="shared" si="15"/>
        <v>Tue</v>
      </c>
      <c r="T1021">
        <f>HOUR(Table1__2[[#This Row],[transaction_time]])</f>
        <v>8</v>
      </c>
    </row>
    <row r="1022" spans="1:20" x14ac:dyDescent="0.25">
      <c r="A1022">
        <v>9021</v>
      </c>
      <c r="B1022" s="1">
        <v>46014</v>
      </c>
      <c r="C1022" s="2">
        <v>0.87291666666666667</v>
      </c>
      <c r="D1022">
        <v>1</v>
      </c>
      <c r="E1022" t="s">
        <v>14</v>
      </c>
      <c r="F1022" t="s">
        <v>15</v>
      </c>
      <c r="G1022" t="s">
        <v>16</v>
      </c>
      <c r="H1022" t="s">
        <v>17</v>
      </c>
      <c r="I1022" t="s">
        <v>32</v>
      </c>
      <c r="J1022">
        <v>85</v>
      </c>
      <c r="K1022">
        <v>50</v>
      </c>
      <c r="L1022" t="s">
        <v>33</v>
      </c>
      <c r="M1022" t="s">
        <v>34</v>
      </c>
      <c r="N1022" t="s">
        <v>35</v>
      </c>
      <c r="O1022">
        <f>Table1__2[[#This Row],[transaction_qty]]*Table1__2[[#This Row],[unit_price]]</f>
        <v>85</v>
      </c>
      <c r="P1022">
        <f>(Table1__2[[#This Row],[unit_price]]-Table1__2[[#This Row],[unit_cost]])*Table1__2[[#This Row],[transaction_qty]]</f>
        <v>35</v>
      </c>
      <c r="Q1022">
        <f>YEAR(Table1__2[[#This Row],[transaction_date]])</f>
        <v>2025</v>
      </c>
      <c r="R1022" t="str">
        <f>TEXT(MONTH(Table1__2[[#This Row],[transaction_date]])*28,"mmm")</f>
        <v>Dec</v>
      </c>
      <c r="S1022" t="str">
        <f t="shared" si="15"/>
        <v>Mon</v>
      </c>
      <c r="T1022">
        <f>HOUR(Table1__2[[#This Row],[transaction_time]])</f>
        <v>20</v>
      </c>
    </row>
    <row r="1023" spans="1:20" x14ac:dyDescent="0.25">
      <c r="A1023">
        <v>9022</v>
      </c>
      <c r="B1023" s="1">
        <v>45254</v>
      </c>
      <c r="C1023" s="2">
        <v>0.6069444444444444</v>
      </c>
      <c r="D1023">
        <v>4</v>
      </c>
      <c r="E1023" t="s">
        <v>36</v>
      </c>
      <c r="F1023" t="s">
        <v>37</v>
      </c>
      <c r="G1023" t="s">
        <v>38</v>
      </c>
      <c r="H1023" t="s">
        <v>39</v>
      </c>
      <c r="I1023" t="s">
        <v>18</v>
      </c>
      <c r="J1023">
        <v>45</v>
      </c>
      <c r="K1023">
        <v>25</v>
      </c>
      <c r="L1023" t="s">
        <v>19</v>
      </c>
      <c r="M1023" t="s">
        <v>20</v>
      </c>
      <c r="N1023" t="s">
        <v>21</v>
      </c>
      <c r="O1023">
        <f>Table1__2[[#This Row],[transaction_qty]]*Table1__2[[#This Row],[unit_price]]</f>
        <v>180</v>
      </c>
      <c r="P1023">
        <f>(Table1__2[[#This Row],[unit_price]]-Table1__2[[#This Row],[unit_cost]])*Table1__2[[#This Row],[transaction_qty]]</f>
        <v>80</v>
      </c>
      <c r="Q1023">
        <f>YEAR(Table1__2[[#This Row],[transaction_date]])</f>
        <v>2023</v>
      </c>
      <c r="R1023" t="str">
        <f>TEXT(MONTH(Table1__2[[#This Row],[transaction_date]])*28,"mmm")</f>
        <v>Nov</v>
      </c>
      <c r="S1023" t="str">
        <f t="shared" si="15"/>
        <v>Tue</v>
      </c>
      <c r="T1023">
        <f>HOUR(Table1__2[[#This Row],[transaction_time]])</f>
        <v>14</v>
      </c>
    </row>
    <row r="1024" spans="1:20" x14ac:dyDescent="0.25">
      <c r="A1024">
        <v>9023</v>
      </c>
      <c r="B1024" s="1">
        <v>44602</v>
      </c>
      <c r="C1024" s="2">
        <v>0.39513888888888887</v>
      </c>
      <c r="D1024">
        <v>2</v>
      </c>
      <c r="E1024" t="s">
        <v>36</v>
      </c>
      <c r="F1024" t="s">
        <v>37</v>
      </c>
      <c r="G1024" t="s">
        <v>38</v>
      </c>
      <c r="H1024" t="s">
        <v>39</v>
      </c>
      <c r="I1024" t="s">
        <v>43</v>
      </c>
      <c r="J1024">
        <v>75</v>
      </c>
      <c r="K1024">
        <v>45</v>
      </c>
      <c r="L1024" t="s">
        <v>33</v>
      </c>
      <c r="M1024" t="s">
        <v>44</v>
      </c>
      <c r="N1024" t="s">
        <v>45</v>
      </c>
      <c r="O1024">
        <f>Table1__2[[#This Row],[transaction_qty]]*Table1__2[[#This Row],[unit_price]]</f>
        <v>150</v>
      </c>
      <c r="P1024">
        <f>(Table1__2[[#This Row],[unit_price]]-Table1__2[[#This Row],[unit_cost]])*Table1__2[[#This Row],[transaction_qty]]</f>
        <v>60</v>
      </c>
      <c r="Q1024">
        <f>YEAR(Table1__2[[#This Row],[transaction_date]])</f>
        <v>2022</v>
      </c>
      <c r="R1024" t="str">
        <f>TEXT(MONTH(Table1__2[[#This Row],[transaction_date]])*28,"mmm")</f>
        <v>Feb</v>
      </c>
      <c r="S1024" t="str">
        <f t="shared" si="15"/>
        <v>Tue</v>
      </c>
      <c r="T1024">
        <f>HOUR(Table1__2[[#This Row],[transaction_time]])</f>
        <v>9</v>
      </c>
    </row>
    <row r="1025" spans="1:20" x14ac:dyDescent="0.25">
      <c r="A1025">
        <v>9024</v>
      </c>
      <c r="B1025" s="1">
        <v>45533</v>
      </c>
      <c r="C1025" s="2">
        <v>0.58680555555555558</v>
      </c>
      <c r="D1025">
        <v>3</v>
      </c>
      <c r="E1025" t="s">
        <v>28</v>
      </c>
      <c r="F1025" t="s">
        <v>29</v>
      </c>
      <c r="G1025" t="s">
        <v>30</v>
      </c>
      <c r="H1025" t="s">
        <v>31</v>
      </c>
      <c r="I1025" t="s">
        <v>40</v>
      </c>
      <c r="J1025">
        <v>50</v>
      </c>
      <c r="K1025">
        <v>30</v>
      </c>
      <c r="L1025" t="s">
        <v>19</v>
      </c>
      <c r="M1025" t="s">
        <v>41</v>
      </c>
      <c r="N1025" t="s">
        <v>42</v>
      </c>
      <c r="O1025">
        <f>Table1__2[[#This Row],[transaction_qty]]*Table1__2[[#This Row],[unit_price]]</f>
        <v>150</v>
      </c>
      <c r="P1025">
        <f>(Table1__2[[#This Row],[unit_price]]-Table1__2[[#This Row],[unit_cost]])*Table1__2[[#This Row],[transaction_qty]]</f>
        <v>60</v>
      </c>
      <c r="Q1025">
        <f>YEAR(Table1__2[[#This Row],[transaction_date]])</f>
        <v>2024</v>
      </c>
      <c r="R1025" t="str">
        <f>TEXT(MONTH(Table1__2[[#This Row],[transaction_date]])*28,"mmm")</f>
        <v>Aug</v>
      </c>
      <c r="S1025" t="str">
        <f t="shared" si="15"/>
        <v>Sun</v>
      </c>
      <c r="T1025">
        <f>HOUR(Table1__2[[#This Row],[transaction_time]])</f>
        <v>14</v>
      </c>
    </row>
    <row r="1026" spans="1:20" x14ac:dyDescent="0.25">
      <c r="A1026">
        <v>9025</v>
      </c>
      <c r="B1026" s="1">
        <v>44895</v>
      </c>
      <c r="C1026" s="2">
        <v>0.46041666666666664</v>
      </c>
      <c r="D1026">
        <v>1</v>
      </c>
      <c r="E1026" t="s">
        <v>36</v>
      </c>
      <c r="F1026" t="s">
        <v>37</v>
      </c>
      <c r="G1026" t="s">
        <v>38</v>
      </c>
      <c r="H1026" t="s">
        <v>39</v>
      </c>
      <c r="I1026" t="s">
        <v>46</v>
      </c>
      <c r="J1026">
        <v>90</v>
      </c>
      <c r="K1026">
        <v>55</v>
      </c>
      <c r="L1026" t="s">
        <v>33</v>
      </c>
      <c r="M1026" t="s">
        <v>34</v>
      </c>
      <c r="N1026" t="s">
        <v>47</v>
      </c>
      <c r="O1026">
        <f>Table1__2[[#This Row],[transaction_qty]]*Table1__2[[#This Row],[unit_price]]</f>
        <v>90</v>
      </c>
      <c r="P1026">
        <f>(Table1__2[[#This Row],[unit_price]]-Table1__2[[#This Row],[unit_cost]])*Table1__2[[#This Row],[transaction_qty]]</f>
        <v>35</v>
      </c>
      <c r="Q1026">
        <f>YEAR(Table1__2[[#This Row],[transaction_date]])</f>
        <v>2022</v>
      </c>
      <c r="R1026" t="str">
        <f>TEXT(MONTH(Table1__2[[#This Row],[transaction_date]])*28,"mmm")</f>
        <v>Nov</v>
      </c>
      <c r="S1026" t="str">
        <f t="shared" ref="S1026:S1089" si="16">TEXT(DAY(B1026),"ddd")</f>
        <v>Mon</v>
      </c>
      <c r="T1026">
        <f>HOUR(Table1__2[[#This Row],[transaction_time]])</f>
        <v>11</v>
      </c>
    </row>
    <row r="1027" spans="1:20" x14ac:dyDescent="0.25">
      <c r="A1027">
        <v>9026</v>
      </c>
      <c r="B1027" s="1">
        <v>44749</v>
      </c>
      <c r="C1027" s="2">
        <v>0.78333333333333333</v>
      </c>
      <c r="D1027">
        <v>2</v>
      </c>
      <c r="E1027" t="s">
        <v>36</v>
      </c>
      <c r="F1027" t="s">
        <v>37</v>
      </c>
      <c r="G1027" t="s">
        <v>38</v>
      </c>
      <c r="H1027" t="s">
        <v>39</v>
      </c>
      <c r="I1027" t="s">
        <v>50</v>
      </c>
      <c r="J1027">
        <v>70</v>
      </c>
      <c r="K1027">
        <v>40</v>
      </c>
      <c r="L1027" t="s">
        <v>33</v>
      </c>
      <c r="M1027" t="s">
        <v>44</v>
      </c>
      <c r="N1027" t="s">
        <v>51</v>
      </c>
      <c r="O1027">
        <f>Table1__2[[#This Row],[transaction_qty]]*Table1__2[[#This Row],[unit_price]]</f>
        <v>140</v>
      </c>
      <c r="P1027">
        <f>(Table1__2[[#This Row],[unit_price]]-Table1__2[[#This Row],[unit_cost]])*Table1__2[[#This Row],[transaction_qty]]</f>
        <v>60</v>
      </c>
      <c r="Q1027">
        <f>YEAR(Table1__2[[#This Row],[transaction_date]])</f>
        <v>2022</v>
      </c>
      <c r="R1027" t="str">
        <f>TEXT(MONTH(Table1__2[[#This Row],[transaction_date]])*28,"mmm")</f>
        <v>Jul</v>
      </c>
      <c r="S1027" t="str">
        <f t="shared" si="16"/>
        <v>Sat</v>
      </c>
      <c r="T1027">
        <f>HOUR(Table1__2[[#This Row],[transaction_time]])</f>
        <v>18</v>
      </c>
    </row>
    <row r="1028" spans="1:20" x14ac:dyDescent="0.25">
      <c r="A1028">
        <v>9027</v>
      </c>
      <c r="B1028" s="1">
        <v>44569</v>
      </c>
      <c r="C1028" s="2">
        <v>0.7270833333333333</v>
      </c>
      <c r="D1028">
        <v>3</v>
      </c>
      <c r="E1028" t="s">
        <v>36</v>
      </c>
      <c r="F1028" t="s">
        <v>37</v>
      </c>
      <c r="G1028" t="s">
        <v>38</v>
      </c>
      <c r="H1028" t="s">
        <v>39</v>
      </c>
      <c r="I1028" t="s">
        <v>46</v>
      </c>
      <c r="J1028">
        <v>90</v>
      </c>
      <c r="K1028">
        <v>55</v>
      </c>
      <c r="L1028" t="s">
        <v>33</v>
      </c>
      <c r="M1028" t="s">
        <v>34</v>
      </c>
      <c r="N1028" t="s">
        <v>47</v>
      </c>
      <c r="O1028">
        <f>Table1__2[[#This Row],[transaction_qty]]*Table1__2[[#This Row],[unit_price]]</f>
        <v>270</v>
      </c>
      <c r="P1028">
        <f>(Table1__2[[#This Row],[unit_price]]-Table1__2[[#This Row],[unit_cost]])*Table1__2[[#This Row],[transaction_qty]]</f>
        <v>105</v>
      </c>
      <c r="Q1028">
        <f>YEAR(Table1__2[[#This Row],[transaction_date]])</f>
        <v>2022</v>
      </c>
      <c r="R1028" t="str">
        <f>TEXT(MONTH(Table1__2[[#This Row],[transaction_date]])*28,"mmm")</f>
        <v>Jan</v>
      </c>
      <c r="S1028" t="str">
        <f t="shared" si="16"/>
        <v>Sun</v>
      </c>
      <c r="T1028">
        <f>HOUR(Table1__2[[#This Row],[transaction_time]])</f>
        <v>17</v>
      </c>
    </row>
    <row r="1029" spans="1:20" x14ac:dyDescent="0.25">
      <c r="A1029">
        <v>9028</v>
      </c>
      <c r="B1029" s="1">
        <v>45712</v>
      </c>
      <c r="C1029" s="2">
        <v>0.87708333333333333</v>
      </c>
      <c r="D1029">
        <v>3</v>
      </c>
      <c r="E1029" t="s">
        <v>14</v>
      </c>
      <c r="F1029" t="s">
        <v>15</v>
      </c>
      <c r="G1029" t="s">
        <v>16</v>
      </c>
      <c r="H1029" t="s">
        <v>17</v>
      </c>
      <c r="I1029" t="s">
        <v>40</v>
      </c>
      <c r="J1029">
        <v>50</v>
      </c>
      <c r="K1029">
        <v>30</v>
      </c>
      <c r="L1029" t="s">
        <v>19</v>
      </c>
      <c r="M1029" t="s">
        <v>41</v>
      </c>
      <c r="N1029" t="s">
        <v>42</v>
      </c>
      <c r="O1029">
        <f>Table1__2[[#This Row],[transaction_qty]]*Table1__2[[#This Row],[unit_price]]</f>
        <v>150</v>
      </c>
      <c r="P1029">
        <f>(Table1__2[[#This Row],[unit_price]]-Table1__2[[#This Row],[unit_cost]])*Table1__2[[#This Row],[transaction_qty]]</f>
        <v>60</v>
      </c>
      <c r="Q1029">
        <f>YEAR(Table1__2[[#This Row],[transaction_date]])</f>
        <v>2025</v>
      </c>
      <c r="R1029" t="str">
        <f>TEXT(MONTH(Table1__2[[#This Row],[transaction_date]])*28,"mmm")</f>
        <v>Feb</v>
      </c>
      <c r="S1029" t="str">
        <f t="shared" si="16"/>
        <v>Tue</v>
      </c>
      <c r="T1029">
        <f>HOUR(Table1__2[[#This Row],[transaction_time]])</f>
        <v>21</v>
      </c>
    </row>
    <row r="1030" spans="1:20" x14ac:dyDescent="0.25">
      <c r="A1030">
        <v>9029</v>
      </c>
      <c r="B1030" s="1">
        <v>45367</v>
      </c>
      <c r="C1030" s="2">
        <v>0.45416666666666666</v>
      </c>
      <c r="D1030">
        <v>1</v>
      </c>
      <c r="E1030" t="s">
        <v>14</v>
      </c>
      <c r="F1030" t="s">
        <v>15</v>
      </c>
      <c r="G1030" t="s">
        <v>16</v>
      </c>
      <c r="H1030" t="s">
        <v>17</v>
      </c>
      <c r="I1030" t="s">
        <v>26</v>
      </c>
      <c r="J1030">
        <v>40</v>
      </c>
      <c r="K1030">
        <v>22</v>
      </c>
      <c r="L1030" t="s">
        <v>19</v>
      </c>
      <c r="M1030" t="s">
        <v>20</v>
      </c>
      <c r="N1030" t="s">
        <v>27</v>
      </c>
      <c r="O1030">
        <f>Table1__2[[#This Row],[transaction_qty]]*Table1__2[[#This Row],[unit_price]]</f>
        <v>40</v>
      </c>
      <c r="P1030">
        <f>(Table1__2[[#This Row],[unit_price]]-Table1__2[[#This Row],[unit_cost]])*Table1__2[[#This Row],[transaction_qty]]</f>
        <v>18</v>
      </c>
      <c r="Q1030">
        <f>YEAR(Table1__2[[#This Row],[transaction_date]])</f>
        <v>2024</v>
      </c>
      <c r="R1030" t="str">
        <f>TEXT(MONTH(Table1__2[[#This Row],[transaction_date]])*28,"mmm")</f>
        <v>Mar</v>
      </c>
      <c r="S1030" t="str">
        <f t="shared" si="16"/>
        <v>Mon</v>
      </c>
      <c r="T1030">
        <f>HOUR(Table1__2[[#This Row],[transaction_time]])</f>
        <v>10</v>
      </c>
    </row>
    <row r="1031" spans="1:20" x14ac:dyDescent="0.25">
      <c r="A1031">
        <v>9030</v>
      </c>
      <c r="B1031" s="1">
        <v>45716</v>
      </c>
      <c r="C1031" s="2">
        <v>0.34305555555555556</v>
      </c>
      <c r="D1031">
        <v>4</v>
      </c>
      <c r="E1031" t="s">
        <v>22</v>
      </c>
      <c r="F1031" t="s">
        <v>23</v>
      </c>
      <c r="G1031" t="s">
        <v>24</v>
      </c>
      <c r="H1031" t="s">
        <v>25</v>
      </c>
      <c r="I1031" t="s">
        <v>32</v>
      </c>
      <c r="J1031">
        <v>85</v>
      </c>
      <c r="K1031">
        <v>50</v>
      </c>
      <c r="L1031" t="s">
        <v>33</v>
      </c>
      <c r="M1031" t="s">
        <v>34</v>
      </c>
      <c r="N1031" t="s">
        <v>35</v>
      </c>
      <c r="O1031">
        <f>Table1__2[[#This Row],[transaction_qty]]*Table1__2[[#This Row],[unit_price]]</f>
        <v>340</v>
      </c>
      <c r="P1031">
        <f>(Table1__2[[#This Row],[unit_price]]-Table1__2[[#This Row],[unit_cost]])*Table1__2[[#This Row],[transaction_qty]]</f>
        <v>140</v>
      </c>
      <c r="Q1031">
        <f>YEAR(Table1__2[[#This Row],[transaction_date]])</f>
        <v>2025</v>
      </c>
      <c r="R1031" t="str">
        <f>TEXT(MONTH(Table1__2[[#This Row],[transaction_date]])*28,"mmm")</f>
        <v>Feb</v>
      </c>
      <c r="S1031" t="str">
        <f t="shared" si="16"/>
        <v>Sat</v>
      </c>
      <c r="T1031">
        <f>HOUR(Table1__2[[#This Row],[transaction_time]])</f>
        <v>8</v>
      </c>
    </row>
    <row r="1032" spans="1:20" x14ac:dyDescent="0.25">
      <c r="A1032">
        <v>9031</v>
      </c>
      <c r="B1032" s="1">
        <v>44638</v>
      </c>
      <c r="C1032" s="2">
        <v>0.49930555555555556</v>
      </c>
      <c r="D1032">
        <v>2</v>
      </c>
      <c r="E1032" t="s">
        <v>22</v>
      </c>
      <c r="F1032" t="s">
        <v>23</v>
      </c>
      <c r="G1032" t="s">
        <v>24</v>
      </c>
      <c r="H1032" t="s">
        <v>25</v>
      </c>
      <c r="I1032" t="s">
        <v>40</v>
      </c>
      <c r="J1032">
        <v>50</v>
      </c>
      <c r="K1032">
        <v>30</v>
      </c>
      <c r="L1032" t="s">
        <v>19</v>
      </c>
      <c r="M1032" t="s">
        <v>41</v>
      </c>
      <c r="N1032" t="s">
        <v>42</v>
      </c>
      <c r="O1032">
        <f>Table1__2[[#This Row],[transaction_qty]]*Table1__2[[#This Row],[unit_price]]</f>
        <v>100</v>
      </c>
      <c r="P1032">
        <f>(Table1__2[[#This Row],[unit_price]]-Table1__2[[#This Row],[unit_cost]])*Table1__2[[#This Row],[transaction_qty]]</f>
        <v>40</v>
      </c>
      <c r="Q1032">
        <f>YEAR(Table1__2[[#This Row],[transaction_date]])</f>
        <v>2022</v>
      </c>
      <c r="R1032" t="str">
        <f>TEXT(MONTH(Table1__2[[#This Row],[transaction_date]])*28,"mmm")</f>
        <v>Mar</v>
      </c>
      <c r="S1032" t="str">
        <f t="shared" si="16"/>
        <v>Wed</v>
      </c>
      <c r="T1032">
        <f>HOUR(Table1__2[[#This Row],[transaction_time]])</f>
        <v>11</v>
      </c>
    </row>
    <row r="1033" spans="1:20" x14ac:dyDescent="0.25">
      <c r="A1033">
        <v>9032</v>
      </c>
      <c r="B1033" s="1">
        <v>45325</v>
      </c>
      <c r="C1033" s="2">
        <v>0.91111111111111109</v>
      </c>
      <c r="D1033">
        <v>4</v>
      </c>
      <c r="E1033" t="s">
        <v>28</v>
      </c>
      <c r="F1033" t="s">
        <v>29</v>
      </c>
      <c r="G1033" t="s">
        <v>30</v>
      </c>
      <c r="H1033" t="s">
        <v>31</v>
      </c>
      <c r="I1033" t="s">
        <v>43</v>
      </c>
      <c r="J1033">
        <v>75</v>
      </c>
      <c r="K1033">
        <v>45</v>
      </c>
      <c r="L1033" t="s">
        <v>33</v>
      </c>
      <c r="M1033" t="s">
        <v>44</v>
      </c>
      <c r="N1033" t="s">
        <v>45</v>
      </c>
      <c r="O1033">
        <f>Table1__2[[#This Row],[transaction_qty]]*Table1__2[[#This Row],[unit_price]]</f>
        <v>300</v>
      </c>
      <c r="P1033">
        <f>(Table1__2[[#This Row],[unit_price]]-Table1__2[[#This Row],[unit_cost]])*Table1__2[[#This Row],[transaction_qty]]</f>
        <v>120</v>
      </c>
      <c r="Q1033">
        <f>YEAR(Table1__2[[#This Row],[transaction_date]])</f>
        <v>2024</v>
      </c>
      <c r="R1033" t="str">
        <f>TEXT(MONTH(Table1__2[[#This Row],[transaction_date]])*28,"mmm")</f>
        <v>Feb</v>
      </c>
      <c r="S1033" t="str">
        <f t="shared" si="16"/>
        <v>Tue</v>
      </c>
      <c r="T1033">
        <f>HOUR(Table1__2[[#This Row],[transaction_time]])</f>
        <v>21</v>
      </c>
    </row>
    <row r="1034" spans="1:20" x14ac:dyDescent="0.25">
      <c r="A1034">
        <v>9033</v>
      </c>
      <c r="B1034" s="1">
        <v>45562</v>
      </c>
      <c r="C1034" s="2">
        <v>0.82916666666666672</v>
      </c>
      <c r="D1034">
        <v>4</v>
      </c>
      <c r="E1034" t="s">
        <v>14</v>
      </c>
      <c r="F1034" t="s">
        <v>15</v>
      </c>
      <c r="G1034" t="s">
        <v>16</v>
      </c>
      <c r="H1034" t="s">
        <v>17</v>
      </c>
      <c r="I1034" t="s">
        <v>43</v>
      </c>
      <c r="J1034">
        <v>75</v>
      </c>
      <c r="K1034">
        <v>45</v>
      </c>
      <c r="L1034" t="s">
        <v>33</v>
      </c>
      <c r="M1034" t="s">
        <v>44</v>
      </c>
      <c r="N1034" t="s">
        <v>45</v>
      </c>
      <c r="O1034">
        <f>Table1__2[[#This Row],[transaction_qty]]*Table1__2[[#This Row],[unit_price]]</f>
        <v>300</v>
      </c>
      <c r="P1034">
        <f>(Table1__2[[#This Row],[unit_price]]-Table1__2[[#This Row],[unit_cost]])*Table1__2[[#This Row],[transaction_qty]]</f>
        <v>120</v>
      </c>
      <c r="Q1034">
        <f>YEAR(Table1__2[[#This Row],[transaction_date]])</f>
        <v>2024</v>
      </c>
      <c r="R1034" t="str">
        <f>TEXT(MONTH(Table1__2[[#This Row],[transaction_date]])*28,"mmm")</f>
        <v>Sep</v>
      </c>
      <c r="S1034" t="str">
        <f t="shared" si="16"/>
        <v>Fri</v>
      </c>
      <c r="T1034">
        <f>HOUR(Table1__2[[#This Row],[transaction_time]])</f>
        <v>19</v>
      </c>
    </row>
    <row r="1035" spans="1:20" x14ac:dyDescent="0.25">
      <c r="A1035">
        <v>9034</v>
      </c>
      <c r="B1035" s="1">
        <v>44828</v>
      </c>
      <c r="C1035" s="2">
        <v>0.4236111111111111</v>
      </c>
      <c r="D1035">
        <v>4</v>
      </c>
      <c r="E1035" t="s">
        <v>36</v>
      </c>
      <c r="F1035" t="s">
        <v>37</v>
      </c>
      <c r="G1035" t="s">
        <v>38</v>
      </c>
      <c r="H1035" t="s">
        <v>39</v>
      </c>
      <c r="I1035" t="s">
        <v>50</v>
      </c>
      <c r="J1035">
        <v>70</v>
      </c>
      <c r="K1035">
        <v>40</v>
      </c>
      <c r="L1035" t="s">
        <v>33</v>
      </c>
      <c r="M1035" t="s">
        <v>44</v>
      </c>
      <c r="N1035" t="s">
        <v>51</v>
      </c>
      <c r="O1035">
        <f>Table1__2[[#This Row],[transaction_qty]]*Table1__2[[#This Row],[unit_price]]</f>
        <v>280</v>
      </c>
      <c r="P1035">
        <f>(Table1__2[[#This Row],[unit_price]]-Table1__2[[#This Row],[unit_cost]])*Table1__2[[#This Row],[transaction_qty]]</f>
        <v>120</v>
      </c>
      <c r="Q1035">
        <f>YEAR(Table1__2[[#This Row],[transaction_date]])</f>
        <v>2022</v>
      </c>
      <c r="R1035" t="str">
        <f>TEXT(MONTH(Table1__2[[#This Row],[transaction_date]])*28,"mmm")</f>
        <v>Sep</v>
      </c>
      <c r="S1035" t="str">
        <f t="shared" si="16"/>
        <v>Tue</v>
      </c>
      <c r="T1035">
        <f>HOUR(Table1__2[[#This Row],[transaction_time]])</f>
        <v>10</v>
      </c>
    </row>
    <row r="1036" spans="1:20" x14ac:dyDescent="0.25">
      <c r="A1036">
        <v>9035</v>
      </c>
      <c r="B1036" s="1">
        <v>45342</v>
      </c>
      <c r="C1036" s="2">
        <v>0.35416666666666669</v>
      </c>
      <c r="D1036">
        <v>3</v>
      </c>
      <c r="E1036" t="s">
        <v>22</v>
      </c>
      <c r="F1036" t="s">
        <v>23</v>
      </c>
      <c r="G1036" t="s">
        <v>24</v>
      </c>
      <c r="H1036" t="s">
        <v>25</v>
      </c>
      <c r="I1036" t="s">
        <v>18</v>
      </c>
      <c r="J1036">
        <v>45</v>
      </c>
      <c r="K1036">
        <v>25</v>
      </c>
      <c r="L1036" t="s">
        <v>19</v>
      </c>
      <c r="M1036" t="s">
        <v>20</v>
      </c>
      <c r="N1036" t="s">
        <v>21</v>
      </c>
      <c r="O1036">
        <f>Table1__2[[#This Row],[transaction_qty]]*Table1__2[[#This Row],[unit_price]]</f>
        <v>135</v>
      </c>
      <c r="P1036">
        <f>(Table1__2[[#This Row],[unit_price]]-Table1__2[[#This Row],[unit_cost]])*Table1__2[[#This Row],[transaction_qty]]</f>
        <v>60</v>
      </c>
      <c r="Q1036">
        <f>YEAR(Table1__2[[#This Row],[transaction_date]])</f>
        <v>2024</v>
      </c>
      <c r="R1036" t="str">
        <f>TEXT(MONTH(Table1__2[[#This Row],[transaction_date]])*28,"mmm")</f>
        <v>Feb</v>
      </c>
      <c r="S1036" t="str">
        <f t="shared" si="16"/>
        <v>Fri</v>
      </c>
      <c r="T1036">
        <f>HOUR(Table1__2[[#This Row],[transaction_time]])</f>
        <v>8</v>
      </c>
    </row>
    <row r="1037" spans="1:20" x14ac:dyDescent="0.25">
      <c r="A1037">
        <v>9036</v>
      </c>
      <c r="B1037" s="1">
        <v>44929</v>
      </c>
      <c r="C1037" s="2">
        <v>0.41319444444444442</v>
      </c>
      <c r="D1037">
        <v>2</v>
      </c>
      <c r="E1037" t="s">
        <v>28</v>
      </c>
      <c r="F1037" t="s">
        <v>29</v>
      </c>
      <c r="G1037" t="s">
        <v>30</v>
      </c>
      <c r="H1037" t="s">
        <v>31</v>
      </c>
      <c r="I1037" t="s">
        <v>43</v>
      </c>
      <c r="J1037">
        <v>75</v>
      </c>
      <c r="K1037">
        <v>45</v>
      </c>
      <c r="L1037" t="s">
        <v>33</v>
      </c>
      <c r="M1037" t="s">
        <v>44</v>
      </c>
      <c r="N1037" t="s">
        <v>45</v>
      </c>
      <c r="O1037">
        <f>Table1__2[[#This Row],[transaction_qty]]*Table1__2[[#This Row],[unit_price]]</f>
        <v>150</v>
      </c>
      <c r="P1037">
        <f>(Table1__2[[#This Row],[unit_price]]-Table1__2[[#This Row],[unit_cost]])*Table1__2[[#This Row],[transaction_qty]]</f>
        <v>60</v>
      </c>
      <c r="Q1037">
        <f>YEAR(Table1__2[[#This Row],[transaction_date]])</f>
        <v>2023</v>
      </c>
      <c r="R1037" t="str">
        <f>TEXT(MONTH(Table1__2[[#This Row],[transaction_date]])*28,"mmm")</f>
        <v>Jan</v>
      </c>
      <c r="S1037" t="str">
        <f t="shared" si="16"/>
        <v>Tue</v>
      </c>
      <c r="T1037">
        <f>HOUR(Table1__2[[#This Row],[transaction_time]])</f>
        <v>9</v>
      </c>
    </row>
    <row r="1038" spans="1:20" x14ac:dyDescent="0.25">
      <c r="A1038">
        <v>9037</v>
      </c>
      <c r="B1038" s="1">
        <v>44776</v>
      </c>
      <c r="C1038" s="2">
        <v>0.49583333333333335</v>
      </c>
      <c r="D1038">
        <v>3</v>
      </c>
      <c r="E1038" t="s">
        <v>22</v>
      </c>
      <c r="F1038" t="s">
        <v>23</v>
      </c>
      <c r="G1038" t="s">
        <v>24</v>
      </c>
      <c r="H1038" t="s">
        <v>25</v>
      </c>
      <c r="I1038" t="s">
        <v>40</v>
      </c>
      <c r="J1038">
        <v>50</v>
      </c>
      <c r="K1038">
        <v>30</v>
      </c>
      <c r="L1038" t="s">
        <v>19</v>
      </c>
      <c r="M1038" t="s">
        <v>41</v>
      </c>
      <c r="N1038" t="s">
        <v>42</v>
      </c>
      <c r="O1038">
        <f>Table1__2[[#This Row],[transaction_qty]]*Table1__2[[#This Row],[unit_price]]</f>
        <v>150</v>
      </c>
      <c r="P1038">
        <f>(Table1__2[[#This Row],[unit_price]]-Table1__2[[#This Row],[unit_cost]])*Table1__2[[#This Row],[transaction_qty]]</f>
        <v>60</v>
      </c>
      <c r="Q1038">
        <f>YEAR(Table1__2[[#This Row],[transaction_date]])</f>
        <v>2022</v>
      </c>
      <c r="R1038" t="str">
        <f>TEXT(MONTH(Table1__2[[#This Row],[transaction_date]])*28,"mmm")</f>
        <v>Aug</v>
      </c>
      <c r="S1038" t="str">
        <f t="shared" si="16"/>
        <v>Tue</v>
      </c>
      <c r="T1038">
        <f>HOUR(Table1__2[[#This Row],[transaction_time]])</f>
        <v>11</v>
      </c>
    </row>
    <row r="1039" spans="1:20" x14ac:dyDescent="0.25">
      <c r="A1039">
        <v>9038</v>
      </c>
      <c r="B1039" s="1">
        <v>45322</v>
      </c>
      <c r="C1039" s="2">
        <v>0.74444444444444446</v>
      </c>
      <c r="D1039">
        <v>1</v>
      </c>
      <c r="E1039" t="s">
        <v>28</v>
      </c>
      <c r="F1039" t="s">
        <v>29</v>
      </c>
      <c r="G1039" t="s">
        <v>30</v>
      </c>
      <c r="H1039" t="s">
        <v>31</v>
      </c>
      <c r="I1039" t="s">
        <v>40</v>
      </c>
      <c r="J1039">
        <v>50</v>
      </c>
      <c r="K1039">
        <v>30</v>
      </c>
      <c r="L1039" t="s">
        <v>19</v>
      </c>
      <c r="M1039" t="s">
        <v>41</v>
      </c>
      <c r="N1039" t="s">
        <v>42</v>
      </c>
      <c r="O1039">
        <f>Table1__2[[#This Row],[transaction_qty]]*Table1__2[[#This Row],[unit_price]]</f>
        <v>50</v>
      </c>
      <c r="P1039">
        <f>(Table1__2[[#This Row],[unit_price]]-Table1__2[[#This Row],[unit_cost]])*Table1__2[[#This Row],[transaction_qty]]</f>
        <v>20</v>
      </c>
      <c r="Q1039">
        <f>YEAR(Table1__2[[#This Row],[transaction_date]])</f>
        <v>2024</v>
      </c>
      <c r="R1039" t="str">
        <f>TEXT(MONTH(Table1__2[[#This Row],[transaction_date]])*28,"mmm")</f>
        <v>Jan</v>
      </c>
      <c r="S1039" t="str">
        <f t="shared" si="16"/>
        <v>Tue</v>
      </c>
      <c r="T1039">
        <f>HOUR(Table1__2[[#This Row],[transaction_time]])</f>
        <v>17</v>
      </c>
    </row>
    <row r="1040" spans="1:20" x14ac:dyDescent="0.25">
      <c r="A1040">
        <v>9039</v>
      </c>
      <c r="B1040" s="1">
        <v>45794</v>
      </c>
      <c r="C1040" s="2">
        <v>0.72013888888888888</v>
      </c>
      <c r="D1040">
        <v>4</v>
      </c>
      <c r="E1040" t="s">
        <v>28</v>
      </c>
      <c r="F1040" t="s">
        <v>29</v>
      </c>
      <c r="G1040" t="s">
        <v>30</v>
      </c>
      <c r="H1040" t="s">
        <v>31</v>
      </c>
      <c r="I1040" t="s">
        <v>46</v>
      </c>
      <c r="J1040">
        <v>90</v>
      </c>
      <c r="K1040">
        <v>55</v>
      </c>
      <c r="L1040" t="s">
        <v>33</v>
      </c>
      <c r="M1040" t="s">
        <v>34</v>
      </c>
      <c r="N1040" t="s">
        <v>47</v>
      </c>
      <c r="O1040">
        <f>Table1__2[[#This Row],[transaction_qty]]*Table1__2[[#This Row],[unit_price]]</f>
        <v>360</v>
      </c>
      <c r="P1040">
        <f>(Table1__2[[#This Row],[unit_price]]-Table1__2[[#This Row],[unit_cost]])*Table1__2[[#This Row],[transaction_qty]]</f>
        <v>140</v>
      </c>
      <c r="Q1040">
        <f>YEAR(Table1__2[[#This Row],[transaction_date]])</f>
        <v>2025</v>
      </c>
      <c r="R1040" t="str">
        <f>TEXT(MONTH(Table1__2[[#This Row],[transaction_date]])*28,"mmm")</f>
        <v>May</v>
      </c>
      <c r="S1040" t="str">
        <f t="shared" si="16"/>
        <v>Tue</v>
      </c>
      <c r="T1040">
        <f>HOUR(Table1__2[[#This Row],[transaction_time]])</f>
        <v>17</v>
      </c>
    </row>
    <row r="1041" spans="1:20" x14ac:dyDescent="0.25">
      <c r="A1041">
        <v>9040</v>
      </c>
      <c r="B1041" s="1">
        <v>44613</v>
      </c>
      <c r="C1041" s="2">
        <v>0.50208333333333333</v>
      </c>
      <c r="D1041">
        <v>4</v>
      </c>
      <c r="E1041" t="s">
        <v>14</v>
      </c>
      <c r="F1041" t="s">
        <v>15</v>
      </c>
      <c r="G1041" t="s">
        <v>16</v>
      </c>
      <c r="H1041" t="s">
        <v>17</v>
      </c>
      <c r="I1041" t="s">
        <v>50</v>
      </c>
      <c r="J1041">
        <v>70</v>
      </c>
      <c r="K1041">
        <v>40</v>
      </c>
      <c r="L1041" t="s">
        <v>33</v>
      </c>
      <c r="M1041" t="s">
        <v>44</v>
      </c>
      <c r="N1041" t="s">
        <v>51</v>
      </c>
      <c r="O1041">
        <f>Table1__2[[#This Row],[transaction_qty]]*Table1__2[[#This Row],[unit_price]]</f>
        <v>280</v>
      </c>
      <c r="P1041">
        <f>(Table1__2[[#This Row],[unit_price]]-Table1__2[[#This Row],[unit_cost]])*Table1__2[[#This Row],[transaction_qty]]</f>
        <v>120</v>
      </c>
      <c r="Q1041">
        <f>YEAR(Table1__2[[#This Row],[transaction_date]])</f>
        <v>2022</v>
      </c>
      <c r="R1041" t="str">
        <f>TEXT(MONTH(Table1__2[[#This Row],[transaction_date]])*28,"mmm")</f>
        <v>Feb</v>
      </c>
      <c r="S1041" t="str">
        <f t="shared" si="16"/>
        <v>Sat</v>
      </c>
      <c r="T1041">
        <f>HOUR(Table1__2[[#This Row],[transaction_time]])</f>
        <v>12</v>
      </c>
    </row>
    <row r="1042" spans="1:20" x14ac:dyDescent="0.25">
      <c r="A1042">
        <v>9041</v>
      </c>
      <c r="B1042" s="1">
        <v>45267</v>
      </c>
      <c r="C1042" s="2">
        <v>0.31527777777777777</v>
      </c>
      <c r="D1042">
        <v>4</v>
      </c>
      <c r="E1042" t="s">
        <v>28</v>
      </c>
      <c r="F1042" t="s">
        <v>29</v>
      </c>
      <c r="G1042" t="s">
        <v>30</v>
      </c>
      <c r="H1042" t="s">
        <v>31</v>
      </c>
      <c r="I1042" t="s">
        <v>48</v>
      </c>
      <c r="J1042">
        <v>80</v>
      </c>
      <c r="K1042">
        <v>48</v>
      </c>
      <c r="L1042" t="s">
        <v>33</v>
      </c>
      <c r="M1042" t="s">
        <v>44</v>
      </c>
      <c r="N1042" t="s">
        <v>49</v>
      </c>
      <c r="O1042">
        <f>Table1__2[[#This Row],[transaction_qty]]*Table1__2[[#This Row],[unit_price]]</f>
        <v>320</v>
      </c>
      <c r="P1042">
        <f>(Table1__2[[#This Row],[unit_price]]-Table1__2[[#This Row],[unit_cost]])*Table1__2[[#This Row],[transaction_qty]]</f>
        <v>128</v>
      </c>
      <c r="Q1042">
        <f>YEAR(Table1__2[[#This Row],[transaction_date]])</f>
        <v>2023</v>
      </c>
      <c r="R1042" t="str">
        <f>TEXT(MONTH(Table1__2[[#This Row],[transaction_date]])*28,"mmm")</f>
        <v>Dec</v>
      </c>
      <c r="S1042" t="str">
        <f t="shared" si="16"/>
        <v>Sat</v>
      </c>
      <c r="T1042">
        <f>HOUR(Table1__2[[#This Row],[transaction_time]])</f>
        <v>7</v>
      </c>
    </row>
    <row r="1043" spans="1:20" x14ac:dyDescent="0.25">
      <c r="A1043">
        <v>9042</v>
      </c>
      <c r="B1043" s="1">
        <v>44802</v>
      </c>
      <c r="C1043" s="2">
        <v>0.52430555555555558</v>
      </c>
      <c r="D1043">
        <v>4</v>
      </c>
      <c r="E1043" t="s">
        <v>14</v>
      </c>
      <c r="F1043" t="s">
        <v>15</v>
      </c>
      <c r="G1043" t="s">
        <v>16</v>
      </c>
      <c r="H1043" t="s">
        <v>17</v>
      </c>
      <c r="I1043" t="s">
        <v>48</v>
      </c>
      <c r="J1043">
        <v>80</v>
      </c>
      <c r="K1043">
        <v>48</v>
      </c>
      <c r="L1043" t="s">
        <v>33</v>
      </c>
      <c r="M1043" t="s">
        <v>44</v>
      </c>
      <c r="N1043" t="s">
        <v>49</v>
      </c>
      <c r="O1043">
        <f>Table1__2[[#This Row],[transaction_qty]]*Table1__2[[#This Row],[unit_price]]</f>
        <v>320</v>
      </c>
      <c r="P1043">
        <f>(Table1__2[[#This Row],[unit_price]]-Table1__2[[#This Row],[unit_cost]])*Table1__2[[#This Row],[transaction_qty]]</f>
        <v>128</v>
      </c>
      <c r="Q1043">
        <f>YEAR(Table1__2[[#This Row],[transaction_date]])</f>
        <v>2022</v>
      </c>
      <c r="R1043" t="str">
        <f>TEXT(MONTH(Table1__2[[#This Row],[transaction_date]])*28,"mmm")</f>
        <v>Aug</v>
      </c>
      <c r="S1043" t="str">
        <f t="shared" si="16"/>
        <v>Sun</v>
      </c>
      <c r="T1043">
        <f>HOUR(Table1__2[[#This Row],[transaction_time]])</f>
        <v>12</v>
      </c>
    </row>
    <row r="1044" spans="1:20" x14ac:dyDescent="0.25">
      <c r="A1044">
        <v>9043</v>
      </c>
      <c r="B1044" s="1">
        <v>45765</v>
      </c>
      <c r="C1044" s="2">
        <v>0.85486111111111107</v>
      </c>
      <c r="D1044">
        <v>1</v>
      </c>
      <c r="E1044" t="s">
        <v>36</v>
      </c>
      <c r="F1044" t="s">
        <v>37</v>
      </c>
      <c r="G1044" t="s">
        <v>38</v>
      </c>
      <c r="H1044" t="s">
        <v>39</v>
      </c>
      <c r="I1044" t="s">
        <v>40</v>
      </c>
      <c r="J1044">
        <v>50</v>
      </c>
      <c r="K1044">
        <v>30</v>
      </c>
      <c r="L1044" t="s">
        <v>19</v>
      </c>
      <c r="M1044" t="s">
        <v>41</v>
      </c>
      <c r="N1044" t="s">
        <v>42</v>
      </c>
      <c r="O1044">
        <f>Table1__2[[#This Row],[transaction_qty]]*Table1__2[[#This Row],[unit_price]]</f>
        <v>50</v>
      </c>
      <c r="P1044">
        <f>(Table1__2[[#This Row],[unit_price]]-Table1__2[[#This Row],[unit_cost]])*Table1__2[[#This Row],[transaction_qty]]</f>
        <v>20</v>
      </c>
      <c r="Q1044">
        <f>YEAR(Table1__2[[#This Row],[transaction_date]])</f>
        <v>2025</v>
      </c>
      <c r="R1044" t="str">
        <f>TEXT(MONTH(Table1__2[[#This Row],[transaction_date]])*28,"mmm")</f>
        <v>Apr</v>
      </c>
      <c r="S1044" t="str">
        <f t="shared" si="16"/>
        <v>Wed</v>
      </c>
      <c r="T1044">
        <f>HOUR(Table1__2[[#This Row],[transaction_time]])</f>
        <v>20</v>
      </c>
    </row>
    <row r="1045" spans="1:20" x14ac:dyDescent="0.25">
      <c r="A1045">
        <v>9044</v>
      </c>
      <c r="B1045" s="1">
        <v>45700</v>
      </c>
      <c r="C1045" s="2">
        <v>0.44930555555555557</v>
      </c>
      <c r="D1045">
        <v>1</v>
      </c>
      <c r="E1045" t="s">
        <v>28</v>
      </c>
      <c r="F1045" t="s">
        <v>29</v>
      </c>
      <c r="G1045" t="s">
        <v>30</v>
      </c>
      <c r="H1045" t="s">
        <v>31</v>
      </c>
      <c r="I1045" t="s">
        <v>48</v>
      </c>
      <c r="J1045">
        <v>80</v>
      </c>
      <c r="K1045">
        <v>48</v>
      </c>
      <c r="L1045" t="s">
        <v>33</v>
      </c>
      <c r="M1045" t="s">
        <v>44</v>
      </c>
      <c r="N1045" t="s">
        <v>49</v>
      </c>
      <c r="O1045">
        <f>Table1__2[[#This Row],[transaction_qty]]*Table1__2[[#This Row],[unit_price]]</f>
        <v>80</v>
      </c>
      <c r="P1045">
        <f>(Table1__2[[#This Row],[unit_price]]-Table1__2[[#This Row],[unit_cost]])*Table1__2[[#This Row],[transaction_qty]]</f>
        <v>32</v>
      </c>
      <c r="Q1045">
        <f>YEAR(Table1__2[[#This Row],[transaction_date]])</f>
        <v>2025</v>
      </c>
      <c r="R1045" t="str">
        <f>TEXT(MONTH(Table1__2[[#This Row],[transaction_date]])*28,"mmm")</f>
        <v>Feb</v>
      </c>
      <c r="S1045" t="str">
        <f t="shared" si="16"/>
        <v>Thu</v>
      </c>
      <c r="T1045">
        <f>HOUR(Table1__2[[#This Row],[transaction_time]])</f>
        <v>10</v>
      </c>
    </row>
    <row r="1046" spans="1:20" x14ac:dyDescent="0.25">
      <c r="A1046">
        <v>9045</v>
      </c>
      <c r="B1046" s="1">
        <v>46018</v>
      </c>
      <c r="C1046" s="2">
        <v>0.59930555555555554</v>
      </c>
      <c r="D1046">
        <v>3</v>
      </c>
      <c r="E1046" t="s">
        <v>14</v>
      </c>
      <c r="F1046" t="s">
        <v>15</v>
      </c>
      <c r="G1046" t="s">
        <v>16</v>
      </c>
      <c r="H1046" t="s">
        <v>17</v>
      </c>
      <c r="I1046" t="s">
        <v>40</v>
      </c>
      <c r="J1046">
        <v>50</v>
      </c>
      <c r="K1046">
        <v>30</v>
      </c>
      <c r="L1046" t="s">
        <v>19</v>
      </c>
      <c r="M1046" t="s">
        <v>41</v>
      </c>
      <c r="N1046" t="s">
        <v>42</v>
      </c>
      <c r="O1046">
        <f>Table1__2[[#This Row],[transaction_qty]]*Table1__2[[#This Row],[unit_price]]</f>
        <v>150</v>
      </c>
      <c r="P1046">
        <f>(Table1__2[[#This Row],[unit_price]]-Table1__2[[#This Row],[unit_cost]])*Table1__2[[#This Row],[transaction_qty]]</f>
        <v>60</v>
      </c>
      <c r="Q1046">
        <f>YEAR(Table1__2[[#This Row],[transaction_date]])</f>
        <v>2025</v>
      </c>
      <c r="R1046" t="str">
        <f>TEXT(MONTH(Table1__2[[#This Row],[transaction_date]])*28,"mmm")</f>
        <v>Dec</v>
      </c>
      <c r="S1046" t="str">
        <f t="shared" si="16"/>
        <v>Fri</v>
      </c>
      <c r="T1046">
        <f>HOUR(Table1__2[[#This Row],[transaction_time]])</f>
        <v>14</v>
      </c>
    </row>
    <row r="1047" spans="1:20" x14ac:dyDescent="0.25">
      <c r="A1047">
        <v>9046</v>
      </c>
      <c r="B1047" s="1">
        <v>45237</v>
      </c>
      <c r="C1047" s="2">
        <v>0.70138888888888884</v>
      </c>
      <c r="D1047">
        <v>4</v>
      </c>
      <c r="E1047" t="s">
        <v>36</v>
      </c>
      <c r="F1047" t="s">
        <v>37</v>
      </c>
      <c r="G1047" t="s">
        <v>38</v>
      </c>
      <c r="H1047" t="s">
        <v>39</v>
      </c>
      <c r="I1047" t="s">
        <v>18</v>
      </c>
      <c r="J1047">
        <v>45</v>
      </c>
      <c r="K1047">
        <v>25</v>
      </c>
      <c r="L1047" t="s">
        <v>19</v>
      </c>
      <c r="M1047" t="s">
        <v>20</v>
      </c>
      <c r="N1047" t="s">
        <v>21</v>
      </c>
      <c r="O1047">
        <f>Table1__2[[#This Row],[transaction_qty]]*Table1__2[[#This Row],[unit_price]]</f>
        <v>180</v>
      </c>
      <c r="P1047">
        <f>(Table1__2[[#This Row],[unit_price]]-Table1__2[[#This Row],[unit_cost]])*Table1__2[[#This Row],[transaction_qty]]</f>
        <v>80</v>
      </c>
      <c r="Q1047">
        <f>YEAR(Table1__2[[#This Row],[transaction_date]])</f>
        <v>2023</v>
      </c>
      <c r="R1047" t="str">
        <f>TEXT(MONTH(Table1__2[[#This Row],[transaction_date]])*28,"mmm")</f>
        <v>Nov</v>
      </c>
      <c r="S1047" t="str">
        <f t="shared" si="16"/>
        <v>Sat</v>
      </c>
      <c r="T1047">
        <f>HOUR(Table1__2[[#This Row],[transaction_time]])</f>
        <v>16</v>
      </c>
    </row>
    <row r="1048" spans="1:20" x14ac:dyDescent="0.25">
      <c r="A1048">
        <v>9047</v>
      </c>
      <c r="B1048" s="1">
        <v>45610</v>
      </c>
      <c r="C1048" s="2">
        <v>0.29583333333333334</v>
      </c>
      <c r="D1048">
        <v>1</v>
      </c>
      <c r="E1048" t="s">
        <v>28</v>
      </c>
      <c r="F1048" t="s">
        <v>29</v>
      </c>
      <c r="G1048" t="s">
        <v>30</v>
      </c>
      <c r="H1048" t="s">
        <v>31</v>
      </c>
      <c r="I1048" t="s">
        <v>50</v>
      </c>
      <c r="J1048">
        <v>70</v>
      </c>
      <c r="K1048">
        <v>40</v>
      </c>
      <c r="L1048" t="s">
        <v>33</v>
      </c>
      <c r="M1048" t="s">
        <v>44</v>
      </c>
      <c r="N1048" t="s">
        <v>51</v>
      </c>
      <c r="O1048">
        <f>Table1__2[[#This Row],[transaction_qty]]*Table1__2[[#This Row],[unit_price]]</f>
        <v>70</v>
      </c>
      <c r="P1048">
        <f>(Table1__2[[#This Row],[unit_price]]-Table1__2[[#This Row],[unit_cost]])*Table1__2[[#This Row],[transaction_qty]]</f>
        <v>30</v>
      </c>
      <c r="Q1048">
        <f>YEAR(Table1__2[[#This Row],[transaction_date]])</f>
        <v>2024</v>
      </c>
      <c r="R1048" t="str">
        <f>TEXT(MONTH(Table1__2[[#This Row],[transaction_date]])*28,"mmm")</f>
        <v>Nov</v>
      </c>
      <c r="S1048" t="str">
        <f t="shared" si="16"/>
        <v>Sat</v>
      </c>
      <c r="T1048">
        <f>HOUR(Table1__2[[#This Row],[transaction_time]])</f>
        <v>7</v>
      </c>
    </row>
    <row r="1049" spans="1:20" x14ac:dyDescent="0.25">
      <c r="A1049">
        <v>9048</v>
      </c>
      <c r="B1049" s="1">
        <v>45612</v>
      </c>
      <c r="C1049" s="2">
        <v>0.84652777777777777</v>
      </c>
      <c r="D1049">
        <v>4</v>
      </c>
      <c r="E1049" t="s">
        <v>22</v>
      </c>
      <c r="F1049" t="s">
        <v>23</v>
      </c>
      <c r="G1049" t="s">
        <v>24</v>
      </c>
      <c r="H1049" t="s">
        <v>25</v>
      </c>
      <c r="I1049" t="s">
        <v>18</v>
      </c>
      <c r="J1049">
        <v>45</v>
      </c>
      <c r="K1049">
        <v>25</v>
      </c>
      <c r="L1049" t="s">
        <v>19</v>
      </c>
      <c r="M1049" t="s">
        <v>20</v>
      </c>
      <c r="N1049" t="s">
        <v>21</v>
      </c>
      <c r="O1049">
        <f>Table1__2[[#This Row],[transaction_qty]]*Table1__2[[#This Row],[unit_price]]</f>
        <v>180</v>
      </c>
      <c r="P1049">
        <f>(Table1__2[[#This Row],[unit_price]]-Table1__2[[#This Row],[unit_cost]])*Table1__2[[#This Row],[transaction_qty]]</f>
        <v>80</v>
      </c>
      <c r="Q1049">
        <f>YEAR(Table1__2[[#This Row],[transaction_date]])</f>
        <v>2024</v>
      </c>
      <c r="R1049" t="str">
        <f>TEXT(MONTH(Table1__2[[#This Row],[transaction_date]])*28,"mmm")</f>
        <v>Nov</v>
      </c>
      <c r="S1049" t="str">
        <f t="shared" si="16"/>
        <v>Mon</v>
      </c>
      <c r="T1049">
        <f>HOUR(Table1__2[[#This Row],[transaction_time]])</f>
        <v>20</v>
      </c>
    </row>
    <row r="1050" spans="1:20" x14ac:dyDescent="0.25">
      <c r="A1050">
        <v>9049</v>
      </c>
      <c r="B1050" s="1">
        <v>45369</v>
      </c>
      <c r="C1050" s="2">
        <v>0.5395833333333333</v>
      </c>
      <c r="D1050">
        <v>3</v>
      </c>
      <c r="E1050" t="s">
        <v>22</v>
      </c>
      <c r="F1050" t="s">
        <v>23</v>
      </c>
      <c r="G1050" t="s">
        <v>24</v>
      </c>
      <c r="H1050" t="s">
        <v>25</v>
      </c>
      <c r="I1050" t="s">
        <v>40</v>
      </c>
      <c r="J1050">
        <v>50</v>
      </c>
      <c r="K1050">
        <v>30</v>
      </c>
      <c r="L1050" t="s">
        <v>19</v>
      </c>
      <c r="M1050" t="s">
        <v>41</v>
      </c>
      <c r="N1050" t="s">
        <v>42</v>
      </c>
      <c r="O1050">
        <f>Table1__2[[#This Row],[transaction_qty]]*Table1__2[[#This Row],[unit_price]]</f>
        <v>150</v>
      </c>
      <c r="P1050">
        <f>(Table1__2[[#This Row],[unit_price]]-Table1__2[[#This Row],[unit_cost]])*Table1__2[[#This Row],[transaction_qty]]</f>
        <v>60</v>
      </c>
      <c r="Q1050">
        <f>YEAR(Table1__2[[#This Row],[transaction_date]])</f>
        <v>2024</v>
      </c>
      <c r="R1050" t="str">
        <f>TEXT(MONTH(Table1__2[[#This Row],[transaction_date]])*28,"mmm")</f>
        <v>Mar</v>
      </c>
      <c r="S1050" t="str">
        <f t="shared" si="16"/>
        <v>Wed</v>
      </c>
      <c r="T1050">
        <f>HOUR(Table1__2[[#This Row],[transaction_time]])</f>
        <v>12</v>
      </c>
    </row>
    <row r="1051" spans="1:20" x14ac:dyDescent="0.25">
      <c r="A1051">
        <v>9050</v>
      </c>
      <c r="B1051" s="1">
        <v>45433</v>
      </c>
      <c r="C1051" s="2">
        <v>0.52569444444444446</v>
      </c>
      <c r="D1051">
        <v>4</v>
      </c>
      <c r="E1051" t="s">
        <v>28</v>
      </c>
      <c r="F1051" t="s">
        <v>29</v>
      </c>
      <c r="G1051" t="s">
        <v>30</v>
      </c>
      <c r="H1051" t="s">
        <v>31</v>
      </c>
      <c r="I1051" t="s">
        <v>26</v>
      </c>
      <c r="J1051">
        <v>40</v>
      </c>
      <c r="K1051">
        <v>22</v>
      </c>
      <c r="L1051" t="s">
        <v>19</v>
      </c>
      <c r="M1051" t="s">
        <v>20</v>
      </c>
      <c r="N1051" t="s">
        <v>27</v>
      </c>
      <c r="O1051">
        <f>Table1__2[[#This Row],[transaction_qty]]*Table1__2[[#This Row],[unit_price]]</f>
        <v>160</v>
      </c>
      <c r="P1051">
        <f>(Table1__2[[#This Row],[unit_price]]-Table1__2[[#This Row],[unit_cost]])*Table1__2[[#This Row],[transaction_qty]]</f>
        <v>72</v>
      </c>
      <c r="Q1051">
        <f>YEAR(Table1__2[[#This Row],[transaction_date]])</f>
        <v>2024</v>
      </c>
      <c r="R1051" t="str">
        <f>TEXT(MONTH(Table1__2[[#This Row],[transaction_date]])*28,"mmm")</f>
        <v>May</v>
      </c>
      <c r="S1051" t="str">
        <f t="shared" si="16"/>
        <v>Sat</v>
      </c>
      <c r="T1051">
        <f>HOUR(Table1__2[[#This Row],[transaction_time]])</f>
        <v>12</v>
      </c>
    </row>
    <row r="1052" spans="1:20" x14ac:dyDescent="0.25">
      <c r="A1052">
        <v>9051</v>
      </c>
      <c r="B1052" s="1">
        <v>44752</v>
      </c>
      <c r="C1052" s="2">
        <v>0.77361111111111114</v>
      </c>
      <c r="D1052">
        <v>4</v>
      </c>
      <c r="E1052" t="s">
        <v>36</v>
      </c>
      <c r="F1052" t="s">
        <v>37</v>
      </c>
      <c r="G1052" t="s">
        <v>38</v>
      </c>
      <c r="H1052" t="s">
        <v>39</v>
      </c>
      <c r="I1052" t="s">
        <v>48</v>
      </c>
      <c r="J1052">
        <v>80</v>
      </c>
      <c r="K1052">
        <v>48</v>
      </c>
      <c r="L1052" t="s">
        <v>33</v>
      </c>
      <c r="M1052" t="s">
        <v>44</v>
      </c>
      <c r="N1052" t="s">
        <v>49</v>
      </c>
      <c r="O1052">
        <f>Table1__2[[#This Row],[transaction_qty]]*Table1__2[[#This Row],[unit_price]]</f>
        <v>320</v>
      </c>
      <c r="P1052">
        <f>(Table1__2[[#This Row],[unit_price]]-Table1__2[[#This Row],[unit_cost]])*Table1__2[[#This Row],[transaction_qty]]</f>
        <v>128</v>
      </c>
      <c r="Q1052">
        <f>YEAR(Table1__2[[#This Row],[transaction_date]])</f>
        <v>2022</v>
      </c>
      <c r="R1052" t="str">
        <f>TEXT(MONTH(Table1__2[[#This Row],[transaction_date]])*28,"mmm")</f>
        <v>Jul</v>
      </c>
      <c r="S1052" t="str">
        <f t="shared" si="16"/>
        <v>Tue</v>
      </c>
      <c r="T1052">
        <f>HOUR(Table1__2[[#This Row],[transaction_time]])</f>
        <v>18</v>
      </c>
    </row>
    <row r="1053" spans="1:20" x14ac:dyDescent="0.25">
      <c r="A1053">
        <v>9052</v>
      </c>
      <c r="B1053" s="1">
        <v>45719</v>
      </c>
      <c r="C1053" s="2">
        <v>0.78194444444444444</v>
      </c>
      <c r="D1053">
        <v>4</v>
      </c>
      <c r="E1053" t="s">
        <v>36</v>
      </c>
      <c r="F1053" t="s">
        <v>37</v>
      </c>
      <c r="G1053" t="s">
        <v>38</v>
      </c>
      <c r="H1053" t="s">
        <v>39</v>
      </c>
      <c r="I1053" t="s">
        <v>32</v>
      </c>
      <c r="J1053">
        <v>85</v>
      </c>
      <c r="K1053">
        <v>50</v>
      </c>
      <c r="L1053" t="s">
        <v>33</v>
      </c>
      <c r="M1053" t="s">
        <v>34</v>
      </c>
      <c r="N1053" t="s">
        <v>35</v>
      </c>
      <c r="O1053">
        <f>Table1__2[[#This Row],[transaction_qty]]*Table1__2[[#This Row],[unit_price]]</f>
        <v>340</v>
      </c>
      <c r="P1053">
        <f>(Table1__2[[#This Row],[unit_price]]-Table1__2[[#This Row],[unit_cost]])*Table1__2[[#This Row],[transaction_qty]]</f>
        <v>140</v>
      </c>
      <c r="Q1053">
        <f>YEAR(Table1__2[[#This Row],[transaction_date]])</f>
        <v>2025</v>
      </c>
      <c r="R1053" t="str">
        <f>TEXT(MONTH(Table1__2[[#This Row],[transaction_date]])*28,"mmm")</f>
        <v>Mar</v>
      </c>
      <c r="S1053" t="str">
        <f t="shared" si="16"/>
        <v>Tue</v>
      </c>
      <c r="T1053">
        <f>HOUR(Table1__2[[#This Row],[transaction_time]])</f>
        <v>18</v>
      </c>
    </row>
    <row r="1054" spans="1:20" x14ac:dyDescent="0.25">
      <c r="A1054">
        <v>9053</v>
      </c>
      <c r="B1054" s="1">
        <v>44594</v>
      </c>
      <c r="C1054" s="2">
        <v>0.46111111111111114</v>
      </c>
      <c r="D1054">
        <v>1</v>
      </c>
      <c r="E1054" t="s">
        <v>14</v>
      </c>
      <c r="F1054" t="s">
        <v>15</v>
      </c>
      <c r="G1054" t="s">
        <v>16</v>
      </c>
      <c r="H1054" t="s">
        <v>17</v>
      </c>
      <c r="I1054" t="s">
        <v>46</v>
      </c>
      <c r="J1054">
        <v>90</v>
      </c>
      <c r="K1054">
        <v>55</v>
      </c>
      <c r="L1054" t="s">
        <v>33</v>
      </c>
      <c r="M1054" t="s">
        <v>34</v>
      </c>
      <c r="N1054" t="s">
        <v>47</v>
      </c>
      <c r="O1054">
        <f>Table1__2[[#This Row],[transaction_qty]]*Table1__2[[#This Row],[unit_price]]</f>
        <v>90</v>
      </c>
      <c r="P1054">
        <f>(Table1__2[[#This Row],[unit_price]]-Table1__2[[#This Row],[unit_cost]])*Table1__2[[#This Row],[transaction_qty]]</f>
        <v>35</v>
      </c>
      <c r="Q1054">
        <f>YEAR(Table1__2[[#This Row],[transaction_date]])</f>
        <v>2022</v>
      </c>
      <c r="R1054" t="str">
        <f>TEXT(MONTH(Table1__2[[#This Row],[transaction_date]])*28,"mmm")</f>
        <v>Feb</v>
      </c>
      <c r="S1054" t="str">
        <f t="shared" si="16"/>
        <v>Mon</v>
      </c>
      <c r="T1054">
        <f>HOUR(Table1__2[[#This Row],[transaction_time]])</f>
        <v>11</v>
      </c>
    </row>
    <row r="1055" spans="1:20" x14ac:dyDescent="0.25">
      <c r="A1055">
        <v>9054</v>
      </c>
      <c r="B1055" s="1">
        <v>45007</v>
      </c>
      <c r="C1055" s="2">
        <v>0.48472222222222222</v>
      </c>
      <c r="D1055">
        <v>4</v>
      </c>
      <c r="E1055" t="s">
        <v>22</v>
      </c>
      <c r="F1055" t="s">
        <v>23</v>
      </c>
      <c r="G1055" t="s">
        <v>24</v>
      </c>
      <c r="H1055" t="s">
        <v>25</v>
      </c>
      <c r="I1055" t="s">
        <v>26</v>
      </c>
      <c r="J1055">
        <v>40</v>
      </c>
      <c r="K1055">
        <v>22</v>
      </c>
      <c r="L1055" t="s">
        <v>19</v>
      </c>
      <c r="M1055" t="s">
        <v>20</v>
      </c>
      <c r="N1055" t="s">
        <v>27</v>
      </c>
      <c r="O1055">
        <f>Table1__2[[#This Row],[transaction_qty]]*Table1__2[[#This Row],[unit_price]]</f>
        <v>160</v>
      </c>
      <c r="P1055">
        <f>(Table1__2[[#This Row],[unit_price]]-Table1__2[[#This Row],[unit_cost]])*Table1__2[[#This Row],[transaction_qty]]</f>
        <v>72</v>
      </c>
      <c r="Q1055">
        <f>YEAR(Table1__2[[#This Row],[transaction_date]])</f>
        <v>2023</v>
      </c>
      <c r="R1055" t="str">
        <f>TEXT(MONTH(Table1__2[[#This Row],[transaction_date]])*28,"mmm")</f>
        <v>Mar</v>
      </c>
      <c r="S1055" t="str">
        <f t="shared" si="16"/>
        <v>Sun</v>
      </c>
      <c r="T1055">
        <f>HOUR(Table1__2[[#This Row],[transaction_time]])</f>
        <v>11</v>
      </c>
    </row>
    <row r="1056" spans="1:20" x14ac:dyDescent="0.25">
      <c r="A1056">
        <v>9055</v>
      </c>
      <c r="B1056" s="1">
        <v>45727</v>
      </c>
      <c r="C1056" s="2">
        <v>0.52500000000000002</v>
      </c>
      <c r="D1056">
        <v>1</v>
      </c>
      <c r="E1056" t="s">
        <v>22</v>
      </c>
      <c r="F1056" t="s">
        <v>23</v>
      </c>
      <c r="G1056" t="s">
        <v>24</v>
      </c>
      <c r="H1056" t="s">
        <v>25</v>
      </c>
      <c r="I1056" t="s">
        <v>40</v>
      </c>
      <c r="J1056">
        <v>50</v>
      </c>
      <c r="K1056">
        <v>30</v>
      </c>
      <c r="L1056" t="s">
        <v>19</v>
      </c>
      <c r="M1056" t="s">
        <v>41</v>
      </c>
      <c r="N1056" t="s">
        <v>42</v>
      </c>
      <c r="O1056">
        <f>Table1__2[[#This Row],[transaction_qty]]*Table1__2[[#This Row],[unit_price]]</f>
        <v>50</v>
      </c>
      <c r="P1056">
        <f>(Table1__2[[#This Row],[unit_price]]-Table1__2[[#This Row],[unit_cost]])*Table1__2[[#This Row],[transaction_qty]]</f>
        <v>20</v>
      </c>
      <c r="Q1056">
        <f>YEAR(Table1__2[[#This Row],[transaction_date]])</f>
        <v>2025</v>
      </c>
      <c r="R1056" t="str">
        <f>TEXT(MONTH(Table1__2[[#This Row],[transaction_date]])*28,"mmm")</f>
        <v>Mar</v>
      </c>
      <c r="S1056" t="str">
        <f t="shared" si="16"/>
        <v>Wed</v>
      </c>
      <c r="T1056">
        <f>HOUR(Table1__2[[#This Row],[transaction_time]])</f>
        <v>12</v>
      </c>
    </row>
    <row r="1057" spans="1:20" x14ac:dyDescent="0.25">
      <c r="A1057">
        <v>9056</v>
      </c>
      <c r="B1057" s="1">
        <v>45923</v>
      </c>
      <c r="C1057" s="2">
        <v>0.35972222222222222</v>
      </c>
      <c r="D1057">
        <v>3</v>
      </c>
      <c r="E1057" t="s">
        <v>28</v>
      </c>
      <c r="F1057" t="s">
        <v>29</v>
      </c>
      <c r="G1057" t="s">
        <v>30</v>
      </c>
      <c r="H1057" t="s">
        <v>31</v>
      </c>
      <c r="I1057" t="s">
        <v>32</v>
      </c>
      <c r="J1057">
        <v>85</v>
      </c>
      <c r="K1057">
        <v>50</v>
      </c>
      <c r="L1057" t="s">
        <v>33</v>
      </c>
      <c r="M1057" t="s">
        <v>34</v>
      </c>
      <c r="N1057" t="s">
        <v>35</v>
      </c>
      <c r="O1057">
        <f>Table1__2[[#This Row],[transaction_qty]]*Table1__2[[#This Row],[unit_price]]</f>
        <v>255</v>
      </c>
      <c r="P1057">
        <f>(Table1__2[[#This Row],[unit_price]]-Table1__2[[#This Row],[unit_cost]])*Table1__2[[#This Row],[transaction_qty]]</f>
        <v>105</v>
      </c>
      <c r="Q1057">
        <f>YEAR(Table1__2[[#This Row],[transaction_date]])</f>
        <v>2025</v>
      </c>
      <c r="R1057" t="str">
        <f>TEXT(MONTH(Table1__2[[#This Row],[transaction_date]])*28,"mmm")</f>
        <v>Sep</v>
      </c>
      <c r="S1057" t="str">
        <f t="shared" si="16"/>
        <v>Mon</v>
      </c>
      <c r="T1057">
        <f>HOUR(Table1__2[[#This Row],[transaction_time]])</f>
        <v>8</v>
      </c>
    </row>
    <row r="1058" spans="1:20" x14ac:dyDescent="0.25">
      <c r="A1058">
        <v>9057</v>
      </c>
      <c r="B1058" s="1">
        <v>45257</v>
      </c>
      <c r="C1058" s="2">
        <v>0.56805555555555554</v>
      </c>
      <c r="D1058">
        <v>4</v>
      </c>
      <c r="E1058" t="s">
        <v>36</v>
      </c>
      <c r="F1058" t="s">
        <v>37</v>
      </c>
      <c r="G1058" t="s">
        <v>38</v>
      </c>
      <c r="H1058" t="s">
        <v>39</v>
      </c>
      <c r="I1058" t="s">
        <v>46</v>
      </c>
      <c r="J1058">
        <v>90</v>
      </c>
      <c r="K1058">
        <v>55</v>
      </c>
      <c r="L1058" t="s">
        <v>33</v>
      </c>
      <c r="M1058" t="s">
        <v>34</v>
      </c>
      <c r="N1058" t="s">
        <v>47</v>
      </c>
      <c r="O1058">
        <f>Table1__2[[#This Row],[transaction_qty]]*Table1__2[[#This Row],[unit_price]]</f>
        <v>360</v>
      </c>
      <c r="P1058">
        <f>(Table1__2[[#This Row],[unit_price]]-Table1__2[[#This Row],[unit_cost]])*Table1__2[[#This Row],[transaction_qty]]</f>
        <v>140</v>
      </c>
      <c r="Q1058">
        <f>YEAR(Table1__2[[#This Row],[transaction_date]])</f>
        <v>2023</v>
      </c>
      <c r="R1058" t="str">
        <f>TEXT(MONTH(Table1__2[[#This Row],[transaction_date]])*28,"mmm")</f>
        <v>Nov</v>
      </c>
      <c r="S1058" t="str">
        <f t="shared" si="16"/>
        <v>Fri</v>
      </c>
      <c r="T1058">
        <f>HOUR(Table1__2[[#This Row],[transaction_time]])</f>
        <v>13</v>
      </c>
    </row>
    <row r="1059" spans="1:20" x14ac:dyDescent="0.25">
      <c r="A1059">
        <v>9058</v>
      </c>
      <c r="B1059" s="1">
        <v>44931</v>
      </c>
      <c r="C1059" s="2">
        <v>0.53819444444444442</v>
      </c>
      <c r="D1059">
        <v>2</v>
      </c>
      <c r="E1059" t="s">
        <v>14</v>
      </c>
      <c r="F1059" t="s">
        <v>15</v>
      </c>
      <c r="G1059" t="s">
        <v>16</v>
      </c>
      <c r="H1059" t="s">
        <v>17</v>
      </c>
      <c r="I1059" t="s">
        <v>46</v>
      </c>
      <c r="J1059">
        <v>90</v>
      </c>
      <c r="K1059">
        <v>55</v>
      </c>
      <c r="L1059" t="s">
        <v>33</v>
      </c>
      <c r="M1059" t="s">
        <v>34</v>
      </c>
      <c r="N1059" t="s">
        <v>47</v>
      </c>
      <c r="O1059">
        <f>Table1__2[[#This Row],[transaction_qty]]*Table1__2[[#This Row],[unit_price]]</f>
        <v>180</v>
      </c>
      <c r="P1059">
        <f>(Table1__2[[#This Row],[unit_price]]-Table1__2[[#This Row],[unit_cost]])*Table1__2[[#This Row],[transaction_qty]]</f>
        <v>70</v>
      </c>
      <c r="Q1059">
        <f>YEAR(Table1__2[[#This Row],[transaction_date]])</f>
        <v>2023</v>
      </c>
      <c r="R1059" t="str">
        <f>TEXT(MONTH(Table1__2[[#This Row],[transaction_date]])*28,"mmm")</f>
        <v>Jan</v>
      </c>
      <c r="S1059" t="str">
        <f t="shared" si="16"/>
        <v>Thu</v>
      </c>
      <c r="T1059">
        <f>HOUR(Table1__2[[#This Row],[transaction_time]])</f>
        <v>12</v>
      </c>
    </row>
    <row r="1060" spans="1:20" x14ac:dyDescent="0.25">
      <c r="A1060">
        <v>9059</v>
      </c>
      <c r="B1060" s="1">
        <v>45622</v>
      </c>
      <c r="C1060" s="2">
        <v>0.33888888888888891</v>
      </c>
      <c r="D1060">
        <v>3</v>
      </c>
      <c r="E1060" t="s">
        <v>14</v>
      </c>
      <c r="F1060" t="s">
        <v>15</v>
      </c>
      <c r="G1060" t="s">
        <v>16</v>
      </c>
      <c r="H1060" t="s">
        <v>17</v>
      </c>
      <c r="I1060" t="s">
        <v>26</v>
      </c>
      <c r="J1060">
        <v>40</v>
      </c>
      <c r="K1060">
        <v>22</v>
      </c>
      <c r="L1060" t="s">
        <v>19</v>
      </c>
      <c r="M1060" t="s">
        <v>20</v>
      </c>
      <c r="N1060" t="s">
        <v>27</v>
      </c>
      <c r="O1060">
        <f>Table1__2[[#This Row],[transaction_qty]]*Table1__2[[#This Row],[unit_price]]</f>
        <v>120</v>
      </c>
      <c r="P1060">
        <f>(Table1__2[[#This Row],[unit_price]]-Table1__2[[#This Row],[unit_cost]])*Table1__2[[#This Row],[transaction_qty]]</f>
        <v>54</v>
      </c>
      <c r="Q1060">
        <f>YEAR(Table1__2[[#This Row],[transaction_date]])</f>
        <v>2024</v>
      </c>
      <c r="R1060" t="str">
        <f>TEXT(MONTH(Table1__2[[#This Row],[transaction_date]])*28,"mmm")</f>
        <v>Nov</v>
      </c>
      <c r="S1060" t="str">
        <f t="shared" si="16"/>
        <v>Thu</v>
      </c>
      <c r="T1060">
        <f>HOUR(Table1__2[[#This Row],[transaction_time]])</f>
        <v>8</v>
      </c>
    </row>
    <row r="1061" spans="1:20" x14ac:dyDescent="0.25">
      <c r="A1061">
        <v>9060</v>
      </c>
      <c r="B1061" s="1">
        <v>44891</v>
      </c>
      <c r="C1061" s="2">
        <v>0.46041666666666664</v>
      </c>
      <c r="D1061">
        <v>1</v>
      </c>
      <c r="E1061" t="s">
        <v>28</v>
      </c>
      <c r="F1061" t="s">
        <v>29</v>
      </c>
      <c r="G1061" t="s">
        <v>30</v>
      </c>
      <c r="H1061" t="s">
        <v>31</v>
      </c>
      <c r="I1061" t="s">
        <v>46</v>
      </c>
      <c r="J1061">
        <v>90</v>
      </c>
      <c r="K1061">
        <v>55</v>
      </c>
      <c r="L1061" t="s">
        <v>33</v>
      </c>
      <c r="M1061" t="s">
        <v>34</v>
      </c>
      <c r="N1061" t="s">
        <v>47</v>
      </c>
      <c r="O1061">
        <f>Table1__2[[#This Row],[transaction_qty]]*Table1__2[[#This Row],[unit_price]]</f>
        <v>90</v>
      </c>
      <c r="P1061">
        <f>(Table1__2[[#This Row],[unit_price]]-Table1__2[[#This Row],[unit_cost]])*Table1__2[[#This Row],[transaction_qty]]</f>
        <v>35</v>
      </c>
      <c r="Q1061">
        <f>YEAR(Table1__2[[#This Row],[transaction_date]])</f>
        <v>2022</v>
      </c>
      <c r="R1061" t="str">
        <f>TEXT(MONTH(Table1__2[[#This Row],[transaction_date]])*28,"mmm")</f>
        <v>Nov</v>
      </c>
      <c r="S1061" t="str">
        <f t="shared" si="16"/>
        <v>Thu</v>
      </c>
      <c r="T1061">
        <f>HOUR(Table1__2[[#This Row],[transaction_time]])</f>
        <v>11</v>
      </c>
    </row>
    <row r="1062" spans="1:20" x14ac:dyDescent="0.25">
      <c r="A1062">
        <v>9061</v>
      </c>
      <c r="B1062" s="1">
        <v>45313</v>
      </c>
      <c r="C1062" s="2">
        <v>0.80833333333333335</v>
      </c>
      <c r="D1062">
        <v>4</v>
      </c>
      <c r="E1062" t="s">
        <v>36</v>
      </c>
      <c r="F1062" t="s">
        <v>37</v>
      </c>
      <c r="G1062" t="s">
        <v>38</v>
      </c>
      <c r="H1062" t="s">
        <v>39</v>
      </c>
      <c r="I1062" t="s">
        <v>40</v>
      </c>
      <c r="J1062">
        <v>50</v>
      </c>
      <c r="K1062">
        <v>30</v>
      </c>
      <c r="L1062" t="s">
        <v>19</v>
      </c>
      <c r="M1062" t="s">
        <v>41</v>
      </c>
      <c r="N1062" t="s">
        <v>42</v>
      </c>
      <c r="O1062">
        <f>Table1__2[[#This Row],[transaction_qty]]*Table1__2[[#This Row],[unit_price]]</f>
        <v>200</v>
      </c>
      <c r="P1062">
        <f>(Table1__2[[#This Row],[unit_price]]-Table1__2[[#This Row],[unit_cost]])*Table1__2[[#This Row],[transaction_qty]]</f>
        <v>80</v>
      </c>
      <c r="Q1062">
        <f>YEAR(Table1__2[[#This Row],[transaction_date]])</f>
        <v>2024</v>
      </c>
      <c r="R1062" t="str">
        <f>TEXT(MONTH(Table1__2[[#This Row],[transaction_date]])*28,"mmm")</f>
        <v>Jan</v>
      </c>
      <c r="S1062" t="str">
        <f t="shared" si="16"/>
        <v>Sun</v>
      </c>
      <c r="T1062">
        <f>HOUR(Table1__2[[#This Row],[transaction_time]])</f>
        <v>19</v>
      </c>
    </row>
    <row r="1063" spans="1:20" x14ac:dyDescent="0.25">
      <c r="A1063">
        <v>9062</v>
      </c>
      <c r="B1063" s="1">
        <v>45742</v>
      </c>
      <c r="C1063" s="2">
        <v>0.32708333333333334</v>
      </c>
      <c r="D1063">
        <v>4</v>
      </c>
      <c r="E1063" t="s">
        <v>28</v>
      </c>
      <c r="F1063" t="s">
        <v>29</v>
      </c>
      <c r="G1063" t="s">
        <v>30</v>
      </c>
      <c r="H1063" t="s">
        <v>31</v>
      </c>
      <c r="I1063" t="s">
        <v>50</v>
      </c>
      <c r="J1063">
        <v>70</v>
      </c>
      <c r="K1063">
        <v>40</v>
      </c>
      <c r="L1063" t="s">
        <v>33</v>
      </c>
      <c r="M1063" t="s">
        <v>44</v>
      </c>
      <c r="N1063" t="s">
        <v>51</v>
      </c>
      <c r="O1063">
        <f>Table1__2[[#This Row],[transaction_qty]]*Table1__2[[#This Row],[unit_price]]</f>
        <v>280</v>
      </c>
      <c r="P1063">
        <f>(Table1__2[[#This Row],[unit_price]]-Table1__2[[#This Row],[unit_cost]])*Table1__2[[#This Row],[transaction_qty]]</f>
        <v>120</v>
      </c>
      <c r="Q1063">
        <f>YEAR(Table1__2[[#This Row],[transaction_date]])</f>
        <v>2025</v>
      </c>
      <c r="R1063" t="str">
        <f>TEXT(MONTH(Table1__2[[#This Row],[transaction_date]])*28,"mmm")</f>
        <v>Mar</v>
      </c>
      <c r="S1063" t="str">
        <f t="shared" si="16"/>
        <v>Thu</v>
      </c>
      <c r="T1063">
        <f>HOUR(Table1__2[[#This Row],[transaction_time]])</f>
        <v>7</v>
      </c>
    </row>
    <row r="1064" spans="1:20" x14ac:dyDescent="0.25">
      <c r="A1064">
        <v>9063</v>
      </c>
      <c r="B1064" s="1">
        <v>45231</v>
      </c>
      <c r="C1064" s="2">
        <v>0.8354166666666667</v>
      </c>
      <c r="D1064">
        <v>1</v>
      </c>
      <c r="E1064" t="s">
        <v>28</v>
      </c>
      <c r="F1064" t="s">
        <v>29</v>
      </c>
      <c r="G1064" t="s">
        <v>30</v>
      </c>
      <c r="H1064" t="s">
        <v>31</v>
      </c>
      <c r="I1064" t="s">
        <v>43</v>
      </c>
      <c r="J1064">
        <v>75</v>
      </c>
      <c r="K1064">
        <v>45</v>
      </c>
      <c r="L1064" t="s">
        <v>33</v>
      </c>
      <c r="M1064" t="s">
        <v>44</v>
      </c>
      <c r="N1064" t="s">
        <v>45</v>
      </c>
      <c r="O1064">
        <f>Table1__2[[#This Row],[transaction_qty]]*Table1__2[[#This Row],[unit_price]]</f>
        <v>75</v>
      </c>
      <c r="P1064">
        <f>(Table1__2[[#This Row],[unit_price]]-Table1__2[[#This Row],[unit_cost]])*Table1__2[[#This Row],[transaction_qty]]</f>
        <v>30</v>
      </c>
      <c r="Q1064">
        <f>YEAR(Table1__2[[#This Row],[transaction_date]])</f>
        <v>2023</v>
      </c>
      <c r="R1064" t="str">
        <f>TEXT(MONTH(Table1__2[[#This Row],[transaction_date]])*28,"mmm")</f>
        <v>Nov</v>
      </c>
      <c r="S1064" t="str">
        <f t="shared" si="16"/>
        <v>Sun</v>
      </c>
      <c r="T1064">
        <f>HOUR(Table1__2[[#This Row],[transaction_time]])</f>
        <v>20</v>
      </c>
    </row>
    <row r="1065" spans="1:20" x14ac:dyDescent="0.25">
      <c r="A1065">
        <v>9064</v>
      </c>
      <c r="B1065" s="1">
        <v>45915</v>
      </c>
      <c r="C1065" s="2">
        <v>0.91597222222222219</v>
      </c>
      <c r="D1065">
        <v>1</v>
      </c>
      <c r="E1065" t="s">
        <v>14</v>
      </c>
      <c r="F1065" t="s">
        <v>15</v>
      </c>
      <c r="G1065" t="s">
        <v>16</v>
      </c>
      <c r="H1065" t="s">
        <v>17</v>
      </c>
      <c r="I1065" t="s">
        <v>26</v>
      </c>
      <c r="J1065">
        <v>40</v>
      </c>
      <c r="K1065">
        <v>22</v>
      </c>
      <c r="L1065" t="s">
        <v>19</v>
      </c>
      <c r="M1065" t="s">
        <v>20</v>
      </c>
      <c r="N1065" t="s">
        <v>27</v>
      </c>
      <c r="O1065">
        <f>Table1__2[[#This Row],[transaction_qty]]*Table1__2[[#This Row],[unit_price]]</f>
        <v>40</v>
      </c>
      <c r="P1065">
        <f>(Table1__2[[#This Row],[unit_price]]-Table1__2[[#This Row],[unit_cost]])*Table1__2[[#This Row],[transaction_qty]]</f>
        <v>18</v>
      </c>
      <c r="Q1065">
        <f>YEAR(Table1__2[[#This Row],[transaction_date]])</f>
        <v>2025</v>
      </c>
      <c r="R1065" t="str">
        <f>TEXT(MONTH(Table1__2[[#This Row],[transaction_date]])*28,"mmm")</f>
        <v>Sep</v>
      </c>
      <c r="S1065" t="str">
        <f t="shared" si="16"/>
        <v>Sun</v>
      </c>
      <c r="T1065">
        <f>HOUR(Table1__2[[#This Row],[transaction_time]])</f>
        <v>21</v>
      </c>
    </row>
    <row r="1066" spans="1:20" x14ac:dyDescent="0.25">
      <c r="A1066">
        <v>9065</v>
      </c>
      <c r="B1066" s="1">
        <v>45106</v>
      </c>
      <c r="C1066" s="2">
        <v>0.34027777777777779</v>
      </c>
      <c r="D1066">
        <v>2</v>
      </c>
      <c r="E1066" t="s">
        <v>22</v>
      </c>
      <c r="F1066" t="s">
        <v>23</v>
      </c>
      <c r="G1066" t="s">
        <v>24</v>
      </c>
      <c r="H1066" t="s">
        <v>25</v>
      </c>
      <c r="I1066" t="s">
        <v>48</v>
      </c>
      <c r="J1066">
        <v>80</v>
      </c>
      <c r="K1066">
        <v>48</v>
      </c>
      <c r="L1066" t="s">
        <v>33</v>
      </c>
      <c r="M1066" t="s">
        <v>44</v>
      </c>
      <c r="N1066" t="s">
        <v>49</v>
      </c>
      <c r="O1066">
        <f>Table1__2[[#This Row],[transaction_qty]]*Table1__2[[#This Row],[unit_price]]</f>
        <v>160</v>
      </c>
      <c r="P1066">
        <f>(Table1__2[[#This Row],[unit_price]]-Table1__2[[#This Row],[unit_cost]])*Table1__2[[#This Row],[transaction_qty]]</f>
        <v>64</v>
      </c>
      <c r="Q1066">
        <f>YEAR(Table1__2[[#This Row],[transaction_date]])</f>
        <v>2023</v>
      </c>
      <c r="R1066" t="str">
        <f>TEXT(MONTH(Table1__2[[#This Row],[transaction_date]])*28,"mmm")</f>
        <v>Jun</v>
      </c>
      <c r="S1066" t="str">
        <f t="shared" si="16"/>
        <v>Sun</v>
      </c>
      <c r="T1066">
        <f>HOUR(Table1__2[[#This Row],[transaction_time]])</f>
        <v>8</v>
      </c>
    </row>
    <row r="1067" spans="1:20" x14ac:dyDescent="0.25">
      <c r="A1067">
        <v>9066</v>
      </c>
      <c r="B1067" s="1">
        <v>45819</v>
      </c>
      <c r="C1067" s="2">
        <v>0.3972222222222222</v>
      </c>
      <c r="D1067">
        <v>1</v>
      </c>
      <c r="E1067" t="s">
        <v>14</v>
      </c>
      <c r="F1067" t="s">
        <v>15</v>
      </c>
      <c r="G1067" t="s">
        <v>16</v>
      </c>
      <c r="H1067" t="s">
        <v>17</v>
      </c>
      <c r="I1067" t="s">
        <v>50</v>
      </c>
      <c r="J1067">
        <v>70</v>
      </c>
      <c r="K1067">
        <v>40</v>
      </c>
      <c r="L1067" t="s">
        <v>33</v>
      </c>
      <c r="M1067" t="s">
        <v>44</v>
      </c>
      <c r="N1067" t="s">
        <v>51</v>
      </c>
      <c r="O1067">
        <f>Table1__2[[#This Row],[transaction_qty]]*Table1__2[[#This Row],[unit_price]]</f>
        <v>70</v>
      </c>
      <c r="P1067">
        <f>(Table1__2[[#This Row],[unit_price]]-Table1__2[[#This Row],[unit_cost]])*Table1__2[[#This Row],[transaction_qty]]</f>
        <v>30</v>
      </c>
      <c r="Q1067">
        <f>YEAR(Table1__2[[#This Row],[transaction_date]])</f>
        <v>2025</v>
      </c>
      <c r="R1067" t="str">
        <f>TEXT(MONTH(Table1__2[[#This Row],[transaction_date]])*28,"mmm")</f>
        <v>Jun</v>
      </c>
      <c r="S1067" t="str">
        <f t="shared" si="16"/>
        <v>Wed</v>
      </c>
      <c r="T1067">
        <f>HOUR(Table1__2[[#This Row],[transaction_time]])</f>
        <v>9</v>
      </c>
    </row>
    <row r="1068" spans="1:20" x14ac:dyDescent="0.25">
      <c r="A1068">
        <v>9067</v>
      </c>
      <c r="B1068" s="1">
        <v>44905</v>
      </c>
      <c r="C1068" s="2">
        <v>0.76458333333333328</v>
      </c>
      <c r="D1068">
        <v>2</v>
      </c>
      <c r="E1068" t="s">
        <v>28</v>
      </c>
      <c r="F1068" t="s">
        <v>29</v>
      </c>
      <c r="G1068" t="s">
        <v>30</v>
      </c>
      <c r="H1068" t="s">
        <v>31</v>
      </c>
      <c r="I1068" t="s">
        <v>40</v>
      </c>
      <c r="J1068">
        <v>50</v>
      </c>
      <c r="K1068">
        <v>30</v>
      </c>
      <c r="L1068" t="s">
        <v>19</v>
      </c>
      <c r="M1068" t="s">
        <v>41</v>
      </c>
      <c r="N1068" t="s">
        <v>42</v>
      </c>
      <c r="O1068">
        <f>Table1__2[[#This Row],[transaction_qty]]*Table1__2[[#This Row],[unit_price]]</f>
        <v>100</v>
      </c>
      <c r="P1068">
        <f>(Table1__2[[#This Row],[unit_price]]-Table1__2[[#This Row],[unit_cost]])*Table1__2[[#This Row],[transaction_qty]]</f>
        <v>40</v>
      </c>
      <c r="Q1068">
        <f>YEAR(Table1__2[[#This Row],[transaction_date]])</f>
        <v>2022</v>
      </c>
      <c r="R1068" t="str">
        <f>TEXT(MONTH(Table1__2[[#This Row],[transaction_date]])*28,"mmm")</f>
        <v>Dec</v>
      </c>
      <c r="S1068" t="str">
        <f t="shared" si="16"/>
        <v>Tue</v>
      </c>
      <c r="T1068">
        <f>HOUR(Table1__2[[#This Row],[transaction_time]])</f>
        <v>18</v>
      </c>
    </row>
    <row r="1069" spans="1:20" x14ac:dyDescent="0.25">
      <c r="A1069">
        <v>9068</v>
      </c>
      <c r="B1069" s="1">
        <v>45941</v>
      </c>
      <c r="C1069" s="2">
        <v>0.55833333333333335</v>
      </c>
      <c r="D1069">
        <v>1</v>
      </c>
      <c r="E1069" t="s">
        <v>28</v>
      </c>
      <c r="F1069" t="s">
        <v>29</v>
      </c>
      <c r="G1069" t="s">
        <v>30</v>
      </c>
      <c r="H1069" t="s">
        <v>31</v>
      </c>
      <c r="I1069" t="s">
        <v>50</v>
      </c>
      <c r="J1069">
        <v>70</v>
      </c>
      <c r="K1069">
        <v>40</v>
      </c>
      <c r="L1069" t="s">
        <v>33</v>
      </c>
      <c r="M1069" t="s">
        <v>44</v>
      </c>
      <c r="N1069" t="s">
        <v>51</v>
      </c>
      <c r="O1069">
        <f>Table1__2[[#This Row],[transaction_qty]]*Table1__2[[#This Row],[unit_price]]</f>
        <v>70</v>
      </c>
      <c r="P1069">
        <f>(Table1__2[[#This Row],[unit_price]]-Table1__2[[#This Row],[unit_cost]])*Table1__2[[#This Row],[transaction_qty]]</f>
        <v>30</v>
      </c>
      <c r="Q1069">
        <f>YEAR(Table1__2[[#This Row],[transaction_date]])</f>
        <v>2025</v>
      </c>
      <c r="R1069" t="str">
        <f>TEXT(MONTH(Table1__2[[#This Row],[transaction_date]])*28,"mmm")</f>
        <v>Oct</v>
      </c>
      <c r="S1069" t="str">
        <f t="shared" si="16"/>
        <v>Wed</v>
      </c>
      <c r="T1069">
        <f>HOUR(Table1__2[[#This Row],[transaction_time]])</f>
        <v>13</v>
      </c>
    </row>
    <row r="1070" spans="1:20" x14ac:dyDescent="0.25">
      <c r="A1070">
        <v>9069</v>
      </c>
      <c r="B1070" s="1">
        <v>45271</v>
      </c>
      <c r="C1070" s="2">
        <v>0.51388888888888884</v>
      </c>
      <c r="D1070">
        <v>1</v>
      </c>
      <c r="E1070" t="s">
        <v>22</v>
      </c>
      <c r="F1070" t="s">
        <v>23</v>
      </c>
      <c r="G1070" t="s">
        <v>24</v>
      </c>
      <c r="H1070" t="s">
        <v>25</v>
      </c>
      <c r="I1070" t="s">
        <v>48</v>
      </c>
      <c r="J1070">
        <v>80</v>
      </c>
      <c r="K1070">
        <v>48</v>
      </c>
      <c r="L1070" t="s">
        <v>33</v>
      </c>
      <c r="M1070" t="s">
        <v>44</v>
      </c>
      <c r="N1070" t="s">
        <v>49</v>
      </c>
      <c r="O1070">
        <f>Table1__2[[#This Row],[transaction_qty]]*Table1__2[[#This Row],[unit_price]]</f>
        <v>80</v>
      </c>
      <c r="P1070">
        <f>(Table1__2[[#This Row],[unit_price]]-Table1__2[[#This Row],[unit_cost]])*Table1__2[[#This Row],[transaction_qty]]</f>
        <v>32</v>
      </c>
      <c r="Q1070">
        <f>YEAR(Table1__2[[#This Row],[transaction_date]])</f>
        <v>2023</v>
      </c>
      <c r="R1070" t="str">
        <f>TEXT(MONTH(Table1__2[[#This Row],[transaction_date]])*28,"mmm")</f>
        <v>Dec</v>
      </c>
      <c r="S1070" t="str">
        <f t="shared" si="16"/>
        <v>Wed</v>
      </c>
      <c r="T1070">
        <f>HOUR(Table1__2[[#This Row],[transaction_time]])</f>
        <v>12</v>
      </c>
    </row>
    <row r="1071" spans="1:20" x14ac:dyDescent="0.25">
      <c r="A1071">
        <v>9070</v>
      </c>
      <c r="B1071" s="1">
        <v>45861</v>
      </c>
      <c r="C1071" s="2">
        <v>0.36666666666666664</v>
      </c>
      <c r="D1071">
        <v>2</v>
      </c>
      <c r="E1071" t="s">
        <v>14</v>
      </c>
      <c r="F1071" t="s">
        <v>15</v>
      </c>
      <c r="G1071" t="s">
        <v>16</v>
      </c>
      <c r="H1071" t="s">
        <v>17</v>
      </c>
      <c r="I1071" t="s">
        <v>26</v>
      </c>
      <c r="J1071">
        <v>40</v>
      </c>
      <c r="K1071">
        <v>22</v>
      </c>
      <c r="L1071" t="s">
        <v>19</v>
      </c>
      <c r="M1071" t="s">
        <v>20</v>
      </c>
      <c r="N1071" t="s">
        <v>27</v>
      </c>
      <c r="O1071">
        <f>Table1__2[[#This Row],[transaction_qty]]*Table1__2[[#This Row],[unit_price]]</f>
        <v>80</v>
      </c>
      <c r="P1071">
        <f>(Table1__2[[#This Row],[unit_price]]-Table1__2[[#This Row],[unit_cost]])*Table1__2[[#This Row],[transaction_qty]]</f>
        <v>36</v>
      </c>
      <c r="Q1071">
        <f>YEAR(Table1__2[[#This Row],[transaction_date]])</f>
        <v>2025</v>
      </c>
      <c r="R1071" t="str">
        <f>TEXT(MONTH(Table1__2[[#This Row],[transaction_date]])*28,"mmm")</f>
        <v>Jul</v>
      </c>
      <c r="S1071" t="str">
        <f t="shared" si="16"/>
        <v>Mon</v>
      </c>
      <c r="T1071">
        <f>HOUR(Table1__2[[#This Row],[transaction_time]])</f>
        <v>8</v>
      </c>
    </row>
    <row r="1072" spans="1:20" x14ac:dyDescent="0.25">
      <c r="A1072">
        <v>9071</v>
      </c>
      <c r="B1072" s="1">
        <v>45666</v>
      </c>
      <c r="C1072" s="2">
        <v>0.75486111111111109</v>
      </c>
      <c r="D1072">
        <v>3</v>
      </c>
      <c r="E1072" t="s">
        <v>22</v>
      </c>
      <c r="F1072" t="s">
        <v>23</v>
      </c>
      <c r="G1072" t="s">
        <v>24</v>
      </c>
      <c r="H1072" t="s">
        <v>25</v>
      </c>
      <c r="I1072" t="s">
        <v>50</v>
      </c>
      <c r="J1072">
        <v>70</v>
      </c>
      <c r="K1072">
        <v>40</v>
      </c>
      <c r="L1072" t="s">
        <v>33</v>
      </c>
      <c r="M1072" t="s">
        <v>44</v>
      </c>
      <c r="N1072" t="s">
        <v>51</v>
      </c>
      <c r="O1072">
        <f>Table1__2[[#This Row],[transaction_qty]]*Table1__2[[#This Row],[unit_price]]</f>
        <v>210</v>
      </c>
      <c r="P1072">
        <f>(Table1__2[[#This Row],[unit_price]]-Table1__2[[#This Row],[unit_cost]])*Table1__2[[#This Row],[transaction_qty]]</f>
        <v>90</v>
      </c>
      <c r="Q1072">
        <f>YEAR(Table1__2[[#This Row],[transaction_date]])</f>
        <v>2025</v>
      </c>
      <c r="R1072" t="str">
        <f>TEXT(MONTH(Table1__2[[#This Row],[transaction_date]])*28,"mmm")</f>
        <v>Jan</v>
      </c>
      <c r="S1072" t="str">
        <f t="shared" si="16"/>
        <v>Mon</v>
      </c>
      <c r="T1072">
        <f>HOUR(Table1__2[[#This Row],[transaction_time]])</f>
        <v>18</v>
      </c>
    </row>
    <row r="1073" spans="1:20" x14ac:dyDescent="0.25">
      <c r="A1073">
        <v>9072</v>
      </c>
      <c r="B1073" s="1">
        <v>44806</v>
      </c>
      <c r="C1073" s="2">
        <v>0.8</v>
      </c>
      <c r="D1073">
        <v>2</v>
      </c>
      <c r="E1073" t="s">
        <v>14</v>
      </c>
      <c r="F1073" t="s">
        <v>15</v>
      </c>
      <c r="G1073" t="s">
        <v>16</v>
      </c>
      <c r="H1073" t="s">
        <v>17</v>
      </c>
      <c r="I1073" t="s">
        <v>43</v>
      </c>
      <c r="J1073">
        <v>75</v>
      </c>
      <c r="K1073">
        <v>45</v>
      </c>
      <c r="L1073" t="s">
        <v>33</v>
      </c>
      <c r="M1073" t="s">
        <v>44</v>
      </c>
      <c r="N1073" t="s">
        <v>45</v>
      </c>
      <c r="O1073">
        <f>Table1__2[[#This Row],[transaction_qty]]*Table1__2[[#This Row],[unit_price]]</f>
        <v>150</v>
      </c>
      <c r="P1073">
        <f>(Table1__2[[#This Row],[unit_price]]-Table1__2[[#This Row],[unit_cost]])*Table1__2[[#This Row],[transaction_qty]]</f>
        <v>60</v>
      </c>
      <c r="Q1073">
        <f>YEAR(Table1__2[[#This Row],[transaction_date]])</f>
        <v>2022</v>
      </c>
      <c r="R1073" t="str">
        <f>TEXT(MONTH(Table1__2[[#This Row],[transaction_date]])*28,"mmm")</f>
        <v>Sep</v>
      </c>
      <c r="S1073" t="str">
        <f t="shared" si="16"/>
        <v>Mon</v>
      </c>
      <c r="T1073">
        <f>HOUR(Table1__2[[#This Row],[transaction_time]])</f>
        <v>19</v>
      </c>
    </row>
    <row r="1074" spans="1:20" x14ac:dyDescent="0.25">
      <c r="A1074">
        <v>9073</v>
      </c>
      <c r="B1074" s="1">
        <v>45425</v>
      </c>
      <c r="C1074" s="2">
        <v>0.79583333333333328</v>
      </c>
      <c r="D1074">
        <v>3</v>
      </c>
      <c r="E1074" t="s">
        <v>36</v>
      </c>
      <c r="F1074" t="s">
        <v>37</v>
      </c>
      <c r="G1074" t="s">
        <v>38</v>
      </c>
      <c r="H1074" t="s">
        <v>39</v>
      </c>
      <c r="I1074" t="s">
        <v>43</v>
      </c>
      <c r="J1074">
        <v>75</v>
      </c>
      <c r="K1074">
        <v>45</v>
      </c>
      <c r="L1074" t="s">
        <v>33</v>
      </c>
      <c r="M1074" t="s">
        <v>44</v>
      </c>
      <c r="N1074" t="s">
        <v>45</v>
      </c>
      <c r="O1074">
        <f>Table1__2[[#This Row],[transaction_qty]]*Table1__2[[#This Row],[unit_price]]</f>
        <v>225</v>
      </c>
      <c r="P1074">
        <f>(Table1__2[[#This Row],[unit_price]]-Table1__2[[#This Row],[unit_cost]])*Table1__2[[#This Row],[transaction_qty]]</f>
        <v>90</v>
      </c>
      <c r="Q1074">
        <f>YEAR(Table1__2[[#This Row],[transaction_date]])</f>
        <v>2024</v>
      </c>
      <c r="R1074" t="str">
        <f>TEXT(MONTH(Table1__2[[#This Row],[transaction_date]])*28,"mmm")</f>
        <v>May</v>
      </c>
      <c r="S1074" t="str">
        <f t="shared" si="16"/>
        <v>Fri</v>
      </c>
      <c r="T1074">
        <f>HOUR(Table1__2[[#This Row],[transaction_time]])</f>
        <v>19</v>
      </c>
    </row>
    <row r="1075" spans="1:20" x14ac:dyDescent="0.25">
      <c r="A1075">
        <v>9074</v>
      </c>
      <c r="B1075" s="1">
        <v>45247</v>
      </c>
      <c r="C1075" s="2">
        <v>0.36666666666666664</v>
      </c>
      <c r="D1075">
        <v>1</v>
      </c>
      <c r="E1075" t="s">
        <v>14</v>
      </c>
      <c r="F1075" t="s">
        <v>15</v>
      </c>
      <c r="G1075" t="s">
        <v>16</v>
      </c>
      <c r="H1075" t="s">
        <v>17</v>
      </c>
      <c r="I1075" t="s">
        <v>50</v>
      </c>
      <c r="J1075">
        <v>70</v>
      </c>
      <c r="K1075">
        <v>40</v>
      </c>
      <c r="L1075" t="s">
        <v>33</v>
      </c>
      <c r="M1075" t="s">
        <v>44</v>
      </c>
      <c r="N1075" t="s">
        <v>51</v>
      </c>
      <c r="O1075">
        <f>Table1__2[[#This Row],[transaction_qty]]*Table1__2[[#This Row],[unit_price]]</f>
        <v>70</v>
      </c>
      <c r="P1075">
        <f>(Table1__2[[#This Row],[unit_price]]-Table1__2[[#This Row],[unit_cost]])*Table1__2[[#This Row],[transaction_qty]]</f>
        <v>30</v>
      </c>
      <c r="Q1075">
        <f>YEAR(Table1__2[[#This Row],[transaction_date]])</f>
        <v>2023</v>
      </c>
      <c r="R1075" t="str">
        <f>TEXT(MONTH(Table1__2[[#This Row],[transaction_date]])*28,"mmm")</f>
        <v>Nov</v>
      </c>
      <c r="S1075" t="str">
        <f t="shared" si="16"/>
        <v>Tue</v>
      </c>
      <c r="T1075">
        <f>HOUR(Table1__2[[#This Row],[transaction_time]])</f>
        <v>8</v>
      </c>
    </row>
    <row r="1076" spans="1:20" x14ac:dyDescent="0.25">
      <c r="A1076">
        <v>9075</v>
      </c>
      <c r="B1076" s="1">
        <v>45888</v>
      </c>
      <c r="C1076" s="2">
        <v>0.81319444444444444</v>
      </c>
      <c r="D1076">
        <v>1</v>
      </c>
      <c r="E1076" t="s">
        <v>14</v>
      </c>
      <c r="F1076" t="s">
        <v>15</v>
      </c>
      <c r="G1076" t="s">
        <v>16</v>
      </c>
      <c r="H1076" t="s">
        <v>17</v>
      </c>
      <c r="I1076" t="s">
        <v>46</v>
      </c>
      <c r="J1076">
        <v>90</v>
      </c>
      <c r="K1076">
        <v>55</v>
      </c>
      <c r="L1076" t="s">
        <v>33</v>
      </c>
      <c r="M1076" t="s">
        <v>34</v>
      </c>
      <c r="N1076" t="s">
        <v>47</v>
      </c>
      <c r="O1076">
        <f>Table1__2[[#This Row],[transaction_qty]]*Table1__2[[#This Row],[unit_price]]</f>
        <v>90</v>
      </c>
      <c r="P1076">
        <f>(Table1__2[[#This Row],[unit_price]]-Table1__2[[#This Row],[unit_cost]])*Table1__2[[#This Row],[transaction_qty]]</f>
        <v>35</v>
      </c>
      <c r="Q1076">
        <f>YEAR(Table1__2[[#This Row],[transaction_date]])</f>
        <v>2025</v>
      </c>
      <c r="R1076" t="str">
        <f>TEXT(MONTH(Table1__2[[#This Row],[transaction_date]])*28,"mmm")</f>
        <v>Aug</v>
      </c>
      <c r="S1076" t="str">
        <f t="shared" si="16"/>
        <v>Thu</v>
      </c>
      <c r="T1076">
        <f>HOUR(Table1__2[[#This Row],[transaction_time]])</f>
        <v>19</v>
      </c>
    </row>
    <row r="1077" spans="1:20" x14ac:dyDescent="0.25">
      <c r="A1077">
        <v>9076</v>
      </c>
      <c r="B1077" s="1">
        <v>45597</v>
      </c>
      <c r="C1077" s="2">
        <v>0.31388888888888888</v>
      </c>
      <c r="D1077">
        <v>3</v>
      </c>
      <c r="E1077" t="s">
        <v>22</v>
      </c>
      <c r="F1077" t="s">
        <v>23</v>
      </c>
      <c r="G1077" t="s">
        <v>24</v>
      </c>
      <c r="H1077" t="s">
        <v>25</v>
      </c>
      <c r="I1077" t="s">
        <v>43</v>
      </c>
      <c r="J1077">
        <v>75</v>
      </c>
      <c r="K1077">
        <v>45</v>
      </c>
      <c r="L1077" t="s">
        <v>33</v>
      </c>
      <c r="M1077" t="s">
        <v>44</v>
      </c>
      <c r="N1077" t="s">
        <v>45</v>
      </c>
      <c r="O1077">
        <f>Table1__2[[#This Row],[transaction_qty]]*Table1__2[[#This Row],[unit_price]]</f>
        <v>225</v>
      </c>
      <c r="P1077">
        <f>(Table1__2[[#This Row],[unit_price]]-Table1__2[[#This Row],[unit_cost]])*Table1__2[[#This Row],[transaction_qty]]</f>
        <v>90</v>
      </c>
      <c r="Q1077">
        <f>YEAR(Table1__2[[#This Row],[transaction_date]])</f>
        <v>2024</v>
      </c>
      <c r="R1077" t="str">
        <f>TEXT(MONTH(Table1__2[[#This Row],[transaction_date]])*28,"mmm")</f>
        <v>Nov</v>
      </c>
      <c r="S1077" t="str">
        <f t="shared" si="16"/>
        <v>Sun</v>
      </c>
      <c r="T1077">
        <f>HOUR(Table1__2[[#This Row],[transaction_time]])</f>
        <v>7</v>
      </c>
    </row>
    <row r="1078" spans="1:20" x14ac:dyDescent="0.25">
      <c r="A1078">
        <v>9077</v>
      </c>
      <c r="B1078" s="1">
        <v>45861</v>
      </c>
      <c r="C1078" s="2">
        <v>0.71111111111111114</v>
      </c>
      <c r="D1078">
        <v>4</v>
      </c>
      <c r="E1078" t="s">
        <v>14</v>
      </c>
      <c r="F1078" t="s">
        <v>15</v>
      </c>
      <c r="G1078" t="s">
        <v>16</v>
      </c>
      <c r="H1078" t="s">
        <v>17</v>
      </c>
      <c r="I1078" t="s">
        <v>26</v>
      </c>
      <c r="J1078">
        <v>40</v>
      </c>
      <c r="K1078">
        <v>22</v>
      </c>
      <c r="L1078" t="s">
        <v>19</v>
      </c>
      <c r="M1078" t="s">
        <v>20</v>
      </c>
      <c r="N1078" t="s">
        <v>27</v>
      </c>
      <c r="O1078">
        <f>Table1__2[[#This Row],[transaction_qty]]*Table1__2[[#This Row],[unit_price]]</f>
        <v>160</v>
      </c>
      <c r="P1078">
        <f>(Table1__2[[#This Row],[unit_price]]-Table1__2[[#This Row],[unit_cost]])*Table1__2[[#This Row],[transaction_qty]]</f>
        <v>72</v>
      </c>
      <c r="Q1078">
        <f>YEAR(Table1__2[[#This Row],[transaction_date]])</f>
        <v>2025</v>
      </c>
      <c r="R1078" t="str">
        <f>TEXT(MONTH(Table1__2[[#This Row],[transaction_date]])*28,"mmm")</f>
        <v>Jul</v>
      </c>
      <c r="S1078" t="str">
        <f t="shared" si="16"/>
        <v>Mon</v>
      </c>
      <c r="T1078">
        <f>HOUR(Table1__2[[#This Row],[transaction_time]])</f>
        <v>17</v>
      </c>
    </row>
    <row r="1079" spans="1:20" x14ac:dyDescent="0.25">
      <c r="A1079">
        <v>9078</v>
      </c>
      <c r="B1079" s="1">
        <v>45673</v>
      </c>
      <c r="C1079" s="2">
        <v>0.49791666666666667</v>
      </c>
      <c r="D1079">
        <v>4</v>
      </c>
      <c r="E1079" t="s">
        <v>36</v>
      </c>
      <c r="F1079" t="s">
        <v>37</v>
      </c>
      <c r="G1079" t="s">
        <v>38</v>
      </c>
      <c r="H1079" t="s">
        <v>39</v>
      </c>
      <c r="I1079" t="s">
        <v>18</v>
      </c>
      <c r="J1079">
        <v>45</v>
      </c>
      <c r="K1079">
        <v>25</v>
      </c>
      <c r="L1079" t="s">
        <v>19</v>
      </c>
      <c r="M1079" t="s">
        <v>20</v>
      </c>
      <c r="N1079" t="s">
        <v>21</v>
      </c>
      <c r="O1079">
        <f>Table1__2[[#This Row],[transaction_qty]]*Table1__2[[#This Row],[unit_price]]</f>
        <v>180</v>
      </c>
      <c r="P1079">
        <f>(Table1__2[[#This Row],[unit_price]]-Table1__2[[#This Row],[unit_cost]])*Table1__2[[#This Row],[transaction_qty]]</f>
        <v>80</v>
      </c>
      <c r="Q1079">
        <f>YEAR(Table1__2[[#This Row],[transaction_date]])</f>
        <v>2025</v>
      </c>
      <c r="R1079" t="str">
        <f>TEXT(MONTH(Table1__2[[#This Row],[transaction_date]])*28,"mmm")</f>
        <v>Jan</v>
      </c>
      <c r="S1079" t="str">
        <f t="shared" si="16"/>
        <v>Mon</v>
      </c>
      <c r="T1079">
        <f>HOUR(Table1__2[[#This Row],[transaction_time]])</f>
        <v>11</v>
      </c>
    </row>
    <row r="1080" spans="1:20" x14ac:dyDescent="0.25">
      <c r="A1080">
        <v>9079</v>
      </c>
      <c r="B1080" s="1">
        <v>44728</v>
      </c>
      <c r="C1080" s="2">
        <v>0.4777777777777778</v>
      </c>
      <c r="D1080">
        <v>4</v>
      </c>
      <c r="E1080" t="s">
        <v>14</v>
      </c>
      <c r="F1080" t="s">
        <v>15</v>
      </c>
      <c r="G1080" t="s">
        <v>16</v>
      </c>
      <c r="H1080" t="s">
        <v>17</v>
      </c>
      <c r="I1080" t="s">
        <v>26</v>
      </c>
      <c r="J1080">
        <v>40</v>
      </c>
      <c r="K1080">
        <v>22</v>
      </c>
      <c r="L1080" t="s">
        <v>19</v>
      </c>
      <c r="M1080" t="s">
        <v>20</v>
      </c>
      <c r="N1080" t="s">
        <v>27</v>
      </c>
      <c r="O1080">
        <f>Table1__2[[#This Row],[transaction_qty]]*Table1__2[[#This Row],[unit_price]]</f>
        <v>160</v>
      </c>
      <c r="P1080">
        <f>(Table1__2[[#This Row],[unit_price]]-Table1__2[[#This Row],[unit_cost]])*Table1__2[[#This Row],[transaction_qty]]</f>
        <v>72</v>
      </c>
      <c r="Q1080">
        <f>YEAR(Table1__2[[#This Row],[transaction_date]])</f>
        <v>2022</v>
      </c>
      <c r="R1080" t="str">
        <f>TEXT(MONTH(Table1__2[[#This Row],[transaction_date]])*28,"mmm")</f>
        <v>Jun</v>
      </c>
      <c r="S1080" t="str">
        <f t="shared" si="16"/>
        <v>Mon</v>
      </c>
      <c r="T1080">
        <f>HOUR(Table1__2[[#This Row],[transaction_time]])</f>
        <v>11</v>
      </c>
    </row>
    <row r="1081" spans="1:20" x14ac:dyDescent="0.25">
      <c r="A1081">
        <v>9080</v>
      </c>
      <c r="B1081" s="1">
        <v>45436</v>
      </c>
      <c r="C1081" s="2">
        <v>0.42499999999999999</v>
      </c>
      <c r="D1081">
        <v>3</v>
      </c>
      <c r="E1081" t="s">
        <v>22</v>
      </c>
      <c r="F1081" t="s">
        <v>23</v>
      </c>
      <c r="G1081" t="s">
        <v>24</v>
      </c>
      <c r="H1081" t="s">
        <v>25</v>
      </c>
      <c r="I1081" t="s">
        <v>50</v>
      </c>
      <c r="J1081">
        <v>70</v>
      </c>
      <c r="K1081">
        <v>40</v>
      </c>
      <c r="L1081" t="s">
        <v>33</v>
      </c>
      <c r="M1081" t="s">
        <v>44</v>
      </c>
      <c r="N1081" t="s">
        <v>51</v>
      </c>
      <c r="O1081">
        <f>Table1__2[[#This Row],[transaction_qty]]*Table1__2[[#This Row],[unit_price]]</f>
        <v>210</v>
      </c>
      <c r="P1081">
        <f>(Table1__2[[#This Row],[unit_price]]-Table1__2[[#This Row],[unit_cost]])*Table1__2[[#This Row],[transaction_qty]]</f>
        <v>90</v>
      </c>
      <c r="Q1081">
        <f>YEAR(Table1__2[[#This Row],[transaction_date]])</f>
        <v>2024</v>
      </c>
      <c r="R1081" t="str">
        <f>TEXT(MONTH(Table1__2[[#This Row],[transaction_date]])*28,"mmm")</f>
        <v>May</v>
      </c>
      <c r="S1081" t="str">
        <f t="shared" si="16"/>
        <v>Tue</v>
      </c>
      <c r="T1081">
        <f>HOUR(Table1__2[[#This Row],[transaction_time]])</f>
        <v>10</v>
      </c>
    </row>
    <row r="1082" spans="1:20" x14ac:dyDescent="0.25">
      <c r="A1082">
        <v>9081</v>
      </c>
      <c r="B1082" s="1">
        <v>44778</v>
      </c>
      <c r="C1082" s="2">
        <v>0.58819444444444446</v>
      </c>
      <c r="D1082">
        <v>4</v>
      </c>
      <c r="E1082" t="s">
        <v>14</v>
      </c>
      <c r="F1082" t="s">
        <v>15</v>
      </c>
      <c r="G1082" t="s">
        <v>16</v>
      </c>
      <c r="H1082" t="s">
        <v>17</v>
      </c>
      <c r="I1082" t="s">
        <v>50</v>
      </c>
      <c r="J1082">
        <v>70</v>
      </c>
      <c r="K1082">
        <v>40</v>
      </c>
      <c r="L1082" t="s">
        <v>33</v>
      </c>
      <c r="M1082" t="s">
        <v>44</v>
      </c>
      <c r="N1082" t="s">
        <v>51</v>
      </c>
      <c r="O1082">
        <f>Table1__2[[#This Row],[transaction_qty]]*Table1__2[[#This Row],[unit_price]]</f>
        <v>280</v>
      </c>
      <c r="P1082">
        <f>(Table1__2[[#This Row],[unit_price]]-Table1__2[[#This Row],[unit_cost]])*Table1__2[[#This Row],[transaction_qty]]</f>
        <v>120</v>
      </c>
      <c r="Q1082">
        <f>YEAR(Table1__2[[#This Row],[transaction_date]])</f>
        <v>2022</v>
      </c>
      <c r="R1082" t="str">
        <f>TEXT(MONTH(Table1__2[[#This Row],[transaction_date]])*28,"mmm")</f>
        <v>Aug</v>
      </c>
      <c r="S1082" t="str">
        <f t="shared" si="16"/>
        <v>Thu</v>
      </c>
      <c r="T1082">
        <f>HOUR(Table1__2[[#This Row],[transaction_time]])</f>
        <v>14</v>
      </c>
    </row>
    <row r="1083" spans="1:20" x14ac:dyDescent="0.25">
      <c r="A1083">
        <v>9082</v>
      </c>
      <c r="B1083" s="1">
        <v>46007</v>
      </c>
      <c r="C1083" s="2">
        <v>0.32013888888888886</v>
      </c>
      <c r="D1083">
        <v>1</v>
      </c>
      <c r="E1083" t="s">
        <v>36</v>
      </c>
      <c r="F1083" t="s">
        <v>37</v>
      </c>
      <c r="G1083" t="s">
        <v>38</v>
      </c>
      <c r="H1083" t="s">
        <v>39</v>
      </c>
      <c r="I1083" t="s">
        <v>46</v>
      </c>
      <c r="J1083">
        <v>90</v>
      </c>
      <c r="K1083">
        <v>55</v>
      </c>
      <c r="L1083" t="s">
        <v>33</v>
      </c>
      <c r="M1083" t="s">
        <v>34</v>
      </c>
      <c r="N1083" t="s">
        <v>47</v>
      </c>
      <c r="O1083">
        <f>Table1__2[[#This Row],[transaction_qty]]*Table1__2[[#This Row],[unit_price]]</f>
        <v>90</v>
      </c>
      <c r="P1083">
        <f>(Table1__2[[#This Row],[unit_price]]-Table1__2[[#This Row],[unit_cost]])*Table1__2[[#This Row],[transaction_qty]]</f>
        <v>35</v>
      </c>
      <c r="Q1083">
        <f>YEAR(Table1__2[[#This Row],[transaction_date]])</f>
        <v>2025</v>
      </c>
      <c r="R1083" t="str">
        <f>TEXT(MONTH(Table1__2[[#This Row],[transaction_date]])*28,"mmm")</f>
        <v>Dec</v>
      </c>
      <c r="S1083" t="str">
        <f t="shared" si="16"/>
        <v>Mon</v>
      </c>
      <c r="T1083">
        <f>HOUR(Table1__2[[#This Row],[transaction_time]])</f>
        <v>7</v>
      </c>
    </row>
    <row r="1084" spans="1:20" x14ac:dyDescent="0.25">
      <c r="A1084">
        <v>9083</v>
      </c>
      <c r="B1084" s="1">
        <v>45669</v>
      </c>
      <c r="C1084" s="2">
        <v>0.72847222222222219</v>
      </c>
      <c r="D1084">
        <v>4</v>
      </c>
      <c r="E1084" t="s">
        <v>28</v>
      </c>
      <c r="F1084" t="s">
        <v>29</v>
      </c>
      <c r="G1084" t="s">
        <v>30</v>
      </c>
      <c r="H1084" t="s">
        <v>31</v>
      </c>
      <c r="I1084" t="s">
        <v>18</v>
      </c>
      <c r="J1084">
        <v>45</v>
      </c>
      <c r="K1084">
        <v>25</v>
      </c>
      <c r="L1084" t="s">
        <v>19</v>
      </c>
      <c r="M1084" t="s">
        <v>20</v>
      </c>
      <c r="N1084" t="s">
        <v>21</v>
      </c>
      <c r="O1084">
        <f>Table1__2[[#This Row],[transaction_qty]]*Table1__2[[#This Row],[unit_price]]</f>
        <v>180</v>
      </c>
      <c r="P1084">
        <f>(Table1__2[[#This Row],[unit_price]]-Table1__2[[#This Row],[unit_cost]])*Table1__2[[#This Row],[transaction_qty]]</f>
        <v>80</v>
      </c>
      <c r="Q1084">
        <f>YEAR(Table1__2[[#This Row],[transaction_date]])</f>
        <v>2025</v>
      </c>
      <c r="R1084" t="str">
        <f>TEXT(MONTH(Table1__2[[#This Row],[transaction_date]])*28,"mmm")</f>
        <v>Jan</v>
      </c>
      <c r="S1084" t="str">
        <f t="shared" si="16"/>
        <v>Thu</v>
      </c>
      <c r="T1084">
        <f>HOUR(Table1__2[[#This Row],[transaction_time]])</f>
        <v>17</v>
      </c>
    </row>
    <row r="1085" spans="1:20" x14ac:dyDescent="0.25">
      <c r="A1085">
        <v>9084</v>
      </c>
      <c r="B1085" s="1">
        <v>44639</v>
      </c>
      <c r="C1085" s="2">
        <v>0.3576388888888889</v>
      </c>
      <c r="D1085">
        <v>4</v>
      </c>
      <c r="E1085" t="s">
        <v>36</v>
      </c>
      <c r="F1085" t="s">
        <v>37</v>
      </c>
      <c r="G1085" t="s">
        <v>38</v>
      </c>
      <c r="H1085" t="s">
        <v>39</v>
      </c>
      <c r="I1085" t="s">
        <v>43</v>
      </c>
      <c r="J1085">
        <v>75</v>
      </c>
      <c r="K1085">
        <v>45</v>
      </c>
      <c r="L1085" t="s">
        <v>33</v>
      </c>
      <c r="M1085" t="s">
        <v>44</v>
      </c>
      <c r="N1085" t="s">
        <v>45</v>
      </c>
      <c r="O1085">
        <f>Table1__2[[#This Row],[transaction_qty]]*Table1__2[[#This Row],[unit_price]]</f>
        <v>300</v>
      </c>
      <c r="P1085">
        <f>(Table1__2[[#This Row],[unit_price]]-Table1__2[[#This Row],[unit_cost]])*Table1__2[[#This Row],[transaction_qty]]</f>
        <v>120</v>
      </c>
      <c r="Q1085">
        <f>YEAR(Table1__2[[#This Row],[transaction_date]])</f>
        <v>2022</v>
      </c>
      <c r="R1085" t="str">
        <f>TEXT(MONTH(Table1__2[[#This Row],[transaction_date]])*28,"mmm")</f>
        <v>Mar</v>
      </c>
      <c r="S1085" t="str">
        <f t="shared" si="16"/>
        <v>Thu</v>
      </c>
      <c r="T1085">
        <f>HOUR(Table1__2[[#This Row],[transaction_time]])</f>
        <v>8</v>
      </c>
    </row>
    <row r="1086" spans="1:20" x14ac:dyDescent="0.25">
      <c r="A1086">
        <v>9085</v>
      </c>
      <c r="B1086" s="1">
        <v>45930</v>
      </c>
      <c r="C1086" s="2">
        <v>0.55833333333333335</v>
      </c>
      <c r="D1086">
        <v>4</v>
      </c>
      <c r="E1086" t="s">
        <v>36</v>
      </c>
      <c r="F1086" t="s">
        <v>37</v>
      </c>
      <c r="G1086" t="s">
        <v>38</v>
      </c>
      <c r="H1086" t="s">
        <v>39</v>
      </c>
      <c r="I1086" t="s">
        <v>48</v>
      </c>
      <c r="J1086">
        <v>80</v>
      </c>
      <c r="K1086">
        <v>48</v>
      </c>
      <c r="L1086" t="s">
        <v>33</v>
      </c>
      <c r="M1086" t="s">
        <v>44</v>
      </c>
      <c r="N1086" t="s">
        <v>49</v>
      </c>
      <c r="O1086">
        <f>Table1__2[[#This Row],[transaction_qty]]*Table1__2[[#This Row],[unit_price]]</f>
        <v>320</v>
      </c>
      <c r="P1086">
        <f>(Table1__2[[#This Row],[unit_price]]-Table1__2[[#This Row],[unit_cost]])*Table1__2[[#This Row],[transaction_qty]]</f>
        <v>128</v>
      </c>
      <c r="Q1086">
        <f>YEAR(Table1__2[[#This Row],[transaction_date]])</f>
        <v>2025</v>
      </c>
      <c r="R1086" t="str">
        <f>TEXT(MONTH(Table1__2[[#This Row],[transaction_date]])*28,"mmm")</f>
        <v>Sep</v>
      </c>
      <c r="S1086" t="str">
        <f t="shared" si="16"/>
        <v>Mon</v>
      </c>
      <c r="T1086">
        <f>HOUR(Table1__2[[#This Row],[transaction_time]])</f>
        <v>13</v>
      </c>
    </row>
    <row r="1087" spans="1:20" x14ac:dyDescent="0.25">
      <c r="A1087">
        <v>9086</v>
      </c>
      <c r="B1087" s="1">
        <v>44845</v>
      </c>
      <c r="C1087" s="2">
        <v>0.82847222222222228</v>
      </c>
      <c r="D1087">
        <v>4</v>
      </c>
      <c r="E1087" t="s">
        <v>28</v>
      </c>
      <c r="F1087" t="s">
        <v>29</v>
      </c>
      <c r="G1087" t="s">
        <v>30</v>
      </c>
      <c r="H1087" t="s">
        <v>31</v>
      </c>
      <c r="I1087" t="s">
        <v>50</v>
      </c>
      <c r="J1087">
        <v>70</v>
      </c>
      <c r="K1087">
        <v>40</v>
      </c>
      <c r="L1087" t="s">
        <v>33</v>
      </c>
      <c r="M1087" t="s">
        <v>44</v>
      </c>
      <c r="N1087" t="s">
        <v>51</v>
      </c>
      <c r="O1087">
        <f>Table1__2[[#This Row],[transaction_qty]]*Table1__2[[#This Row],[unit_price]]</f>
        <v>280</v>
      </c>
      <c r="P1087">
        <f>(Table1__2[[#This Row],[unit_price]]-Table1__2[[#This Row],[unit_cost]])*Table1__2[[#This Row],[transaction_qty]]</f>
        <v>120</v>
      </c>
      <c r="Q1087">
        <f>YEAR(Table1__2[[#This Row],[transaction_date]])</f>
        <v>2022</v>
      </c>
      <c r="R1087" t="str">
        <f>TEXT(MONTH(Table1__2[[#This Row],[transaction_date]])*28,"mmm")</f>
        <v>Oct</v>
      </c>
      <c r="S1087" t="str">
        <f t="shared" si="16"/>
        <v>Wed</v>
      </c>
      <c r="T1087">
        <f>HOUR(Table1__2[[#This Row],[transaction_time]])</f>
        <v>19</v>
      </c>
    </row>
    <row r="1088" spans="1:20" x14ac:dyDescent="0.25">
      <c r="A1088">
        <v>9087</v>
      </c>
      <c r="B1088" s="1">
        <v>44833</v>
      </c>
      <c r="C1088" s="2">
        <v>0.3972222222222222</v>
      </c>
      <c r="D1088">
        <v>2</v>
      </c>
      <c r="E1088" t="s">
        <v>22</v>
      </c>
      <c r="F1088" t="s">
        <v>23</v>
      </c>
      <c r="G1088" t="s">
        <v>24</v>
      </c>
      <c r="H1088" t="s">
        <v>25</v>
      </c>
      <c r="I1088" t="s">
        <v>18</v>
      </c>
      <c r="J1088">
        <v>45</v>
      </c>
      <c r="K1088">
        <v>25</v>
      </c>
      <c r="L1088" t="s">
        <v>19</v>
      </c>
      <c r="M1088" t="s">
        <v>20</v>
      </c>
      <c r="N1088" t="s">
        <v>21</v>
      </c>
      <c r="O1088">
        <f>Table1__2[[#This Row],[transaction_qty]]*Table1__2[[#This Row],[unit_price]]</f>
        <v>90</v>
      </c>
      <c r="P1088">
        <f>(Table1__2[[#This Row],[unit_price]]-Table1__2[[#This Row],[unit_cost]])*Table1__2[[#This Row],[transaction_qty]]</f>
        <v>40</v>
      </c>
      <c r="Q1088">
        <f>YEAR(Table1__2[[#This Row],[transaction_date]])</f>
        <v>2022</v>
      </c>
      <c r="R1088" t="str">
        <f>TEXT(MONTH(Table1__2[[#This Row],[transaction_date]])*28,"mmm")</f>
        <v>Sep</v>
      </c>
      <c r="S1088" t="str">
        <f t="shared" si="16"/>
        <v>Sun</v>
      </c>
      <c r="T1088">
        <f>HOUR(Table1__2[[#This Row],[transaction_time]])</f>
        <v>9</v>
      </c>
    </row>
    <row r="1089" spans="1:20" x14ac:dyDescent="0.25">
      <c r="A1089">
        <v>9088</v>
      </c>
      <c r="B1089" s="1">
        <v>45969</v>
      </c>
      <c r="C1089" s="2">
        <v>0.53402777777777777</v>
      </c>
      <c r="D1089">
        <v>1</v>
      </c>
      <c r="E1089" t="s">
        <v>14</v>
      </c>
      <c r="F1089" t="s">
        <v>15</v>
      </c>
      <c r="G1089" t="s">
        <v>16</v>
      </c>
      <c r="H1089" t="s">
        <v>17</v>
      </c>
      <c r="I1089" t="s">
        <v>40</v>
      </c>
      <c r="J1089">
        <v>50</v>
      </c>
      <c r="K1089">
        <v>30</v>
      </c>
      <c r="L1089" t="s">
        <v>19</v>
      </c>
      <c r="M1089" t="s">
        <v>41</v>
      </c>
      <c r="N1089" t="s">
        <v>42</v>
      </c>
      <c r="O1089">
        <f>Table1__2[[#This Row],[transaction_qty]]*Table1__2[[#This Row],[unit_price]]</f>
        <v>50</v>
      </c>
      <c r="P1089">
        <f>(Table1__2[[#This Row],[unit_price]]-Table1__2[[#This Row],[unit_cost]])*Table1__2[[#This Row],[transaction_qty]]</f>
        <v>20</v>
      </c>
      <c r="Q1089">
        <f>YEAR(Table1__2[[#This Row],[transaction_date]])</f>
        <v>2025</v>
      </c>
      <c r="R1089" t="str">
        <f>TEXT(MONTH(Table1__2[[#This Row],[transaction_date]])*28,"mmm")</f>
        <v>Nov</v>
      </c>
      <c r="S1089" t="str">
        <f t="shared" si="16"/>
        <v>Sun</v>
      </c>
      <c r="T1089">
        <f>HOUR(Table1__2[[#This Row],[transaction_time]])</f>
        <v>12</v>
      </c>
    </row>
    <row r="1090" spans="1:20" x14ac:dyDescent="0.25">
      <c r="A1090">
        <v>9089</v>
      </c>
      <c r="B1090" s="1">
        <v>45888</v>
      </c>
      <c r="C1090" s="2">
        <v>0.6875</v>
      </c>
      <c r="D1090">
        <v>4</v>
      </c>
      <c r="E1090" t="s">
        <v>14</v>
      </c>
      <c r="F1090" t="s">
        <v>15</v>
      </c>
      <c r="G1090" t="s">
        <v>16</v>
      </c>
      <c r="H1090" t="s">
        <v>17</v>
      </c>
      <c r="I1090" t="s">
        <v>43</v>
      </c>
      <c r="J1090">
        <v>75</v>
      </c>
      <c r="K1090">
        <v>45</v>
      </c>
      <c r="L1090" t="s">
        <v>33</v>
      </c>
      <c r="M1090" t="s">
        <v>44</v>
      </c>
      <c r="N1090" t="s">
        <v>45</v>
      </c>
      <c r="O1090">
        <f>Table1__2[[#This Row],[transaction_qty]]*Table1__2[[#This Row],[unit_price]]</f>
        <v>300</v>
      </c>
      <c r="P1090">
        <f>(Table1__2[[#This Row],[unit_price]]-Table1__2[[#This Row],[unit_cost]])*Table1__2[[#This Row],[transaction_qty]]</f>
        <v>120</v>
      </c>
      <c r="Q1090">
        <f>YEAR(Table1__2[[#This Row],[transaction_date]])</f>
        <v>2025</v>
      </c>
      <c r="R1090" t="str">
        <f>TEXT(MONTH(Table1__2[[#This Row],[transaction_date]])*28,"mmm")</f>
        <v>Aug</v>
      </c>
      <c r="S1090" t="str">
        <f t="shared" ref="S1090:S1153" si="17">TEXT(DAY(B1090),"ddd")</f>
        <v>Thu</v>
      </c>
      <c r="T1090">
        <f>HOUR(Table1__2[[#This Row],[transaction_time]])</f>
        <v>16</v>
      </c>
    </row>
    <row r="1091" spans="1:20" x14ac:dyDescent="0.25">
      <c r="A1091">
        <v>9090</v>
      </c>
      <c r="B1091" s="1">
        <v>44739</v>
      </c>
      <c r="C1091" s="2">
        <v>0.60277777777777775</v>
      </c>
      <c r="D1091">
        <v>4</v>
      </c>
      <c r="E1091" t="s">
        <v>14</v>
      </c>
      <c r="F1091" t="s">
        <v>15</v>
      </c>
      <c r="G1091" t="s">
        <v>16</v>
      </c>
      <c r="H1091" t="s">
        <v>17</v>
      </c>
      <c r="I1091" t="s">
        <v>50</v>
      </c>
      <c r="J1091">
        <v>70</v>
      </c>
      <c r="K1091">
        <v>40</v>
      </c>
      <c r="L1091" t="s">
        <v>33</v>
      </c>
      <c r="M1091" t="s">
        <v>44</v>
      </c>
      <c r="N1091" t="s">
        <v>51</v>
      </c>
      <c r="O1091">
        <f>Table1__2[[#This Row],[transaction_qty]]*Table1__2[[#This Row],[unit_price]]</f>
        <v>280</v>
      </c>
      <c r="P1091">
        <f>(Table1__2[[#This Row],[unit_price]]-Table1__2[[#This Row],[unit_cost]])*Table1__2[[#This Row],[transaction_qty]]</f>
        <v>120</v>
      </c>
      <c r="Q1091">
        <f>YEAR(Table1__2[[#This Row],[transaction_date]])</f>
        <v>2022</v>
      </c>
      <c r="R1091" t="str">
        <f>TEXT(MONTH(Table1__2[[#This Row],[transaction_date]])*28,"mmm")</f>
        <v>Jun</v>
      </c>
      <c r="S1091" t="str">
        <f t="shared" si="17"/>
        <v>Fri</v>
      </c>
      <c r="T1091">
        <f>HOUR(Table1__2[[#This Row],[transaction_time]])</f>
        <v>14</v>
      </c>
    </row>
    <row r="1092" spans="1:20" x14ac:dyDescent="0.25">
      <c r="A1092">
        <v>9091</v>
      </c>
      <c r="B1092" s="1">
        <v>44920</v>
      </c>
      <c r="C1092" s="2">
        <v>0.66249999999999998</v>
      </c>
      <c r="D1092">
        <v>2</v>
      </c>
      <c r="E1092" t="s">
        <v>14</v>
      </c>
      <c r="F1092" t="s">
        <v>15</v>
      </c>
      <c r="G1092" t="s">
        <v>16</v>
      </c>
      <c r="H1092" t="s">
        <v>17</v>
      </c>
      <c r="I1092" t="s">
        <v>48</v>
      </c>
      <c r="J1092">
        <v>80</v>
      </c>
      <c r="K1092">
        <v>48</v>
      </c>
      <c r="L1092" t="s">
        <v>33</v>
      </c>
      <c r="M1092" t="s">
        <v>44</v>
      </c>
      <c r="N1092" t="s">
        <v>49</v>
      </c>
      <c r="O1092">
        <f>Table1__2[[#This Row],[transaction_qty]]*Table1__2[[#This Row],[unit_price]]</f>
        <v>160</v>
      </c>
      <c r="P1092">
        <f>(Table1__2[[#This Row],[unit_price]]-Table1__2[[#This Row],[unit_cost]])*Table1__2[[#This Row],[transaction_qty]]</f>
        <v>64</v>
      </c>
      <c r="Q1092">
        <f>YEAR(Table1__2[[#This Row],[transaction_date]])</f>
        <v>2022</v>
      </c>
      <c r="R1092" t="str">
        <f>TEXT(MONTH(Table1__2[[#This Row],[transaction_date]])*28,"mmm")</f>
        <v>Dec</v>
      </c>
      <c r="S1092" t="str">
        <f t="shared" si="17"/>
        <v>Wed</v>
      </c>
      <c r="T1092">
        <f>HOUR(Table1__2[[#This Row],[transaction_time]])</f>
        <v>15</v>
      </c>
    </row>
    <row r="1093" spans="1:20" x14ac:dyDescent="0.25">
      <c r="A1093">
        <v>9092</v>
      </c>
      <c r="B1093" s="1">
        <v>45462</v>
      </c>
      <c r="C1093" s="2">
        <v>0.70694444444444449</v>
      </c>
      <c r="D1093">
        <v>3</v>
      </c>
      <c r="E1093" t="s">
        <v>36</v>
      </c>
      <c r="F1093" t="s">
        <v>37</v>
      </c>
      <c r="G1093" t="s">
        <v>38</v>
      </c>
      <c r="H1093" t="s">
        <v>39</v>
      </c>
      <c r="I1093" t="s">
        <v>48</v>
      </c>
      <c r="J1093">
        <v>80</v>
      </c>
      <c r="K1093">
        <v>48</v>
      </c>
      <c r="L1093" t="s">
        <v>33</v>
      </c>
      <c r="M1093" t="s">
        <v>44</v>
      </c>
      <c r="N1093" t="s">
        <v>49</v>
      </c>
      <c r="O1093">
        <f>Table1__2[[#This Row],[transaction_qty]]*Table1__2[[#This Row],[unit_price]]</f>
        <v>240</v>
      </c>
      <c r="P1093">
        <f>(Table1__2[[#This Row],[unit_price]]-Table1__2[[#This Row],[unit_cost]])*Table1__2[[#This Row],[transaction_qty]]</f>
        <v>96</v>
      </c>
      <c r="Q1093">
        <f>YEAR(Table1__2[[#This Row],[transaction_date]])</f>
        <v>2024</v>
      </c>
      <c r="R1093" t="str">
        <f>TEXT(MONTH(Table1__2[[#This Row],[transaction_date]])*28,"mmm")</f>
        <v>Jun</v>
      </c>
      <c r="S1093" t="str">
        <f t="shared" si="17"/>
        <v>Thu</v>
      </c>
      <c r="T1093">
        <f>HOUR(Table1__2[[#This Row],[transaction_time]])</f>
        <v>16</v>
      </c>
    </row>
    <row r="1094" spans="1:20" x14ac:dyDescent="0.25">
      <c r="A1094">
        <v>9093</v>
      </c>
      <c r="B1094" s="1">
        <v>45644</v>
      </c>
      <c r="C1094" s="2">
        <v>0.69236111111111109</v>
      </c>
      <c r="D1094">
        <v>4</v>
      </c>
      <c r="E1094" t="s">
        <v>22</v>
      </c>
      <c r="F1094" t="s">
        <v>23</v>
      </c>
      <c r="G1094" t="s">
        <v>24</v>
      </c>
      <c r="H1094" t="s">
        <v>25</v>
      </c>
      <c r="I1094" t="s">
        <v>50</v>
      </c>
      <c r="J1094">
        <v>70</v>
      </c>
      <c r="K1094">
        <v>40</v>
      </c>
      <c r="L1094" t="s">
        <v>33</v>
      </c>
      <c r="M1094" t="s">
        <v>44</v>
      </c>
      <c r="N1094" t="s">
        <v>51</v>
      </c>
      <c r="O1094">
        <f>Table1__2[[#This Row],[transaction_qty]]*Table1__2[[#This Row],[unit_price]]</f>
        <v>280</v>
      </c>
      <c r="P1094">
        <f>(Table1__2[[#This Row],[unit_price]]-Table1__2[[#This Row],[unit_cost]])*Table1__2[[#This Row],[transaction_qty]]</f>
        <v>120</v>
      </c>
      <c r="Q1094">
        <f>YEAR(Table1__2[[#This Row],[transaction_date]])</f>
        <v>2024</v>
      </c>
      <c r="R1094" t="str">
        <f>TEXT(MONTH(Table1__2[[#This Row],[transaction_date]])*28,"mmm")</f>
        <v>Dec</v>
      </c>
      <c r="S1094" t="str">
        <f t="shared" si="17"/>
        <v>Wed</v>
      </c>
      <c r="T1094">
        <f>HOUR(Table1__2[[#This Row],[transaction_time]])</f>
        <v>16</v>
      </c>
    </row>
    <row r="1095" spans="1:20" x14ac:dyDescent="0.25">
      <c r="A1095">
        <v>9094</v>
      </c>
      <c r="B1095" s="1">
        <v>45113</v>
      </c>
      <c r="C1095" s="2">
        <v>0.48472222222222222</v>
      </c>
      <c r="D1095">
        <v>1</v>
      </c>
      <c r="E1095" t="s">
        <v>36</v>
      </c>
      <c r="F1095" t="s">
        <v>37</v>
      </c>
      <c r="G1095" t="s">
        <v>38</v>
      </c>
      <c r="H1095" t="s">
        <v>39</v>
      </c>
      <c r="I1095" t="s">
        <v>46</v>
      </c>
      <c r="J1095">
        <v>90</v>
      </c>
      <c r="K1095">
        <v>55</v>
      </c>
      <c r="L1095" t="s">
        <v>33</v>
      </c>
      <c r="M1095" t="s">
        <v>34</v>
      </c>
      <c r="N1095" t="s">
        <v>47</v>
      </c>
      <c r="O1095">
        <f>Table1__2[[#This Row],[transaction_qty]]*Table1__2[[#This Row],[unit_price]]</f>
        <v>90</v>
      </c>
      <c r="P1095">
        <f>(Table1__2[[#This Row],[unit_price]]-Table1__2[[#This Row],[unit_cost]])*Table1__2[[#This Row],[transaction_qty]]</f>
        <v>35</v>
      </c>
      <c r="Q1095">
        <f>YEAR(Table1__2[[#This Row],[transaction_date]])</f>
        <v>2023</v>
      </c>
      <c r="R1095" t="str">
        <f>TEXT(MONTH(Table1__2[[#This Row],[transaction_date]])*28,"mmm")</f>
        <v>Jul</v>
      </c>
      <c r="S1095" t="str">
        <f t="shared" si="17"/>
        <v>Fri</v>
      </c>
      <c r="T1095">
        <f>HOUR(Table1__2[[#This Row],[transaction_time]])</f>
        <v>11</v>
      </c>
    </row>
    <row r="1096" spans="1:20" x14ac:dyDescent="0.25">
      <c r="A1096">
        <v>9095</v>
      </c>
      <c r="B1096" s="1">
        <v>44792</v>
      </c>
      <c r="C1096" s="2">
        <v>0.35486111111111113</v>
      </c>
      <c r="D1096">
        <v>2</v>
      </c>
      <c r="E1096" t="s">
        <v>22</v>
      </c>
      <c r="F1096" t="s">
        <v>23</v>
      </c>
      <c r="G1096" t="s">
        <v>24</v>
      </c>
      <c r="H1096" t="s">
        <v>25</v>
      </c>
      <c r="I1096" t="s">
        <v>46</v>
      </c>
      <c r="J1096">
        <v>90</v>
      </c>
      <c r="K1096">
        <v>55</v>
      </c>
      <c r="L1096" t="s">
        <v>33</v>
      </c>
      <c r="M1096" t="s">
        <v>34</v>
      </c>
      <c r="N1096" t="s">
        <v>47</v>
      </c>
      <c r="O1096">
        <f>Table1__2[[#This Row],[transaction_qty]]*Table1__2[[#This Row],[unit_price]]</f>
        <v>180</v>
      </c>
      <c r="P1096">
        <f>(Table1__2[[#This Row],[unit_price]]-Table1__2[[#This Row],[unit_cost]])*Table1__2[[#This Row],[transaction_qty]]</f>
        <v>70</v>
      </c>
      <c r="Q1096">
        <f>YEAR(Table1__2[[#This Row],[transaction_date]])</f>
        <v>2022</v>
      </c>
      <c r="R1096" t="str">
        <f>TEXT(MONTH(Table1__2[[#This Row],[transaction_date]])*28,"mmm")</f>
        <v>Aug</v>
      </c>
      <c r="S1096" t="str">
        <f t="shared" si="17"/>
        <v>Thu</v>
      </c>
      <c r="T1096">
        <f>HOUR(Table1__2[[#This Row],[transaction_time]])</f>
        <v>8</v>
      </c>
    </row>
    <row r="1097" spans="1:20" x14ac:dyDescent="0.25">
      <c r="A1097">
        <v>9096</v>
      </c>
      <c r="B1097" s="1">
        <v>45856</v>
      </c>
      <c r="C1097" s="2">
        <v>0.44444444444444442</v>
      </c>
      <c r="D1097">
        <v>4</v>
      </c>
      <c r="E1097" t="s">
        <v>14</v>
      </c>
      <c r="F1097" t="s">
        <v>15</v>
      </c>
      <c r="G1097" t="s">
        <v>16</v>
      </c>
      <c r="H1097" t="s">
        <v>17</v>
      </c>
      <c r="I1097" t="s">
        <v>26</v>
      </c>
      <c r="J1097">
        <v>40</v>
      </c>
      <c r="K1097">
        <v>22</v>
      </c>
      <c r="L1097" t="s">
        <v>19</v>
      </c>
      <c r="M1097" t="s">
        <v>20</v>
      </c>
      <c r="N1097" t="s">
        <v>27</v>
      </c>
      <c r="O1097">
        <f>Table1__2[[#This Row],[transaction_qty]]*Table1__2[[#This Row],[unit_price]]</f>
        <v>160</v>
      </c>
      <c r="P1097">
        <f>(Table1__2[[#This Row],[unit_price]]-Table1__2[[#This Row],[unit_cost]])*Table1__2[[#This Row],[transaction_qty]]</f>
        <v>72</v>
      </c>
      <c r="Q1097">
        <f>YEAR(Table1__2[[#This Row],[transaction_date]])</f>
        <v>2025</v>
      </c>
      <c r="R1097" t="str">
        <f>TEXT(MONTH(Table1__2[[#This Row],[transaction_date]])*28,"mmm")</f>
        <v>Jul</v>
      </c>
      <c r="S1097" t="str">
        <f t="shared" si="17"/>
        <v>Wed</v>
      </c>
      <c r="T1097">
        <f>HOUR(Table1__2[[#This Row],[transaction_time]])</f>
        <v>10</v>
      </c>
    </row>
    <row r="1098" spans="1:20" x14ac:dyDescent="0.25">
      <c r="A1098">
        <v>9097</v>
      </c>
      <c r="B1098" s="1">
        <v>45598</v>
      </c>
      <c r="C1098" s="2">
        <v>0.82708333333333328</v>
      </c>
      <c r="D1098">
        <v>3</v>
      </c>
      <c r="E1098" t="s">
        <v>36</v>
      </c>
      <c r="F1098" t="s">
        <v>37</v>
      </c>
      <c r="G1098" t="s">
        <v>38</v>
      </c>
      <c r="H1098" t="s">
        <v>39</v>
      </c>
      <c r="I1098" t="s">
        <v>48</v>
      </c>
      <c r="J1098">
        <v>80</v>
      </c>
      <c r="K1098">
        <v>48</v>
      </c>
      <c r="L1098" t="s">
        <v>33</v>
      </c>
      <c r="M1098" t="s">
        <v>44</v>
      </c>
      <c r="N1098" t="s">
        <v>49</v>
      </c>
      <c r="O1098">
        <f>Table1__2[[#This Row],[transaction_qty]]*Table1__2[[#This Row],[unit_price]]</f>
        <v>240</v>
      </c>
      <c r="P1098">
        <f>(Table1__2[[#This Row],[unit_price]]-Table1__2[[#This Row],[unit_cost]])*Table1__2[[#This Row],[transaction_qty]]</f>
        <v>96</v>
      </c>
      <c r="Q1098">
        <f>YEAR(Table1__2[[#This Row],[transaction_date]])</f>
        <v>2024</v>
      </c>
      <c r="R1098" t="str">
        <f>TEXT(MONTH(Table1__2[[#This Row],[transaction_date]])*28,"mmm")</f>
        <v>Nov</v>
      </c>
      <c r="S1098" t="str">
        <f t="shared" si="17"/>
        <v>Mon</v>
      </c>
      <c r="T1098">
        <f>HOUR(Table1__2[[#This Row],[transaction_time]])</f>
        <v>19</v>
      </c>
    </row>
    <row r="1099" spans="1:20" x14ac:dyDescent="0.25">
      <c r="A1099">
        <v>9098</v>
      </c>
      <c r="B1099" s="1">
        <v>44693</v>
      </c>
      <c r="C1099" s="2">
        <v>0.82361111111111107</v>
      </c>
      <c r="D1099">
        <v>3</v>
      </c>
      <c r="E1099" t="s">
        <v>28</v>
      </c>
      <c r="F1099" t="s">
        <v>29</v>
      </c>
      <c r="G1099" t="s">
        <v>30</v>
      </c>
      <c r="H1099" t="s">
        <v>31</v>
      </c>
      <c r="I1099" t="s">
        <v>46</v>
      </c>
      <c r="J1099">
        <v>90</v>
      </c>
      <c r="K1099">
        <v>55</v>
      </c>
      <c r="L1099" t="s">
        <v>33</v>
      </c>
      <c r="M1099" t="s">
        <v>34</v>
      </c>
      <c r="N1099" t="s">
        <v>47</v>
      </c>
      <c r="O1099">
        <f>Table1__2[[#This Row],[transaction_qty]]*Table1__2[[#This Row],[unit_price]]</f>
        <v>270</v>
      </c>
      <c r="P1099">
        <f>(Table1__2[[#This Row],[unit_price]]-Table1__2[[#This Row],[unit_cost]])*Table1__2[[#This Row],[transaction_qty]]</f>
        <v>105</v>
      </c>
      <c r="Q1099">
        <f>YEAR(Table1__2[[#This Row],[transaction_date]])</f>
        <v>2022</v>
      </c>
      <c r="R1099" t="str">
        <f>TEXT(MONTH(Table1__2[[#This Row],[transaction_date]])*28,"mmm")</f>
        <v>May</v>
      </c>
      <c r="S1099" t="str">
        <f t="shared" si="17"/>
        <v>Thu</v>
      </c>
      <c r="T1099">
        <f>HOUR(Table1__2[[#This Row],[transaction_time]])</f>
        <v>19</v>
      </c>
    </row>
    <row r="1100" spans="1:20" x14ac:dyDescent="0.25">
      <c r="A1100">
        <v>9099</v>
      </c>
      <c r="B1100" s="1">
        <v>45043</v>
      </c>
      <c r="C1100" s="2">
        <v>0.62291666666666667</v>
      </c>
      <c r="D1100">
        <v>3</v>
      </c>
      <c r="E1100" t="s">
        <v>28</v>
      </c>
      <c r="F1100" t="s">
        <v>29</v>
      </c>
      <c r="G1100" t="s">
        <v>30</v>
      </c>
      <c r="H1100" t="s">
        <v>31</v>
      </c>
      <c r="I1100" t="s">
        <v>18</v>
      </c>
      <c r="J1100">
        <v>45</v>
      </c>
      <c r="K1100">
        <v>25</v>
      </c>
      <c r="L1100" t="s">
        <v>19</v>
      </c>
      <c r="M1100" t="s">
        <v>20</v>
      </c>
      <c r="N1100" t="s">
        <v>21</v>
      </c>
      <c r="O1100">
        <f>Table1__2[[#This Row],[transaction_qty]]*Table1__2[[#This Row],[unit_price]]</f>
        <v>135</v>
      </c>
      <c r="P1100">
        <f>(Table1__2[[#This Row],[unit_price]]-Table1__2[[#This Row],[unit_cost]])*Table1__2[[#This Row],[transaction_qty]]</f>
        <v>60</v>
      </c>
      <c r="Q1100">
        <f>YEAR(Table1__2[[#This Row],[transaction_date]])</f>
        <v>2023</v>
      </c>
      <c r="R1100" t="str">
        <f>TEXT(MONTH(Table1__2[[#This Row],[transaction_date]])*28,"mmm")</f>
        <v>Apr</v>
      </c>
      <c r="S1100" t="str">
        <f t="shared" si="17"/>
        <v>Fri</v>
      </c>
      <c r="T1100">
        <f>HOUR(Table1__2[[#This Row],[transaction_time]])</f>
        <v>14</v>
      </c>
    </row>
    <row r="1101" spans="1:20" x14ac:dyDescent="0.25">
      <c r="A1101">
        <v>9100</v>
      </c>
      <c r="B1101" s="1">
        <v>45204</v>
      </c>
      <c r="C1101" s="2">
        <v>0.70833333333333337</v>
      </c>
      <c r="D1101">
        <v>2</v>
      </c>
      <c r="E1101" t="s">
        <v>28</v>
      </c>
      <c r="F1101" t="s">
        <v>29</v>
      </c>
      <c r="G1101" t="s">
        <v>30</v>
      </c>
      <c r="H1101" t="s">
        <v>31</v>
      </c>
      <c r="I1101" t="s">
        <v>43</v>
      </c>
      <c r="J1101">
        <v>75</v>
      </c>
      <c r="K1101">
        <v>45</v>
      </c>
      <c r="L1101" t="s">
        <v>33</v>
      </c>
      <c r="M1101" t="s">
        <v>44</v>
      </c>
      <c r="N1101" t="s">
        <v>45</v>
      </c>
      <c r="O1101">
        <f>Table1__2[[#This Row],[transaction_qty]]*Table1__2[[#This Row],[unit_price]]</f>
        <v>150</v>
      </c>
      <c r="P1101">
        <f>(Table1__2[[#This Row],[unit_price]]-Table1__2[[#This Row],[unit_cost]])*Table1__2[[#This Row],[transaction_qty]]</f>
        <v>60</v>
      </c>
      <c r="Q1101">
        <f>YEAR(Table1__2[[#This Row],[transaction_date]])</f>
        <v>2023</v>
      </c>
      <c r="R1101" t="str">
        <f>TEXT(MONTH(Table1__2[[#This Row],[transaction_date]])*28,"mmm")</f>
        <v>Oct</v>
      </c>
      <c r="S1101" t="str">
        <f t="shared" si="17"/>
        <v>Thu</v>
      </c>
      <c r="T1101">
        <f>HOUR(Table1__2[[#This Row],[transaction_time]])</f>
        <v>17</v>
      </c>
    </row>
    <row r="1102" spans="1:20" x14ac:dyDescent="0.25">
      <c r="A1102">
        <v>9101</v>
      </c>
      <c r="B1102" s="1">
        <v>45935</v>
      </c>
      <c r="C1102" s="2">
        <v>0.29166666666666669</v>
      </c>
      <c r="D1102">
        <v>2</v>
      </c>
      <c r="E1102" t="s">
        <v>28</v>
      </c>
      <c r="F1102" t="s">
        <v>29</v>
      </c>
      <c r="G1102" t="s">
        <v>30</v>
      </c>
      <c r="H1102" t="s">
        <v>31</v>
      </c>
      <c r="I1102" t="s">
        <v>40</v>
      </c>
      <c r="J1102">
        <v>50</v>
      </c>
      <c r="K1102">
        <v>30</v>
      </c>
      <c r="L1102" t="s">
        <v>19</v>
      </c>
      <c r="M1102" t="s">
        <v>41</v>
      </c>
      <c r="N1102" t="s">
        <v>42</v>
      </c>
      <c r="O1102">
        <f>Table1__2[[#This Row],[transaction_qty]]*Table1__2[[#This Row],[unit_price]]</f>
        <v>100</v>
      </c>
      <c r="P1102">
        <f>(Table1__2[[#This Row],[unit_price]]-Table1__2[[#This Row],[unit_cost]])*Table1__2[[#This Row],[transaction_qty]]</f>
        <v>40</v>
      </c>
      <c r="Q1102">
        <f>YEAR(Table1__2[[#This Row],[transaction_date]])</f>
        <v>2025</v>
      </c>
      <c r="R1102" t="str">
        <f>TEXT(MONTH(Table1__2[[#This Row],[transaction_date]])*28,"mmm")</f>
        <v>Oct</v>
      </c>
      <c r="S1102" t="str">
        <f t="shared" si="17"/>
        <v>Thu</v>
      </c>
      <c r="T1102">
        <f>HOUR(Table1__2[[#This Row],[transaction_time]])</f>
        <v>7</v>
      </c>
    </row>
    <row r="1103" spans="1:20" x14ac:dyDescent="0.25">
      <c r="A1103">
        <v>9102</v>
      </c>
      <c r="B1103" s="1">
        <v>44797</v>
      </c>
      <c r="C1103" s="2">
        <v>0.36458333333333331</v>
      </c>
      <c r="D1103">
        <v>1</v>
      </c>
      <c r="E1103" t="s">
        <v>36</v>
      </c>
      <c r="F1103" t="s">
        <v>37</v>
      </c>
      <c r="G1103" t="s">
        <v>38</v>
      </c>
      <c r="H1103" t="s">
        <v>39</v>
      </c>
      <c r="I1103" t="s">
        <v>48</v>
      </c>
      <c r="J1103">
        <v>80</v>
      </c>
      <c r="K1103">
        <v>48</v>
      </c>
      <c r="L1103" t="s">
        <v>33</v>
      </c>
      <c r="M1103" t="s">
        <v>44</v>
      </c>
      <c r="N1103" t="s">
        <v>49</v>
      </c>
      <c r="O1103">
        <f>Table1__2[[#This Row],[transaction_qty]]*Table1__2[[#This Row],[unit_price]]</f>
        <v>80</v>
      </c>
      <c r="P1103">
        <f>(Table1__2[[#This Row],[unit_price]]-Table1__2[[#This Row],[unit_cost]])*Table1__2[[#This Row],[transaction_qty]]</f>
        <v>32</v>
      </c>
      <c r="Q1103">
        <f>YEAR(Table1__2[[#This Row],[transaction_date]])</f>
        <v>2022</v>
      </c>
      <c r="R1103" t="str">
        <f>TEXT(MONTH(Table1__2[[#This Row],[transaction_date]])*28,"mmm")</f>
        <v>Aug</v>
      </c>
      <c r="S1103" t="str">
        <f t="shared" si="17"/>
        <v>Tue</v>
      </c>
      <c r="T1103">
        <f>HOUR(Table1__2[[#This Row],[transaction_time]])</f>
        <v>8</v>
      </c>
    </row>
    <row r="1104" spans="1:20" x14ac:dyDescent="0.25">
      <c r="A1104">
        <v>9103</v>
      </c>
      <c r="B1104" s="1">
        <v>45444</v>
      </c>
      <c r="C1104" s="2">
        <v>0.3972222222222222</v>
      </c>
      <c r="D1104">
        <v>4</v>
      </c>
      <c r="E1104" t="s">
        <v>14</v>
      </c>
      <c r="F1104" t="s">
        <v>15</v>
      </c>
      <c r="G1104" t="s">
        <v>16</v>
      </c>
      <c r="H1104" t="s">
        <v>17</v>
      </c>
      <c r="I1104" t="s">
        <v>32</v>
      </c>
      <c r="J1104">
        <v>85</v>
      </c>
      <c r="K1104">
        <v>50</v>
      </c>
      <c r="L1104" t="s">
        <v>33</v>
      </c>
      <c r="M1104" t="s">
        <v>34</v>
      </c>
      <c r="N1104" t="s">
        <v>35</v>
      </c>
      <c r="O1104">
        <f>Table1__2[[#This Row],[transaction_qty]]*Table1__2[[#This Row],[unit_price]]</f>
        <v>340</v>
      </c>
      <c r="P1104">
        <f>(Table1__2[[#This Row],[unit_price]]-Table1__2[[#This Row],[unit_cost]])*Table1__2[[#This Row],[transaction_qty]]</f>
        <v>140</v>
      </c>
      <c r="Q1104">
        <f>YEAR(Table1__2[[#This Row],[transaction_date]])</f>
        <v>2024</v>
      </c>
      <c r="R1104" t="str">
        <f>TEXT(MONTH(Table1__2[[#This Row],[transaction_date]])*28,"mmm")</f>
        <v>Jun</v>
      </c>
      <c r="S1104" t="str">
        <f t="shared" si="17"/>
        <v>Sun</v>
      </c>
      <c r="T1104">
        <f>HOUR(Table1__2[[#This Row],[transaction_time]])</f>
        <v>9</v>
      </c>
    </row>
    <row r="1105" spans="1:20" x14ac:dyDescent="0.25">
      <c r="A1105">
        <v>9104</v>
      </c>
      <c r="B1105" s="1">
        <v>45050</v>
      </c>
      <c r="C1105" s="2">
        <v>0.4201388888888889</v>
      </c>
      <c r="D1105">
        <v>2</v>
      </c>
      <c r="E1105" t="s">
        <v>22</v>
      </c>
      <c r="F1105" t="s">
        <v>23</v>
      </c>
      <c r="G1105" t="s">
        <v>24</v>
      </c>
      <c r="H1105" t="s">
        <v>25</v>
      </c>
      <c r="I1105" t="s">
        <v>32</v>
      </c>
      <c r="J1105">
        <v>85</v>
      </c>
      <c r="K1105">
        <v>50</v>
      </c>
      <c r="L1105" t="s">
        <v>33</v>
      </c>
      <c r="M1105" t="s">
        <v>34</v>
      </c>
      <c r="N1105" t="s">
        <v>35</v>
      </c>
      <c r="O1105">
        <f>Table1__2[[#This Row],[transaction_qty]]*Table1__2[[#This Row],[unit_price]]</f>
        <v>170</v>
      </c>
      <c r="P1105">
        <f>(Table1__2[[#This Row],[unit_price]]-Table1__2[[#This Row],[unit_cost]])*Table1__2[[#This Row],[transaction_qty]]</f>
        <v>70</v>
      </c>
      <c r="Q1105">
        <f>YEAR(Table1__2[[#This Row],[transaction_date]])</f>
        <v>2023</v>
      </c>
      <c r="R1105" t="str">
        <f>TEXT(MONTH(Table1__2[[#This Row],[transaction_date]])*28,"mmm")</f>
        <v>May</v>
      </c>
      <c r="S1105" t="str">
        <f t="shared" si="17"/>
        <v>Wed</v>
      </c>
      <c r="T1105">
        <f>HOUR(Table1__2[[#This Row],[transaction_time]])</f>
        <v>10</v>
      </c>
    </row>
    <row r="1106" spans="1:20" x14ac:dyDescent="0.25">
      <c r="A1106">
        <v>9105</v>
      </c>
      <c r="B1106" s="1">
        <v>45486</v>
      </c>
      <c r="C1106" s="2">
        <v>0.65486111111111112</v>
      </c>
      <c r="D1106">
        <v>1</v>
      </c>
      <c r="E1106" t="s">
        <v>22</v>
      </c>
      <c r="F1106" t="s">
        <v>23</v>
      </c>
      <c r="G1106" t="s">
        <v>24</v>
      </c>
      <c r="H1106" t="s">
        <v>25</v>
      </c>
      <c r="I1106" t="s">
        <v>50</v>
      </c>
      <c r="J1106">
        <v>70</v>
      </c>
      <c r="K1106">
        <v>40</v>
      </c>
      <c r="L1106" t="s">
        <v>33</v>
      </c>
      <c r="M1106" t="s">
        <v>44</v>
      </c>
      <c r="N1106" t="s">
        <v>51</v>
      </c>
      <c r="O1106">
        <f>Table1__2[[#This Row],[transaction_qty]]*Table1__2[[#This Row],[unit_price]]</f>
        <v>70</v>
      </c>
      <c r="P1106">
        <f>(Table1__2[[#This Row],[unit_price]]-Table1__2[[#This Row],[unit_cost]])*Table1__2[[#This Row],[transaction_qty]]</f>
        <v>30</v>
      </c>
      <c r="Q1106">
        <f>YEAR(Table1__2[[#This Row],[transaction_date]])</f>
        <v>2024</v>
      </c>
      <c r="R1106" t="str">
        <f>TEXT(MONTH(Table1__2[[#This Row],[transaction_date]])*28,"mmm")</f>
        <v>Jul</v>
      </c>
      <c r="S1106" t="str">
        <f t="shared" si="17"/>
        <v>Fri</v>
      </c>
      <c r="T1106">
        <f>HOUR(Table1__2[[#This Row],[transaction_time]])</f>
        <v>15</v>
      </c>
    </row>
    <row r="1107" spans="1:20" x14ac:dyDescent="0.25">
      <c r="A1107">
        <v>9106</v>
      </c>
      <c r="B1107" s="1">
        <v>45667</v>
      </c>
      <c r="C1107" s="2">
        <v>0.46458333333333335</v>
      </c>
      <c r="D1107">
        <v>2</v>
      </c>
      <c r="E1107" t="s">
        <v>36</v>
      </c>
      <c r="F1107" t="s">
        <v>37</v>
      </c>
      <c r="G1107" t="s">
        <v>38</v>
      </c>
      <c r="H1107" t="s">
        <v>39</v>
      </c>
      <c r="I1107" t="s">
        <v>50</v>
      </c>
      <c r="J1107">
        <v>70</v>
      </c>
      <c r="K1107">
        <v>40</v>
      </c>
      <c r="L1107" t="s">
        <v>33</v>
      </c>
      <c r="M1107" t="s">
        <v>44</v>
      </c>
      <c r="N1107" t="s">
        <v>51</v>
      </c>
      <c r="O1107">
        <f>Table1__2[[#This Row],[transaction_qty]]*Table1__2[[#This Row],[unit_price]]</f>
        <v>140</v>
      </c>
      <c r="P1107">
        <f>(Table1__2[[#This Row],[unit_price]]-Table1__2[[#This Row],[unit_cost]])*Table1__2[[#This Row],[transaction_qty]]</f>
        <v>60</v>
      </c>
      <c r="Q1107">
        <f>YEAR(Table1__2[[#This Row],[transaction_date]])</f>
        <v>2025</v>
      </c>
      <c r="R1107" t="str">
        <f>TEXT(MONTH(Table1__2[[#This Row],[transaction_date]])*28,"mmm")</f>
        <v>Jan</v>
      </c>
      <c r="S1107" t="str">
        <f t="shared" si="17"/>
        <v>Tue</v>
      </c>
      <c r="T1107">
        <f>HOUR(Table1__2[[#This Row],[transaction_time]])</f>
        <v>11</v>
      </c>
    </row>
    <row r="1108" spans="1:20" x14ac:dyDescent="0.25">
      <c r="A1108">
        <v>9107</v>
      </c>
      <c r="B1108" s="1">
        <v>45018</v>
      </c>
      <c r="C1108" s="2">
        <v>0.43819444444444444</v>
      </c>
      <c r="D1108">
        <v>1</v>
      </c>
      <c r="E1108" t="s">
        <v>22</v>
      </c>
      <c r="F1108" t="s">
        <v>23</v>
      </c>
      <c r="G1108" t="s">
        <v>24</v>
      </c>
      <c r="H1108" t="s">
        <v>25</v>
      </c>
      <c r="I1108" t="s">
        <v>18</v>
      </c>
      <c r="J1108">
        <v>45</v>
      </c>
      <c r="K1108">
        <v>25</v>
      </c>
      <c r="L1108" t="s">
        <v>19</v>
      </c>
      <c r="M1108" t="s">
        <v>20</v>
      </c>
      <c r="N1108" t="s">
        <v>21</v>
      </c>
      <c r="O1108">
        <f>Table1__2[[#This Row],[transaction_qty]]*Table1__2[[#This Row],[unit_price]]</f>
        <v>45</v>
      </c>
      <c r="P1108">
        <f>(Table1__2[[#This Row],[unit_price]]-Table1__2[[#This Row],[unit_cost]])*Table1__2[[#This Row],[transaction_qty]]</f>
        <v>20</v>
      </c>
      <c r="Q1108">
        <f>YEAR(Table1__2[[#This Row],[transaction_date]])</f>
        <v>2023</v>
      </c>
      <c r="R1108" t="str">
        <f>TEXT(MONTH(Table1__2[[#This Row],[transaction_date]])*28,"mmm")</f>
        <v>Apr</v>
      </c>
      <c r="S1108" t="str">
        <f t="shared" si="17"/>
        <v>Mon</v>
      </c>
      <c r="T1108">
        <f>HOUR(Table1__2[[#This Row],[transaction_time]])</f>
        <v>10</v>
      </c>
    </row>
    <row r="1109" spans="1:20" x14ac:dyDescent="0.25">
      <c r="A1109">
        <v>9108</v>
      </c>
      <c r="B1109" s="1">
        <v>45694</v>
      </c>
      <c r="C1109" s="2">
        <v>0.54861111111111116</v>
      </c>
      <c r="D1109">
        <v>1</v>
      </c>
      <c r="E1109" t="s">
        <v>36</v>
      </c>
      <c r="F1109" t="s">
        <v>37</v>
      </c>
      <c r="G1109" t="s">
        <v>38</v>
      </c>
      <c r="H1109" t="s">
        <v>39</v>
      </c>
      <c r="I1109" t="s">
        <v>40</v>
      </c>
      <c r="J1109">
        <v>50</v>
      </c>
      <c r="K1109">
        <v>30</v>
      </c>
      <c r="L1109" t="s">
        <v>19</v>
      </c>
      <c r="M1109" t="s">
        <v>41</v>
      </c>
      <c r="N1109" t="s">
        <v>42</v>
      </c>
      <c r="O1109">
        <f>Table1__2[[#This Row],[transaction_qty]]*Table1__2[[#This Row],[unit_price]]</f>
        <v>50</v>
      </c>
      <c r="P1109">
        <f>(Table1__2[[#This Row],[unit_price]]-Table1__2[[#This Row],[unit_cost]])*Table1__2[[#This Row],[transaction_qty]]</f>
        <v>20</v>
      </c>
      <c r="Q1109">
        <f>YEAR(Table1__2[[#This Row],[transaction_date]])</f>
        <v>2025</v>
      </c>
      <c r="R1109" t="str">
        <f>TEXT(MONTH(Table1__2[[#This Row],[transaction_date]])*28,"mmm")</f>
        <v>Feb</v>
      </c>
      <c r="S1109" t="str">
        <f t="shared" si="17"/>
        <v>Fri</v>
      </c>
      <c r="T1109">
        <f>HOUR(Table1__2[[#This Row],[transaction_time]])</f>
        <v>13</v>
      </c>
    </row>
    <row r="1110" spans="1:20" x14ac:dyDescent="0.25">
      <c r="A1110">
        <v>9109</v>
      </c>
      <c r="B1110" s="1">
        <v>45988</v>
      </c>
      <c r="C1110" s="2">
        <v>0.76388888888888884</v>
      </c>
      <c r="D1110">
        <v>4</v>
      </c>
      <c r="E1110" t="s">
        <v>36</v>
      </c>
      <c r="F1110" t="s">
        <v>37</v>
      </c>
      <c r="G1110" t="s">
        <v>38</v>
      </c>
      <c r="H1110" t="s">
        <v>39</v>
      </c>
      <c r="I1110" t="s">
        <v>43</v>
      </c>
      <c r="J1110">
        <v>75</v>
      </c>
      <c r="K1110">
        <v>45</v>
      </c>
      <c r="L1110" t="s">
        <v>33</v>
      </c>
      <c r="M1110" t="s">
        <v>44</v>
      </c>
      <c r="N1110" t="s">
        <v>45</v>
      </c>
      <c r="O1110">
        <f>Table1__2[[#This Row],[transaction_qty]]*Table1__2[[#This Row],[unit_price]]</f>
        <v>300</v>
      </c>
      <c r="P1110">
        <f>(Table1__2[[#This Row],[unit_price]]-Table1__2[[#This Row],[unit_cost]])*Table1__2[[#This Row],[transaction_qty]]</f>
        <v>120</v>
      </c>
      <c r="Q1110">
        <f>YEAR(Table1__2[[#This Row],[transaction_date]])</f>
        <v>2025</v>
      </c>
      <c r="R1110" t="str">
        <f>TEXT(MONTH(Table1__2[[#This Row],[transaction_date]])*28,"mmm")</f>
        <v>Nov</v>
      </c>
      <c r="S1110" t="str">
        <f t="shared" si="17"/>
        <v>Fri</v>
      </c>
      <c r="T1110">
        <f>HOUR(Table1__2[[#This Row],[transaction_time]])</f>
        <v>18</v>
      </c>
    </row>
    <row r="1111" spans="1:20" x14ac:dyDescent="0.25">
      <c r="A1111">
        <v>9110</v>
      </c>
      <c r="B1111" s="1">
        <v>45886</v>
      </c>
      <c r="C1111" s="2">
        <v>0.6118055555555556</v>
      </c>
      <c r="D1111">
        <v>2</v>
      </c>
      <c r="E1111" t="s">
        <v>22</v>
      </c>
      <c r="F1111" t="s">
        <v>23</v>
      </c>
      <c r="G1111" t="s">
        <v>24</v>
      </c>
      <c r="H1111" t="s">
        <v>25</v>
      </c>
      <c r="I1111" t="s">
        <v>26</v>
      </c>
      <c r="J1111">
        <v>40</v>
      </c>
      <c r="K1111">
        <v>22</v>
      </c>
      <c r="L1111" t="s">
        <v>19</v>
      </c>
      <c r="M1111" t="s">
        <v>20</v>
      </c>
      <c r="N1111" t="s">
        <v>27</v>
      </c>
      <c r="O1111">
        <f>Table1__2[[#This Row],[transaction_qty]]*Table1__2[[#This Row],[unit_price]]</f>
        <v>80</v>
      </c>
      <c r="P1111">
        <f>(Table1__2[[#This Row],[unit_price]]-Table1__2[[#This Row],[unit_cost]])*Table1__2[[#This Row],[transaction_qty]]</f>
        <v>36</v>
      </c>
      <c r="Q1111">
        <f>YEAR(Table1__2[[#This Row],[transaction_date]])</f>
        <v>2025</v>
      </c>
      <c r="R1111" t="str">
        <f>TEXT(MONTH(Table1__2[[#This Row],[transaction_date]])*28,"mmm")</f>
        <v>Aug</v>
      </c>
      <c r="S1111" t="str">
        <f t="shared" si="17"/>
        <v>Tue</v>
      </c>
      <c r="T1111">
        <f>HOUR(Table1__2[[#This Row],[transaction_time]])</f>
        <v>14</v>
      </c>
    </row>
    <row r="1112" spans="1:20" x14ac:dyDescent="0.25">
      <c r="A1112">
        <v>9111</v>
      </c>
      <c r="B1112" s="1">
        <v>44871</v>
      </c>
      <c r="C1112" s="2">
        <v>0.8354166666666667</v>
      </c>
      <c r="D1112">
        <v>2</v>
      </c>
      <c r="E1112" t="s">
        <v>28</v>
      </c>
      <c r="F1112" t="s">
        <v>29</v>
      </c>
      <c r="G1112" t="s">
        <v>30</v>
      </c>
      <c r="H1112" t="s">
        <v>31</v>
      </c>
      <c r="I1112" t="s">
        <v>18</v>
      </c>
      <c r="J1112">
        <v>45</v>
      </c>
      <c r="K1112">
        <v>25</v>
      </c>
      <c r="L1112" t="s">
        <v>19</v>
      </c>
      <c r="M1112" t="s">
        <v>20</v>
      </c>
      <c r="N1112" t="s">
        <v>21</v>
      </c>
      <c r="O1112">
        <f>Table1__2[[#This Row],[transaction_qty]]*Table1__2[[#This Row],[unit_price]]</f>
        <v>90</v>
      </c>
      <c r="P1112">
        <f>(Table1__2[[#This Row],[unit_price]]-Table1__2[[#This Row],[unit_cost]])*Table1__2[[#This Row],[transaction_qty]]</f>
        <v>40</v>
      </c>
      <c r="Q1112">
        <f>YEAR(Table1__2[[#This Row],[transaction_date]])</f>
        <v>2022</v>
      </c>
      <c r="R1112" t="str">
        <f>TEXT(MONTH(Table1__2[[#This Row],[transaction_date]])*28,"mmm")</f>
        <v>Nov</v>
      </c>
      <c r="S1112" t="str">
        <f t="shared" si="17"/>
        <v>Fri</v>
      </c>
      <c r="T1112">
        <f>HOUR(Table1__2[[#This Row],[transaction_time]])</f>
        <v>20</v>
      </c>
    </row>
    <row r="1113" spans="1:20" x14ac:dyDescent="0.25">
      <c r="A1113">
        <v>9112</v>
      </c>
      <c r="B1113" s="1">
        <v>45075</v>
      </c>
      <c r="C1113" s="2">
        <v>0.47916666666666669</v>
      </c>
      <c r="D1113">
        <v>3</v>
      </c>
      <c r="E1113" t="s">
        <v>22</v>
      </c>
      <c r="F1113" t="s">
        <v>23</v>
      </c>
      <c r="G1113" t="s">
        <v>24</v>
      </c>
      <c r="H1113" t="s">
        <v>25</v>
      </c>
      <c r="I1113" t="s">
        <v>50</v>
      </c>
      <c r="J1113">
        <v>70</v>
      </c>
      <c r="K1113">
        <v>40</v>
      </c>
      <c r="L1113" t="s">
        <v>33</v>
      </c>
      <c r="M1113" t="s">
        <v>44</v>
      </c>
      <c r="N1113" t="s">
        <v>51</v>
      </c>
      <c r="O1113">
        <f>Table1__2[[#This Row],[transaction_qty]]*Table1__2[[#This Row],[unit_price]]</f>
        <v>210</v>
      </c>
      <c r="P1113">
        <f>(Table1__2[[#This Row],[unit_price]]-Table1__2[[#This Row],[unit_cost]])*Table1__2[[#This Row],[transaction_qty]]</f>
        <v>90</v>
      </c>
      <c r="Q1113">
        <f>YEAR(Table1__2[[#This Row],[transaction_date]])</f>
        <v>2023</v>
      </c>
      <c r="R1113" t="str">
        <f>TEXT(MONTH(Table1__2[[#This Row],[transaction_date]])*28,"mmm")</f>
        <v>May</v>
      </c>
      <c r="S1113" t="str">
        <f t="shared" si="17"/>
        <v>Sun</v>
      </c>
      <c r="T1113">
        <f>HOUR(Table1__2[[#This Row],[transaction_time]])</f>
        <v>11</v>
      </c>
    </row>
    <row r="1114" spans="1:20" x14ac:dyDescent="0.25">
      <c r="A1114">
        <v>9113</v>
      </c>
      <c r="B1114" s="1">
        <v>45401</v>
      </c>
      <c r="C1114" s="2">
        <v>0.51249999999999996</v>
      </c>
      <c r="D1114">
        <v>2</v>
      </c>
      <c r="E1114" t="s">
        <v>14</v>
      </c>
      <c r="F1114" t="s">
        <v>15</v>
      </c>
      <c r="G1114" t="s">
        <v>16</v>
      </c>
      <c r="H1114" t="s">
        <v>17</v>
      </c>
      <c r="I1114" t="s">
        <v>18</v>
      </c>
      <c r="J1114">
        <v>45</v>
      </c>
      <c r="K1114">
        <v>25</v>
      </c>
      <c r="L1114" t="s">
        <v>19</v>
      </c>
      <c r="M1114" t="s">
        <v>20</v>
      </c>
      <c r="N1114" t="s">
        <v>21</v>
      </c>
      <c r="O1114">
        <f>Table1__2[[#This Row],[transaction_qty]]*Table1__2[[#This Row],[unit_price]]</f>
        <v>90</v>
      </c>
      <c r="P1114">
        <f>(Table1__2[[#This Row],[unit_price]]-Table1__2[[#This Row],[unit_cost]])*Table1__2[[#This Row],[transaction_qty]]</f>
        <v>40</v>
      </c>
      <c r="Q1114">
        <f>YEAR(Table1__2[[#This Row],[transaction_date]])</f>
        <v>2024</v>
      </c>
      <c r="R1114" t="str">
        <f>TEXT(MONTH(Table1__2[[#This Row],[transaction_date]])*28,"mmm")</f>
        <v>Apr</v>
      </c>
      <c r="S1114" t="str">
        <f t="shared" si="17"/>
        <v>Thu</v>
      </c>
      <c r="T1114">
        <f>HOUR(Table1__2[[#This Row],[transaction_time]])</f>
        <v>12</v>
      </c>
    </row>
    <row r="1115" spans="1:20" x14ac:dyDescent="0.25">
      <c r="A1115">
        <v>9114</v>
      </c>
      <c r="B1115" s="1">
        <v>44802</v>
      </c>
      <c r="C1115" s="2">
        <v>0.68333333333333335</v>
      </c>
      <c r="D1115">
        <v>3</v>
      </c>
      <c r="E1115" t="s">
        <v>28</v>
      </c>
      <c r="F1115" t="s">
        <v>29</v>
      </c>
      <c r="G1115" t="s">
        <v>30</v>
      </c>
      <c r="H1115" t="s">
        <v>31</v>
      </c>
      <c r="I1115" t="s">
        <v>50</v>
      </c>
      <c r="J1115">
        <v>70</v>
      </c>
      <c r="K1115">
        <v>40</v>
      </c>
      <c r="L1115" t="s">
        <v>33</v>
      </c>
      <c r="M1115" t="s">
        <v>44</v>
      </c>
      <c r="N1115" t="s">
        <v>51</v>
      </c>
      <c r="O1115">
        <f>Table1__2[[#This Row],[transaction_qty]]*Table1__2[[#This Row],[unit_price]]</f>
        <v>210</v>
      </c>
      <c r="P1115">
        <f>(Table1__2[[#This Row],[unit_price]]-Table1__2[[#This Row],[unit_cost]])*Table1__2[[#This Row],[transaction_qty]]</f>
        <v>90</v>
      </c>
      <c r="Q1115">
        <f>YEAR(Table1__2[[#This Row],[transaction_date]])</f>
        <v>2022</v>
      </c>
      <c r="R1115" t="str">
        <f>TEXT(MONTH(Table1__2[[#This Row],[transaction_date]])*28,"mmm")</f>
        <v>Aug</v>
      </c>
      <c r="S1115" t="str">
        <f t="shared" si="17"/>
        <v>Sun</v>
      </c>
      <c r="T1115">
        <f>HOUR(Table1__2[[#This Row],[transaction_time]])</f>
        <v>16</v>
      </c>
    </row>
    <row r="1116" spans="1:20" x14ac:dyDescent="0.25">
      <c r="A1116">
        <v>9115</v>
      </c>
      <c r="B1116" s="1">
        <v>45872</v>
      </c>
      <c r="C1116" s="2">
        <v>0.7416666666666667</v>
      </c>
      <c r="D1116">
        <v>4</v>
      </c>
      <c r="E1116" t="s">
        <v>28</v>
      </c>
      <c r="F1116" t="s">
        <v>29</v>
      </c>
      <c r="G1116" t="s">
        <v>30</v>
      </c>
      <c r="H1116" t="s">
        <v>31</v>
      </c>
      <c r="I1116" t="s">
        <v>46</v>
      </c>
      <c r="J1116">
        <v>90</v>
      </c>
      <c r="K1116">
        <v>55</v>
      </c>
      <c r="L1116" t="s">
        <v>33</v>
      </c>
      <c r="M1116" t="s">
        <v>34</v>
      </c>
      <c r="N1116" t="s">
        <v>47</v>
      </c>
      <c r="O1116">
        <f>Table1__2[[#This Row],[transaction_qty]]*Table1__2[[#This Row],[unit_price]]</f>
        <v>360</v>
      </c>
      <c r="P1116">
        <f>(Table1__2[[#This Row],[unit_price]]-Table1__2[[#This Row],[unit_cost]])*Table1__2[[#This Row],[transaction_qty]]</f>
        <v>140</v>
      </c>
      <c r="Q1116">
        <f>YEAR(Table1__2[[#This Row],[transaction_date]])</f>
        <v>2025</v>
      </c>
      <c r="R1116" t="str">
        <f>TEXT(MONTH(Table1__2[[#This Row],[transaction_date]])*28,"mmm")</f>
        <v>Aug</v>
      </c>
      <c r="S1116" t="str">
        <f t="shared" si="17"/>
        <v>Tue</v>
      </c>
      <c r="T1116">
        <f>HOUR(Table1__2[[#This Row],[transaction_time]])</f>
        <v>17</v>
      </c>
    </row>
    <row r="1117" spans="1:20" x14ac:dyDescent="0.25">
      <c r="A1117">
        <v>9116</v>
      </c>
      <c r="B1117" s="1">
        <v>45378</v>
      </c>
      <c r="C1117" s="2">
        <v>0.63958333333333328</v>
      </c>
      <c r="D1117">
        <v>1</v>
      </c>
      <c r="E1117" t="s">
        <v>28</v>
      </c>
      <c r="F1117" t="s">
        <v>29</v>
      </c>
      <c r="G1117" t="s">
        <v>30</v>
      </c>
      <c r="H1117" t="s">
        <v>31</v>
      </c>
      <c r="I1117" t="s">
        <v>40</v>
      </c>
      <c r="J1117">
        <v>50</v>
      </c>
      <c r="K1117">
        <v>30</v>
      </c>
      <c r="L1117" t="s">
        <v>19</v>
      </c>
      <c r="M1117" t="s">
        <v>41</v>
      </c>
      <c r="N1117" t="s">
        <v>42</v>
      </c>
      <c r="O1117">
        <f>Table1__2[[#This Row],[transaction_qty]]*Table1__2[[#This Row],[unit_price]]</f>
        <v>50</v>
      </c>
      <c r="P1117">
        <f>(Table1__2[[#This Row],[unit_price]]-Table1__2[[#This Row],[unit_cost]])*Table1__2[[#This Row],[transaction_qty]]</f>
        <v>20</v>
      </c>
      <c r="Q1117">
        <f>YEAR(Table1__2[[#This Row],[transaction_date]])</f>
        <v>2024</v>
      </c>
      <c r="R1117" t="str">
        <f>TEXT(MONTH(Table1__2[[#This Row],[transaction_date]])*28,"mmm")</f>
        <v>Mar</v>
      </c>
      <c r="S1117" t="str">
        <f t="shared" si="17"/>
        <v>Fri</v>
      </c>
      <c r="T1117">
        <f>HOUR(Table1__2[[#This Row],[transaction_time]])</f>
        <v>15</v>
      </c>
    </row>
    <row r="1118" spans="1:20" x14ac:dyDescent="0.25">
      <c r="A1118">
        <v>9117</v>
      </c>
      <c r="B1118" s="1">
        <v>45167</v>
      </c>
      <c r="C1118" s="2">
        <v>0.6</v>
      </c>
      <c r="D1118">
        <v>2</v>
      </c>
      <c r="E1118" t="s">
        <v>28</v>
      </c>
      <c r="F1118" t="s">
        <v>29</v>
      </c>
      <c r="G1118" t="s">
        <v>30</v>
      </c>
      <c r="H1118" t="s">
        <v>31</v>
      </c>
      <c r="I1118" t="s">
        <v>18</v>
      </c>
      <c r="J1118">
        <v>45</v>
      </c>
      <c r="K1118">
        <v>25</v>
      </c>
      <c r="L1118" t="s">
        <v>19</v>
      </c>
      <c r="M1118" t="s">
        <v>20</v>
      </c>
      <c r="N1118" t="s">
        <v>21</v>
      </c>
      <c r="O1118">
        <f>Table1__2[[#This Row],[transaction_qty]]*Table1__2[[#This Row],[unit_price]]</f>
        <v>90</v>
      </c>
      <c r="P1118">
        <f>(Table1__2[[#This Row],[unit_price]]-Table1__2[[#This Row],[unit_cost]])*Table1__2[[#This Row],[transaction_qty]]</f>
        <v>40</v>
      </c>
      <c r="Q1118">
        <f>YEAR(Table1__2[[#This Row],[transaction_date]])</f>
        <v>2023</v>
      </c>
      <c r="R1118" t="str">
        <f>TEXT(MONTH(Table1__2[[#This Row],[transaction_date]])*28,"mmm")</f>
        <v>Aug</v>
      </c>
      <c r="S1118" t="str">
        <f t="shared" si="17"/>
        <v>Sun</v>
      </c>
      <c r="T1118">
        <f>HOUR(Table1__2[[#This Row],[transaction_time]])</f>
        <v>14</v>
      </c>
    </row>
    <row r="1119" spans="1:20" x14ac:dyDescent="0.25">
      <c r="A1119">
        <v>9118</v>
      </c>
      <c r="B1119" s="1">
        <v>45624</v>
      </c>
      <c r="C1119" s="2">
        <v>0.40625</v>
      </c>
      <c r="D1119">
        <v>2</v>
      </c>
      <c r="E1119" t="s">
        <v>14</v>
      </c>
      <c r="F1119" t="s">
        <v>15</v>
      </c>
      <c r="G1119" t="s">
        <v>16</v>
      </c>
      <c r="H1119" t="s">
        <v>17</v>
      </c>
      <c r="I1119" t="s">
        <v>26</v>
      </c>
      <c r="J1119">
        <v>40</v>
      </c>
      <c r="K1119">
        <v>22</v>
      </c>
      <c r="L1119" t="s">
        <v>19</v>
      </c>
      <c r="M1119" t="s">
        <v>20</v>
      </c>
      <c r="N1119" t="s">
        <v>27</v>
      </c>
      <c r="O1119">
        <f>Table1__2[[#This Row],[transaction_qty]]*Table1__2[[#This Row],[unit_price]]</f>
        <v>80</v>
      </c>
      <c r="P1119">
        <f>(Table1__2[[#This Row],[unit_price]]-Table1__2[[#This Row],[unit_cost]])*Table1__2[[#This Row],[transaction_qty]]</f>
        <v>36</v>
      </c>
      <c r="Q1119">
        <f>YEAR(Table1__2[[#This Row],[transaction_date]])</f>
        <v>2024</v>
      </c>
      <c r="R1119" t="str">
        <f>TEXT(MONTH(Table1__2[[#This Row],[transaction_date]])*28,"mmm")</f>
        <v>Nov</v>
      </c>
      <c r="S1119" t="str">
        <f t="shared" si="17"/>
        <v>Sat</v>
      </c>
      <c r="T1119">
        <f>HOUR(Table1__2[[#This Row],[transaction_time]])</f>
        <v>9</v>
      </c>
    </row>
    <row r="1120" spans="1:20" x14ac:dyDescent="0.25">
      <c r="A1120">
        <v>9119</v>
      </c>
      <c r="B1120" s="1">
        <v>45610</v>
      </c>
      <c r="C1120" s="2">
        <v>0.53125</v>
      </c>
      <c r="D1120">
        <v>3</v>
      </c>
      <c r="E1120" t="s">
        <v>22</v>
      </c>
      <c r="F1120" t="s">
        <v>23</v>
      </c>
      <c r="G1120" t="s">
        <v>24</v>
      </c>
      <c r="H1120" t="s">
        <v>25</v>
      </c>
      <c r="I1120" t="s">
        <v>18</v>
      </c>
      <c r="J1120">
        <v>45</v>
      </c>
      <c r="K1120">
        <v>25</v>
      </c>
      <c r="L1120" t="s">
        <v>19</v>
      </c>
      <c r="M1120" t="s">
        <v>20</v>
      </c>
      <c r="N1120" t="s">
        <v>21</v>
      </c>
      <c r="O1120">
        <f>Table1__2[[#This Row],[transaction_qty]]*Table1__2[[#This Row],[unit_price]]</f>
        <v>135</v>
      </c>
      <c r="P1120">
        <f>(Table1__2[[#This Row],[unit_price]]-Table1__2[[#This Row],[unit_cost]])*Table1__2[[#This Row],[transaction_qty]]</f>
        <v>60</v>
      </c>
      <c r="Q1120">
        <f>YEAR(Table1__2[[#This Row],[transaction_date]])</f>
        <v>2024</v>
      </c>
      <c r="R1120" t="str">
        <f>TEXT(MONTH(Table1__2[[#This Row],[transaction_date]])*28,"mmm")</f>
        <v>Nov</v>
      </c>
      <c r="S1120" t="str">
        <f t="shared" si="17"/>
        <v>Sat</v>
      </c>
      <c r="T1120">
        <f>HOUR(Table1__2[[#This Row],[transaction_time]])</f>
        <v>12</v>
      </c>
    </row>
    <row r="1121" spans="1:20" x14ac:dyDescent="0.25">
      <c r="A1121">
        <v>9120</v>
      </c>
      <c r="B1121" s="1">
        <v>45925</v>
      </c>
      <c r="C1121" s="2">
        <v>0.7368055555555556</v>
      </c>
      <c r="D1121">
        <v>2</v>
      </c>
      <c r="E1121" t="s">
        <v>28</v>
      </c>
      <c r="F1121" t="s">
        <v>29</v>
      </c>
      <c r="G1121" t="s">
        <v>30</v>
      </c>
      <c r="H1121" t="s">
        <v>31</v>
      </c>
      <c r="I1121" t="s">
        <v>32</v>
      </c>
      <c r="J1121">
        <v>85</v>
      </c>
      <c r="K1121">
        <v>50</v>
      </c>
      <c r="L1121" t="s">
        <v>33</v>
      </c>
      <c r="M1121" t="s">
        <v>34</v>
      </c>
      <c r="N1121" t="s">
        <v>35</v>
      </c>
      <c r="O1121">
        <f>Table1__2[[#This Row],[transaction_qty]]*Table1__2[[#This Row],[unit_price]]</f>
        <v>170</v>
      </c>
      <c r="P1121">
        <f>(Table1__2[[#This Row],[unit_price]]-Table1__2[[#This Row],[unit_cost]])*Table1__2[[#This Row],[transaction_qty]]</f>
        <v>70</v>
      </c>
      <c r="Q1121">
        <f>YEAR(Table1__2[[#This Row],[transaction_date]])</f>
        <v>2025</v>
      </c>
      <c r="R1121" t="str">
        <f>TEXT(MONTH(Table1__2[[#This Row],[transaction_date]])*28,"mmm")</f>
        <v>Sep</v>
      </c>
      <c r="S1121" t="str">
        <f t="shared" si="17"/>
        <v>Wed</v>
      </c>
      <c r="T1121">
        <f>HOUR(Table1__2[[#This Row],[transaction_time]])</f>
        <v>17</v>
      </c>
    </row>
    <row r="1122" spans="1:20" x14ac:dyDescent="0.25">
      <c r="A1122">
        <v>9121</v>
      </c>
      <c r="B1122" s="1">
        <v>45860</v>
      </c>
      <c r="C1122" s="2">
        <v>0.69305555555555554</v>
      </c>
      <c r="D1122">
        <v>1</v>
      </c>
      <c r="E1122" t="s">
        <v>28</v>
      </c>
      <c r="F1122" t="s">
        <v>29</v>
      </c>
      <c r="G1122" t="s">
        <v>30</v>
      </c>
      <c r="H1122" t="s">
        <v>31</v>
      </c>
      <c r="I1122" t="s">
        <v>46</v>
      </c>
      <c r="J1122">
        <v>90</v>
      </c>
      <c r="K1122">
        <v>55</v>
      </c>
      <c r="L1122" t="s">
        <v>33</v>
      </c>
      <c r="M1122" t="s">
        <v>34</v>
      </c>
      <c r="N1122" t="s">
        <v>47</v>
      </c>
      <c r="O1122">
        <f>Table1__2[[#This Row],[transaction_qty]]*Table1__2[[#This Row],[unit_price]]</f>
        <v>90</v>
      </c>
      <c r="P1122">
        <f>(Table1__2[[#This Row],[unit_price]]-Table1__2[[#This Row],[unit_cost]])*Table1__2[[#This Row],[transaction_qty]]</f>
        <v>35</v>
      </c>
      <c r="Q1122">
        <f>YEAR(Table1__2[[#This Row],[transaction_date]])</f>
        <v>2025</v>
      </c>
      <c r="R1122" t="str">
        <f>TEXT(MONTH(Table1__2[[#This Row],[transaction_date]])*28,"mmm")</f>
        <v>Jul</v>
      </c>
      <c r="S1122" t="str">
        <f t="shared" si="17"/>
        <v>Sun</v>
      </c>
      <c r="T1122">
        <f>HOUR(Table1__2[[#This Row],[transaction_time]])</f>
        <v>16</v>
      </c>
    </row>
    <row r="1123" spans="1:20" x14ac:dyDescent="0.25">
      <c r="A1123">
        <v>9122</v>
      </c>
      <c r="B1123" s="1">
        <v>45335</v>
      </c>
      <c r="C1123" s="2">
        <v>0.32777777777777778</v>
      </c>
      <c r="D1123">
        <v>3</v>
      </c>
      <c r="E1123" t="s">
        <v>36</v>
      </c>
      <c r="F1123" t="s">
        <v>37</v>
      </c>
      <c r="G1123" t="s">
        <v>38</v>
      </c>
      <c r="H1123" t="s">
        <v>39</v>
      </c>
      <c r="I1123" t="s">
        <v>43</v>
      </c>
      <c r="J1123">
        <v>75</v>
      </c>
      <c r="K1123">
        <v>45</v>
      </c>
      <c r="L1123" t="s">
        <v>33</v>
      </c>
      <c r="M1123" t="s">
        <v>44</v>
      </c>
      <c r="N1123" t="s">
        <v>45</v>
      </c>
      <c r="O1123">
        <f>Table1__2[[#This Row],[transaction_qty]]*Table1__2[[#This Row],[unit_price]]</f>
        <v>225</v>
      </c>
      <c r="P1123">
        <f>(Table1__2[[#This Row],[unit_price]]-Table1__2[[#This Row],[unit_cost]])*Table1__2[[#This Row],[transaction_qty]]</f>
        <v>90</v>
      </c>
      <c r="Q1123">
        <f>YEAR(Table1__2[[#This Row],[transaction_date]])</f>
        <v>2024</v>
      </c>
      <c r="R1123" t="str">
        <f>TEXT(MONTH(Table1__2[[#This Row],[transaction_date]])*28,"mmm")</f>
        <v>Feb</v>
      </c>
      <c r="S1123" t="str">
        <f t="shared" si="17"/>
        <v>Fri</v>
      </c>
      <c r="T1123">
        <f>HOUR(Table1__2[[#This Row],[transaction_time]])</f>
        <v>7</v>
      </c>
    </row>
    <row r="1124" spans="1:20" x14ac:dyDescent="0.25">
      <c r="A1124">
        <v>9123</v>
      </c>
      <c r="B1124" s="1">
        <v>45048</v>
      </c>
      <c r="C1124" s="2">
        <v>0.63611111111111107</v>
      </c>
      <c r="D1124">
        <v>4</v>
      </c>
      <c r="E1124" t="s">
        <v>22</v>
      </c>
      <c r="F1124" t="s">
        <v>23</v>
      </c>
      <c r="G1124" t="s">
        <v>24</v>
      </c>
      <c r="H1124" t="s">
        <v>25</v>
      </c>
      <c r="I1124" t="s">
        <v>26</v>
      </c>
      <c r="J1124">
        <v>40</v>
      </c>
      <c r="K1124">
        <v>22</v>
      </c>
      <c r="L1124" t="s">
        <v>19</v>
      </c>
      <c r="M1124" t="s">
        <v>20</v>
      </c>
      <c r="N1124" t="s">
        <v>27</v>
      </c>
      <c r="O1124">
        <f>Table1__2[[#This Row],[transaction_qty]]*Table1__2[[#This Row],[unit_price]]</f>
        <v>160</v>
      </c>
      <c r="P1124">
        <f>(Table1__2[[#This Row],[unit_price]]-Table1__2[[#This Row],[unit_cost]])*Table1__2[[#This Row],[transaction_qty]]</f>
        <v>72</v>
      </c>
      <c r="Q1124">
        <f>YEAR(Table1__2[[#This Row],[transaction_date]])</f>
        <v>2023</v>
      </c>
      <c r="R1124" t="str">
        <f>TEXT(MONTH(Table1__2[[#This Row],[transaction_date]])*28,"mmm")</f>
        <v>May</v>
      </c>
      <c r="S1124" t="str">
        <f t="shared" si="17"/>
        <v>Mon</v>
      </c>
      <c r="T1124">
        <f>HOUR(Table1__2[[#This Row],[transaction_time]])</f>
        <v>15</v>
      </c>
    </row>
    <row r="1125" spans="1:20" x14ac:dyDescent="0.25">
      <c r="A1125">
        <v>9124</v>
      </c>
      <c r="B1125" s="1">
        <v>44862</v>
      </c>
      <c r="C1125" s="2">
        <v>0.56805555555555554</v>
      </c>
      <c r="D1125">
        <v>4</v>
      </c>
      <c r="E1125" t="s">
        <v>28</v>
      </c>
      <c r="F1125" t="s">
        <v>29</v>
      </c>
      <c r="G1125" t="s">
        <v>30</v>
      </c>
      <c r="H1125" t="s">
        <v>31</v>
      </c>
      <c r="I1125" t="s">
        <v>50</v>
      </c>
      <c r="J1125">
        <v>70</v>
      </c>
      <c r="K1125">
        <v>40</v>
      </c>
      <c r="L1125" t="s">
        <v>33</v>
      </c>
      <c r="M1125" t="s">
        <v>44</v>
      </c>
      <c r="N1125" t="s">
        <v>51</v>
      </c>
      <c r="O1125">
        <f>Table1__2[[#This Row],[transaction_qty]]*Table1__2[[#This Row],[unit_price]]</f>
        <v>280</v>
      </c>
      <c r="P1125">
        <f>(Table1__2[[#This Row],[unit_price]]-Table1__2[[#This Row],[unit_cost]])*Table1__2[[#This Row],[transaction_qty]]</f>
        <v>120</v>
      </c>
      <c r="Q1125">
        <f>YEAR(Table1__2[[#This Row],[transaction_date]])</f>
        <v>2022</v>
      </c>
      <c r="R1125" t="str">
        <f>TEXT(MONTH(Table1__2[[#This Row],[transaction_date]])*28,"mmm")</f>
        <v>Oct</v>
      </c>
      <c r="S1125" t="str">
        <f t="shared" si="17"/>
        <v>Sat</v>
      </c>
      <c r="T1125">
        <f>HOUR(Table1__2[[#This Row],[transaction_time]])</f>
        <v>13</v>
      </c>
    </row>
    <row r="1126" spans="1:20" x14ac:dyDescent="0.25">
      <c r="A1126">
        <v>9125</v>
      </c>
      <c r="B1126" s="1">
        <v>44900</v>
      </c>
      <c r="C1126" s="2">
        <v>0.38611111111111113</v>
      </c>
      <c r="D1126">
        <v>4</v>
      </c>
      <c r="E1126" t="s">
        <v>22</v>
      </c>
      <c r="F1126" t="s">
        <v>23</v>
      </c>
      <c r="G1126" t="s">
        <v>24</v>
      </c>
      <c r="H1126" t="s">
        <v>25</v>
      </c>
      <c r="I1126" t="s">
        <v>50</v>
      </c>
      <c r="J1126">
        <v>70</v>
      </c>
      <c r="K1126">
        <v>40</v>
      </c>
      <c r="L1126" t="s">
        <v>33</v>
      </c>
      <c r="M1126" t="s">
        <v>44</v>
      </c>
      <c r="N1126" t="s">
        <v>51</v>
      </c>
      <c r="O1126">
        <f>Table1__2[[#This Row],[transaction_qty]]*Table1__2[[#This Row],[unit_price]]</f>
        <v>280</v>
      </c>
      <c r="P1126">
        <f>(Table1__2[[#This Row],[unit_price]]-Table1__2[[#This Row],[unit_cost]])*Table1__2[[#This Row],[transaction_qty]]</f>
        <v>120</v>
      </c>
      <c r="Q1126">
        <f>YEAR(Table1__2[[#This Row],[transaction_date]])</f>
        <v>2022</v>
      </c>
      <c r="R1126" t="str">
        <f>TEXT(MONTH(Table1__2[[#This Row],[transaction_date]])*28,"mmm")</f>
        <v>Dec</v>
      </c>
      <c r="S1126" t="str">
        <f t="shared" si="17"/>
        <v>Thu</v>
      </c>
      <c r="T1126">
        <f>HOUR(Table1__2[[#This Row],[transaction_time]])</f>
        <v>9</v>
      </c>
    </row>
    <row r="1127" spans="1:20" x14ac:dyDescent="0.25">
      <c r="A1127">
        <v>9126</v>
      </c>
      <c r="B1127" s="1">
        <v>44681</v>
      </c>
      <c r="C1127" s="2">
        <v>0.57777777777777772</v>
      </c>
      <c r="D1127">
        <v>1</v>
      </c>
      <c r="E1127" t="s">
        <v>28</v>
      </c>
      <c r="F1127" t="s">
        <v>29</v>
      </c>
      <c r="G1127" t="s">
        <v>30</v>
      </c>
      <c r="H1127" t="s">
        <v>31</v>
      </c>
      <c r="I1127" t="s">
        <v>32</v>
      </c>
      <c r="J1127">
        <v>85</v>
      </c>
      <c r="K1127">
        <v>50</v>
      </c>
      <c r="L1127" t="s">
        <v>33</v>
      </c>
      <c r="M1127" t="s">
        <v>34</v>
      </c>
      <c r="N1127" t="s">
        <v>35</v>
      </c>
      <c r="O1127">
        <f>Table1__2[[#This Row],[transaction_qty]]*Table1__2[[#This Row],[unit_price]]</f>
        <v>85</v>
      </c>
      <c r="P1127">
        <f>(Table1__2[[#This Row],[unit_price]]-Table1__2[[#This Row],[unit_cost]])*Table1__2[[#This Row],[transaction_qty]]</f>
        <v>35</v>
      </c>
      <c r="Q1127">
        <f>YEAR(Table1__2[[#This Row],[transaction_date]])</f>
        <v>2022</v>
      </c>
      <c r="R1127" t="str">
        <f>TEXT(MONTH(Table1__2[[#This Row],[transaction_date]])*28,"mmm")</f>
        <v>Apr</v>
      </c>
      <c r="S1127" t="str">
        <f t="shared" si="17"/>
        <v>Mon</v>
      </c>
      <c r="T1127">
        <f>HOUR(Table1__2[[#This Row],[transaction_time]])</f>
        <v>13</v>
      </c>
    </row>
    <row r="1128" spans="1:20" x14ac:dyDescent="0.25">
      <c r="A1128">
        <v>9127</v>
      </c>
      <c r="B1128" s="1">
        <v>45097</v>
      </c>
      <c r="C1128" s="2">
        <v>0.59305555555555556</v>
      </c>
      <c r="D1128">
        <v>1</v>
      </c>
      <c r="E1128" t="s">
        <v>22</v>
      </c>
      <c r="F1128" t="s">
        <v>23</v>
      </c>
      <c r="G1128" t="s">
        <v>24</v>
      </c>
      <c r="H1128" t="s">
        <v>25</v>
      </c>
      <c r="I1128" t="s">
        <v>18</v>
      </c>
      <c r="J1128">
        <v>45</v>
      </c>
      <c r="K1128">
        <v>25</v>
      </c>
      <c r="L1128" t="s">
        <v>19</v>
      </c>
      <c r="M1128" t="s">
        <v>20</v>
      </c>
      <c r="N1128" t="s">
        <v>21</v>
      </c>
      <c r="O1128">
        <f>Table1__2[[#This Row],[transaction_qty]]*Table1__2[[#This Row],[unit_price]]</f>
        <v>45</v>
      </c>
      <c r="P1128">
        <f>(Table1__2[[#This Row],[unit_price]]-Table1__2[[#This Row],[unit_cost]])*Table1__2[[#This Row],[transaction_qty]]</f>
        <v>20</v>
      </c>
      <c r="Q1128">
        <f>YEAR(Table1__2[[#This Row],[transaction_date]])</f>
        <v>2023</v>
      </c>
      <c r="R1128" t="str">
        <f>TEXT(MONTH(Table1__2[[#This Row],[transaction_date]])*28,"mmm")</f>
        <v>Jun</v>
      </c>
      <c r="S1128" t="str">
        <f t="shared" si="17"/>
        <v>Fri</v>
      </c>
      <c r="T1128">
        <f>HOUR(Table1__2[[#This Row],[transaction_time]])</f>
        <v>14</v>
      </c>
    </row>
    <row r="1129" spans="1:20" x14ac:dyDescent="0.25">
      <c r="A1129">
        <v>9128</v>
      </c>
      <c r="B1129" s="1">
        <v>45959</v>
      </c>
      <c r="C1129" s="2">
        <v>0.79166666666666663</v>
      </c>
      <c r="D1129">
        <v>3</v>
      </c>
      <c r="E1129" t="s">
        <v>22</v>
      </c>
      <c r="F1129" t="s">
        <v>23</v>
      </c>
      <c r="G1129" t="s">
        <v>24</v>
      </c>
      <c r="H1129" t="s">
        <v>25</v>
      </c>
      <c r="I1129" t="s">
        <v>50</v>
      </c>
      <c r="J1129">
        <v>70</v>
      </c>
      <c r="K1129">
        <v>40</v>
      </c>
      <c r="L1129" t="s">
        <v>33</v>
      </c>
      <c r="M1129" t="s">
        <v>44</v>
      </c>
      <c r="N1129" t="s">
        <v>51</v>
      </c>
      <c r="O1129">
        <f>Table1__2[[#This Row],[transaction_qty]]*Table1__2[[#This Row],[unit_price]]</f>
        <v>210</v>
      </c>
      <c r="P1129">
        <f>(Table1__2[[#This Row],[unit_price]]-Table1__2[[#This Row],[unit_cost]])*Table1__2[[#This Row],[transaction_qty]]</f>
        <v>90</v>
      </c>
      <c r="Q1129">
        <f>YEAR(Table1__2[[#This Row],[transaction_date]])</f>
        <v>2025</v>
      </c>
      <c r="R1129" t="str">
        <f>TEXT(MONTH(Table1__2[[#This Row],[transaction_date]])*28,"mmm")</f>
        <v>Oct</v>
      </c>
      <c r="S1129" t="str">
        <f t="shared" si="17"/>
        <v>Sun</v>
      </c>
      <c r="T1129">
        <f>HOUR(Table1__2[[#This Row],[transaction_time]])</f>
        <v>19</v>
      </c>
    </row>
    <row r="1130" spans="1:20" x14ac:dyDescent="0.25">
      <c r="A1130">
        <v>9129</v>
      </c>
      <c r="B1130" s="1">
        <v>45378</v>
      </c>
      <c r="C1130" s="2">
        <v>0.37083333333333335</v>
      </c>
      <c r="D1130">
        <v>4</v>
      </c>
      <c r="E1130" t="s">
        <v>14</v>
      </c>
      <c r="F1130" t="s">
        <v>15</v>
      </c>
      <c r="G1130" t="s">
        <v>16</v>
      </c>
      <c r="H1130" t="s">
        <v>17</v>
      </c>
      <c r="I1130" t="s">
        <v>18</v>
      </c>
      <c r="J1130">
        <v>45</v>
      </c>
      <c r="K1130">
        <v>25</v>
      </c>
      <c r="L1130" t="s">
        <v>19</v>
      </c>
      <c r="M1130" t="s">
        <v>20</v>
      </c>
      <c r="N1130" t="s">
        <v>21</v>
      </c>
      <c r="O1130">
        <f>Table1__2[[#This Row],[transaction_qty]]*Table1__2[[#This Row],[unit_price]]</f>
        <v>180</v>
      </c>
      <c r="P1130">
        <f>(Table1__2[[#This Row],[unit_price]]-Table1__2[[#This Row],[unit_cost]])*Table1__2[[#This Row],[transaction_qty]]</f>
        <v>80</v>
      </c>
      <c r="Q1130">
        <f>YEAR(Table1__2[[#This Row],[transaction_date]])</f>
        <v>2024</v>
      </c>
      <c r="R1130" t="str">
        <f>TEXT(MONTH(Table1__2[[#This Row],[transaction_date]])*28,"mmm")</f>
        <v>Mar</v>
      </c>
      <c r="S1130" t="str">
        <f t="shared" si="17"/>
        <v>Fri</v>
      </c>
      <c r="T1130">
        <f>HOUR(Table1__2[[#This Row],[transaction_time]])</f>
        <v>8</v>
      </c>
    </row>
    <row r="1131" spans="1:20" x14ac:dyDescent="0.25">
      <c r="A1131">
        <v>9130</v>
      </c>
      <c r="B1131" s="1">
        <v>45707</v>
      </c>
      <c r="C1131" s="2">
        <v>0.49513888888888891</v>
      </c>
      <c r="D1131">
        <v>4</v>
      </c>
      <c r="E1131" t="s">
        <v>14</v>
      </c>
      <c r="F1131" t="s">
        <v>15</v>
      </c>
      <c r="G1131" t="s">
        <v>16</v>
      </c>
      <c r="H1131" t="s">
        <v>17</v>
      </c>
      <c r="I1131" t="s">
        <v>40</v>
      </c>
      <c r="J1131">
        <v>50</v>
      </c>
      <c r="K1131">
        <v>30</v>
      </c>
      <c r="L1131" t="s">
        <v>19</v>
      </c>
      <c r="M1131" t="s">
        <v>41</v>
      </c>
      <c r="N1131" t="s">
        <v>42</v>
      </c>
      <c r="O1131">
        <f>Table1__2[[#This Row],[transaction_qty]]*Table1__2[[#This Row],[unit_price]]</f>
        <v>200</v>
      </c>
      <c r="P1131">
        <f>(Table1__2[[#This Row],[unit_price]]-Table1__2[[#This Row],[unit_cost]])*Table1__2[[#This Row],[transaction_qty]]</f>
        <v>80</v>
      </c>
      <c r="Q1131">
        <f>YEAR(Table1__2[[#This Row],[transaction_date]])</f>
        <v>2025</v>
      </c>
      <c r="R1131" t="str">
        <f>TEXT(MONTH(Table1__2[[#This Row],[transaction_date]])*28,"mmm")</f>
        <v>Feb</v>
      </c>
      <c r="S1131" t="str">
        <f t="shared" si="17"/>
        <v>Thu</v>
      </c>
      <c r="T1131">
        <f>HOUR(Table1__2[[#This Row],[transaction_time]])</f>
        <v>11</v>
      </c>
    </row>
    <row r="1132" spans="1:20" x14ac:dyDescent="0.25">
      <c r="A1132">
        <v>9131</v>
      </c>
      <c r="B1132" s="1">
        <v>45771</v>
      </c>
      <c r="C1132" s="2">
        <v>0.81041666666666667</v>
      </c>
      <c r="D1132">
        <v>2</v>
      </c>
      <c r="E1132" t="s">
        <v>28</v>
      </c>
      <c r="F1132" t="s">
        <v>29</v>
      </c>
      <c r="G1132" t="s">
        <v>30</v>
      </c>
      <c r="H1132" t="s">
        <v>31</v>
      </c>
      <c r="I1132" t="s">
        <v>50</v>
      </c>
      <c r="J1132">
        <v>70</v>
      </c>
      <c r="K1132">
        <v>40</v>
      </c>
      <c r="L1132" t="s">
        <v>33</v>
      </c>
      <c r="M1132" t="s">
        <v>44</v>
      </c>
      <c r="N1132" t="s">
        <v>51</v>
      </c>
      <c r="O1132">
        <f>Table1__2[[#This Row],[transaction_qty]]*Table1__2[[#This Row],[unit_price]]</f>
        <v>140</v>
      </c>
      <c r="P1132">
        <f>(Table1__2[[#This Row],[unit_price]]-Table1__2[[#This Row],[unit_cost]])*Table1__2[[#This Row],[transaction_qty]]</f>
        <v>60</v>
      </c>
      <c r="Q1132">
        <f>YEAR(Table1__2[[#This Row],[transaction_date]])</f>
        <v>2025</v>
      </c>
      <c r="R1132" t="str">
        <f>TEXT(MONTH(Table1__2[[#This Row],[transaction_date]])*28,"mmm")</f>
        <v>Apr</v>
      </c>
      <c r="S1132" t="str">
        <f t="shared" si="17"/>
        <v>Tue</v>
      </c>
      <c r="T1132">
        <f>HOUR(Table1__2[[#This Row],[transaction_time]])</f>
        <v>19</v>
      </c>
    </row>
    <row r="1133" spans="1:20" x14ac:dyDescent="0.25">
      <c r="A1133">
        <v>9132</v>
      </c>
      <c r="B1133" s="1">
        <v>45644</v>
      </c>
      <c r="C1133" s="2">
        <v>0.46736111111111112</v>
      </c>
      <c r="D1133">
        <v>2</v>
      </c>
      <c r="E1133" t="s">
        <v>28</v>
      </c>
      <c r="F1133" t="s">
        <v>29</v>
      </c>
      <c r="G1133" t="s">
        <v>30</v>
      </c>
      <c r="H1133" t="s">
        <v>31</v>
      </c>
      <c r="I1133" t="s">
        <v>48</v>
      </c>
      <c r="J1133">
        <v>80</v>
      </c>
      <c r="K1133">
        <v>48</v>
      </c>
      <c r="L1133" t="s">
        <v>33</v>
      </c>
      <c r="M1133" t="s">
        <v>44</v>
      </c>
      <c r="N1133" t="s">
        <v>49</v>
      </c>
      <c r="O1133">
        <f>Table1__2[[#This Row],[transaction_qty]]*Table1__2[[#This Row],[unit_price]]</f>
        <v>160</v>
      </c>
      <c r="P1133">
        <f>(Table1__2[[#This Row],[unit_price]]-Table1__2[[#This Row],[unit_cost]])*Table1__2[[#This Row],[transaction_qty]]</f>
        <v>64</v>
      </c>
      <c r="Q1133">
        <f>YEAR(Table1__2[[#This Row],[transaction_date]])</f>
        <v>2024</v>
      </c>
      <c r="R1133" t="str">
        <f>TEXT(MONTH(Table1__2[[#This Row],[transaction_date]])*28,"mmm")</f>
        <v>Dec</v>
      </c>
      <c r="S1133" t="str">
        <f t="shared" si="17"/>
        <v>Wed</v>
      </c>
      <c r="T1133">
        <f>HOUR(Table1__2[[#This Row],[transaction_time]])</f>
        <v>11</v>
      </c>
    </row>
    <row r="1134" spans="1:20" x14ac:dyDescent="0.25">
      <c r="A1134">
        <v>9133</v>
      </c>
      <c r="B1134" s="1">
        <v>45383</v>
      </c>
      <c r="C1134" s="2">
        <v>0.44305555555555554</v>
      </c>
      <c r="D1134">
        <v>4</v>
      </c>
      <c r="E1134" t="s">
        <v>36</v>
      </c>
      <c r="F1134" t="s">
        <v>37</v>
      </c>
      <c r="G1134" t="s">
        <v>38</v>
      </c>
      <c r="H1134" t="s">
        <v>39</v>
      </c>
      <c r="I1134" t="s">
        <v>46</v>
      </c>
      <c r="J1134">
        <v>90</v>
      </c>
      <c r="K1134">
        <v>55</v>
      </c>
      <c r="L1134" t="s">
        <v>33</v>
      </c>
      <c r="M1134" t="s">
        <v>34</v>
      </c>
      <c r="N1134" t="s">
        <v>47</v>
      </c>
      <c r="O1134">
        <f>Table1__2[[#This Row],[transaction_qty]]*Table1__2[[#This Row],[unit_price]]</f>
        <v>360</v>
      </c>
      <c r="P1134">
        <f>(Table1__2[[#This Row],[unit_price]]-Table1__2[[#This Row],[unit_cost]])*Table1__2[[#This Row],[transaction_qty]]</f>
        <v>140</v>
      </c>
      <c r="Q1134">
        <f>YEAR(Table1__2[[#This Row],[transaction_date]])</f>
        <v>2024</v>
      </c>
      <c r="R1134" t="str">
        <f>TEXT(MONTH(Table1__2[[#This Row],[transaction_date]])*28,"mmm")</f>
        <v>Apr</v>
      </c>
      <c r="S1134" t="str">
        <f t="shared" si="17"/>
        <v>Sun</v>
      </c>
      <c r="T1134">
        <f>HOUR(Table1__2[[#This Row],[transaction_time]])</f>
        <v>10</v>
      </c>
    </row>
    <row r="1135" spans="1:20" x14ac:dyDescent="0.25">
      <c r="A1135">
        <v>9134</v>
      </c>
      <c r="B1135" s="1">
        <v>45807</v>
      </c>
      <c r="C1135" s="2">
        <v>0.61041666666666672</v>
      </c>
      <c r="D1135">
        <v>3</v>
      </c>
      <c r="E1135" t="s">
        <v>14</v>
      </c>
      <c r="F1135" t="s">
        <v>15</v>
      </c>
      <c r="G1135" t="s">
        <v>16</v>
      </c>
      <c r="H1135" t="s">
        <v>17</v>
      </c>
      <c r="I1135" t="s">
        <v>18</v>
      </c>
      <c r="J1135">
        <v>45</v>
      </c>
      <c r="K1135">
        <v>25</v>
      </c>
      <c r="L1135" t="s">
        <v>19</v>
      </c>
      <c r="M1135" t="s">
        <v>20</v>
      </c>
      <c r="N1135" t="s">
        <v>21</v>
      </c>
      <c r="O1135">
        <f>Table1__2[[#This Row],[transaction_qty]]*Table1__2[[#This Row],[unit_price]]</f>
        <v>135</v>
      </c>
      <c r="P1135">
        <f>(Table1__2[[#This Row],[unit_price]]-Table1__2[[#This Row],[unit_cost]])*Table1__2[[#This Row],[transaction_qty]]</f>
        <v>60</v>
      </c>
      <c r="Q1135">
        <f>YEAR(Table1__2[[#This Row],[transaction_date]])</f>
        <v>2025</v>
      </c>
      <c r="R1135" t="str">
        <f>TEXT(MONTH(Table1__2[[#This Row],[transaction_date]])*28,"mmm")</f>
        <v>May</v>
      </c>
      <c r="S1135" t="str">
        <f t="shared" si="17"/>
        <v>Mon</v>
      </c>
      <c r="T1135">
        <f>HOUR(Table1__2[[#This Row],[transaction_time]])</f>
        <v>14</v>
      </c>
    </row>
    <row r="1136" spans="1:20" x14ac:dyDescent="0.25">
      <c r="A1136">
        <v>9135</v>
      </c>
      <c r="B1136" s="1">
        <v>45801</v>
      </c>
      <c r="C1136" s="2">
        <v>0.47708333333333336</v>
      </c>
      <c r="D1136">
        <v>1</v>
      </c>
      <c r="E1136" t="s">
        <v>36</v>
      </c>
      <c r="F1136" t="s">
        <v>37</v>
      </c>
      <c r="G1136" t="s">
        <v>38</v>
      </c>
      <c r="H1136" t="s">
        <v>39</v>
      </c>
      <c r="I1136" t="s">
        <v>48</v>
      </c>
      <c r="J1136">
        <v>80</v>
      </c>
      <c r="K1136">
        <v>48</v>
      </c>
      <c r="L1136" t="s">
        <v>33</v>
      </c>
      <c r="M1136" t="s">
        <v>44</v>
      </c>
      <c r="N1136" t="s">
        <v>49</v>
      </c>
      <c r="O1136">
        <f>Table1__2[[#This Row],[transaction_qty]]*Table1__2[[#This Row],[unit_price]]</f>
        <v>80</v>
      </c>
      <c r="P1136">
        <f>(Table1__2[[#This Row],[unit_price]]-Table1__2[[#This Row],[unit_cost]])*Table1__2[[#This Row],[transaction_qty]]</f>
        <v>32</v>
      </c>
      <c r="Q1136">
        <f>YEAR(Table1__2[[#This Row],[transaction_date]])</f>
        <v>2025</v>
      </c>
      <c r="R1136" t="str">
        <f>TEXT(MONTH(Table1__2[[#This Row],[transaction_date]])*28,"mmm")</f>
        <v>May</v>
      </c>
      <c r="S1136" t="str">
        <f t="shared" si="17"/>
        <v>Tue</v>
      </c>
      <c r="T1136">
        <f>HOUR(Table1__2[[#This Row],[transaction_time]])</f>
        <v>11</v>
      </c>
    </row>
    <row r="1137" spans="1:20" x14ac:dyDescent="0.25">
      <c r="A1137">
        <v>9136</v>
      </c>
      <c r="B1137" s="1">
        <v>44789</v>
      </c>
      <c r="C1137" s="2">
        <v>0.53472222222222221</v>
      </c>
      <c r="D1137">
        <v>3</v>
      </c>
      <c r="E1137" t="s">
        <v>36</v>
      </c>
      <c r="F1137" t="s">
        <v>37</v>
      </c>
      <c r="G1137" t="s">
        <v>38</v>
      </c>
      <c r="H1137" t="s">
        <v>39</v>
      </c>
      <c r="I1137" t="s">
        <v>46</v>
      </c>
      <c r="J1137">
        <v>90</v>
      </c>
      <c r="K1137">
        <v>55</v>
      </c>
      <c r="L1137" t="s">
        <v>33</v>
      </c>
      <c r="M1137" t="s">
        <v>34</v>
      </c>
      <c r="N1137" t="s">
        <v>47</v>
      </c>
      <c r="O1137">
        <f>Table1__2[[#This Row],[transaction_qty]]*Table1__2[[#This Row],[unit_price]]</f>
        <v>270</v>
      </c>
      <c r="P1137">
        <f>(Table1__2[[#This Row],[unit_price]]-Table1__2[[#This Row],[unit_cost]])*Table1__2[[#This Row],[transaction_qty]]</f>
        <v>105</v>
      </c>
      <c r="Q1137">
        <f>YEAR(Table1__2[[#This Row],[transaction_date]])</f>
        <v>2022</v>
      </c>
      <c r="R1137" t="str">
        <f>TEXT(MONTH(Table1__2[[#This Row],[transaction_date]])*28,"mmm")</f>
        <v>Aug</v>
      </c>
      <c r="S1137" t="str">
        <f t="shared" si="17"/>
        <v>Mon</v>
      </c>
      <c r="T1137">
        <f>HOUR(Table1__2[[#This Row],[transaction_time]])</f>
        <v>12</v>
      </c>
    </row>
    <row r="1138" spans="1:20" x14ac:dyDescent="0.25">
      <c r="A1138">
        <v>9137</v>
      </c>
      <c r="B1138" s="1">
        <v>45486</v>
      </c>
      <c r="C1138" s="2">
        <v>0.77638888888888891</v>
      </c>
      <c r="D1138">
        <v>3</v>
      </c>
      <c r="E1138" t="s">
        <v>22</v>
      </c>
      <c r="F1138" t="s">
        <v>23</v>
      </c>
      <c r="G1138" t="s">
        <v>24</v>
      </c>
      <c r="H1138" t="s">
        <v>25</v>
      </c>
      <c r="I1138" t="s">
        <v>48</v>
      </c>
      <c r="J1138">
        <v>80</v>
      </c>
      <c r="K1138">
        <v>48</v>
      </c>
      <c r="L1138" t="s">
        <v>33</v>
      </c>
      <c r="M1138" t="s">
        <v>44</v>
      </c>
      <c r="N1138" t="s">
        <v>49</v>
      </c>
      <c r="O1138">
        <f>Table1__2[[#This Row],[transaction_qty]]*Table1__2[[#This Row],[unit_price]]</f>
        <v>240</v>
      </c>
      <c r="P1138">
        <f>(Table1__2[[#This Row],[unit_price]]-Table1__2[[#This Row],[unit_cost]])*Table1__2[[#This Row],[transaction_qty]]</f>
        <v>96</v>
      </c>
      <c r="Q1138">
        <f>YEAR(Table1__2[[#This Row],[transaction_date]])</f>
        <v>2024</v>
      </c>
      <c r="R1138" t="str">
        <f>TEXT(MONTH(Table1__2[[#This Row],[transaction_date]])*28,"mmm")</f>
        <v>Jul</v>
      </c>
      <c r="S1138" t="str">
        <f t="shared" si="17"/>
        <v>Fri</v>
      </c>
      <c r="T1138">
        <f>HOUR(Table1__2[[#This Row],[transaction_time]])</f>
        <v>18</v>
      </c>
    </row>
    <row r="1139" spans="1:20" x14ac:dyDescent="0.25">
      <c r="A1139">
        <v>9138</v>
      </c>
      <c r="B1139" s="1">
        <v>45756</v>
      </c>
      <c r="C1139" s="2">
        <v>0.86875000000000002</v>
      </c>
      <c r="D1139">
        <v>4</v>
      </c>
      <c r="E1139" t="s">
        <v>28</v>
      </c>
      <c r="F1139" t="s">
        <v>29</v>
      </c>
      <c r="G1139" t="s">
        <v>30</v>
      </c>
      <c r="H1139" t="s">
        <v>31</v>
      </c>
      <c r="I1139" t="s">
        <v>18</v>
      </c>
      <c r="J1139">
        <v>45</v>
      </c>
      <c r="K1139">
        <v>25</v>
      </c>
      <c r="L1139" t="s">
        <v>19</v>
      </c>
      <c r="M1139" t="s">
        <v>20</v>
      </c>
      <c r="N1139" t="s">
        <v>21</v>
      </c>
      <c r="O1139">
        <f>Table1__2[[#This Row],[transaction_qty]]*Table1__2[[#This Row],[unit_price]]</f>
        <v>180</v>
      </c>
      <c r="P1139">
        <f>(Table1__2[[#This Row],[unit_price]]-Table1__2[[#This Row],[unit_cost]])*Table1__2[[#This Row],[transaction_qty]]</f>
        <v>80</v>
      </c>
      <c r="Q1139">
        <f>YEAR(Table1__2[[#This Row],[transaction_date]])</f>
        <v>2025</v>
      </c>
      <c r="R1139" t="str">
        <f>TEXT(MONTH(Table1__2[[#This Row],[transaction_date]])*28,"mmm")</f>
        <v>Apr</v>
      </c>
      <c r="S1139" t="str">
        <f t="shared" si="17"/>
        <v>Mon</v>
      </c>
      <c r="T1139">
        <f>HOUR(Table1__2[[#This Row],[transaction_time]])</f>
        <v>20</v>
      </c>
    </row>
    <row r="1140" spans="1:20" x14ac:dyDescent="0.25">
      <c r="A1140">
        <v>9139</v>
      </c>
      <c r="B1140" s="1">
        <v>45211</v>
      </c>
      <c r="C1140" s="2">
        <v>0.31458333333333333</v>
      </c>
      <c r="D1140">
        <v>2</v>
      </c>
      <c r="E1140" t="s">
        <v>14</v>
      </c>
      <c r="F1140" t="s">
        <v>15</v>
      </c>
      <c r="G1140" t="s">
        <v>16</v>
      </c>
      <c r="H1140" t="s">
        <v>17</v>
      </c>
      <c r="I1140" t="s">
        <v>32</v>
      </c>
      <c r="J1140">
        <v>85</v>
      </c>
      <c r="K1140">
        <v>50</v>
      </c>
      <c r="L1140" t="s">
        <v>33</v>
      </c>
      <c r="M1140" t="s">
        <v>34</v>
      </c>
      <c r="N1140" t="s">
        <v>35</v>
      </c>
      <c r="O1140">
        <f>Table1__2[[#This Row],[transaction_qty]]*Table1__2[[#This Row],[unit_price]]</f>
        <v>170</v>
      </c>
      <c r="P1140">
        <f>(Table1__2[[#This Row],[unit_price]]-Table1__2[[#This Row],[unit_cost]])*Table1__2[[#This Row],[transaction_qty]]</f>
        <v>70</v>
      </c>
      <c r="Q1140">
        <f>YEAR(Table1__2[[#This Row],[transaction_date]])</f>
        <v>2023</v>
      </c>
      <c r="R1140" t="str">
        <f>TEXT(MONTH(Table1__2[[#This Row],[transaction_date]])*28,"mmm")</f>
        <v>Oct</v>
      </c>
      <c r="S1140" t="str">
        <f t="shared" si="17"/>
        <v>Thu</v>
      </c>
      <c r="T1140">
        <f>HOUR(Table1__2[[#This Row],[transaction_time]])</f>
        <v>7</v>
      </c>
    </row>
    <row r="1141" spans="1:20" x14ac:dyDescent="0.25">
      <c r="A1141">
        <v>9140</v>
      </c>
      <c r="B1141" s="1">
        <v>45279</v>
      </c>
      <c r="C1141" s="2">
        <v>0.6743055555555556</v>
      </c>
      <c r="D1141">
        <v>1</v>
      </c>
      <c r="E1141" t="s">
        <v>36</v>
      </c>
      <c r="F1141" t="s">
        <v>37</v>
      </c>
      <c r="G1141" t="s">
        <v>38</v>
      </c>
      <c r="H1141" t="s">
        <v>39</v>
      </c>
      <c r="I1141" t="s">
        <v>48</v>
      </c>
      <c r="J1141">
        <v>80</v>
      </c>
      <c r="K1141">
        <v>48</v>
      </c>
      <c r="L1141" t="s">
        <v>33</v>
      </c>
      <c r="M1141" t="s">
        <v>44</v>
      </c>
      <c r="N1141" t="s">
        <v>49</v>
      </c>
      <c r="O1141">
        <f>Table1__2[[#This Row],[transaction_qty]]*Table1__2[[#This Row],[unit_price]]</f>
        <v>80</v>
      </c>
      <c r="P1141">
        <f>(Table1__2[[#This Row],[unit_price]]-Table1__2[[#This Row],[unit_cost]])*Table1__2[[#This Row],[transaction_qty]]</f>
        <v>32</v>
      </c>
      <c r="Q1141">
        <f>YEAR(Table1__2[[#This Row],[transaction_date]])</f>
        <v>2023</v>
      </c>
      <c r="R1141" t="str">
        <f>TEXT(MONTH(Table1__2[[#This Row],[transaction_date]])*28,"mmm")</f>
        <v>Dec</v>
      </c>
      <c r="S1141" t="str">
        <f t="shared" si="17"/>
        <v>Thu</v>
      </c>
      <c r="T1141">
        <f>HOUR(Table1__2[[#This Row],[transaction_time]])</f>
        <v>16</v>
      </c>
    </row>
    <row r="1142" spans="1:20" x14ac:dyDescent="0.25">
      <c r="A1142">
        <v>9141</v>
      </c>
      <c r="B1142" s="1">
        <v>45496</v>
      </c>
      <c r="C1142" s="2">
        <v>0.68194444444444446</v>
      </c>
      <c r="D1142">
        <v>3</v>
      </c>
      <c r="E1142" t="s">
        <v>36</v>
      </c>
      <c r="F1142" t="s">
        <v>37</v>
      </c>
      <c r="G1142" t="s">
        <v>38</v>
      </c>
      <c r="H1142" t="s">
        <v>39</v>
      </c>
      <c r="I1142" t="s">
        <v>46</v>
      </c>
      <c r="J1142">
        <v>90</v>
      </c>
      <c r="K1142">
        <v>55</v>
      </c>
      <c r="L1142" t="s">
        <v>33</v>
      </c>
      <c r="M1142" t="s">
        <v>34</v>
      </c>
      <c r="N1142" t="s">
        <v>47</v>
      </c>
      <c r="O1142">
        <f>Table1__2[[#This Row],[transaction_qty]]*Table1__2[[#This Row],[unit_price]]</f>
        <v>270</v>
      </c>
      <c r="P1142">
        <f>(Table1__2[[#This Row],[unit_price]]-Table1__2[[#This Row],[unit_cost]])*Table1__2[[#This Row],[transaction_qty]]</f>
        <v>105</v>
      </c>
      <c r="Q1142">
        <f>YEAR(Table1__2[[#This Row],[transaction_date]])</f>
        <v>2024</v>
      </c>
      <c r="R1142" t="str">
        <f>TEXT(MONTH(Table1__2[[#This Row],[transaction_date]])*28,"mmm")</f>
        <v>Jul</v>
      </c>
      <c r="S1142" t="str">
        <f t="shared" si="17"/>
        <v>Mon</v>
      </c>
      <c r="T1142">
        <f>HOUR(Table1__2[[#This Row],[transaction_time]])</f>
        <v>16</v>
      </c>
    </row>
    <row r="1143" spans="1:20" x14ac:dyDescent="0.25">
      <c r="A1143">
        <v>9142</v>
      </c>
      <c r="B1143" s="1">
        <v>45148</v>
      </c>
      <c r="C1143" s="2">
        <v>0.5180555555555556</v>
      </c>
      <c r="D1143">
        <v>2</v>
      </c>
      <c r="E1143" t="s">
        <v>22</v>
      </c>
      <c r="F1143" t="s">
        <v>23</v>
      </c>
      <c r="G1143" t="s">
        <v>24</v>
      </c>
      <c r="H1143" t="s">
        <v>25</v>
      </c>
      <c r="I1143" t="s">
        <v>32</v>
      </c>
      <c r="J1143">
        <v>85</v>
      </c>
      <c r="K1143">
        <v>50</v>
      </c>
      <c r="L1143" t="s">
        <v>33</v>
      </c>
      <c r="M1143" t="s">
        <v>34</v>
      </c>
      <c r="N1143" t="s">
        <v>35</v>
      </c>
      <c r="O1143">
        <f>Table1__2[[#This Row],[transaction_qty]]*Table1__2[[#This Row],[unit_price]]</f>
        <v>170</v>
      </c>
      <c r="P1143">
        <f>(Table1__2[[#This Row],[unit_price]]-Table1__2[[#This Row],[unit_cost]])*Table1__2[[#This Row],[transaction_qty]]</f>
        <v>70</v>
      </c>
      <c r="Q1143">
        <f>YEAR(Table1__2[[#This Row],[transaction_date]])</f>
        <v>2023</v>
      </c>
      <c r="R1143" t="str">
        <f>TEXT(MONTH(Table1__2[[#This Row],[transaction_date]])*28,"mmm")</f>
        <v>Aug</v>
      </c>
      <c r="S1143" t="str">
        <f t="shared" si="17"/>
        <v>Tue</v>
      </c>
      <c r="T1143">
        <f>HOUR(Table1__2[[#This Row],[transaction_time]])</f>
        <v>12</v>
      </c>
    </row>
    <row r="1144" spans="1:20" x14ac:dyDescent="0.25">
      <c r="A1144">
        <v>9143</v>
      </c>
      <c r="B1144" s="1">
        <v>45969</v>
      </c>
      <c r="C1144" s="2">
        <v>0.91597222222222219</v>
      </c>
      <c r="D1144">
        <v>3</v>
      </c>
      <c r="E1144" t="s">
        <v>28</v>
      </c>
      <c r="F1144" t="s">
        <v>29</v>
      </c>
      <c r="G1144" t="s">
        <v>30</v>
      </c>
      <c r="H1144" t="s">
        <v>31</v>
      </c>
      <c r="I1144" t="s">
        <v>18</v>
      </c>
      <c r="J1144">
        <v>45</v>
      </c>
      <c r="K1144">
        <v>25</v>
      </c>
      <c r="L1144" t="s">
        <v>19</v>
      </c>
      <c r="M1144" t="s">
        <v>20</v>
      </c>
      <c r="N1144" t="s">
        <v>21</v>
      </c>
      <c r="O1144">
        <f>Table1__2[[#This Row],[transaction_qty]]*Table1__2[[#This Row],[unit_price]]</f>
        <v>135</v>
      </c>
      <c r="P1144">
        <f>(Table1__2[[#This Row],[unit_price]]-Table1__2[[#This Row],[unit_cost]])*Table1__2[[#This Row],[transaction_qty]]</f>
        <v>60</v>
      </c>
      <c r="Q1144">
        <f>YEAR(Table1__2[[#This Row],[transaction_date]])</f>
        <v>2025</v>
      </c>
      <c r="R1144" t="str">
        <f>TEXT(MONTH(Table1__2[[#This Row],[transaction_date]])*28,"mmm")</f>
        <v>Nov</v>
      </c>
      <c r="S1144" t="str">
        <f t="shared" si="17"/>
        <v>Sun</v>
      </c>
      <c r="T1144">
        <f>HOUR(Table1__2[[#This Row],[transaction_time]])</f>
        <v>21</v>
      </c>
    </row>
    <row r="1145" spans="1:20" x14ac:dyDescent="0.25">
      <c r="A1145">
        <v>9144</v>
      </c>
      <c r="B1145" s="1">
        <v>45080</v>
      </c>
      <c r="C1145" s="2">
        <v>0.60069444444444442</v>
      </c>
      <c r="D1145">
        <v>3</v>
      </c>
      <c r="E1145" t="s">
        <v>14</v>
      </c>
      <c r="F1145" t="s">
        <v>15</v>
      </c>
      <c r="G1145" t="s">
        <v>16</v>
      </c>
      <c r="H1145" t="s">
        <v>17</v>
      </c>
      <c r="I1145" t="s">
        <v>18</v>
      </c>
      <c r="J1145">
        <v>45</v>
      </c>
      <c r="K1145">
        <v>25</v>
      </c>
      <c r="L1145" t="s">
        <v>19</v>
      </c>
      <c r="M1145" t="s">
        <v>20</v>
      </c>
      <c r="N1145" t="s">
        <v>21</v>
      </c>
      <c r="O1145">
        <f>Table1__2[[#This Row],[transaction_qty]]*Table1__2[[#This Row],[unit_price]]</f>
        <v>135</v>
      </c>
      <c r="P1145">
        <f>(Table1__2[[#This Row],[unit_price]]-Table1__2[[#This Row],[unit_cost]])*Table1__2[[#This Row],[transaction_qty]]</f>
        <v>60</v>
      </c>
      <c r="Q1145">
        <f>YEAR(Table1__2[[#This Row],[transaction_date]])</f>
        <v>2023</v>
      </c>
      <c r="R1145" t="str">
        <f>TEXT(MONTH(Table1__2[[#This Row],[transaction_date]])*28,"mmm")</f>
        <v>Jun</v>
      </c>
      <c r="S1145" t="str">
        <f t="shared" si="17"/>
        <v>Tue</v>
      </c>
      <c r="T1145">
        <f>HOUR(Table1__2[[#This Row],[transaction_time]])</f>
        <v>14</v>
      </c>
    </row>
    <row r="1146" spans="1:20" x14ac:dyDescent="0.25">
      <c r="A1146">
        <v>9145</v>
      </c>
      <c r="B1146" s="1">
        <v>44696</v>
      </c>
      <c r="C1146" s="2">
        <v>0.3215277777777778</v>
      </c>
      <c r="D1146">
        <v>4</v>
      </c>
      <c r="E1146" t="s">
        <v>28</v>
      </c>
      <c r="F1146" t="s">
        <v>29</v>
      </c>
      <c r="G1146" t="s">
        <v>30</v>
      </c>
      <c r="H1146" t="s">
        <v>31</v>
      </c>
      <c r="I1146" t="s">
        <v>43</v>
      </c>
      <c r="J1146">
        <v>75</v>
      </c>
      <c r="K1146">
        <v>45</v>
      </c>
      <c r="L1146" t="s">
        <v>33</v>
      </c>
      <c r="M1146" t="s">
        <v>44</v>
      </c>
      <c r="N1146" t="s">
        <v>45</v>
      </c>
      <c r="O1146">
        <f>Table1__2[[#This Row],[transaction_qty]]*Table1__2[[#This Row],[unit_price]]</f>
        <v>300</v>
      </c>
      <c r="P1146">
        <f>(Table1__2[[#This Row],[unit_price]]-Table1__2[[#This Row],[unit_cost]])*Table1__2[[#This Row],[transaction_qty]]</f>
        <v>120</v>
      </c>
      <c r="Q1146">
        <f>YEAR(Table1__2[[#This Row],[transaction_date]])</f>
        <v>2022</v>
      </c>
      <c r="R1146" t="str">
        <f>TEXT(MONTH(Table1__2[[#This Row],[transaction_date]])*28,"mmm")</f>
        <v>May</v>
      </c>
      <c r="S1146" t="str">
        <f t="shared" si="17"/>
        <v>Sun</v>
      </c>
      <c r="T1146">
        <f>HOUR(Table1__2[[#This Row],[transaction_time]])</f>
        <v>7</v>
      </c>
    </row>
    <row r="1147" spans="1:20" x14ac:dyDescent="0.25">
      <c r="A1147">
        <v>9146</v>
      </c>
      <c r="B1147" s="1">
        <v>45781</v>
      </c>
      <c r="C1147" s="2">
        <v>0.65972222222222221</v>
      </c>
      <c r="D1147">
        <v>1</v>
      </c>
      <c r="E1147" t="s">
        <v>36</v>
      </c>
      <c r="F1147" t="s">
        <v>37</v>
      </c>
      <c r="G1147" t="s">
        <v>38</v>
      </c>
      <c r="H1147" t="s">
        <v>39</v>
      </c>
      <c r="I1147" t="s">
        <v>46</v>
      </c>
      <c r="J1147">
        <v>90</v>
      </c>
      <c r="K1147">
        <v>55</v>
      </c>
      <c r="L1147" t="s">
        <v>33</v>
      </c>
      <c r="M1147" t="s">
        <v>34</v>
      </c>
      <c r="N1147" t="s">
        <v>47</v>
      </c>
      <c r="O1147">
        <f>Table1__2[[#This Row],[transaction_qty]]*Table1__2[[#This Row],[unit_price]]</f>
        <v>90</v>
      </c>
      <c r="P1147">
        <f>(Table1__2[[#This Row],[unit_price]]-Table1__2[[#This Row],[unit_cost]])*Table1__2[[#This Row],[transaction_qty]]</f>
        <v>35</v>
      </c>
      <c r="Q1147">
        <f>YEAR(Table1__2[[#This Row],[transaction_date]])</f>
        <v>2025</v>
      </c>
      <c r="R1147" t="str">
        <f>TEXT(MONTH(Table1__2[[#This Row],[transaction_date]])*28,"mmm")</f>
        <v>May</v>
      </c>
      <c r="S1147" t="str">
        <f t="shared" si="17"/>
        <v>Wed</v>
      </c>
      <c r="T1147">
        <f>HOUR(Table1__2[[#This Row],[transaction_time]])</f>
        <v>15</v>
      </c>
    </row>
    <row r="1148" spans="1:20" x14ac:dyDescent="0.25">
      <c r="A1148">
        <v>9147</v>
      </c>
      <c r="B1148" s="1">
        <v>45358</v>
      </c>
      <c r="C1148" s="2">
        <v>0.6791666666666667</v>
      </c>
      <c r="D1148">
        <v>3</v>
      </c>
      <c r="E1148" t="s">
        <v>14</v>
      </c>
      <c r="F1148" t="s">
        <v>15</v>
      </c>
      <c r="G1148" t="s">
        <v>16</v>
      </c>
      <c r="H1148" t="s">
        <v>17</v>
      </c>
      <c r="I1148" t="s">
        <v>26</v>
      </c>
      <c r="J1148">
        <v>40</v>
      </c>
      <c r="K1148">
        <v>22</v>
      </c>
      <c r="L1148" t="s">
        <v>19</v>
      </c>
      <c r="M1148" t="s">
        <v>20</v>
      </c>
      <c r="N1148" t="s">
        <v>27</v>
      </c>
      <c r="O1148">
        <f>Table1__2[[#This Row],[transaction_qty]]*Table1__2[[#This Row],[unit_price]]</f>
        <v>120</v>
      </c>
      <c r="P1148">
        <f>(Table1__2[[#This Row],[unit_price]]-Table1__2[[#This Row],[unit_cost]])*Table1__2[[#This Row],[transaction_qty]]</f>
        <v>54</v>
      </c>
      <c r="Q1148">
        <f>YEAR(Table1__2[[#This Row],[transaction_date]])</f>
        <v>2024</v>
      </c>
      <c r="R1148" t="str">
        <f>TEXT(MONTH(Table1__2[[#This Row],[transaction_date]])*28,"mmm")</f>
        <v>Mar</v>
      </c>
      <c r="S1148" t="str">
        <f t="shared" si="17"/>
        <v>Sat</v>
      </c>
      <c r="T1148">
        <f>HOUR(Table1__2[[#This Row],[transaction_time]])</f>
        <v>16</v>
      </c>
    </row>
    <row r="1149" spans="1:20" x14ac:dyDescent="0.25">
      <c r="A1149">
        <v>9148</v>
      </c>
      <c r="B1149" s="1">
        <v>45665</v>
      </c>
      <c r="C1149" s="2">
        <v>0.52430555555555558</v>
      </c>
      <c r="D1149">
        <v>1</v>
      </c>
      <c r="E1149" t="s">
        <v>22</v>
      </c>
      <c r="F1149" t="s">
        <v>23</v>
      </c>
      <c r="G1149" t="s">
        <v>24</v>
      </c>
      <c r="H1149" t="s">
        <v>25</v>
      </c>
      <c r="I1149" t="s">
        <v>48</v>
      </c>
      <c r="J1149">
        <v>80</v>
      </c>
      <c r="K1149">
        <v>48</v>
      </c>
      <c r="L1149" t="s">
        <v>33</v>
      </c>
      <c r="M1149" t="s">
        <v>44</v>
      </c>
      <c r="N1149" t="s">
        <v>49</v>
      </c>
      <c r="O1149">
        <f>Table1__2[[#This Row],[transaction_qty]]*Table1__2[[#This Row],[unit_price]]</f>
        <v>80</v>
      </c>
      <c r="P1149">
        <f>(Table1__2[[#This Row],[unit_price]]-Table1__2[[#This Row],[unit_cost]])*Table1__2[[#This Row],[transaction_qty]]</f>
        <v>32</v>
      </c>
      <c r="Q1149">
        <f>YEAR(Table1__2[[#This Row],[transaction_date]])</f>
        <v>2025</v>
      </c>
      <c r="R1149" t="str">
        <f>TEXT(MONTH(Table1__2[[#This Row],[transaction_date]])*28,"mmm")</f>
        <v>Jan</v>
      </c>
      <c r="S1149" t="str">
        <f t="shared" si="17"/>
        <v>Sun</v>
      </c>
      <c r="T1149">
        <f>HOUR(Table1__2[[#This Row],[transaction_time]])</f>
        <v>12</v>
      </c>
    </row>
    <row r="1150" spans="1:20" x14ac:dyDescent="0.25">
      <c r="A1150">
        <v>9149</v>
      </c>
      <c r="B1150" s="1">
        <v>44722</v>
      </c>
      <c r="C1150" s="2">
        <v>0.7631944444444444</v>
      </c>
      <c r="D1150">
        <v>4</v>
      </c>
      <c r="E1150" t="s">
        <v>28</v>
      </c>
      <c r="F1150" t="s">
        <v>29</v>
      </c>
      <c r="G1150" t="s">
        <v>30</v>
      </c>
      <c r="H1150" t="s">
        <v>31</v>
      </c>
      <c r="I1150" t="s">
        <v>43</v>
      </c>
      <c r="J1150">
        <v>75</v>
      </c>
      <c r="K1150">
        <v>45</v>
      </c>
      <c r="L1150" t="s">
        <v>33</v>
      </c>
      <c r="M1150" t="s">
        <v>44</v>
      </c>
      <c r="N1150" t="s">
        <v>45</v>
      </c>
      <c r="O1150">
        <f>Table1__2[[#This Row],[transaction_qty]]*Table1__2[[#This Row],[unit_price]]</f>
        <v>300</v>
      </c>
      <c r="P1150">
        <f>(Table1__2[[#This Row],[unit_price]]-Table1__2[[#This Row],[unit_cost]])*Table1__2[[#This Row],[transaction_qty]]</f>
        <v>120</v>
      </c>
      <c r="Q1150">
        <f>YEAR(Table1__2[[#This Row],[transaction_date]])</f>
        <v>2022</v>
      </c>
      <c r="R1150" t="str">
        <f>TEXT(MONTH(Table1__2[[#This Row],[transaction_date]])*28,"mmm")</f>
        <v>Jun</v>
      </c>
      <c r="S1150" t="str">
        <f t="shared" si="17"/>
        <v>Tue</v>
      </c>
      <c r="T1150">
        <f>HOUR(Table1__2[[#This Row],[transaction_time]])</f>
        <v>18</v>
      </c>
    </row>
    <row r="1151" spans="1:20" x14ac:dyDescent="0.25">
      <c r="A1151">
        <v>9150</v>
      </c>
      <c r="B1151" s="1">
        <v>44971</v>
      </c>
      <c r="C1151" s="2">
        <v>0.70138888888888884</v>
      </c>
      <c r="D1151">
        <v>4</v>
      </c>
      <c r="E1151" t="s">
        <v>14</v>
      </c>
      <c r="F1151" t="s">
        <v>15</v>
      </c>
      <c r="G1151" t="s">
        <v>16</v>
      </c>
      <c r="H1151" t="s">
        <v>17</v>
      </c>
      <c r="I1151" t="s">
        <v>26</v>
      </c>
      <c r="J1151">
        <v>40</v>
      </c>
      <c r="K1151">
        <v>22</v>
      </c>
      <c r="L1151" t="s">
        <v>19</v>
      </c>
      <c r="M1151" t="s">
        <v>20</v>
      </c>
      <c r="N1151" t="s">
        <v>27</v>
      </c>
      <c r="O1151">
        <f>Table1__2[[#This Row],[transaction_qty]]*Table1__2[[#This Row],[unit_price]]</f>
        <v>160</v>
      </c>
      <c r="P1151">
        <f>(Table1__2[[#This Row],[unit_price]]-Table1__2[[#This Row],[unit_cost]])*Table1__2[[#This Row],[transaction_qty]]</f>
        <v>72</v>
      </c>
      <c r="Q1151">
        <f>YEAR(Table1__2[[#This Row],[transaction_date]])</f>
        <v>2023</v>
      </c>
      <c r="R1151" t="str">
        <f>TEXT(MONTH(Table1__2[[#This Row],[transaction_date]])*28,"mmm")</f>
        <v>Feb</v>
      </c>
      <c r="S1151" t="str">
        <f t="shared" si="17"/>
        <v>Sat</v>
      </c>
      <c r="T1151">
        <f>HOUR(Table1__2[[#This Row],[transaction_time]])</f>
        <v>16</v>
      </c>
    </row>
    <row r="1152" spans="1:20" x14ac:dyDescent="0.25">
      <c r="A1152">
        <v>9151</v>
      </c>
      <c r="B1152" s="1">
        <v>45935</v>
      </c>
      <c r="C1152" s="2">
        <v>0.7680555555555556</v>
      </c>
      <c r="D1152">
        <v>2</v>
      </c>
      <c r="E1152" t="s">
        <v>36</v>
      </c>
      <c r="F1152" t="s">
        <v>37</v>
      </c>
      <c r="G1152" t="s">
        <v>38</v>
      </c>
      <c r="H1152" t="s">
        <v>39</v>
      </c>
      <c r="I1152" t="s">
        <v>18</v>
      </c>
      <c r="J1152">
        <v>45</v>
      </c>
      <c r="K1152">
        <v>25</v>
      </c>
      <c r="L1152" t="s">
        <v>19</v>
      </c>
      <c r="M1152" t="s">
        <v>20</v>
      </c>
      <c r="N1152" t="s">
        <v>21</v>
      </c>
      <c r="O1152">
        <f>Table1__2[[#This Row],[transaction_qty]]*Table1__2[[#This Row],[unit_price]]</f>
        <v>90</v>
      </c>
      <c r="P1152">
        <f>(Table1__2[[#This Row],[unit_price]]-Table1__2[[#This Row],[unit_cost]])*Table1__2[[#This Row],[transaction_qty]]</f>
        <v>40</v>
      </c>
      <c r="Q1152">
        <f>YEAR(Table1__2[[#This Row],[transaction_date]])</f>
        <v>2025</v>
      </c>
      <c r="R1152" t="str">
        <f>TEXT(MONTH(Table1__2[[#This Row],[transaction_date]])*28,"mmm")</f>
        <v>Oct</v>
      </c>
      <c r="S1152" t="str">
        <f t="shared" si="17"/>
        <v>Thu</v>
      </c>
      <c r="T1152">
        <f>HOUR(Table1__2[[#This Row],[transaction_time]])</f>
        <v>18</v>
      </c>
    </row>
    <row r="1153" spans="1:20" x14ac:dyDescent="0.25">
      <c r="A1153">
        <v>9152</v>
      </c>
      <c r="B1153" s="1">
        <v>45366</v>
      </c>
      <c r="C1153" s="2">
        <v>0.61111111111111116</v>
      </c>
      <c r="D1153">
        <v>2</v>
      </c>
      <c r="E1153" t="s">
        <v>22</v>
      </c>
      <c r="F1153" t="s">
        <v>23</v>
      </c>
      <c r="G1153" t="s">
        <v>24</v>
      </c>
      <c r="H1153" t="s">
        <v>25</v>
      </c>
      <c r="I1153" t="s">
        <v>32</v>
      </c>
      <c r="J1153">
        <v>85</v>
      </c>
      <c r="K1153">
        <v>50</v>
      </c>
      <c r="L1153" t="s">
        <v>33</v>
      </c>
      <c r="M1153" t="s">
        <v>34</v>
      </c>
      <c r="N1153" t="s">
        <v>35</v>
      </c>
      <c r="O1153">
        <f>Table1__2[[#This Row],[transaction_qty]]*Table1__2[[#This Row],[unit_price]]</f>
        <v>170</v>
      </c>
      <c r="P1153">
        <f>(Table1__2[[#This Row],[unit_price]]-Table1__2[[#This Row],[unit_cost]])*Table1__2[[#This Row],[transaction_qty]]</f>
        <v>70</v>
      </c>
      <c r="Q1153">
        <f>YEAR(Table1__2[[#This Row],[transaction_date]])</f>
        <v>2024</v>
      </c>
      <c r="R1153" t="str">
        <f>TEXT(MONTH(Table1__2[[#This Row],[transaction_date]])*28,"mmm")</f>
        <v>Mar</v>
      </c>
      <c r="S1153" t="str">
        <f t="shared" si="17"/>
        <v>Sun</v>
      </c>
      <c r="T1153">
        <f>HOUR(Table1__2[[#This Row],[transaction_time]])</f>
        <v>14</v>
      </c>
    </row>
    <row r="1154" spans="1:20" x14ac:dyDescent="0.25">
      <c r="A1154">
        <v>9153</v>
      </c>
      <c r="B1154" s="1">
        <v>44817</v>
      </c>
      <c r="C1154" s="2">
        <v>0.89236111111111116</v>
      </c>
      <c r="D1154">
        <v>1</v>
      </c>
      <c r="E1154" t="s">
        <v>28</v>
      </c>
      <c r="F1154" t="s">
        <v>29</v>
      </c>
      <c r="G1154" t="s">
        <v>30</v>
      </c>
      <c r="H1154" t="s">
        <v>31</v>
      </c>
      <c r="I1154" t="s">
        <v>46</v>
      </c>
      <c r="J1154">
        <v>90</v>
      </c>
      <c r="K1154">
        <v>55</v>
      </c>
      <c r="L1154" t="s">
        <v>33</v>
      </c>
      <c r="M1154" t="s">
        <v>34</v>
      </c>
      <c r="N1154" t="s">
        <v>47</v>
      </c>
      <c r="O1154">
        <f>Table1__2[[#This Row],[transaction_qty]]*Table1__2[[#This Row],[unit_price]]</f>
        <v>90</v>
      </c>
      <c r="P1154">
        <f>(Table1__2[[#This Row],[unit_price]]-Table1__2[[#This Row],[unit_cost]])*Table1__2[[#This Row],[transaction_qty]]</f>
        <v>35</v>
      </c>
      <c r="Q1154">
        <f>YEAR(Table1__2[[#This Row],[transaction_date]])</f>
        <v>2022</v>
      </c>
      <c r="R1154" t="str">
        <f>TEXT(MONTH(Table1__2[[#This Row],[transaction_date]])*28,"mmm")</f>
        <v>Sep</v>
      </c>
      <c r="S1154" t="str">
        <f t="shared" ref="S1154:S1217" si="18">TEXT(DAY(B1154),"ddd")</f>
        <v>Fri</v>
      </c>
      <c r="T1154">
        <f>HOUR(Table1__2[[#This Row],[transaction_time]])</f>
        <v>21</v>
      </c>
    </row>
    <row r="1155" spans="1:20" x14ac:dyDescent="0.25">
      <c r="A1155">
        <v>9154</v>
      </c>
      <c r="B1155" s="1">
        <v>45832</v>
      </c>
      <c r="C1155" s="2">
        <v>0.36041666666666666</v>
      </c>
      <c r="D1155">
        <v>4</v>
      </c>
      <c r="E1155" t="s">
        <v>36</v>
      </c>
      <c r="F1155" t="s">
        <v>37</v>
      </c>
      <c r="G1155" t="s">
        <v>38</v>
      </c>
      <c r="H1155" t="s">
        <v>39</v>
      </c>
      <c r="I1155" t="s">
        <v>18</v>
      </c>
      <c r="J1155">
        <v>45</v>
      </c>
      <c r="K1155">
        <v>25</v>
      </c>
      <c r="L1155" t="s">
        <v>19</v>
      </c>
      <c r="M1155" t="s">
        <v>20</v>
      </c>
      <c r="N1155" t="s">
        <v>21</v>
      </c>
      <c r="O1155">
        <f>Table1__2[[#This Row],[transaction_qty]]*Table1__2[[#This Row],[unit_price]]</f>
        <v>180</v>
      </c>
      <c r="P1155">
        <f>(Table1__2[[#This Row],[unit_price]]-Table1__2[[#This Row],[unit_cost]])*Table1__2[[#This Row],[transaction_qty]]</f>
        <v>80</v>
      </c>
      <c r="Q1155">
        <f>YEAR(Table1__2[[#This Row],[transaction_date]])</f>
        <v>2025</v>
      </c>
      <c r="R1155" t="str">
        <f>TEXT(MONTH(Table1__2[[#This Row],[transaction_date]])*28,"mmm")</f>
        <v>Jun</v>
      </c>
      <c r="S1155" t="str">
        <f t="shared" si="18"/>
        <v>Tue</v>
      </c>
      <c r="T1155">
        <f>HOUR(Table1__2[[#This Row],[transaction_time]])</f>
        <v>8</v>
      </c>
    </row>
    <row r="1156" spans="1:20" x14ac:dyDescent="0.25">
      <c r="A1156">
        <v>9155</v>
      </c>
      <c r="B1156" s="1">
        <v>45844</v>
      </c>
      <c r="C1156" s="2">
        <v>0.91180555555555554</v>
      </c>
      <c r="D1156">
        <v>2</v>
      </c>
      <c r="E1156" t="s">
        <v>22</v>
      </c>
      <c r="F1156" t="s">
        <v>23</v>
      </c>
      <c r="G1156" t="s">
        <v>24</v>
      </c>
      <c r="H1156" t="s">
        <v>25</v>
      </c>
      <c r="I1156" t="s">
        <v>26</v>
      </c>
      <c r="J1156">
        <v>40</v>
      </c>
      <c r="K1156">
        <v>22</v>
      </c>
      <c r="L1156" t="s">
        <v>19</v>
      </c>
      <c r="M1156" t="s">
        <v>20</v>
      </c>
      <c r="N1156" t="s">
        <v>27</v>
      </c>
      <c r="O1156">
        <f>Table1__2[[#This Row],[transaction_qty]]*Table1__2[[#This Row],[unit_price]]</f>
        <v>80</v>
      </c>
      <c r="P1156">
        <f>(Table1__2[[#This Row],[unit_price]]-Table1__2[[#This Row],[unit_cost]])*Table1__2[[#This Row],[transaction_qty]]</f>
        <v>36</v>
      </c>
      <c r="Q1156">
        <f>YEAR(Table1__2[[#This Row],[transaction_date]])</f>
        <v>2025</v>
      </c>
      <c r="R1156" t="str">
        <f>TEXT(MONTH(Table1__2[[#This Row],[transaction_date]])*28,"mmm")</f>
        <v>Jul</v>
      </c>
      <c r="S1156" t="str">
        <f t="shared" si="18"/>
        <v>Fri</v>
      </c>
      <c r="T1156">
        <f>HOUR(Table1__2[[#This Row],[transaction_time]])</f>
        <v>21</v>
      </c>
    </row>
    <row r="1157" spans="1:20" x14ac:dyDescent="0.25">
      <c r="A1157">
        <v>9156</v>
      </c>
      <c r="B1157" s="1">
        <v>44726</v>
      </c>
      <c r="C1157" s="2">
        <v>0.76249999999999996</v>
      </c>
      <c r="D1157">
        <v>3</v>
      </c>
      <c r="E1157" t="s">
        <v>28</v>
      </c>
      <c r="F1157" t="s">
        <v>29</v>
      </c>
      <c r="G1157" t="s">
        <v>30</v>
      </c>
      <c r="H1157" t="s">
        <v>31</v>
      </c>
      <c r="I1157" t="s">
        <v>48</v>
      </c>
      <c r="J1157">
        <v>80</v>
      </c>
      <c r="K1157">
        <v>48</v>
      </c>
      <c r="L1157" t="s">
        <v>33</v>
      </c>
      <c r="M1157" t="s">
        <v>44</v>
      </c>
      <c r="N1157" t="s">
        <v>49</v>
      </c>
      <c r="O1157">
        <f>Table1__2[[#This Row],[transaction_qty]]*Table1__2[[#This Row],[unit_price]]</f>
        <v>240</v>
      </c>
      <c r="P1157">
        <f>(Table1__2[[#This Row],[unit_price]]-Table1__2[[#This Row],[unit_cost]])*Table1__2[[#This Row],[transaction_qty]]</f>
        <v>96</v>
      </c>
      <c r="Q1157">
        <f>YEAR(Table1__2[[#This Row],[transaction_date]])</f>
        <v>2022</v>
      </c>
      <c r="R1157" t="str">
        <f>TEXT(MONTH(Table1__2[[#This Row],[transaction_date]])*28,"mmm")</f>
        <v>Jun</v>
      </c>
      <c r="S1157" t="str">
        <f t="shared" si="18"/>
        <v>Sat</v>
      </c>
      <c r="T1157">
        <f>HOUR(Table1__2[[#This Row],[transaction_time]])</f>
        <v>18</v>
      </c>
    </row>
    <row r="1158" spans="1:20" x14ac:dyDescent="0.25">
      <c r="A1158">
        <v>9157</v>
      </c>
      <c r="B1158" s="1">
        <v>45900</v>
      </c>
      <c r="C1158" s="2">
        <v>0.63472222222222219</v>
      </c>
      <c r="D1158">
        <v>1</v>
      </c>
      <c r="E1158" t="s">
        <v>36</v>
      </c>
      <c r="F1158" t="s">
        <v>37</v>
      </c>
      <c r="G1158" t="s">
        <v>38</v>
      </c>
      <c r="H1158" t="s">
        <v>39</v>
      </c>
      <c r="I1158" t="s">
        <v>50</v>
      </c>
      <c r="J1158">
        <v>70</v>
      </c>
      <c r="K1158">
        <v>40</v>
      </c>
      <c r="L1158" t="s">
        <v>33</v>
      </c>
      <c r="M1158" t="s">
        <v>44</v>
      </c>
      <c r="N1158" t="s">
        <v>51</v>
      </c>
      <c r="O1158">
        <f>Table1__2[[#This Row],[transaction_qty]]*Table1__2[[#This Row],[unit_price]]</f>
        <v>70</v>
      </c>
      <c r="P1158">
        <f>(Table1__2[[#This Row],[unit_price]]-Table1__2[[#This Row],[unit_cost]])*Table1__2[[#This Row],[transaction_qty]]</f>
        <v>30</v>
      </c>
      <c r="Q1158">
        <f>YEAR(Table1__2[[#This Row],[transaction_date]])</f>
        <v>2025</v>
      </c>
      <c r="R1158" t="str">
        <f>TEXT(MONTH(Table1__2[[#This Row],[transaction_date]])*28,"mmm")</f>
        <v>Aug</v>
      </c>
      <c r="S1158" t="str">
        <f t="shared" si="18"/>
        <v>Tue</v>
      </c>
      <c r="T1158">
        <f>HOUR(Table1__2[[#This Row],[transaction_time]])</f>
        <v>15</v>
      </c>
    </row>
    <row r="1159" spans="1:20" x14ac:dyDescent="0.25">
      <c r="A1159">
        <v>9158</v>
      </c>
      <c r="B1159" s="1">
        <v>44860</v>
      </c>
      <c r="C1159" s="2">
        <v>0.35</v>
      </c>
      <c r="D1159">
        <v>3</v>
      </c>
      <c r="E1159" t="s">
        <v>22</v>
      </c>
      <c r="F1159" t="s">
        <v>23</v>
      </c>
      <c r="G1159" t="s">
        <v>24</v>
      </c>
      <c r="H1159" t="s">
        <v>25</v>
      </c>
      <c r="I1159" t="s">
        <v>50</v>
      </c>
      <c r="J1159">
        <v>70</v>
      </c>
      <c r="K1159">
        <v>40</v>
      </c>
      <c r="L1159" t="s">
        <v>33</v>
      </c>
      <c r="M1159" t="s">
        <v>44</v>
      </c>
      <c r="N1159" t="s">
        <v>51</v>
      </c>
      <c r="O1159">
        <f>Table1__2[[#This Row],[transaction_qty]]*Table1__2[[#This Row],[unit_price]]</f>
        <v>210</v>
      </c>
      <c r="P1159">
        <f>(Table1__2[[#This Row],[unit_price]]-Table1__2[[#This Row],[unit_cost]])*Table1__2[[#This Row],[transaction_qty]]</f>
        <v>90</v>
      </c>
      <c r="Q1159">
        <f>YEAR(Table1__2[[#This Row],[transaction_date]])</f>
        <v>2022</v>
      </c>
      <c r="R1159" t="str">
        <f>TEXT(MONTH(Table1__2[[#This Row],[transaction_date]])*28,"mmm")</f>
        <v>Oct</v>
      </c>
      <c r="S1159" t="str">
        <f t="shared" si="18"/>
        <v>Thu</v>
      </c>
      <c r="T1159">
        <f>HOUR(Table1__2[[#This Row],[transaction_time]])</f>
        <v>8</v>
      </c>
    </row>
    <row r="1160" spans="1:20" x14ac:dyDescent="0.25">
      <c r="A1160">
        <v>9159</v>
      </c>
      <c r="B1160" s="1">
        <v>45883</v>
      </c>
      <c r="C1160" s="2">
        <v>0.36805555555555558</v>
      </c>
      <c r="D1160">
        <v>2</v>
      </c>
      <c r="E1160" t="s">
        <v>36</v>
      </c>
      <c r="F1160" t="s">
        <v>37</v>
      </c>
      <c r="G1160" t="s">
        <v>38</v>
      </c>
      <c r="H1160" t="s">
        <v>39</v>
      </c>
      <c r="I1160" t="s">
        <v>18</v>
      </c>
      <c r="J1160">
        <v>45</v>
      </c>
      <c r="K1160">
        <v>25</v>
      </c>
      <c r="L1160" t="s">
        <v>19</v>
      </c>
      <c r="M1160" t="s">
        <v>20</v>
      </c>
      <c r="N1160" t="s">
        <v>21</v>
      </c>
      <c r="O1160">
        <f>Table1__2[[#This Row],[transaction_qty]]*Table1__2[[#This Row],[unit_price]]</f>
        <v>90</v>
      </c>
      <c r="P1160">
        <f>(Table1__2[[#This Row],[unit_price]]-Table1__2[[#This Row],[unit_cost]])*Table1__2[[#This Row],[transaction_qty]]</f>
        <v>40</v>
      </c>
      <c r="Q1160">
        <f>YEAR(Table1__2[[#This Row],[transaction_date]])</f>
        <v>2025</v>
      </c>
      <c r="R1160" t="str">
        <f>TEXT(MONTH(Table1__2[[#This Row],[transaction_date]])*28,"mmm")</f>
        <v>Aug</v>
      </c>
      <c r="S1160" t="str">
        <f t="shared" si="18"/>
        <v>Sat</v>
      </c>
      <c r="T1160">
        <f>HOUR(Table1__2[[#This Row],[transaction_time]])</f>
        <v>8</v>
      </c>
    </row>
    <row r="1161" spans="1:20" x14ac:dyDescent="0.25">
      <c r="A1161">
        <v>9160</v>
      </c>
      <c r="B1161" s="1">
        <v>45576</v>
      </c>
      <c r="C1161" s="2">
        <v>0.38819444444444445</v>
      </c>
      <c r="D1161">
        <v>2</v>
      </c>
      <c r="E1161" t="s">
        <v>28</v>
      </c>
      <c r="F1161" t="s">
        <v>29</v>
      </c>
      <c r="G1161" t="s">
        <v>30</v>
      </c>
      <c r="H1161" t="s">
        <v>31</v>
      </c>
      <c r="I1161" t="s">
        <v>40</v>
      </c>
      <c r="J1161">
        <v>50</v>
      </c>
      <c r="K1161">
        <v>30</v>
      </c>
      <c r="L1161" t="s">
        <v>19</v>
      </c>
      <c r="M1161" t="s">
        <v>41</v>
      </c>
      <c r="N1161" t="s">
        <v>42</v>
      </c>
      <c r="O1161">
        <f>Table1__2[[#This Row],[transaction_qty]]*Table1__2[[#This Row],[unit_price]]</f>
        <v>100</v>
      </c>
      <c r="P1161">
        <f>(Table1__2[[#This Row],[unit_price]]-Table1__2[[#This Row],[unit_cost]])*Table1__2[[#This Row],[transaction_qty]]</f>
        <v>40</v>
      </c>
      <c r="Q1161">
        <f>YEAR(Table1__2[[#This Row],[transaction_date]])</f>
        <v>2024</v>
      </c>
      <c r="R1161" t="str">
        <f>TEXT(MONTH(Table1__2[[#This Row],[transaction_date]])*28,"mmm")</f>
        <v>Oct</v>
      </c>
      <c r="S1161" t="str">
        <f t="shared" si="18"/>
        <v>Wed</v>
      </c>
      <c r="T1161">
        <f>HOUR(Table1__2[[#This Row],[transaction_time]])</f>
        <v>9</v>
      </c>
    </row>
    <row r="1162" spans="1:20" x14ac:dyDescent="0.25">
      <c r="A1162">
        <v>9161</v>
      </c>
      <c r="B1162" s="1">
        <v>44789</v>
      </c>
      <c r="C1162" s="2">
        <v>0.90833333333333333</v>
      </c>
      <c r="D1162">
        <v>3</v>
      </c>
      <c r="E1162" t="s">
        <v>28</v>
      </c>
      <c r="F1162" t="s">
        <v>29</v>
      </c>
      <c r="G1162" t="s">
        <v>30</v>
      </c>
      <c r="H1162" t="s">
        <v>31</v>
      </c>
      <c r="I1162" t="s">
        <v>50</v>
      </c>
      <c r="J1162">
        <v>70</v>
      </c>
      <c r="K1162">
        <v>40</v>
      </c>
      <c r="L1162" t="s">
        <v>33</v>
      </c>
      <c r="M1162" t="s">
        <v>44</v>
      </c>
      <c r="N1162" t="s">
        <v>51</v>
      </c>
      <c r="O1162">
        <f>Table1__2[[#This Row],[transaction_qty]]*Table1__2[[#This Row],[unit_price]]</f>
        <v>210</v>
      </c>
      <c r="P1162">
        <f>(Table1__2[[#This Row],[unit_price]]-Table1__2[[#This Row],[unit_cost]])*Table1__2[[#This Row],[transaction_qty]]</f>
        <v>90</v>
      </c>
      <c r="Q1162">
        <f>YEAR(Table1__2[[#This Row],[transaction_date]])</f>
        <v>2022</v>
      </c>
      <c r="R1162" t="str">
        <f>TEXT(MONTH(Table1__2[[#This Row],[transaction_date]])*28,"mmm")</f>
        <v>Aug</v>
      </c>
      <c r="S1162" t="str">
        <f t="shared" si="18"/>
        <v>Mon</v>
      </c>
      <c r="T1162">
        <f>HOUR(Table1__2[[#This Row],[transaction_time]])</f>
        <v>21</v>
      </c>
    </row>
    <row r="1163" spans="1:20" x14ac:dyDescent="0.25">
      <c r="A1163">
        <v>9162</v>
      </c>
      <c r="B1163" s="1">
        <v>45899</v>
      </c>
      <c r="C1163" s="2">
        <v>0.85347222222222219</v>
      </c>
      <c r="D1163">
        <v>4</v>
      </c>
      <c r="E1163" t="s">
        <v>28</v>
      </c>
      <c r="F1163" t="s">
        <v>29</v>
      </c>
      <c r="G1163" t="s">
        <v>30</v>
      </c>
      <c r="H1163" t="s">
        <v>31</v>
      </c>
      <c r="I1163" t="s">
        <v>18</v>
      </c>
      <c r="J1163">
        <v>45</v>
      </c>
      <c r="K1163">
        <v>25</v>
      </c>
      <c r="L1163" t="s">
        <v>19</v>
      </c>
      <c r="M1163" t="s">
        <v>20</v>
      </c>
      <c r="N1163" t="s">
        <v>21</v>
      </c>
      <c r="O1163">
        <f>Table1__2[[#This Row],[transaction_qty]]*Table1__2[[#This Row],[unit_price]]</f>
        <v>180</v>
      </c>
      <c r="P1163">
        <f>(Table1__2[[#This Row],[unit_price]]-Table1__2[[#This Row],[unit_cost]])*Table1__2[[#This Row],[transaction_qty]]</f>
        <v>80</v>
      </c>
      <c r="Q1163">
        <f>YEAR(Table1__2[[#This Row],[transaction_date]])</f>
        <v>2025</v>
      </c>
      <c r="R1163" t="str">
        <f>TEXT(MONTH(Table1__2[[#This Row],[transaction_date]])*28,"mmm")</f>
        <v>Aug</v>
      </c>
      <c r="S1163" t="str">
        <f t="shared" si="18"/>
        <v>Mon</v>
      </c>
      <c r="T1163">
        <f>HOUR(Table1__2[[#This Row],[transaction_time]])</f>
        <v>20</v>
      </c>
    </row>
    <row r="1164" spans="1:20" x14ac:dyDescent="0.25">
      <c r="A1164">
        <v>9163</v>
      </c>
      <c r="B1164" s="1">
        <v>44977</v>
      </c>
      <c r="C1164" s="2">
        <v>0.86250000000000004</v>
      </c>
      <c r="D1164">
        <v>4</v>
      </c>
      <c r="E1164" t="s">
        <v>28</v>
      </c>
      <c r="F1164" t="s">
        <v>29</v>
      </c>
      <c r="G1164" t="s">
        <v>30</v>
      </c>
      <c r="H1164" t="s">
        <v>31</v>
      </c>
      <c r="I1164" t="s">
        <v>26</v>
      </c>
      <c r="J1164">
        <v>40</v>
      </c>
      <c r="K1164">
        <v>22</v>
      </c>
      <c r="L1164" t="s">
        <v>19</v>
      </c>
      <c r="M1164" t="s">
        <v>20</v>
      </c>
      <c r="N1164" t="s">
        <v>27</v>
      </c>
      <c r="O1164">
        <f>Table1__2[[#This Row],[transaction_qty]]*Table1__2[[#This Row],[unit_price]]</f>
        <v>160</v>
      </c>
      <c r="P1164">
        <f>(Table1__2[[#This Row],[unit_price]]-Table1__2[[#This Row],[unit_cost]])*Table1__2[[#This Row],[transaction_qty]]</f>
        <v>72</v>
      </c>
      <c r="Q1164">
        <f>YEAR(Table1__2[[#This Row],[transaction_date]])</f>
        <v>2023</v>
      </c>
      <c r="R1164" t="str">
        <f>TEXT(MONTH(Table1__2[[#This Row],[transaction_date]])*28,"mmm")</f>
        <v>Feb</v>
      </c>
      <c r="S1164" t="str">
        <f t="shared" si="18"/>
        <v>Fri</v>
      </c>
      <c r="T1164">
        <f>HOUR(Table1__2[[#This Row],[transaction_time]])</f>
        <v>20</v>
      </c>
    </row>
    <row r="1165" spans="1:20" x14ac:dyDescent="0.25">
      <c r="A1165">
        <v>9164</v>
      </c>
      <c r="B1165" s="1">
        <v>44803</v>
      </c>
      <c r="C1165" s="2">
        <v>0.65</v>
      </c>
      <c r="D1165">
        <v>1</v>
      </c>
      <c r="E1165" t="s">
        <v>28</v>
      </c>
      <c r="F1165" t="s">
        <v>29</v>
      </c>
      <c r="G1165" t="s">
        <v>30</v>
      </c>
      <c r="H1165" t="s">
        <v>31</v>
      </c>
      <c r="I1165" t="s">
        <v>50</v>
      </c>
      <c r="J1165">
        <v>70</v>
      </c>
      <c r="K1165">
        <v>40</v>
      </c>
      <c r="L1165" t="s">
        <v>33</v>
      </c>
      <c r="M1165" t="s">
        <v>44</v>
      </c>
      <c r="N1165" t="s">
        <v>51</v>
      </c>
      <c r="O1165">
        <f>Table1__2[[#This Row],[transaction_qty]]*Table1__2[[#This Row],[unit_price]]</f>
        <v>70</v>
      </c>
      <c r="P1165">
        <f>(Table1__2[[#This Row],[unit_price]]-Table1__2[[#This Row],[unit_cost]])*Table1__2[[#This Row],[transaction_qty]]</f>
        <v>30</v>
      </c>
      <c r="Q1165">
        <f>YEAR(Table1__2[[#This Row],[transaction_date]])</f>
        <v>2022</v>
      </c>
      <c r="R1165" t="str">
        <f>TEXT(MONTH(Table1__2[[#This Row],[transaction_date]])*28,"mmm")</f>
        <v>Aug</v>
      </c>
      <c r="S1165" t="str">
        <f t="shared" si="18"/>
        <v>Mon</v>
      </c>
      <c r="T1165">
        <f>HOUR(Table1__2[[#This Row],[transaction_time]])</f>
        <v>15</v>
      </c>
    </row>
    <row r="1166" spans="1:20" x14ac:dyDescent="0.25">
      <c r="A1166">
        <v>9165</v>
      </c>
      <c r="B1166" s="1">
        <v>44753</v>
      </c>
      <c r="C1166" s="2">
        <v>0.49930555555555556</v>
      </c>
      <c r="D1166">
        <v>3</v>
      </c>
      <c r="E1166" t="s">
        <v>14</v>
      </c>
      <c r="F1166" t="s">
        <v>15</v>
      </c>
      <c r="G1166" t="s">
        <v>16</v>
      </c>
      <c r="H1166" t="s">
        <v>17</v>
      </c>
      <c r="I1166" t="s">
        <v>32</v>
      </c>
      <c r="J1166">
        <v>85</v>
      </c>
      <c r="K1166">
        <v>50</v>
      </c>
      <c r="L1166" t="s">
        <v>33</v>
      </c>
      <c r="M1166" t="s">
        <v>34</v>
      </c>
      <c r="N1166" t="s">
        <v>35</v>
      </c>
      <c r="O1166">
        <f>Table1__2[[#This Row],[transaction_qty]]*Table1__2[[#This Row],[unit_price]]</f>
        <v>255</v>
      </c>
      <c r="P1166">
        <f>(Table1__2[[#This Row],[unit_price]]-Table1__2[[#This Row],[unit_cost]])*Table1__2[[#This Row],[transaction_qty]]</f>
        <v>105</v>
      </c>
      <c r="Q1166">
        <f>YEAR(Table1__2[[#This Row],[transaction_date]])</f>
        <v>2022</v>
      </c>
      <c r="R1166" t="str">
        <f>TEXT(MONTH(Table1__2[[#This Row],[transaction_date]])*28,"mmm")</f>
        <v>Jul</v>
      </c>
      <c r="S1166" t="str">
        <f t="shared" si="18"/>
        <v>Wed</v>
      </c>
      <c r="T1166">
        <f>HOUR(Table1__2[[#This Row],[transaction_time]])</f>
        <v>11</v>
      </c>
    </row>
    <row r="1167" spans="1:20" x14ac:dyDescent="0.25">
      <c r="A1167">
        <v>9166</v>
      </c>
      <c r="B1167" s="1">
        <v>44918</v>
      </c>
      <c r="C1167" s="2">
        <v>0.86527777777777781</v>
      </c>
      <c r="D1167">
        <v>1</v>
      </c>
      <c r="E1167" t="s">
        <v>36</v>
      </c>
      <c r="F1167" t="s">
        <v>37</v>
      </c>
      <c r="G1167" t="s">
        <v>38</v>
      </c>
      <c r="H1167" t="s">
        <v>39</v>
      </c>
      <c r="I1167" t="s">
        <v>18</v>
      </c>
      <c r="J1167">
        <v>45</v>
      </c>
      <c r="K1167">
        <v>25</v>
      </c>
      <c r="L1167" t="s">
        <v>19</v>
      </c>
      <c r="M1167" t="s">
        <v>20</v>
      </c>
      <c r="N1167" t="s">
        <v>21</v>
      </c>
      <c r="O1167">
        <f>Table1__2[[#This Row],[transaction_qty]]*Table1__2[[#This Row],[unit_price]]</f>
        <v>45</v>
      </c>
      <c r="P1167">
        <f>(Table1__2[[#This Row],[unit_price]]-Table1__2[[#This Row],[unit_cost]])*Table1__2[[#This Row],[transaction_qty]]</f>
        <v>20</v>
      </c>
      <c r="Q1167">
        <f>YEAR(Table1__2[[#This Row],[transaction_date]])</f>
        <v>2022</v>
      </c>
      <c r="R1167" t="str">
        <f>TEXT(MONTH(Table1__2[[#This Row],[transaction_date]])*28,"mmm")</f>
        <v>Dec</v>
      </c>
      <c r="S1167" t="str">
        <f t="shared" si="18"/>
        <v>Mon</v>
      </c>
      <c r="T1167">
        <f>HOUR(Table1__2[[#This Row],[transaction_time]])</f>
        <v>20</v>
      </c>
    </row>
    <row r="1168" spans="1:20" x14ac:dyDescent="0.25">
      <c r="A1168">
        <v>9167</v>
      </c>
      <c r="B1168" s="1">
        <v>45638</v>
      </c>
      <c r="C1168" s="2">
        <v>0.67361111111111116</v>
      </c>
      <c r="D1168">
        <v>2</v>
      </c>
      <c r="E1168" t="s">
        <v>36</v>
      </c>
      <c r="F1168" t="s">
        <v>37</v>
      </c>
      <c r="G1168" t="s">
        <v>38</v>
      </c>
      <c r="H1168" t="s">
        <v>39</v>
      </c>
      <c r="I1168" t="s">
        <v>32</v>
      </c>
      <c r="J1168">
        <v>85</v>
      </c>
      <c r="K1168">
        <v>50</v>
      </c>
      <c r="L1168" t="s">
        <v>33</v>
      </c>
      <c r="M1168" t="s">
        <v>34</v>
      </c>
      <c r="N1168" t="s">
        <v>35</v>
      </c>
      <c r="O1168">
        <f>Table1__2[[#This Row],[transaction_qty]]*Table1__2[[#This Row],[unit_price]]</f>
        <v>170</v>
      </c>
      <c r="P1168">
        <f>(Table1__2[[#This Row],[unit_price]]-Table1__2[[#This Row],[unit_cost]])*Table1__2[[#This Row],[transaction_qty]]</f>
        <v>70</v>
      </c>
      <c r="Q1168">
        <f>YEAR(Table1__2[[#This Row],[transaction_date]])</f>
        <v>2024</v>
      </c>
      <c r="R1168" t="str">
        <f>TEXT(MONTH(Table1__2[[#This Row],[transaction_date]])*28,"mmm")</f>
        <v>Dec</v>
      </c>
      <c r="S1168" t="str">
        <f t="shared" si="18"/>
        <v>Thu</v>
      </c>
      <c r="T1168">
        <f>HOUR(Table1__2[[#This Row],[transaction_time]])</f>
        <v>16</v>
      </c>
    </row>
    <row r="1169" spans="1:20" x14ac:dyDescent="0.25">
      <c r="A1169">
        <v>9168</v>
      </c>
      <c r="B1169" s="1">
        <v>44930</v>
      </c>
      <c r="C1169" s="2">
        <v>0.39791666666666664</v>
      </c>
      <c r="D1169">
        <v>1</v>
      </c>
      <c r="E1169" t="s">
        <v>22</v>
      </c>
      <c r="F1169" t="s">
        <v>23</v>
      </c>
      <c r="G1169" t="s">
        <v>24</v>
      </c>
      <c r="H1169" t="s">
        <v>25</v>
      </c>
      <c r="I1169" t="s">
        <v>18</v>
      </c>
      <c r="J1169">
        <v>45</v>
      </c>
      <c r="K1169">
        <v>25</v>
      </c>
      <c r="L1169" t="s">
        <v>19</v>
      </c>
      <c r="M1169" t="s">
        <v>20</v>
      </c>
      <c r="N1169" t="s">
        <v>21</v>
      </c>
      <c r="O1169">
        <f>Table1__2[[#This Row],[transaction_qty]]*Table1__2[[#This Row],[unit_price]]</f>
        <v>45</v>
      </c>
      <c r="P1169">
        <f>(Table1__2[[#This Row],[unit_price]]-Table1__2[[#This Row],[unit_cost]])*Table1__2[[#This Row],[transaction_qty]]</f>
        <v>20</v>
      </c>
      <c r="Q1169">
        <f>YEAR(Table1__2[[#This Row],[transaction_date]])</f>
        <v>2023</v>
      </c>
      <c r="R1169" t="str">
        <f>TEXT(MONTH(Table1__2[[#This Row],[transaction_date]])*28,"mmm")</f>
        <v>Jan</v>
      </c>
      <c r="S1169" t="str">
        <f t="shared" si="18"/>
        <v>Wed</v>
      </c>
      <c r="T1169">
        <f>HOUR(Table1__2[[#This Row],[transaction_time]])</f>
        <v>9</v>
      </c>
    </row>
    <row r="1170" spans="1:20" x14ac:dyDescent="0.25">
      <c r="A1170">
        <v>9169</v>
      </c>
      <c r="B1170" s="1">
        <v>45850</v>
      </c>
      <c r="C1170" s="2">
        <v>0.88888888888888884</v>
      </c>
      <c r="D1170">
        <v>4</v>
      </c>
      <c r="E1170" t="s">
        <v>28</v>
      </c>
      <c r="F1170" t="s">
        <v>29</v>
      </c>
      <c r="G1170" t="s">
        <v>30</v>
      </c>
      <c r="H1170" t="s">
        <v>31</v>
      </c>
      <c r="I1170" t="s">
        <v>43</v>
      </c>
      <c r="J1170">
        <v>75</v>
      </c>
      <c r="K1170">
        <v>45</v>
      </c>
      <c r="L1170" t="s">
        <v>33</v>
      </c>
      <c r="M1170" t="s">
        <v>44</v>
      </c>
      <c r="N1170" t="s">
        <v>45</v>
      </c>
      <c r="O1170">
        <f>Table1__2[[#This Row],[transaction_qty]]*Table1__2[[#This Row],[unit_price]]</f>
        <v>300</v>
      </c>
      <c r="P1170">
        <f>(Table1__2[[#This Row],[unit_price]]-Table1__2[[#This Row],[unit_cost]])*Table1__2[[#This Row],[transaction_qty]]</f>
        <v>120</v>
      </c>
      <c r="Q1170">
        <f>YEAR(Table1__2[[#This Row],[transaction_date]])</f>
        <v>2025</v>
      </c>
      <c r="R1170" t="str">
        <f>TEXT(MONTH(Table1__2[[#This Row],[transaction_date]])*28,"mmm")</f>
        <v>Jul</v>
      </c>
      <c r="S1170" t="str">
        <f t="shared" si="18"/>
        <v>Thu</v>
      </c>
      <c r="T1170">
        <f>HOUR(Table1__2[[#This Row],[transaction_time]])</f>
        <v>21</v>
      </c>
    </row>
    <row r="1171" spans="1:20" x14ac:dyDescent="0.25">
      <c r="A1171">
        <v>9170</v>
      </c>
      <c r="B1171" s="1">
        <v>45950</v>
      </c>
      <c r="C1171" s="2">
        <v>0.43958333333333333</v>
      </c>
      <c r="D1171">
        <v>2</v>
      </c>
      <c r="E1171" t="s">
        <v>22</v>
      </c>
      <c r="F1171" t="s">
        <v>23</v>
      </c>
      <c r="G1171" t="s">
        <v>24</v>
      </c>
      <c r="H1171" t="s">
        <v>25</v>
      </c>
      <c r="I1171" t="s">
        <v>43</v>
      </c>
      <c r="J1171">
        <v>75</v>
      </c>
      <c r="K1171">
        <v>45</v>
      </c>
      <c r="L1171" t="s">
        <v>33</v>
      </c>
      <c r="M1171" t="s">
        <v>44</v>
      </c>
      <c r="N1171" t="s">
        <v>45</v>
      </c>
      <c r="O1171">
        <f>Table1__2[[#This Row],[transaction_qty]]*Table1__2[[#This Row],[unit_price]]</f>
        <v>150</v>
      </c>
      <c r="P1171">
        <f>(Table1__2[[#This Row],[unit_price]]-Table1__2[[#This Row],[unit_cost]])*Table1__2[[#This Row],[transaction_qty]]</f>
        <v>60</v>
      </c>
      <c r="Q1171">
        <f>YEAR(Table1__2[[#This Row],[transaction_date]])</f>
        <v>2025</v>
      </c>
      <c r="R1171" t="str">
        <f>TEXT(MONTH(Table1__2[[#This Row],[transaction_date]])*28,"mmm")</f>
        <v>Oct</v>
      </c>
      <c r="S1171" t="str">
        <f t="shared" si="18"/>
        <v>Fri</v>
      </c>
      <c r="T1171">
        <f>HOUR(Table1__2[[#This Row],[transaction_time]])</f>
        <v>10</v>
      </c>
    </row>
    <row r="1172" spans="1:20" x14ac:dyDescent="0.25">
      <c r="A1172">
        <v>9171</v>
      </c>
      <c r="B1172" s="1">
        <v>45038</v>
      </c>
      <c r="C1172" s="2">
        <v>0.41458333333333336</v>
      </c>
      <c r="D1172">
        <v>2</v>
      </c>
      <c r="E1172" t="s">
        <v>28</v>
      </c>
      <c r="F1172" t="s">
        <v>29</v>
      </c>
      <c r="G1172" t="s">
        <v>30</v>
      </c>
      <c r="H1172" t="s">
        <v>31</v>
      </c>
      <c r="I1172" t="s">
        <v>32</v>
      </c>
      <c r="J1172">
        <v>85</v>
      </c>
      <c r="K1172">
        <v>50</v>
      </c>
      <c r="L1172" t="s">
        <v>33</v>
      </c>
      <c r="M1172" t="s">
        <v>34</v>
      </c>
      <c r="N1172" t="s">
        <v>35</v>
      </c>
      <c r="O1172">
        <f>Table1__2[[#This Row],[transaction_qty]]*Table1__2[[#This Row],[unit_price]]</f>
        <v>170</v>
      </c>
      <c r="P1172">
        <f>(Table1__2[[#This Row],[unit_price]]-Table1__2[[#This Row],[unit_cost]])*Table1__2[[#This Row],[transaction_qty]]</f>
        <v>70</v>
      </c>
      <c r="Q1172">
        <f>YEAR(Table1__2[[#This Row],[transaction_date]])</f>
        <v>2023</v>
      </c>
      <c r="R1172" t="str">
        <f>TEXT(MONTH(Table1__2[[#This Row],[transaction_date]])*28,"mmm")</f>
        <v>Apr</v>
      </c>
      <c r="S1172" t="str">
        <f t="shared" si="18"/>
        <v>Sun</v>
      </c>
      <c r="T1172">
        <f>HOUR(Table1__2[[#This Row],[transaction_time]])</f>
        <v>9</v>
      </c>
    </row>
    <row r="1173" spans="1:20" x14ac:dyDescent="0.25">
      <c r="A1173">
        <v>9172</v>
      </c>
      <c r="B1173" s="1">
        <v>45744</v>
      </c>
      <c r="C1173" s="2">
        <v>0.78472222222222221</v>
      </c>
      <c r="D1173">
        <v>2</v>
      </c>
      <c r="E1173" t="s">
        <v>22</v>
      </c>
      <c r="F1173" t="s">
        <v>23</v>
      </c>
      <c r="G1173" t="s">
        <v>24</v>
      </c>
      <c r="H1173" t="s">
        <v>25</v>
      </c>
      <c r="I1173" t="s">
        <v>18</v>
      </c>
      <c r="J1173">
        <v>45</v>
      </c>
      <c r="K1173">
        <v>25</v>
      </c>
      <c r="L1173" t="s">
        <v>19</v>
      </c>
      <c r="M1173" t="s">
        <v>20</v>
      </c>
      <c r="N1173" t="s">
        <v>21</v>
      </c>
      <c r="O1173">
        <f>Table1__2[[#This Row],[transaction_qty]]*Table1__2[[#This Row],[unit_price]]</f>
        <v>90</v>
      </c>
      <c r="P1173">
        <f>(Table1__2[[#This Row],[unit_price]]-Table1__2[[#This Row],[unit_cost]])*Table1__2[[#This Row],[transaction_qty]]</f>
        <v>40</v>
      </c>
      <c r="Q1173">
        <f>YEAR(Table1__2[[#This Row],[transaction_date]])</f>
        <v>2025</v>
      </c>
      <c r="R1173" t="str">
        <f>TEXT(MONTH(Table1__2[[#This Row],[transaction_date]])*28,"mmm")</f>
        <v>Mar</v>
      </c>
      <c r="S1173" t="str">
        <f t="shared" si="18"/>
        <v>Sat</v>
      </c>
      <c r="T1173">
        <f>HOUR(Table1__2[[#This Row],[transaction_time]])</f>
        <v>18</v>
      </c>
    </row>
    <row r="1174" spans="1:20" x14ac:dyDescent="0.25">
      <c r="A1174">
        <v>9173</v>
      </c>
      <c r="B1174" s="1">
        <v>45564</v>
      </c>
      <c r="C1174" s="2">
        <v>0.59097222222222223</v>
      </c>
      <c r="D1174">
        <v>2</v>
      </c>
      <c r="E1174" t="s">
        <v>14</v>
      </c>
      <c r="F1174" t="s">
        <v>15</v>
      </c>
      <c r="G1174" t="s">
        <v>16</v>
      </c>
      <c r="H1174" t="s">
        <v>17</v>
      </c>
      <c r="I1174" t="s">
        <v>18</v>
      </c>
      <c r="J1174">
        <v>45</v>
      </c>
      <c r="K1174">
        <v>25</v>
      </c>
      <c r="L1174" t="s">
        <v>19</v>
      </c>
      <c r="M1174" t="s">
        <v>20</v>
      </c>
      <c r="N1174" t="s">
        <v>21</v>
      </c>
      <c r="O1174">
        <f>Table1__2[[#This Row],[transaction_qty]]*Table1__2[[#This Row],[unit_price]]</f>
        <v>90</v>
      </c>
      <c r="P1174">
        <f>(Table1__2[[#This Row],[unit_price]]-Table1__2[[#This Row],[unit_cost]])*Table1__2[[#This Row],[transaction_qty]]</f>
        <v>40</v>
      </c>
      <c r="Q1174">
        <f>YEAR(Table1__2[[#This Row],[transaction_date]])</f>
        <v>2024</v>
      </c>
      <c r="R1174" t="str">
        <f>TEXT(MONTH(Table1__2[[#This Row],[transaction_date]])*28,"mmm")</f>
        <v>Sep</v>
      </c>
      <c r="S1174" t="str">
        <f t="shared" si="18"/>
        <v>Sun</v>
      </c>
      <c r="T1174">
        <f>HOUR(Table1__2[[#This Row],[transaction_time]])</f>
        <v>14</v>
      </c>
    </row>
    <row r="1175" spans="1:20" x14ac:dyDescent="0.25">
      <c r="A1175">
        <v>9174</v>
      </c>
      <c r="B1175" s="1">
        <v>45468</v>
      </c>
      <c r="C1175" s="2">
        <v>0.66388888888888886</v>
      </c>
      <c r="D1175">
        <v>3</v>
      </c>
      <c r="E1175" t="s">
        <v>22</v>
      </c>
      <c r="F1175" t="s">
        <v>23</v>
      </c>
      <c r="G1175" t="s">
        <v>24</v>
      </c>
      <c r="H1175" t="s">
        <v>25</v>
      </c>
      <c r="I1175" t="s">
        <v>18</v>
      </c>
      <c r="J1175">
        <v>45</v>
      </c>
      <c r="K1175">
        <v>25</v>
      </c>
      <c r="L1175" t="s">
        <v>19</v>
      </c>
      <c r="M1175" t="s">
        <v>20</v>
      </c>
      <c r="N1175" t="s">
        <v>21</v>
      </c>
      <c r="O1175">
        <f>Table1__2[[#This Row],[transaction_qty]]*Table1__2[[#This Row],[unit_price]]</f>
        <v>135</v>
      </c>
      <c r="P1175">
        <f>(Table1__2[[#This Row],[unit_price]]-Table1__2[[#This Row],[unit_cost]])*Table1__2[[#This Row],[transaction_qty]]</f>
        <v>60</v>
      </c>
      <c r="Q1175">
        <f>YEAR(Table1__2[[#This Row],[transaction_date]])</f>
        <v>2024</v>
      </c>
      <c r="R1175" t="str">
        <f>TEXT(MONTH(Table1__2[[#This Row],[transaction_date]])*28,"mmm")</f>
        <v>Jun</v>
      </c>
      <c r="S1175" t="str">
        <f t="shared" si="18"/>
        <v>Wed</v>
      </c>
      <c r="T1175">
        <f>HOUR(Table1__2[[#This Row],[transaction_time]])</f>
        <v>15</v>
      </c>
    </row>
    <row r="1176" spans="1:20" x14ac:dyDescent="0.25">
      <c r="A1176">
        <v>9175</v>
      </c>
      <c r="B1176" s="1">
        <v>45925</v>
      </c>
      <c r="C1176" s="2">
        <v>0.38055555555555554</v>
      </c>
      <c r="D1176">
        <v>4</v>
      </c>
      <c r="E1176" t="s">
        <v>22</v>
      </c>
      <c r="F1176" t="s">
        <v>23</v>
      </c>
      <c r="G1176" t="s">
        <v>24</v>
      </c>
      <c r="H1176" t="s">
        <v>25</v>
      </c>
      <c r="I1176" t="s">
        <v>50</v>
      </c>
      <c r="J1176">
        <v>70</v>
      </c>
      <c r="K1176">
        <v>40</v>
      </c>
      <c r="L1176" t="s">
        <v>33</v>
      </c>
      <c r="M1176" t="s">
        <v>44</v>
      </c>
      <c r="N1176" t="s">
        <v>51</v>
      </c>
      <c r="O1176">
        <f>Table1__2[[#This Row],[transaction_qty]]*Table1__2[[#This Row],[unit_price]]</f>
        <v>280</v>
      </c>
      <c r="P1176">
        <f>(Table1__2[[#This Row],[unit_price]]-Table1__2[[#This Row],[unit_cost]])*Table1__2[[#This Row],[transaction_qty]]</f>
        <v>120</v>
      </c>
      <c r="Q1176">
        <f>YEAR(Table1__2[[#This Row],[transaction_date]])</f>
        <v>2025</v>
      </c>
      <c r="R1176" t="str">
        <f>TEXT(MONTH(Table1__2[[#This Row],[transaction_date]])*28,"mmm")</f>
        <v>Sep</v>
      </c>
      <c r="S1176" t="str">
        <f t="shared" si="18"/>
        <v>Wed</v>
      </c>
      <c r="T1176">
        <f>HOUR(Table1__2[[#This Row],[transaction_time]])</f>
        <v>9</v>
      </c>
    </row>
    <row r="1177" spans="1:20" x14ac:dyDescent="0.25">
      <c r="A1177">
        <v>9176</v>
      </c>
      <c r="B1177" s="1">
        <v>44858</v>
      </c>
      <c r="C1177" s="2">
        <v>0.41458333333333336</v>
      </c>
      <c r="D1177">
        <v>3</v>
      </c>
      <c r="E1177" t="s">
        <v>28</v>
      </c>
      <c r="F1177" t="s">
        <v>29</v>
      </c>
      <c r="G1177" t="s">
        <v>30</v>
      </c>
      <c r="H1177" t="s">
        <v>31</v>
      </c>
      <c r="I1177" t="s">
        <v>18</v>
      </c>
      <c r="J1177">
        <v>45</v>
      </c>
      <c r="K1177">
        <v>25</v>
      </c>
      <c r="L1177" t="s">
        <v>19</v>
      </c>
      <c r="M1177" t="s">
        <v>20</v>
      </c>
      <c r="N1177" t="s">
        <v>21</v>
      </c>
      <c r="O1177">
        <f>Table1__2[[#This Row],[transaction_qty]]*Table1__2[[#This Row],[unit_price]]</f>
        <v>135</v>
      </c>
      <c r="P1177">
        <f>(Table1__2[[#This Row],[unit_price]]-Table1__2[[#This Row],[unit_cost]])*Table1__2[[#This Row],[transaction_qty]]</f>
        <v>60</v>
      </c>
      <c r="Q1177">
        <f>YEAR(Table1__2[[#This Row],[transaction_date]])</f>
        <v>2022</v>
      </c>
      <c r="R1177" t="str">
        <f>TEXT(MONTH(Table1__2[[#This Row],[transaction_date]])*28,"mmm")</f>
        <v>Oct</v>
      </c>
      <c r="S1177" t="str">
        <f t="shared" si="18"/>
        <v>Tue</v>
      </c>
      <c r="T1177">
        <f>HOUR(Table1__2[[#This Row],[transaction_time]])</f>
        <v>9</v>
      </c>
    </row>
    <row r="1178" spans="1:20" x14ac:dyDescent="0.25">
      <c r="A1178">
        <v>9177</v>
      </c>
      <c r="B1178" s="1">
        <v>45436</v>
      </c>
      <c r="C1178" s="2">
        <v>0.84305555555555556</v>
      </c>
      <c r="D1178">
        <v>3</v>
      </c>
      <c r="E1178" t="s">
        <v>14</v>
      </c>
      <c r="F1178" t="s">
        <v>15</v>
      </c>
      <c r="G1178" t="s">
        <v>16</v>
      </c>
      <c r="H1178" t="s">
        <v>17</v>
      </c>
      <c r="I1178" t="s">
        <v>46</v>
      </c>
      <c r="J1178">
        <v>90</v>
      </c>
      <c r="K1178">
        <v>55</v>
      </c>
      <c r="L1178" t="s">
        <v>33</v>
      </c>
      <c r="M1178" t="s">
        <v>34</v>
      </c>
      <c r="N1178" t="s">
        <v>47</v>
      </c>
      <c r="O1178">
        <f>Table1__2[[#This Row],[transaction_qty]]*Table1__2[[#This Row],[unit_price]]</f>
        <v>270</v>
      </c>
      <c r="P1178">
        <f>(Table1__2[[#This Row],[unit_price]]-Table1__2[[#This Row],[unit_cost]])*Table1__2[[#This Row],[transaction_qty]]</f>
        <v>105</v>
      </c>
      <c r="Q1178">
        <f>YEAR(Table1__2[[#This Row],[transaction_date]])</f>
        <v>2024</v>
      </c>
      <c r="R1178" t="str">
        <f>TEXT(MONTH(Table1__2[[#This Row],[transaction_date]])*28,"mmm")</f>
        <v>May</v>
      </c>
      <c r="S1178" t="str">
        <f t="shared" si="18"/>
        <v>Tue</v>
      </c>
      <c r="T1178">
        <f>HOUR(Table1__2[[#This Row],[transaction_time]])</f>
        <v>20</v>
      </c>
    </row>
    <row r="1179" spans="1:20" x14ac:dyDescent="0.25">
      <c r="A1179">
        <v>9178</v>
      </c>
      <c r="B1179" s="1">
        <v>45230</v>
      </c>
      <c r="C1179" s="2">
        <v>0.49791666666666667</v>
      </c>
      <c r="D1179">
        <v>4</v>
      </c>
      <c r="E1179" t="s">
        <v>36</v>
      </c>
      <c r="F1179" t="s">
        <v>37</v>
      </c>
      <c r="G1179" t="s">
        <v>38</v>
      </c>
      <c r="H1179" t="s">
        <v>39</v>
      </c>
      <c r="I1179" t="s">
        <v>46</v>
      </c>
      <c r="J1179">
        <v>90</v>
      </c>
      <c r="K1179">
        <v>55</v>
      </c>
      <c r="L1179" t="s">
        <v>33</v>
      </c>
      <c r="M1179" t="s">
        <v>34</v>
      </c>
      <c r="N1179" t="s">
        <v>47</v>
      </c>
      <c r="O1179">
        <f>Table1__2[[#This Row],[transaction_qty]]*Table1__2[[#This Row],[unit_price]]</f>
        <v>360</v>
      </c>
      <c r="P1179">
        <f>(Table1__2[[#This Row],[unit_price]]-Table1__2[[#This Row],[unit_cost]])*Table1__2[[#This Row],[transaction_qty]]</f>
        <v>140</v>
      </c>
      <c r="Q1179">
        <f>YEAR(Table1__2[[#This Row],[transaction_date]])</f>
        <v>2023</v>
      </c>
      <c r="R1179" t="str">
        <f>TEXT(MONTH(Table1__2[[#This Row],[transaction_date]])*28,"mmm")</f>
        <v>Oct</v>
      </c>
      <c r="S1179" t="str">
        <f t="shared" si="18"/>
        <v>Tue</v>
      </c>
      <c r="T1179">
        <f>HOUR(Table1__2[[#This Row],[transaction_time]])</f>
        <v>11</v>
      </c>
    </row>
    <row r="1180" spans="1:20" x14ac:dyDescent="0.25">
      <c r="A1180">
        <v>9179</v>
      </c>
      <c r="B1180" s="1">
        <v>45590</v>
      </c>
      <c r="C1180" s="2">
        <v>0.49166666666666664</v>
      </c>
      <c r="D1180">
        <v>4</v>
      </c>
      <c r="E1180" t="s">
        <v>14</v>
      </c>
      <c r="F1180" t="s">
        <v>15</v>
      </c>
      <c r="G1180" t="s">
        <v>16</v>
      </c>
      <c r="H1180" t="s">
        <v>17</v>
      </c>
      <c r="I1180" t="s">
        <v>43</v>
      </c>
      <c r="J1180">
        <v>75</v>
      </c>
      <c r="K1180">
        <v>45</v>
      </c>
      <c r="L1180" t="s">
        <v>33</v>
      </c>
      <c r="M1180" t="s">
        <v>44</v>
      </c>
      <c r="N1180" t="s">
        <v>45</v>
      </c>
      <c r="O1180">
        <f>Table1__2[[#This Row],[transaction_qty]]*Table1__2[[#This Row],[unit_price]]</f>
        <v>300</v>
      </c>
      <c r="P1180">
        <f>(Table1__2[[#This Row],[unit_price]]-Table1__2[[#This Row],[unit_cost]])*Table1__2[[#This Row],[transaction_qty]]</f>
        <v>120</v>
      </c>
      <c r="Q1180">
        <f>YEAR(Table1__2[[#This Row],[transaction_date]])</f>
        <v>2024</v>
      </c>
      <c r="R1180" t="str">
        <f>TEXT(MONTH(Table1__2[[#This Row],[transaction_date]])*28,"mmm")</f>
        <v>Oct</v>
      </c>
      <c r="S1180" t="str">
        <f t="shared" si="18"/>
        <v>Wed</v>
      </c>
      <c r="T1180">
        <f>HOUR(Table1__2[[#This Row],[transaction_time]])</f>
        <v>11</v>
      </c>
    </row>
    <row r="1181" spans="1:20" x14ac:dyDescent="0.25">
      <c r="A1181">
        <v>9180</v>
      </c>
      <c r="B1181" s="1">
        <v>45939</v>
      </c>
      <c r="C1181" s="2">
        <v>0.8618055555555556</v>
      </c>
      <c r="D1181">
        <v>3</v>
      </c>
      <c r="E1181" t="s">
        <v>28</v>
      </c>
      <c r="F1181" t="s">
        <v>29</v>
      </c>
      <c r="G1181" t="s">
        <v>30</v>
      </c>
      <c r="H1181" t="s">
        <v>31</v>
      </c>
      <c r="I1181" t="s">
        <v>18</v>
      </c>
      <c r="J1181">
        <v>45</v>
      </c>
      <c r="K1181">
        <v>25</v>
      </c>
      <c r="L1181" t="s">
        <v>19</v>
      </c>
      <c r="M1181" t="s">
        <v>20</v>
      </c>
      <c r="N1181" t="s">
        <v>21</v>
      </c>
      <c r="O1181">
        <f>Table1__2[[#This Row],[transaction_qty]]*Table1__2[[#This Row],[unit_price]]</f>
        <v>135</v>
      </c>
      <c r="P1181">
        <f>(Table1__2[[#This Row],[unit_price]]-Table1__2[[#This Row],[unit_cost]])*Table1__2[[#This Row],[transaction_qty]]</f>
        <v>60</v>
      </c>
      <c r="Q1181">
        <f>YEAR(Table1__2[[#This Row],[transaction_date]])</f>
        <v>2025</v>
      </c>
      <c r="R1181" t="str">
        <f>TEXT(MONTH(Table1__2[[#This Row],[transaction_date]])*28,"mmm")</f>
        <v>Oct</v>
      </c>
      <c r="S1181" t="str">
        <f t="shared" si="18"/>
        <v>Mon</v>
      </c>
      <c r="T1181">
        <f>HOUR(Table1__2[[#This Row],[transaction_time]])</f>
        <v>20</v>
      </c>
    </row>
    <row r="1182" spans="1:20" x14ac:dyDescent="0.25">
      <c r="A1182">
        <v>9181</v>
      </c>
      <c r="B1182" s="1">
        <v>44750</v>
      </c>
      <c r="C1182" s="2">
        <v>0.65138888888888891</v>
      </c>
      <c r="D1182">
        <v>1</v>
      </c>
      <c r="E1182" t="s">
        <v>28</v>
      </c>
      <c r="F1182" t="s">
        <v>29</v>
      </c>
      <c r="G1182" t="s">
        <v>30</v>
      </c>
      <c r="H1182" t="s">
        <v>31</v>
      </c>
      <c r="I1182" t="s">
        <v>18</v>
      </c>
      <c r="J1182">
        <v>45</v>
      </c>
      <c r="K1182">
        <v>25</v>
      </c>
      <c r="L1182" t="s">
        <v>19</v>
      </c>
      <c r="M1182" t="s">
        <v>20</v>
      </c>
      <c r="N1182" t="s">
        <v>21</v>
      </c>
      <c r="O1182">
        <f>Table1__2[[#This Row],[transaction_qty]]*Table1__2[[#This Row],[unit_price]]</f>
        <v>45</v>
      </c>
      <c r="P1182">
        <f>(Table1__2[[#This Row],[unit_price]]-Table1__2[[#This Row],[unit_cost]])*Table1__2[[#This Row],[transaction_qty]]</f>
        <v>20</v>
      </c>
      <c r="Q1182">
        <f>YEAR(Table1__2[[#This Row],[transaction_date]])</f>
        <v>2022</v>
      </c>
      <c r="R1182" t="str">
        <f>TEXT(MONTH(Table1__2[[#This Row],[transaction_date]])*28,"mmm")</f>
        <v>Jul</v>
      </c>
      <c r="S1182" t="str">
        <f t="shared" si="18"/>
        <v>Sun</v>
      </c>
      <c r="T1182">
        <f>HOUR(Table1__2[[#This Row],[transaction_time]])</f>
        <v>15</v>
      </c>
    </row>
    <row r="1183" spans="1:20" x14ac:dyDescent="0.25">
      <c r="A1183">
        <v>9182</v>
      </c>
      <c r="B1183" s="1">
        <v>45905</v>
      </c>
      <c r="C1183" s="2">
        <v>0.45416666666666666</v>
      </c>
      <c r="D1183">
        <v>1</v>
      </c>
      <c r="E1183" t="s">
        <v>36</v>
      </c>
      <c r="F1183" t="s">
        <v>37</v>
      </c>
      <c r="G1183" t="s">
        <v>38</v>
      </c>
      <c r="H1183" t="s">
        <v>39</v>
      </c>
      <c r="I1183" t="s">
        <v>50</v>
      </c>
      <c r="J1183">
        <v>70</v>
      </c>
      <c r="K1183">
        <v>40</v>
      </c>
      <c r="L1183" t="s">
        <v>33</v>
      </c>
      <c r="M1183" t="s">
        <v>44</v>
      </c>
      <c r="N1183" t="s">
        <v>51</v>
      </c>
      <c r="O1183">
        <f>Table1__2[[#This Row],[transaction_qty]]*Table1__2[[#This Row],[unit_price]]</f>
        <v>70</v>
      </c>
      <c r="P1183">
        <f>(Table1__2[[#This Row],[unit_price]]-Table1__2[[#This Row],[unit_cost]])*Table1__2[[#This Row],[transaction_qty]]</f>
        <v>30</v>
      </c>
      <c r="Q1183">
        <f>YEAR(Table1__2[[#This Row],[transaction_date]])</f>
        <v>2025</v>
      </c>
      <c r="R1183" t="str">
        <f>TEXT(MONTH(Table1__2[[#This Row],[transaction_date]])*28,"mmm")</f>
        <v>Sep</v>
      </c>
      <c r="S1183" t="str">
        <f t="shared" si="18"/>
        <v>Thu</v>
      </c>
      <c r="T1183">
        <f>HOUR(Table1__2[[#This Row],[transaction_time]])</f>
        <v>10</v>
      </c>
    </row>
    <row r="1184" spans="1:20" x14ac:dyDescent="0.25">
      <c r="A1184">
        <v>9183</v>
      </c>
      <c r="B1184" s="1">
        <v>44727</v>
      </c>
      <c r="C1184" s="2">
        <v>0.50555555555555554</v>
      </c>
      <c r="D1184">
        <v>4</v>
      </c>
      <c r="E1184" t="s">
        <v>28</v>
      </c>
      <c r="F1184" t="s">
        <v>29</v>
      </c>
      <c r="G1184" t="s">
        <v>30</v>
      </c>
      <c r="H1184" t="s">
        <v>31</v>
      </c>
      <c r="I1184" t="s">
        <v>46</v>
      </c>
      <c r="J1184">
        <v>90</v>
      </c>
      <c r="K1184">
        <v>55</v>
      </c>
      <c r="L1184" t="s">
        <v>33</v>
      </c>
      <c r="M1184" t="s">
        <v>34</v>
      </c>
      <c r="N1184" t="s">
        <v>47</v>
      </c>
      <c r="O1184">
        <f>Table1__2[[#This Row],[transaction_qty]]*Table1__2[[#This Row],[unit_price]]</f>
        <v>360</v>
      </c>
      <c r="P1184">
        <f>(Table1__2[[#This Row],[unit_price]]-Table1__2[[#This Row],[unit_cost]])*Table1__2[[#This Row],[transaction_qty]]</f>
        <v>140</v>
      </c>
      <c r="Q1184">
        <f>YEAR(Table1__2[[#This Row],[transaction_date]])</f>
        <v>2022</v>
      </c>
      <c r="R1184" t="str">
        <f>TEXT(MONTH(Table1__2[[#This Row],[transaction_date]])*28,"mmm")</f>
        <v>Jun</v>
      </c>
      <c r="S1184" t="str">
        <f t="shared" si="18"/>
        <v>Sun</v>
      </c>
      <c r="T1184">
        <f>HOUR(Table1__2[[#This Row],[transaction_time]])</f>
        <v>12</v>
      </c>
    </row>
    <row r="1185" spans="1:20" x14ac:dyDescent="0.25">
      <c r="A1185">
        <v>9184</v>
      </c>
      <c r="B1185" s="1">
        <v>45036</v>
      </c>
      <c r="C1185" s="2">
        <v>0.43194444444444446</v>
      </c>
      <c r="D1185">
        <v>1</v>
      </c>
      <c r="E1185" t="s">
        <v>28</v>
      </c>
      <c r="F1185" t="s">
        <v>29</v>
      </c>
      <c r="G1185" t="s">
        <v>30</v>
      </c>
      <c r="H1185" t="s">
        <v>31</v>
      </c>
      <c r="I1185" t="s">
        <v>18</v>
      </c>
      <c r="J1185">
        <v>45</v>
      </c>
      <c r="K1185">
        <v>25</v>
      </c>
      <c r="L1185" t="s">
        <v>19</v>
      </c>
      <c r="M1185" t="s">
        <v>20</v>
      </c>
      <c r="N1185" t="s">
        <v>21</v>
      </c>
      <c r="O1185">
        <f>Table1__2[[#This Row],[transaction_qty]]*Table1__2[[#This Row],[unit_price]]</f>
        <v>45</v>
      </c>
      <c r="P1185">
        <f>(Table1__2[[#This Row],[unit_price]]-Table1__2[[#This Row],[unit_cost]])*Table1__2[[#This Row],[transaction_qty]]</f>
        <v>20</v>
      </c>
      <c r="Q1185">
        <f>YEAR(Table1__2[[#This Row],[transaction_date]])</f>
        <v>2023</v>
      </c>
      <c r="R1185" t="str">
        <f>TEXT(MONTH(Table1__2[[#This Row],[transaction_date]])*28,"mmm")</f>
        <v>Apr</v>
      </c>
      <c r="S1185" t="str">
        <f t="shared" si="18"/>
        <v>Fri</v>
      </c>
      <c r="T1185">
        <f>HOUR(Table1__2[[#This Row],[transaction_time]])</f>
        <v>10</v>
      </c>
    </row>
    <row r="1186" spans="1:20" x14ac:dyDescent="0.25">
      <c r="A1186">
        <v>9185</v>
      </c>
      <c r="B1186" s="1">
        <v>45958</v>
      </c>
      <c r="C1186" s="2">
        <v>0.49791666666666667</v>
      </c>
      <c r="D1186">
        <v>3</v>
      </c>
      <c r="E1186" t="s">
        <v>28</v>
      </c>
      <c r="F1186" t="s">
        <v>29</v>
      </c>
      <c r="G1186" t="s">
        <v>30</v>
      </c>
      <c r="H1186" t="s">
        <v>31</v>
      </c>
      <c r="I1186" t="s">
        <v>50</v>
      </c>
      <c r="J1186">
        <v>70</v>
      </c>
      <c r="K1186">
        <v>40</v>
      </c>
      <c r="L1186" t="s">
        <v>33</v>
      </c>
      <c r="M1186" t="s">
        <v>44</v>
      </c>
      <c r="N1186" t="s">
        <v>51</v>
      </c>
      <c r="O1186">
        <f>Table1__2[[#This Row],[transaction_qty]]*Table1__2[[#This Row],[unit_price]]</f>
        <v>210</v>
      </c>
      <c r="P1186">
        <f>(Table1__2[[#This Row],[unit_price]]-Table1__2[[#This Row],[unit_cost]])*Table1__2[[#This Row],[transaction_qty]]</f>
        <v>90</v>
      </c>
      <c r="Q1186">
        <f>YEAR(Table1__2[[#This Row],[transaction_date]])</f>
        <v>2025</v>
      </c>
      <c r="R1186" t="str">
        <f>TEXT(MONTH(Table1__2[[#This Row],[transaction_date]])*28,"mmm")</f>
        <v>Oct</v>
      </c>
      <c r="S1186" t="str">
        <f t="shared" si="18"/>
        <v>Sat</v>
      </c>
      <c r="T1186">
        <f>HOUR(Table1__2[[#This Row],[transaction_time]])</f>
        <v>11</v>
      </c>
    </row>
    <row r="1187" spans="1:20" x14ac:dyDescent="0.25">
      <c r="A1187">
        <v>9186</v>
      </c>
      <c r="B1187" s="1">
        <v>45472</v>
      </c>
      <c r="C1187" s="2">
        <v>0.33124999999999999</v>
      </c>
      <c r="D1187">
        <v>3</v>
      </c>
      <c r="E1187" t="s">
        <v>28</v>
      </c>
      <c r="F1187" t="s">
        <v>29</v>
      </c>
      <c r="G1187" t="s">
        <v>30</v>
      </c>
      <c r="H1187" t="s">
        <v>31</v>
      </c>
      <c r="I1187" t="s">
        <v>46</v>
      </c>
      <c r="J1187">
        <v>90</v>
      </c>
      <c r="K1187">
        <v>55</v>
      </c>
      <c r="L1187" t="s">
        <v>33</v>
      </c>
      <c r="M1187" t="s">
        <v>34</v>
      </c>
      <c r="N1187" t="s">
        <v>47</v>
      </c>
      <c r="O1187">
        <f>Table1__2[[#This Row],[transaction_qty]]*Table1__2[[#This Row],[unit_price]]</f>
        <v>270</v>
      </c>
      <c r="P1187">
        <f>(Table1__2[[#This Row],[unit_price]]-Table1__2[[#This Row],[unit_cost]])*Table1__2[[#This Row],[transaction_qty]]</f>
        <v>105</v>
      </c>
      <c r="Q1187">
        <f>YEAR(Table1__2[[#This Row],[transaction_date]])</f>
        <v>2024</v>
      </c>
      <c r="R1187" t="str">
        <f>TEXT(MONTH(Table1__2[[#This Row],[transaction_date]])*28,"mmm")</f>
        <v>Jun</v>
      </c>
      <c r="S1187" t="str">
        <f t="shared" si="18"/>
        <v>Sun</v>
      </c>
      <c r="T1187">
        <f>HOUR(Table1__2[[#This Row],[transaction_time]])</f>
        <v>7</v>
      </c>
    </row>
    <row r="1188" spans="1:20" x14ac:dyDescent="0.25">
      <c r="A1188">
        <v>9187</v>
      </c>
      <c r="B1188" s="1">
        <v>44870</v>
      </c>
      <c r="C1188" s="2">
        <v>0.43958333333333333</v>
      </c>
      <c r="D1188">
        <v>2</v>
      </c>
      <c r="E1188" t="s">
        <v>14</v>
      </c>
      <c r="F1188" t="s">
        <v>15</v>
      </c>
      <c r="G1188" t="s">
        <v>16</v>
      </c>
      <c r="H1188" t="s">
        <v>17</v>
      </c>
      <c r="I1188" t="s">
        <v>43</v>
      </c>
      <c r="J1188">
        <v>75</v>
      </c>
      <c r="K1188">
        <v>45</v>
      </c>
      <c r="L1188" t="s">
        <v>33</v>
      </c>
      <c r="M1188" t="s">
        <v>44</v>
      </c>
      <c r="N1188" t="s">
        <v>45</v>
      </c>
      <c r="O1188">
        <f>Table1__2[[#This Row],[transaction_qty]]*Table1__2[[#This Row],[unit_price]]</f>
        <v>150</v>
      </c>
      <c r="P1188">
        <f>(Table1__2[[#This Row],[unit_price]]-Table1__2[[#This Row],[unit_cost]])*Table1__2[[#This Row],[transaction_qty]]</f>
        <v>60</v>
      </c>
      <c r="Q1188">
        <f>YEAR(Table1__2[[#This Row],[transaction_date]])</f>
        <v>2022</v>
      </c>
      <c r="R1188" t="str">
        <f>TEXT(MONTH(Table1__2[[#This Row],[transaction_date]])*28,"mmm")</f>
        <v>Nov</v>
      </c>
      <c r="S1188" t="str">
        <f t="shared" si="18"/>
        <v>Thu</v>
      </c>
      <c r="T1188">
        <f>HOUR(Table1__2[[#This Row],[transaction_time]])</f>
        <v>10</v>
      </c>
    </row>
    <row r="1189" spans="1:20" x14ac:dyDescent="0.25">
      <c r="A1189">
        <v>9188</v>
      </c>
      <c r="B1189" s="1">
        <v>44776</v>
      </c>
      <c r="C1189" s="2">
        <v>0.35</v>
      </c>
      <c r="D1189">
        <v>4</v>
      </c>
      <c r="E1189" t="s">
        <v>14</v>
      </c>
      <c r="F1189" t="s">
        <v>15</v>
      </c>
      <c r="G1189" t="s">
        <v>16</v>
      </c>
      <c r="H1189" t="s">
        <v>17</v>
      </c>
      <c r="I1189" t="s">
        <v>26</v>
      </c>
      <c r="J1189">
        <v>40</v>
      </c>
      <c r="K1189">
        <v>22</v>
      </c>
      <c r="L1189" t="s">
        <v>19</v>
      </c>
      <c r="M1189" t="s">
        <v>20</v>
      </c>
      <c r="N1189" t="s">
        <v>27</v>
      </c>
      <c r="O1189">
        <f>Table1__2[[#This Row],[transaction_qty]]*Table1__2[[#This Row],[unit_price]]</f>
        <v>160</v>
      </c>
      <c r="P1189">
        <f>(Table1__2[[#This Row],[unit_price]]-Table1__2[[#This Row],[unit_cost]])*Table1__2[[#This Row],[transaction_qty]]</f>
        <v>72</v>
      </c>
      <c r="Q1189">
        <f>YEAR(Table1__2[[#This Row],[transaction_date]])</f>
        <v>2022</v>
      </c>
      <c r="R1189" t="str">
        <f>TEXT(MONTH(Table1__2[[#This Row],[transaction_date]])*28,"mmm")</f>
        <v>Aug</v>
      </c>
      <c r="S1189" t="str">
        <f t="shared" si="18"/>
        <v>Tue</v>
      </c>
      <c r="T1189">
        <f>HOUR(Table1__2[[#This Row],[transaction_time]])</f>
        <v>8</v>
      </c>
    </row>
    <row r="1190" spans="1:20" x14ac:dyDescent="0.25">
      <c r="A1190">
        <v>9189</v>
      </c>
      <c r="B1190" s="1">
        <v>45485</v>
      </c>
      <c r="C1190" s="2">
        <v>0.79652777777777772</v>
      </c>
      <c r="D1190">
        <v>3</v>
      </c>
      <c r="E1190" t="s">
        <v>28</v>
      </c>
      <c r="F1190" t="s">
        <v>29</v>
      </c>
      <c r="G1190" t="s">
        <v>30</v>
      </c>
      <c r="H1190" t="s">
        <v>31</v>
      </c>
      <c r="I1190" t="s">
        <v>40</v>
      </c>
      <c r="J1190">
        <v>50</v>
      </c>
      <c r="K1190">
        <v>30</v>
      </c>
      <c r="L1190" t="s">
        <v>19</v>
      </c>
      <c r="M1190" t="s">
        <v>41</v>
      </c>
      <c r="N1190" t="s">
        <v>42</v>
      </c>
      <c r="O1190">
        <f>Table1__2[[#This Row],[transaction_qty]]*Table1__2[[#This Row],[unit_price]]</f>
        <v>150</v>
      </c>
      <c r="P1190">
        <f>(Table1__2[[#This Row],[unit_price]]-Table1__2[[#This Row],[unit_cost]])*Table1__2[[#This Row],[transaction_qty]]</f>
        <v>60</v>
      </c>
      <c r="Q1190">
        <f>YEAR(Table1__2[[#This Row],[transaction_date]])</f>
        <v>2024</v>
      </c>
      <c r="R1190" t="str">
        <f>TEXT(MONTH(Table1__2[[#This Row],[transaction_date]])*28,"mmm")</f>
        <v>Jul</v>
      </c>
      <c r="S1190" t="str">
        <f t="shared" si="18"/>
        <v>Thu</v>
      </c>
      <c r="T1190">
        <f>HOUR(Table1__2[[#This Row],[transaction_time]])</f>
        <v>19</v>
      </c>
    </row>
    <row r="1191" spans="1:20" x14ac:dyDescent="0.25">
      <c r="A1191">
        <v>9190</v>
      </c>
      <c r="B1191" s="1">
        <v>44653</v>
      </c>
      <c r="C1191" s="2">
        <v>0.8305555555555556</v>
      </c>
      <c r="D1191">
        <v>1</v>
      </c>
      <c r="E1191" t="s">
        <v>14</v>
      </c>
      <c r="F1191" t="s">
        <v>15</v>
      </c>
      <c r="G1191" t="s">
        <v>16</v>
      </c>
      <c r="H1191" t="s">
        <v>17</v>
      </c>
      <c r="I1191" t="s">
        <v>40</v>
      </c>
      <c r="J1191">
        <v>50</v>
      </c>
      <c r="K1191">
        <v>30</v>
      </c>
      <c r="L1191" t="s">
        <v>19</v>
      </c>
      <c r="M1191" t="s">
        <v>41</v>
      </c>
      <c r="N1191" t="s">
        <v>42</v>
      </c>
      <c r="O1191">
        <f>Table1__2[[#This Row],[transaction_qty]]*Table1__2[[#This Row],[unit_price]]</f>
        <v>50</v>
      </c>
      <c r="P1191">
        <f>(Table1__2[[#This Row],[unit_price]]-Table1__2[[#This Row],[unit_cost]])*Table1__2[[#This Row],[transaction_qty]]</f>
        <v>20</v>
      </c>
      <c r="Q1191">
        <f>YEAR(Table1__2[[#This Row],[transaction_date]])</f>
        <v>2022</v>
      </c>
      <c r="R1191" t="str">
        <f>TEXT(MONTH(Table1__2[[#This Row],[transaction_date]])*28,"mmm")</f>
        <v>Apr</v>
      </c>
      <c r="S1191" t="str">
        <f t="shared" si="18"/>
        <v>Mon</v>
      </c>
      <c r="T1191">
        <f>HOUR(Table1__2[[#This Row],[transaction_time]])</f>
        <v>19</v>
      </c>
    </row>
    <row r="1192" spans="1:20" x14ac:dyDescent="0.25">
      <c r="A1192">
        <v>9191</v>
      </c>
      <c r="B1192" s="1">
        <v>45080</v>
      </c>
      <c r="C1192" s="2">
        <v>0.31944444444444442</v>
      </c>
      <c r="D1192">
        <v>1</v>
      </c>
      <c r="E1192" t="s">
        <v>22</v>
      </c>
      <c r="F1192" t="s">
        <v>23</v>
      </c>
      <c r="G1192" t="s">
        <v>24</v>
      </c>
      <c r="H1192" t="s">
        <v>25</v>
      </c>
      <c r="I1192" t="s">
        <v>40</v>
      </c>
      <c r="J1192">
        <v>50</v>
      </c>
      <c r="K1192">
        <v>30</v>
      </c>
      <c r="L1192" t="s">
        <v>19</v>
      </c>
      <c r="M1192" t="s">
        <v>41</v>
      </c>
      <c r="N1192" t="s">
        <v>42</v>
      </c>
      <c r="O1192">
        <f>Table1__2[[#This Row],[transaction_qty]]*Table1__2[[#This Row],[unit_price]]</f>
        <v>50</v>
      </c>
      <c r="P1192">
        <f>(Table1__2[[#This Row],[unit_price]]-Table1__2[[#This Row],[unit_cost]])*Table1__2[[#This Row],[transaction_qty]]</f>
        <v>20</v>
      </c>
      <c r="Q1192">
        <f>YEAR(Table1__2[[#This Row],[transaction_date]])</f>
        <v>2023</v>
      </c>
      <c r="R1192" t="str">
        <f>TEXT(MONTH(Table1__2[[#This Row],[transaction_date]])*28,"mmm")</f>
        <v>Jun</v>
      </c>
      <c r="S1192" t="str">
        <f t="shared" si="18"/>
        <v>Tue</v>
      </c>
      <c r="T1192">
        <f>HOUR(Table1__2[[#This Row],[transaction_time]])</f>
        <v>7</v>
      </c>
    </row>
    <row r="1193" spans="1:20" x14ac:dyDescent="0.25">
      <c r="A1193">
        <v>9192</v>
      </c>
      <c r="B1193" s="1">
        <v>45847</v>
      </c>
      <c r="C1193" s="2">
        <v>0.35069444444444442</v>
      </c>
      <c r="D1193">
        <v>4</v>
      </c>
      <c r="E1193" t="s">
        <v>28</v>
      </c>
      <c r="F1193" t="s">
        <v>29</v>
      </c>
      <c r="G1193" t="s">
        <v>30</v>
      </c>
      <c r="H1193" t="s">
        <v>31</v>
      </c>
      <c r="I1193" t="s">
        <v>32</v>
      </c>
      <c r="J1193">
        <v>85</v>
      </c>
      <c r="K1193">
        <v>50</v>
      </c>
      <c r="L1193" t="s">
        <v>33</v>
      </c>
      <c r="M1193" t="s">
        <v>34</v>
      </c>
      <c r="N1193" t="s">
        <v>35</v>
      </c>
      <c r="O1193">
        <f>Table1__2[[#This Row],[transaction_qty]]*Table1__2[[#This Row],[unit_price]]</f>
        <v>340</v>
      </c>
      <c r="P1193">
        <f>(Table1__2[[#This Row],[unit_price]]-Table1__2[[#This Row],[unit_cost]])*Table1__2[[#This Row],[transaction_qty]]</f>
        <v>140</v>
      </c>
      <c r="Q1193">
        <f>YEAR(Table1__2[[#This Row],[transaction_date]])</f>
        <v>2025</v>
      </c>
      <c r="R1193" t="str">
        <f>TEXT(MONTH(Table1__2[[#This Row],[transaction_date]])*28,"mmm")</f>
        <v>Jul</v>
      </c>
      <c r="S1193" t="str">
        <f t="shared" si="18"/>
        <v>Mon</v>
      </c>
      <c r="T1193">
        <f>HOUR(Table1__2[[#This Row],[transaction_time]])</f>
        <v>8</v>
      </c>
    </row>
    <row r="1194" spans="1:20" x14ac:dyDescent="0.25">
      <c r="A1194">
        <v>9193</v>
      </c>
      <c r="B1194" s="1">
        <v>45980</v>
      </c>
      <c r="C1194" s="2">
        <v>0.67708333333333337</v>
      </c>
      <c r="D1194">
        <v>1</v>
      </c>
      <c r="E1194" t="s">
        <v>36</v>
      </c>
      <c r="F1194" t="s">
        <v>37</v>
      </c>
      <c r="G1194" t="s">
        <v>38</v>
      </c>
      <c r="H1194" t="s">
        <v>39</v>
      </c>
      <c r="I1194" t="s">
        <v>18</v>
      </c>
      <c r="J1194">
        <v>45</v>
      </c>
      <c r="K1194">
        <v>25</v>
      </c>
      <c r="L1194" t="s">
        <v>19</v>
      </c>
      <c r="M1194" t="s">
        <v>20</v>
      </c>
      <c r="N1194" t="s">
        <v>21</v>
      </c>
      <c r="O1194">
        <f>Table1__2[[#This Row],[transaction_qty]]*Table1__2[[#This Row],[unit_price]]</f>
        <v>45</v>
      </c>
      <c r="P1194">
        <f>(Table1__2[[#This Row],[unit_price]]-Table1__2[[#This Row],[unit_cost]])*Table1__2[[#This Row],[transaction_qty]]</f>
        <v>20</v>
      </c>
      <c r="Q1194">
        <f>YEAR(Table1__2[[#This Row],[transaction_date]])</f>
        <v>2025</v>
      </c>
      <c r="R1194" t="str">
        <f>TEXT(MONTH(Table1__2[[#This Row],[transaction_date]])*28,"mmm")</f>
        <v>Nov</v>
      </c>
      <c r="S1194" t="str">
        <f t="shared" si="18"/>
        <v>Thu</v>
      </c>
      <c r="T1194">
        <f>HOUR(Table1__2[[#This Row],[transaction_time]])</f>
        <v>16</v>
      </c>
    </row>
    <row r="1195" spans="1:20" x14ac:dyDescent="0.25">
      <c r="A1195">
        <v>9194</v>
      </c>
      <c r="B1195" s="1">
        <v>45285</v>
      </c>
      <c r="C1195" s="2">
        <v>0.34375</v>
      </c>
      <c r="D1195">
        <v>2</v>
      </c>
      <c r="E1195" t="s">
        <v>14</v>
      </c>
      <c r="F1195" t="s">
        <v>15</v>
      </c>
      <c r="G1195" t="s">
        <v>16</v>
      </c>
      <c r="H1195" t="s">
        <v>17</v>
      </c>
      <c r="I1195" t="s">
        <v>26</v>
      </c>
      <c r="J1195">
        <v>40</v>
      </c>
      <c r="K1195">
        <v>22</v>
      </c>
      <c r="L1195" t="s">
        <v>19</v>
      </c>
      <c r="M1195" t="s">
        <v>20</v>
      </c>
      <c r="N1195" t="s">
        <v>27</v>
      </c>
      <c r="O1195">
        <f>Table1__2[[#This Row],[transaction_qty]]*Table1__2[[#This Row],[unit_price]]</f>
        <v>80</v>
      </c>
      <c r="P1195">
        <f>(Table1__2[[#This Row],[unit_price]]-Table1__2[[#This Row],[unit_cost]])*Table1__2[[#This Row],[transaction_qty]]</f>
        <v>36</v>
      </c>
      <c r="Q1195">
        <f>YEAR(Table1__2[[#This Row],[transaction_date]])</f>
        <v>2023</v>
      </c>
      <c r="R1195" t="str">
        <f>TEXT(MONTH(Table1__2[[#This Row],[transaction_date]])*28,"mmm")</f>
        <v>Dec</v>
      </c>
      <c r="S1195" t="str">
        <f t="shared" si="18"/>
        <v>Wed</v>
      </c>
      <c r="T1195">
        <f>HOUR(Table1__2[[#This Row],[transaction_time]])</f>
        <v>8</v>
      </c>
    </row>
    <row r="1196" spans="1:20" x14ac:dyDescent="0.25">
      <c r="A1196">
        <v>9195</v>
      </c>
      <c r="B1196" s="1">
        <v>45224</v>
      </c>
      <c r="C1196" s="2">
        <v>0.85555555555555551</v>
      </c>
      <c r="D1196">
        <v>4</v>
      </c>
      <c r="E1196" t="s">
        <v>36</v>
      </c>
      <c r="F1196" t="s">
        <v>37</v>
      </c>
      <c r="G1196" t="s">
        <v>38</v>
      </c>
      <c r="H1196" t="s">
        <v>39</v>
      </c>
      <c r="I1196" t="s">
        <v>18</v>
      </c>
      <c r="J1196">
        <v>45</v>
      </c>
      <c r="K1196">
        <v>25</v>
      </c>
      <c r="L1196" t="s">
        <v>19</v>
      </c>
      <c r="M1196" t="s">
        <v>20</v>
      </c>
      <c r="N1196" t="s">
        <v>21</v>
      </c>
      <c r="O1196">
        <f>Table1__2[[#This Row],[transaction_qty]]*Table1__2[[#This Row],[unit_price]]</f>
        <v>180</v>
      </c>
      <c r="P1196">
        <f>(Table1__2[[#This Row],[unit_price]]-Table1__2[[#This Row],[unit_cost]])*Table1__2[[#This Row],[transaction_qty]]</f>
        <v>80</v>
      </c>
      <c r="Q1196">
        <f>YEAR(Table1__2[[#This Row],[transaction_date]])</f>
        <v>2023</v>
      </c>
      <c r="R1196" t="str">
        <f>TEXT(MONTH(Table1__2[[#This Row],[transaction_date]])*28,"mmm")</f>
        <v>Oct</v>
      </c>
      <c r="S1196" t="str">
        <f t="shared" si="18"/>
        <v>Wed</v>
      </c>
      <c r="T1196">
        <f>HOUR(Table1__2[[#This Row],[transaction_time]])</f>
        <v>20</v>
      </c>
    </row>
    <row r="1197" spans="1:20" x14ac:dyDescent="0.25">
      <c r="A1197">
        <v>9196</v>
      </c>
      <c r="B1197" s="1">
        <v>45266</v>
      </c>
      <c r="C1197" s="2">
        <v>0.35833333333333334</v>
      </c>
      <c r="D1197">
        <v>3</v>
      </c>
      <c r="E1197" t="s">
        <v>14</v>
      </c>
      <c r="F1197" t="s">
        <v>15</v>
      </c>
      <c r="G1197" t="s">
        <v>16</v>
      </c>
      <c r="H1197" t="s">
        <v>17</v>
      </c>
      <c r="I1197" t="s">
        <v>40</v>
      </c>
      <c r="J1197">
        <v>50</v>
      </c>
      <c r="K1197">
        <v>30</v>
      </c>
      <c r="L1197" t="s">
        <v>19</v>
      </c>
      <c r="M1197" t="s">
        <v>41</v>
      </c>
      <c r="N1197" t="s">
        <v>42</v>
      </c>
      <c r="O1197">
        <f>Table1__2[[#This Row],[transaction_qty]]*Table1__2[[#This Row],[unit_price]]</f>
        <v>150</v>
      </c>
      <c r="P1197">
        <f>(Table1__2[[#This Row],[unit_price]]-Table1__2[[#This Row],[unit_cost]])*Table1__2[[#This Row],[transaction_qty]]</f>
        <v>60</v>
      </c>
      <c r="Q1197">
        <f>YEAR(Table1__2[[#This Row],[transaction_date]])</f>
        <v>2023</v>
      </c>
      <c r="R1197" t="str">
        <f>TEXT(MONTH(Table1__2[[#This Row],[transaction_date]])*28,"mmm")</f>
        <v>Dec</v>
      </c>
      <c r="S1197" t="str">
        <f t="shared" si="18"/>
        <v>Fri</v>
      </c>
      <c r="T1197">
        <f>HOUR(Table1__2[[#This Row],[transaction_time]])</f>
        <v>8</v>
      </c>
    </row>
    <row r="1198" spans="1:20" x14ac:dyDescent="0.25">
      <c r="A1198">
        <v>9197</v>
      </c>
      <c r="B1198" s="1">
        <v>45124</v>
      </c>
      <c r="C1198" s="2">
        <v>0.88680555555555551</v>
      </c>
      <c r="D1198">
        <v>3</v>
      </c>
      <c r="E1198" t="s">
        <v>36</v>
      </c>
      <c r="F1198" t="s">
        <v>37</v>
      </c>
      <c r="G1198" t="s">
        <v>38</v>
      </c>
      <c r="H1198" t="s">
        <v>39</v>
      </c>
      <c r="I1198" t="s">
        <v>26</v>
      </c>
      <c r="J1198">
        <v>40</v>
      </c>
      <c r="K1198">
        <v>22</v>
      </c>
      <c r="L1198" t="s">
        <v>19</v>
      </c>
      <c r="M1198" t="s">
        <v>20</v>
      </c>
      <c r="N1198" t="s">
        <v>27</v>
      </c>
      <c r="O1198">
        <f>Table1__2[[#This Row],[transaction_qty]]*Table1__2[[#This Row],[unit_price]]</f>
        <v>120</v>
      </c>
      <c r="P1198">
        <f>(Table1__2[[#This Row],[unit_price]]-Table1__2[[#This Row],[unit_cost]])*Table1__2[[#This Row],[transaction_qty]]</f>
        <v>54</v>
      </c>
      <c r="Q1198">
        <f>YEAR(Table1__2[[#This Row],[transaction_date]])</f>
        <v>2023</v>
      </c>
      <c r="R1198" t="str">
        <f>TEXT(MONTH(Table1__2[[#This Row],[transaction_date]])*28,"mmm")</f>
        <v>Jul</v>
      </c>
      <c r="S1198" t="str">
        <f t="shared" si="18"/>
        <v>Tue</v>
      </c>
      <c r="T1198">
        <f>HOUR(Table1__2[[#This Row],[transaction_time]])</f>
        <v>21</v>
      </c>
    </row>
    <row r="1199" spans="1:20" x14ac:dyDescent="0.25">
      <c r="A1199">
        <v>9198</v>
      </c>
      <c r="B1199" s="1">
        <v>45418</v>
      </c>
      <c r="C1199" s="2">
        <v>0.48888888888888887</v>
      </c>
      <c r="D1199">
        <v>3</v>
      </c>
      <c r="E1199" t="s">
        <v>28</v>
      </c>
      <c r="F1199" t="s">
        <v>29</v>
      </c>
      <c r="G1199" t="s">
        <v>30</v>
      </c>
      <c r="H1199" t="s">
        <v>31</v>
      </c>
      <c r="I1199" t="s">
        <v>32</v>
      </c>
      <c r="J1199">
        <v>85</v>
      </c>
      <c r="K1199">
        <v>50</v>
      </c>
      <c r="L1199" t="s">
        <v>33</v>
      </c>
      <c r="M1199" t="s">
        <v>34</v>
      </c>
      <c r="N1199" t="s">
        <v>35</v>
      </c>
      <c r="O1199">
        <f>Table1__2[[#This Row],[transaction_qty]]*Table1__2[[#This Row],[unit_price]]</f>
        <v>255</v>
      </c>
      <c r="P1199">
        <f>(Table1__2[[#This Row],[unit_price]]-Table1__2[[#This Row],[unit_cost]])*Table1__2[[#This Row],[transaction_qty]]</f>
        <v>105</v>
      </c>
      <c r="Q1199">
        <f>YEAR(Table1__2[[#This Row],[transaction_date]])</f>
        <v>2024</v>
      </c>
      <c r="R1199" t="str">
        <f>TEXT(MONTH(Table1__2[[#This Row],[transaction_date]])*28,"mmm")</f>
        <v>May</v>
      </c>
      <c r="S1199" t="str">
        <f t="shared" si="18"/>
        <v>Fri</v>
      </c>
      <c r="T1199">
        <f>HOUR(Table1__2[[#This Row],[transaction_time]])</f>
        <v>11</v>
      </c>
    </row>
    <row r="1200" spans="1:20" x14ac:dyDescent="0.25">
      <c r="A1200">
        <v>9199</v>
      </c>
      <c r="B1200" s="1">
        <v>44719</v>
      </c>
      <c r="C1200" s="2">
        <v>0.90763888888888888</v>
      </c>
      <c r="D1200">
        <v>3</v>
      </c>
      <c r="E1200" t="s">
        <v>36</v>
      </c>
      <c r="F1200" t="s">
        <v>37</v>
      </c>
      <c r="G1200" t="s">
        <v>38</v>
      </c>
      <c r="H1200" t="s">
        <v>39</v>
      </c>
      <c r="I1200" t="s">
        <v>32</v>
      </c>
      <c r="J1200">
        <v>85</v>
      </c>
      <c r="K1200">
        <v>50</v>
      </c>
      <c r="L1200" t="s">
        <v>33</v>
      </c>
      <c r="M1200" t="s">
        <v>34</v>
      </c>
      <c r="N1200" t="s">
        <v>35</v>
      </c>
      <c r="O1200">
        <f>Table1__2[[#This Row],[transaction_qty]]*Table1__2[[#This Row],[unit_price]]</f>
        <v>255</v>
      </c>
      <c r="P1200">
        <f>(Table1__2[[#This Row],[unit_price]]-Table1__2[[#This Row],[unit_cost]])*Table1__2[[#This Row],[transaction_qty]]</f>
        <v>105</v>
      </c>
      <c r="Q1200">
        <f>YEAR(Table1__2[[#This Row],[transaction_date]])</f>
        <v>2022</v>
      </c>
      <c r="R1200" t="str">
        <f>TEXT(MONTH(Table1__2[[#This Row],[transaction_date]])*28,"mmm")</f>
        <v>Jun</v>
      </c>
      <c r="S1200" t="str">
        <f t="shared" si="18"/>
        <v>Sat</v>
      </c>
      <c r="T1200">
        <f>HOUR(Table1__2[[#This Row],[transaction_time]])</f>
        <v>21</v>
      </c>
    </row>
    <row r="1201" spans="1:20" x14ac:dyDescent="0.25">
      <c r="A1201">
        <v>9200</v>
      </c>
      <c r="B1201" s="1">
        <v>45404</v>
      </c>
      <c r="C1201" s="2">
        <v>0.50694444444444442</v>
      </c>
      <c r="D1201">
        <v>4</v>
      </c>
      <c r="E1201" t="s">
        <v>14</v>
      </c>
      <c r="F1201" t="s">
        <v>15</v>
      </c>
      <c r="G1201" t="s">
        <v>16</v>
      </c>
      <c r="H1201" t="s">
        <v>17</v>
      </c>
      <c r="I1201" t="s">
        <v>46</v>
      </c>
      <c r="J1201">
        <v>90</v>
      </c>
      <c r="K1201">
        <v>55</v>
      </c>
      <c r="L1201" t="s">
        <v>33</v>
      </c>
      <c r="M1201" t="s">
        <v>34</v>
      </c>
      <c r="N1201" t="s">
        <v>47</v>
      </c>
      <c r="O1201">
        <f>Table1__2[[#This Row],[transaction_qty]]*Table1__2[[#This Row],[unit_price]]</f>
        <v>360</v>
      </c>
      <c r="P1201">
        <f>(Table1__2[[#This Row],[unit_price]]-Table1__2[[#This Row],[unit_cost]])*Table1__2[[#This Row],[transaction_qty]]</f>
        <v>140</v>
      </c>
      <c r="Q1201">
        <f>YEAR(Table1__2[[#This Row],[transaction_date]])</f>
        <v>2024</v>
      </c>
      <c r="R1201" t="str">
        <f>TEXT(MONTH(Table1__2[[#This Row],[transaction_date]])*28,"mmm")</f>
        <v>Apr</v>
      </c>
      <c r="S1201" t="str">
        <f t="shared" si="18"/>
        <v>Sun</v>
      </c>
      <c r="T1201">
        <f>HOUR(Table1__2[[#This Row],[transaction_time]])</f>
        <v>12</v>
      </c>
    </row>
    <row r="1202" spans="1:20" x14ac:dyDescent="0.25">
      <c r="A1202">
        <v>9201</v>
      </c>
      <c r="B1202" s="1">
        <v>44751</v>
      </c>
      <c r="C1202" s="2">
        <v>0.77500000000000002</v>
      </c>
      <c r="D1202">
        <v>4</v>
      </c>
      <c r="E1202" t="s">
        <v>22</v>
      </c>
      <c r="F1202" t="s">
        <v>23</v>
      </c>
      <c r="G1202" t="s">
        <v>24</v>
      </c>
      <c r="H1202" t="s">
        <v>25</v>
      </c>
      <c r="I1202" t="s">
        <v>46</v>
      </c>
      <c r="J1202">
        <v>90</v>
      </c>
      <c r="K1202">
        <v>55</v>
      </c>
      <c r="L1202" t="s">
        <v>33</v>
      </c>
      <c r="M1202" t="s">
        <v>34</v>
      </c>
      <c r="N1202" t="s">
        <v>47</v>
      </c>
      <c r="O1202">
        <f>Table1__2[[#This Row],[transaction_qty]]*Table1__2[[#This Row],[unit_price]]</f>
        <v>360</v>
      </c>
      <c r="P1202">
        <f>(Table1__2[[#This Row],[unit_price]]-Table1__2[[#This Row],[unit_cost]])*Table1__2[[#This Row],[transaction_qty]]</f>
        <v>140</v>
      </c>
      <c r="Q1202">
        <f>YEAR(Table1__2[[#This Row],[transaction_date]])</f>
        <v>2022</v>
      </c>
      <c r="R1202" t="str">
        <f>TEXT(MONTH(Table1__2[[#This Row],[transaction_date]])*28,"mmm")</f>
        <v>Jul</v>
      </c>
      <c r="S1202" t="str">
        <f t="shared" si="18"/>
        <v>Mon</v>
      </c>
      <c r="T1202">
        <f>HOUR(Table1__2[[#This Row],[transaction_time]])</f>
        <v>18</v>
      </c>
    </row>
    <row r="1203" spans="1:20" x14ac:dyDescent="0.25">
      <c r="A1203">
        <v>9202</v>
      </c>
      <c r="B1203" s="1">
        <v>45627</v>
      </c>
      <c r="C1203" s="2">
        <v>0.87291666666666667</v>
      </c>
      <c r="D1203">
        <v>1</v>
      </c>
      <c r="E1203" t="s">
        <v>22</v>
      </c>
      <c r="F1203" t="s">
        <v>23</v>
      </c>
      <c r="G1203" t="s">
        <v>24</v>
      </c>
      <c r="H1203" t="s">
        <v>25</v>
      </c>
      <c r="I1203" t="s">
        <v>50</v>
      </c>
      <c r="J1203">
        <v>70</v>
      </c>
      <c r="K1203">
        <v>40</v>
      </c>
      <c r="L1203" t="s">
        <v>33</v>
      </c>
      <c r="M1203" t="s">
        <v>44</v>
      </c>
      <c r="N1203" t="s">
        <v>51</v>
      </c>
      <c r="O1203">
        <f>Table1__2[[#This Row],[transaction_qty]]*Table1__2[[#This Row],[unit_price]]</f>
        <v>70</v>
      </c>
      <c r="P1203">
        <f>(Table1__2[[#This Row],[unit_price]]-Table1__2[[#This Row],[unit_cost]])*Table1__2[[#This Row],[transaction_qty]]</f>
        <v>30</v>
      </c>
      <c r="Q1203">
        <f>YEAR(Table1__2[[#This Row],[transaction_date]])</f>
        <v>2024</v>
      </c>
      <c r="R1203" t="str">
        <f>TEXT(MONTH(Table1__2[[#This Row],[transaction_date]])*28,"mmm")</f>
        <v>Dec</v>
      </c>
      <c r="S1203" t="str">
        <f t="shared" si="18"/>
        <v>Sun</v>
      </c>
      <c r="T1203">
        <f>HOUR(Table1__2[[#This Row],[transaction_time]])</f>
        <v>20</v>
      </c>
    </row>
    <row r="1204" spans="1:20" x14ac:dyDescent="0.25">
      <c r="A1204">
        <v>9203</v>
      </c>
      <c r="B1204" s="1">
        <v>44995</v>
      </c>
      <c r="C1204" s="2">
        <v>0.54166666666666663</v>
      </c>
      <c r="D1204">
        <v>1</v>
      </c>
      <c r="E1204" t="s">
        <v>22</v>
      </c>
      <c r="F1204" t="s">
        <v>23</v>
      </c>
      <c r="G1204" t="s">
        <v>24</v>
      </c>
      <c r="H1204" t="s">
        <v>25</v>
      </c>
      <c r="I1204" t="s">
        <v>46</v>
      </c>
      <c r="J1204">
        <v>90</v>
      </c>
      <c r="K1204">
        <v>55</v>
      </c>
      <c r="L1204" t="s">
        <v>33</v>
      </c>
      <c r="M1204" t="s">
        <v>34</v>
      </c>
      <c r="N1204" t="s">
        <v>47</v>
      </c>
      <c r="O1204">
        <f>Table1__2[[#This Row],[transaction_qty]]*Table1__2[[#This Row],[unit_price]]</f>
        <v>90</v>
      </c>
      <c r="P1204">
        <f>(Table1__2[[#This Row],[unit_price]]-Table1__2[[#This Row],[unit_cost]])*Table1__2[[#This Row],[transaction_qty]]</f>
        <v>35</v>
      </c>
      <c r="Q1204">
        <f>YEAR(Table1__2[[#This Row],[transaction_date]])</f>
        <v>2023</v>
      </c>
      <c r="R1204" t="str">
        <f>TEXT(MONTH(Table1__2[[#This Row],[transaction_date]])*28,"mmm")</f>
        <v>Mar</v>
      </c>
      <c r="S1204" t="str">
        <f t="shared" si="18"/>
        <v>Tue</v>
      </c>
      <c r="T1204">
        <f>HOUR(Table1__2[[#This Row],[transaction_time]])</f>
        <v>13</v>
      </c>
    </row>
    <row r="1205" spans="1:20" x14ac:dyDescent="0.25">
      <c r="A1205">
        <v>9204</v>
      </c>
      <c r="B1205" s="1">
        <v>44825</v>
      </c>
      <c r="C1205" s="2">
        <v>0.47361111111111109</v>
      </c>
      <c r="D1205">
        <v>3</v>
      </c>
      <c r="E1205" t="s">
        <v>36</v>
      </c>
      <c r="F1205" t="s">
        <v>37</v>
      </c>
      <c r="G1205" t="s">
        <v>38</v>
      </c>
      <c r="H1205" t="s">
        <v>39</v>
      </c>
      <c r="I1205" t="s">
        <v>48</v>
      </c>
      <c r="J1205">
        <v>80</v>
      </c>
      <c r="K1205">
        <v>48</v>
      </c>
      <c r="L1205" t="s">
        <v>33</v>
      </c>
      <c r="M1205" t="s">
        <v>44</v>
      </c>
      <c r="N1205" t="s">
        <v>49</v>
      </c>
      <c r="O1205">
        <f>Table1__2[[#This Row],[transaction_qty]]*Table1__2[[#This Row],[unit_price]]</f>
        <v>240</v>
      </c>
      <c r="P1205">
        <f>(Table1__2[[#This Row],[unit_price]]-Table1__2[[#This Row],[unit_cost]])*Table1__2[[#This Row],[transaction_qty]]</f>
        <v>96</v>
      </c>
      <c r="Q1205">
        <f>YEAR(Table1__2[[#This Row],[transaction_date]])</f>
        <v>2022</v>
      </c>
      <c r="R1205" t="str">
        <f>TEXT(MONTH(Table1__2[[#This Row],[transaction_date]])*28,"mmm")</f>
        <v>Sep</v>
      </c>
      <c r="S1205" t="str">
        <f t="shared" si="18"/>
        <v>Sat</v>
      </c>
      <c r="T1205">
        <f>HOUR(Table1__2[[#This Row],[transaction_time]])</f>
        <v>11</v>
      </c>
    </row>
    <row r="1206" spans="1:20" x14ac:dyDescent="0.25">
      <c r="A1206">
        <v>9205</v>
      </c>
      <c r="B1206" s="1">
        <v>44581</v>
      </c>
      <c r="C1206" s="2">
        <v>0.5756944444444444</v>
      </c>
      <c r="D1206">
        <v>1</v>
      </c>
      <c r="E1206" t="s">
        <v>28</v>
      </c>
      <c r="F1206" t="s">
        <v>29</v>
      </c>
      <c r="G1206" t="s">
        <v>30</v>
      </c>
      <c r="H1206" t="s">
        <v>31</v>
      </c>
      <c r="I1206" t="s">
        <v>18</v>
      </c>
      <c r="J1206">
        <v>45</v>
      </c>
      <c r="K1206">
        <v>25</v>
      </c>
      <c r="L1206" t="s">
        <v>19</v>
      </c>
      <c r="M1206" t="s">
        <v>20</v>
      </c>
      <c r="N1206" t="s">
        <v>21</v>
      </c>
      <c r="O1206">
        <f>Table1__2[[#This Row],[transaction_qty]]*Table1__2[[#This Row],[unit_price]]</f>
        <v>45</v>
      </c>
      <c r="P1206">
        <f>(Table1__2[[#This Row],[unit_price]]-Table1__2[[#This Row],[unit_cost]])*Table1__2[[#This Row],[transaction_qty]]</f>
        <v>20</v>
      </c>
      <c r="Q1206">
        <f>YEAR(Table1__2[[#This Row],[transaction_date]])</f>
        <v>2022</v>
      </c>
      <c r="R1206" t="str">
        <f>TEXT(MONTH(Table1__2[[#This Row],[transaction_date]])*28,"mmm")</f>
        <v>Jan</v>
      </c>
      <c r="S1206" t="str">
        <f t="shared" si="18"/>
        <v>Fri</v>
      </c>
      <c r="T1206">
        <f>HOUR(Table1__2[[#This Row],[transaction_time]])</f>
        <v>13</v>
      </c>
    </row>
    <row r="1207" spans="1:20" x14ac:dyDescent="0.25">
      <c r="A1207">
        <v>9206</v>
      </c>
      <c r="B1207" s="1">
        <v>45028</v>
      </c>
      <c r="C1207" s="2">
        <v>0.52013888888888893</v>
      </c>
      <c r="D1207">
        <v>3</v>
      </c>
      <c r="E1207" t="s">
        <v>28</v>
      </c>
      <c r="F1207" t="s">
        <v>29</v>
      </c>
      <c r="G1207" t="s">
        <v>30</v>
      </c>
      <c r="H1207" t="s">
        <v>31</v>
      </c>
      <c r="I1207" t="s">
        <v>18</v>
      </c>
      <c r="J1207">
        <v>45</v>
      </c>
      <c r="K1207">
        <v>25</v>
      </c>
      <c r="L1207" t="s">
        <v>19</v>
      </c>
      <c r="M1207" t="s">
        <v>20</v>
      </c>
      <c r="N1207" t="s">
        <v>21</v>
      </c>
      <c r="O1207">
        <f>Table1__2[[#This Row],[transaction_qty]]*Table1__2[[#This Row],[unit_price]]</f>
        <v>135</v>
      </c>
      <c r="P1207">
        <f>(Table1__2[[#This Row],[unit_price]]-Table1__2[[#This Row],[unit_cost]])*Table1__2[[#This Row],[transaction_qty]]</f>
        <v>60</v>
      </c>
      <c r="Q1207">
        <f>YEAR(Table1__2[[#This Row],[transaction_date]])</f>
        <v>2023</v>
      </c>
      <c r="R1207" t="str">
        <f>TEXT(MONTH(Table1__2[[#This Row],[transaction_date]])*28,"mmm")</f>
        <v>Apr</v>
      </c>
      <c r="S1207" t="str">
        <f t="shared" si="18"/>
        <v>Thu</v>
      </c>
      <c r="T1207">
        <f>HOUR(Table1__2[[#This Row],[transaction_time]])</f>
        <v>12</v>
      </c>
    </row>
    <row r="1208" spans="1:20" x14ac:dyDescent="0.25">
      <c r="A1208">
        <v>9207</v>
      </c>
      <c r="B1208" s="1">
        <v>44829</v>
      </c>
      <c r="C1208" s="2">
        <v>0.59513888888888888</v>
      </c>
      <c r="D1208">
        <v>1</v>
      </c>
      <c r="E1208" t="s">
        <v>22</v>
      </c>
      <c r="F1208" t="s">
        <v>23</v>
      </c>
      <c r="G1208" t="s">
        <v>24</v>
      </c>
      <c r="H1208" t="s">
        <v>25</v>
      </c>
      <c r="I1208" t="s">
        <v>43</v>
      </c>
      <c r="J1208">
        <v>75</v>
      </c>
      <c r="K1208">
        <v>45</v>
      </c>
      <c r="L1208" t="s">
        <v>33</v>
      </c>
      <c r="M1208" t="s">
        <v>44</v>
      </c>
      <c r="N1208" t="s">
        <v>45</v>
      </c>
      <c r="O1208">
        <f>Table1__2[[#This Row],[transaction_qty]]*Table1__2[[#This Row],[unit_price]]</f>
        <v>75</v>
      </c>
      <c r="P1208">
        <f>(Table1__2[[#This Row],[unit_price]]-Table1__2[[#This Row],[unit_cost]])*Table1__2[[#This Row],[transaction_qty]]</f>
        <v>30</v>
      </c>
      <c r="Q1208">
        <f>YEAR(Table1__2[[#This Row],[transaction_date]])</f>
        <v>2022</v>
      </c>
      <c r="R1208" t="str">
        <f>TEXT(MONTH(Table1__2[[#This Row],[transaction_date]])*28,"mmm")</f>
        <v>Sep</v>
      </c>
      <c r="S1208" t="str">
        <f t="shared" si="18"/>
        <v>Wed</v>
      </c>
      <c r="T1208">
        <f>HOUR(Table1__2[[#This Row],[transaction_time]])</f>
        <v>14</v>
      </c>
    </row>
    <row r="1209" spans="1:20" x14ac:dyDescent="0.25">
      <c r="A1209">
        <v>9208</v>
      </c>
      <c r="B1209" s="1">
        <v>44783</v>
      </c>
      <c r="C1209" s="2">
        <v>0.66527777777777775</v>
      </c>
      <c r="D1209">
        <v>4</v>
      </c>
      <c r="E1209" t="s">
        <v>14</v>
      </c>
      <c r="F1209" t="s">
        <v>15</v>
      </c>
      <c r="G1209" t="s">
        <v>16</v>
      </c>
      <c r="H1209" t="s">
        <v>17</v>
      </c>
      <c r="I1209" t="s">
        <v>32</v>
      </c>
      <c r="J1209">
        <v>85</v>
      </c>
      <c r="K1209">
        <v>50</v>
      </c>
      <c r="L1209" t="s">
        <v>33</v>
      </c>
      <c r="M1209" t="s">
        <v>34</v>
      </c>
      <c r="N1209" t="s">
        <v>35</v>
      </c>
      <c r="O1209">
        <f>Table1__2[[#This Row],[transaction_qty]]*Table1__2[[#This Row],[unit_price]]</f>
        <v>340</v>
      </c>
      <c r="P1209">
        <f>(Table1__2[[#This Row],[unit_price]]-Table1__2[[#This Row],[unit_cost]])*Table1__2[[#This Row],[transaction_qty]]</f>
        <v>140</v>
      </c>
      <c r="Q1209">
        <f>YEAR(Table1__2[[#This Row],[transaction_date]])</f>
        <v>2022</v>
      </c>
      <c r="R1209" t="str">
        <f>TEXT(MONTH(Table1__2[[#This Row],[transaction_date]])*28,"mmm")</f>
        <v>Aug</v>
      </c>
      <c r="S1209" t="str">
        <f t="shared" si="18"/>
        <v>Tue</v>
      </c>
      <c r="T1209">
        <f>HOUR(Table1__2[[#This Row],[transaction_time]])</f>
        <v>15</v>
      </c>
    </row>
    <row r="1210" spans="1:20" x14ac:dyDescent="0.25">
      <c r="A1210">
        <v>9209</v>
      </c>
      <c r="B1210" s="1">
        <v>45023</v>
      </c>
      <c r="C1210" s="2">
        <v>0.61041666666666672</v>
      </c>
      <c r="D1210">
        <v>3</v>
      </c>
      <c r="E1210" t="s">
        <v>22</v>
      </c>
      <c r="F1210" t="s">
        <v>23</v>
      </c>
      <c r="G1210" t="s">
        <v>24</v>
      </c>
      <c r="H1210" t="s">
        <v>25</v>
      </c>
      <c r="I1210" t="s">
        <v>46</v>
      </c>
      <c r="J1210">
        <v>90</v>
      </c>
      <c r="K1210">
        <v>55</v>
      </c>
      <c r="L1210" t="s">
        <v>33</v>
      </c>
      <c r="M1210" t="s">
        <v>34</v>
      </c>
      <c r="N1210" t="s">
        <v>47</v>
      </c>
      <c r="O1210">
        <f>Table1__2[[#This Row],[transaction_qty]]*Table1__2[[#This Row],[unit_price]]</f>
        <v>270</v>
      </c>
      <c r="P1210">
        <f>(Table1__2[[#This Row],[unit_price]]-Table1__2[[#This Row],[unit_cost]])*Table1__2[[#This Row],[transaction_qty]]</f>
        <v>105</v>
      </c>
      <c r="Q1210">
        <f>YEAR(Table1__2[[#This Row],[transaction_date]])</f>
        <v>2023</v>
      </c>
      <c r="R1210" t="str">
        <f>TEXT(MONTH(Table1__2[[#This Row],[transaction_date]])*28,"mmm")</f>
        <v>Apr</v>
      </c>
      <c r="S1210" t="str">
        <f t="shared" si="18"/>
        <v>Sat</v>
      </c>
      <c r="T1210">
        <f>HOUR(Table1__2[[#This Row],[transaction_time]])</f>
        <v>14</v>
      </c>
    </row>
    <row r="1211" spans="1:20" x14ac:dyDescent="0.25">
      <c r="A1211">
        <v>9210</v>
      </c>
      <c r="B1211" s="1">
        <v>45540</v>
      </c>
      <c r="C1211" s="2">
        <v>0.62916666666666665</v>
      </c>
      <c r="D1211">
        <v>1</v>
      </c>
      <c r="E1211" t="s">
        <v>36</v>
      </c>
      <c r="F1211" t="s">
        <v>37</v>
      </c>
      <c r="G1211" t="s">
        <v>38</v>
      </c>
      <c r="H1211" t="s">
        <v>39</v>
      </c>
      <c r="I1211" t="s">
        <v>26</v>
      </c>
      <c r="J1211">
        <v>40</v>
      </c>
      <c r="K1211">
        <v>22</v>
      </c>
      <c r="L1211" t="s">
        <v>19</v>
      </c>
      <c r="M1211" t="s">
        <v>20</v>
      </c>
      <c r="N1211" t="s">
        <v>27</v>
      </c>
      <c r="O1211">
        <f>Table1__2[[#This Row],[transaction_qty]]*Table1__2[[#This Row],[unit_price]]</f>
        <v>40</v>
      </c>
      <c r="P1211">
        <f>(Table1__2[[#This Row],[unit_price]]-Table1__2[[#This Row],[unit_cost]])*Table1__2[[#This Row],[transaction_qty]]</f>
        <v>18</v>
      </c>
      <c r="Q1211">
        <f>YEAR(Table1__2[[#This Row],[transaction_date]])</f>
        <v>2024</v>
      </c>
      <c r="R1211" t="str">
        <f>TEXT(MONTH(Table1__2[[#This Row],[transaction_date]])*28,"mmm")</f>
        <v>Sep</v>
      </c>
      <c r="S1211" t="str">
        <f t="shared" si="18"/>
        <v>Thu</v>
      </c>
      <c r="T1211">
        <f>HOUR(Table1__2[[#This Row],[transaction_time]])</f>
        <v>15</v>
      </c>
    </row>
    <row r="1212" spans="1:20" x14ac:dyDescent="0.25">
      <c r="A1212">
        <v>9211</v>
      </c>
      <c r="B1212" s="1">
        <v>45404</v>
      </c>
      <c r="C1212" s="2">
        <v>0.70902777777777781</v>
      </c>
      <c r="D1212">
        <v>1</v>
      </c>
      <c r="E1212" t="s">
        <v>14</v>
      </c>
      <c r="F1212" t="s">
        <v>15</v>
      </c>
      <c r="G1212" t="s">
        <v>16</v>
      </c>
      <c r="H1212" t="s">
        <v>17</v>
      </c>
      <c r="I1212" t="s">
        <v>26</v>
      </c>
      <c r="J1212">
        <v>40</v>
      </c>
      <c r="K1212">
        <v>22</v>
      </c>
      <c r="L1212" t="s">
        <v>19</v>
      </c>
      <c r="M1212" t="s">
        <v>20</v>
      </c>
      <c r="N1212" t="s">
        <v>27</v>
      </c>
      <c r="O1212">
        <f>Table1__2[[#This Row],[transaction_qty]]*Table1__2[[#This Row],[unit_price]]</f>
        <v>40</v>
      </c>
      <c r="P1212">
        <f>(Table1__2[[#This Row],[unit_price]]-Table1__2[[#This Row],[unit_cost]])*Table1__2[[#This Row],[transaction_qty]]</f>
        <v>18</v>
      </c>
      <c r="Q1212">
        <f>YEAR(Table1__2[[#This Row],[transaction_date]])</f>
        <v>2024</v>
      </c>
      <c r="R1212" t="str">
        <f>TEXT(MONTH(Table1__2[[#This Row],[transaction_date]])*28,"mmm")</f>
        <v>Apr</v>
      </c>
      <c r="S1212" t="str">
        <f t="shared" si="18"/>
        <v>Sun</v>
      </c>
      <c r="T1212">
        <f>HOUR(Table1__2[[#This Row],[transaction_time]])</f>
        <v>17</v>
      </c>
    </row>
    <row r="1213" spans="1:20" x14ac:dyDescent="0.25">
      <c r="A1213">
        <v>9212</v>
      </c>
      <c r="B1213" s="1">
        <v>45458</v>
      </c>
      <c r="C1213" s="2">
        <v>0.37291666666666667</v>
      </c>
      <c r="D1213">
        <v>4</v>
      </c>
      <c r="E1213" t="s">
        <v>22</v>
      </c>
      <c r="F1213" t="s">
        <v>23</v>
      </c>
      <c r="G1213" t="s">
        <v>24</v>
      </c>
      <c r="H1213" t="s">
        <v>25</v>
      </c>
      <c r="I1213" t="s">
        <v>48</v>
      </c>
      <c r="J1213">
        <v>80</v>
      </c>
      <c r="K1213">
        <v>48</v>
      </c>
      <c r="L1213" t="s">
        <v>33</v>
      </c>
      <c r="M1213" t="s">
        <v>44</v>
      </c>
      <c r="N1213" t="s">
        <v>49</v>
      </c>
      <c r="O1213">
        <f>Table1__2[[#This Row],[transaction_qty]]*Table1__2[[#This Row],[unit_price]]</f>
        <v>320</v>
      </c>
      <c r="P1213">
        <f>(Table1__2[[#This Row],[unit_price]]-Table1__2[[#This Row],[unit_cost]])*Table1__2[[#This Row],[transaction_qty]]</f>
        <v>128</v>
      </c>
      <c r="Q1213">
        <f>YEAR(Table1__2[[#This Row],[transaction_date]])</f>
        <v>2024</v>
      </c>
      <c r="R1213" t="str">
        <f>TEXT(MONTH(Table1__2[[#This Row],[transaction_date]])*28,"mmm")</f>
        <v>Jun</v>
      </c>
      <c r="S1213" t="str">
        <f t="shared" si="18"/>
        <v>Sun</v>
      </c>
      <c r="T1213">
        <f>HOUR(Table1__2[[#This Row],[transaction_time]])</f>
        <v>8</v>
      </c>
    </row>
    <row r="1214" spans="1:20" x14ac:dyDescent="0.25">
      <c r="A1214">
        <v>9213</v>
      </c>
      <c r="B1214" s="1">
        <v>45595</v>
      </c>
      <c r="C1214" s="2">
        <v>0.30833333333333335</v>
      </c>
      <c r="D1214">
        <v>2</v>
      </c>
      <c r="E1214" t="s">
        <v>14</v>
      </c>
      <c r="F1214" t="s">
        <v>15</v>
      </c>
      <c r="G1214" t="s">
        <v>16</v>
      </c>
      <c r="H1214" t="s">
        <v>17</v>
      </c>
      <c r="I1214" t="s">
        <v>18</v>
      </c>
      <c r="J1214">
        <v>45</v>
      </c>
      <c r="K1214">
        <v>25</v>
      </c>
      <c r="L1214" t="s">
        <v>19</v>
      </c>
      <c r="M1214" t="s">
        <v>20</v>
      </c>
      <c r="N1214" t="s">
        <v>21</v>
      </c>
      <c r="O1214">
        <f>Table1__2[[#This Row],[transaction_qty]]*Table1__2[[#This Row],[unit_price]]</f>
        <v>90</v>
      </c>
      <c r="P1214">
        <f>(Table1__2[[#This Row],[unit_price]]-Table1__2[[#This Row],[unit_cost]])*Table1__2[[#This Row],[transaction_qty]]</f>
        <v>40</v>
      </c>
      <c r="Q1214">
        <f>YEAR(Table1__2[[#This Row],[transaction_date]])</f>
        <v>2024</v>
      </c>
      <c r="R1214" t="str">
        <f>TEXT(MONTH(Table1__2[[#This Row],[transaction_date]])*28,"mmm")</f>
        <v>Oct</v>
      </c>
      <c r="S1214" t="str">
        <f t="shared" si="18"/>
        <v>Mon</v>
      </c>
      <c r="T1214">
        <f>HOUR(Table1__2[[#This Row],[transaction_time]])</f>
        <v>7</v>
      </c>
    </row>
    <row r="1215" spans="1:20" x14ac:dyDescent="0.25">
      <c r="A1215">
        <v>9214</v>
      </c>
      <c r="B1215" s="1">
        <v>44845</v>
      </c>
      <c r="C1215" s="2">
        <v>0.61458333333333337</v>
      </c>
      <c r="D1215">
        <v>1</v>
      </c>
      <c r="E1215" t="s">
        <v>28</v>
      </c>
      <c r="F1215" t="s">
        <v>29</v>
      </c>
      <c r="G1215" t="s">
        <v>30</v>
      </c>
      <c r="H1215" t="s">
        <v>31</v>
      </c>
      <c r="I1215" t="s">
        <v>50</v>
      </c>
      <c r="J1215">
        <v>70</v>
      </c>
      <c r="K1215">
        <v>40</v>
      </c>
      <c r="L1215" t="s">
        <v>33</v>
      </c>
      <c r="M1215" t="s">
        <v>44</v>
      </c>
      <c r="N1215" t="s">
        <v>51</v>
      </c>
      <c r="O1215">
        <f>Table1__2[[#This Row],[transaction_qty]]*Table1__2[[#This Row],[unit_price]]</f>
        <v>70</v>
      </c>
      <c r="P1215">
        <f>(Table1__2[[#This Row],[unit_price]]-Table1__2[[#This Row],[unit_cost]])*Table1__2[[#This Row],[transaction_qty]]</f>
        <v>30</v>
      </c>
      <c r="Q1215">
        <f>YEAR(Table1__2[[#This Row],[transaction_date]])</f>
        <v>2022</v>
      </c>
      <c r="R1215" t="str">
        <f>TEXT(MONTH(Table1__2[[#This Row],[transaction_date]])*28,"mmm")</f>
        <v>Oct</v>
      </c>
      <c r="S1215" t="str">
        <f t="shared" si="18"/>
        <v>Wed</v>
      </c>
      <c r="T1215">
        <f>HOUR(Table1__2[[#This Row],[transaction_time]])</f>
        <v>14</v>
      </c>
    </row>
    <row r="1216" spans="1:20" x14ac:dyDescent="0.25">
      <c r="A1216">
        <v>9215</v>
      </c>
      <c r="B1216" s="1">
        <v>44952</v>
      </c>
      <c r="C1216" s="2">
        <v>0.34444444444444444</v>
      </c>
      <c r="D1216">
        <v>1</v>
      </c>
      <c r="E1216" t="s">
        <v>22</v>
      </c>
      <c r="F1216" t="s">
        <v>23</v>
      </c>
      <c r="G1216" t="s">
        <v>24</v>
      </c>
      <c r="H1216" t="s">
        <v>25</v>
      </c>
      <c r="I1216" t="s">
        <v>46</v>
      </c>
      <c r="J1216">
        <v>90</v>
      </c>
      <c r="K1216">
        <v>55</v>
      </c>
      <c r="L1216" t="s">
        <v>33</v>
      </c>
      <c r="M1216" t="s">
        <v>34</v>
      </c>
      <c r="N1216" t="s">
        <v>47</v>
      </c>
      <c r="O1216">
        <f>Table1__2[[#This Row],[transaction_qty]]*Table1__2[[#This Row],[unit_price]]</f>
        <v>90</v>
      </c>
      <c r="P1216">
        <f>(Table1__2[[#This Row],[unit_price]]-Table1__2[[#This Row],[unit_cost]])*Table1__2[[#This Row],[transaction_qty]]</f>
        <v>35</v>
      </c>
      <c r="Q1216">
        <f>YEAR(Table1__2[[#This Row],[transaction_date]])</f>
        <v>2023</v>
      </c>
      <c r="R1216" t="str">
        <f>TEXT(MONTH(Table1__2[[#This Row],[transaction_date]])*28,"mmm")</f>
        <v>Jan</v>
      </c>
      <c r="S1216" t="str">
        <f t="shared" si="18"/>
        <v>Thu</v>
      </c>
      <c r="T1216">
        <f>HOUR(Table1__2[[#This Row],[transaction_time]])</f>
        <v>8</v>
      </c>
    </row>
    <row r="1217" spans="1:20" x14ac:dyDescent="0.25">
      <c r="A1217">
        <v>9216</v>
      </c>
      <c r="B1217" s="1">
        <v>45728</v>
      </c>
      <c r="C1217" s="2">
        <v>0.57430555555555551</v>
      </c>
      <c r="D1217">
        <v>3</v>
      </c>
      <c r="E1217" t="s">
        <v>14</v>
      </c>
      <c r="F1217" t="s">
        <v>15</v>
      </c>
      <c r="G1217" t="s">
        <v>16</v>
      </c>
      <c r="H1217" t="s">
        <v>17</v>
      </c>
      <c r="I1217" t="s">
        <v>18</v>
      </c>
      <c r="J1217">
        <v>45</v>
      </c>
      <c r="K1217">
        <v>25</v>
      </c>
      <c r="L1217" t="s">
        <v>19</v>
      </c>
      <c r="M1217" t="s">
        <v>20</v>
      </c>
      <c r="N1217" t="s">
        <v>21</v>
      </c>
      <c r="O1217">
        <f>Table1__2[[#This Row],[transaction_qty]]*Table1__2[[#This Row],[unit_price]]</f>
        <v>135</v>
      </c>
      <c r="P1217">
        <f>(Table1__2[[#This Row],[unit_price]]-Table1__2[[#This Row],[unit_cost]])*Table1__2[[#This Row],[transaction_qty]]</f>
        <v>60</v>
      </c>
      <c r="Q1217">
        <f>YEAR(Table1__2[[#This Row],[transaction_date]])</f>
        <v>2025</v>
      </c>
      <c r="R1217" t="str">
        <f>TEXT(MONTH(Table1__2[[#This Row],[transaction_date]])*28,"mmm")</f>
        <v>Mar</v>
      </c>
      <c r="S1217" t="str">
        <f t="shared" si="18"/>
        <v>Thu</v>
      </c>
      <c r="T1217">
        <f>HOUR(Table1__2[[#This Row],[transaction_time]])</f>
        <v>13</v>
      </c>
    </row>
    <row r="1218" spans="1:20" x14ac:dyDescent="0.25">
      <c r="A1218">
        <v>9217</v>
      </c>
      <c r="B1218" s="1">
        <v>45956</v>
      </c>
      <c r="C1218" s="2">
        <v>0.7006944444444444</v>
      </c>
      <c r="D1218">
        <v>2</v>
      </c>
      <c r="E1218" t="s">
        <v>14</v>
      </c>
      <c r="F1218" t="s">
        <v>15</v>
      </c>
      <c r="G1218" t="s">
        <v>16</v>
      </c>
      <c r="H1218" t="s">
        <v>17</v>
      </c>
      <c r="I1218" t="s">
        <v>26</v>
      </c>
      <c r="J1218">
        <v>40</v>
      </c>
      <c r="K1218">
        <v>22</v>
      </c>
      <c r="L1218" t="s">
        <v>19</v>
      </c>
      <c r="M1218" t="s">
        <v>20</v>
      </c>
      <c r="N1218" t="s">
        <v>27</v>
      </c>
      <c r="O1218">
        <f>Table1__2[[#This Row],[transaction_qty]]*Table1__2[[#This Row],[unit_price]]</f>
        <v>80</v>
      </c>
      <c r="P1218">
        <f>(Table1__2[[#This Row],[unit_price]]-Table1__2[[#This Row],[unit_cost]])*Table1__2[[#This Row],[transaction_qty]]</f>
        <v>36</v>
      </c>
      <c r="Q1218">
        <f>YEAR(Table1__2[[#This Row],[transaction_date]])</f>
        <v>2025</v>
      </c>
      <c r="R1218" t="str">
        <f>TEXT(MONTH(Table1__2[[#This Row],[transaction_date]])*28,"mmm")</f>
        <v>Oct</v>
      </c>
      <c r="S1218" t="str">
        <f t="shared" ref="S1218:S1281" si="19">TEXT(DAY(B1218),"ddd")</f>
        <v>Thu</v>
      </c>
      <c r="T1218">
        <f>HOUR(Table1__2[[#This Row],[transaction_time]])</f>
        <v>16</v>
      </c>
    </row>
    <row r="1219" spans="1:20" x14ac:dyDescent="0.25">
      <c r="A1219">
        <v>9218</v>
      </c>
      <c r="B1219" s="1">
        <v>45675</v>
      </c>
      <c r="C1219" s="2">
        <v>0.68125000000000002</v>
      </c>
      <c r="D1219">
        <v>1</v>
      </c>
      <c r="E1219" t="s">
        <v>14</v>
      </c>
      <c r="F1219" t="s">
        <v>15</v>
      </c>
      <c r="G1219" t="s">
        <v>16</v>
      </c>
      <c r="H1219" t="s">
        <v>17</v>
      </c>
      <c r="I1219" t="s">
        <v>43</v>
      </c>
      <c r="J1219">
        <v>75</v>
      </c>
      <c r="K1219">
        <v>45</v>
      </c>
      <c r="L1219" t="s">
        <v>33</v>
      </c>
      <c r="M1219" t="s">
        <v>44</v>
      </c>
      <c r="N1219" t="s">
        <v>45</v>
      </c>
      <c r="O1219">
        <f>Table1__2[[#This Row],[transaction_qty]]*Table1__2[[#This Row],[unit_price]]</f>
        <v>75</v>
      </c>
      <c r="P1219">
        <f>(Table1__2[[#This Row],[unit_price]]-Table1__2[[#This Row],[unit_cost]])*Table1__2[[#This Row],[transaction_qty]]</f>
        <v>30</v>
      </c>
      <c r="Q1219">
        <f>YEAR(Table1__2[[#This Row],[transaction_date]])</f>
        <v>2025</v>
      </c>
      <c r="R1219" t="str">
        <f>TEXT(MONTH(Table1__2[[#This Row],[transaction_date]])*28,"mmm")</f>
        <v>Jan</v>
      </c>
      <c r="S1219" t="str">
        <f t="shared" si="19"/>
        <v>Wed</v>
      </c>
      <c r="T1219">
        <f>HOUR(Table1__2[[#This Row],[transaction_time]])</f>
        <v>16</v>
      </c>
    </row>
    <row r="1220" spans="1:20" x14ac:dyDescent="0.25">
      <c r="A1220">
        <v>9219</v>
      </c>
      <c r="B1220" s="1">
        <v>45904</v>
      </c>
      <c r="C1220" s="2">
        <v>0.39861111111111114</v>
      </c>
      <c r="D1220">
        <v>2</v>
      </c>
      <c r="E1220" t="s">
        <v>22</v>
      </c>
      <c r="F1220" t="s">
        <v>23</v>
      </c>
      <c r="G1220" t="s">
        <v>24</v>
      </c>
      <c r="H1220" t="s">
        <v>25</v>
      </c>
      <c r="I1220" t="s">
        <v>48</v>
      </c>
      <c r="J1220">
        <v>80</v>
      </c>
      <c r="K1220">
        <v>48</v>
      </c>
      <c r="L1220" t="s">
        <v>33</v>
      </c>
      <c r="M1220" t="s">
        <v>44</v>
      </c>
      <c r="N1220" t="s">
        <v>49</v>
      </c>
      <c r="O1220">
        <f>Table1__2[[#This Row],[transaction_qty]]*Table1__2[[#This Row],[unit_price]]</f>
        <v>160</v>
      </c>
      <c r="P1220">
        <f>(Table1__2[[#This Row],[unit_price]]-Table1__2[[#This Row],[unit_cost]])*Table1__2[[#This Row],[transaction_qty]]</f>
        <v>64</v>
      </c>
      <c r="Q1220">
        <f>YEAR(Table1__2[[#This Row],[transaction_date]])</f>
        <v>2025</v>
      </c>
      <c r="R1220" t="str">
        <f>TEXT(MONTH(Table1__2[[#This Row],[transaction_date]])*28,"mmm")</f>
        <v>Sep</v>
      </c>
      <c r="S1220" t="str">
        <f t="shared" si="19"/>
        <v>Wed</v>
      </c>
      <c r="T1220">
        <f>HOUR(Table1__2[[#This Row],[transaction_time]])</f>
        <v>9</v>
      </c>
    </row>
    <row r="1221" spans="1:20" x14ac:dyDescent="0.25">
      <c r="A1221">
        <v>9220</v>
      </c>
      <c r="B1221" s="1">
        <v>45677</v>
      </c>
      <c r="C1221" s="2">
        <v>0.78611111111111109</v>
      </c>
      <c r="D1221">
        <v>1</v>
      </c>
      <c r="E1221" t="s">
        <v>28</v>
      </c>
      <c r="F1221" t="s">
        <v>29</v>
      </c>
      <c r="G1221" t="s">
        <v>30</v>
      </c>
      <c r="H1221" t="s">
        <v>31</v>
      </c>
      <c r="I1221" t="s">
        <v>48</v>
      </c>
      <c r="J1221">
        <v>80</v>
      </c>
      <c r="K1221">
        <v>48</v>
      </c>
      <c r="L1221" t="s">
        <v>33</v>
      </c>
      <c r="M1221" t="s">
        <v>44</v>
      </c>
      <c r="N1221" t="s">
        <v>49</v>
      </c>
      <c r="O1221">
        <f>Table1__2[[#This Row],[transaction_qty]]*Table1__2[[#This Row],[unit_price]]</f>
        <v>80</v>
      </c>
      <c r="P1221">
        <f>(Table1__2[[#This Row],[unit_price]]-Table1__2[[#This Row],[unit_cost]])*Table1__2[[#This Row],[transaction_qty]]</f>
        <v>32</v>
      </c>
      <c r="Q1221">
        <f>YEAR(Table1__2[[#This Row],[transaction_date]])</f>
        <v>2025</v>
      </c>
      <c r="R1221" t="str">
        <f>TEXT(MONTH(Table1__2[[#This Row],[transaction_date]])*28,"mmm")</f>
        <v>Jan</v>
      </c>
      <c r="S1221" t="str">
        <f t="shared" si="19"/>
        <v>Fri</v>
      </c>
      <c r="T1221">
        <f>HOUR(Table1__2[[#This Row],[transaction_time]])</f>
        <v>18</v>
      </c>
    </row>
    <row r="1222" spans="1:20" x14ac:dyDescent="0.25">
      <c r="A1222">
        <v>9221</v>
      </c>
      <c r="B1222" s="1">
        <v>45147</v>
      </c>
      <c r="C1222" s="2">
        <v>0.43194444444444446</v>
      </c>
      <c r="D1222">
        <v>3</v>
      </c>
      <c r="E1222" t="s">
        <v>22</v>
      </c>
      <c r="F1222" t="s">
        <v>23</v>
      </c>
      <c r="G1222" t="s">
        <v>24</v>
      </c>
      <c r="H1222" t="s">
        <v>25</v>
      </c>
      <c r="I1222" t="s">
        <v>18</v>
      </c>
      <c r="J1222">
        <v>45</v>
      </c>
      <c r="K1222">
        <v>25</v>
      </c>
      <c r="L1222" t="s">
        <v>19</v>
      </c>
      <c r="M1222" t="s">
        <v>20</v>
      </c>
      <c r="N1222" t="s">
        <v>21</v>
      </c>
      <c r="O1222">
        <f>Table1__2[[#This Row],[transaction_qty]]*Table1__2[[#This Row],[unit_price]]</f>
        <v>135</v>
      </c>
      <c r="P1222">
        <f>(Table1__2[[#This Row],[unit_price]]-Table1__2[[#This Row],[unit_cost]])*Table1__2[[#This Row],[transaction_qty]]</f>
        <v>60</v>
      </c>
      <c r="Q1222">
        <f>YEAR(Table1__2[[#This Row],[transaction_date]])</f>
        <v>2023</v>
      </c>
      <c r="R1222" t="str">
        <f>TEXT(MONTH(Table1__2[[#This Row],[transaction_date]])*28,"mmm")</f>
        <v>Aug</v>
      </c>
      <c r="S1222" t="str">
        <f t="shared" si="19"/>
        <v>Mon</v>
      </c>
      <c r="T1222">
        <f>HOUR(Table1__2[[#This Row],[transaction_time]])</f>
        <v>10</v>
      </c>
    </row>
    <row r="1223" spans="1:20" x14ac:dyDescent="0.25">
      <c r="A1223">
        <v>9222</v>
      </c>
      <c r="B1223" s="1">
        <v>45922</v>
      </c>
      <c r="C1223" s="2">
        <v>0.42986111111111114</v>
      </c>
      <c r="D1223">
        <v>3</v>
      </c>
      <c r="E1223" t="s">
        <v>22</v>
      </c>
      <c r="F1223" t="s">
        <v>23</v>
      </c>
      <c r="G1223" t="s">
        <v>24</v>
      </c>
      <c r="H1223" t="s">
        <v>25</v>
      </c>
      <c r="I1223" t="s">
        <v>26</v>
      </c>
      <c r="J1223">
        <v>40</v>
      </c>
      <c r="K1223">
        <v>22</v>
      </c>
      <c r="L1223" t="s">
        <v>19</v>
      </c>
      <c r="M1223" t="s">
        <v>20</v>
      </c>
      <c r="N1223" t="s">
        <v>27</v>
      </c>
      <c r="O1223">
        <f>Table1__2[[#This Row],[transaction_qty]]*Table1__2[[#This Row],[unit_price]]</f>
        <v>120</v>
      </c>
      <c r="P1223">
        <f>(Table1__2[[#This Row],[unit_price]]-Table1__2[[#This Row],[unit_cost]])*Table1__2[[#This Row],[transaction_qty]]</f>
        <v>54</v>
      </c>
      <c r="Q1223">
        <f>YEAR(Table1__2[[#This Row],[transaction_date]])</f>
        <v>2025</v>
      </c>
      <c r="R1223" t="str">
        <f>TEXT(MONTH(Table1__2[[#This Row],[transaction_date]])*28,"mmm")</f>
        <v>Sep</v>
      </c>
      <c r="S1223" t="str">
        <f t="shared" si="19"/>
        <v>Sun</v>
      </c>
      <c r="T1223">
        <f>HOUR(Table1__2[[#This Row],[transaction_time]])</f>
        <v>10</v>
      </c>
    </row>
    <row r="1224" spans="1:20" x14ac:dyDescent="0.25">
      <c r="A1224">
        <v>9223</v>
      </c>
      <c r="B1224" s="1">
        <v>45666</v>
      </c>
      <c r="C1224" s="2">
        <v>0.3263888888888889</v>
      </c>
      <c r="D1224">
        <v>2</v>
      </c>
      <c r="E1224" t="s">
        <v>22</v>
      </c>
      <c r="F1224" t="s">
        <v>23</v>
      </c>
      <c r="G1224" t="s">
        <v>24</v>
      </c>
      <c r="H1224" t="s">
        <v>25</v>
      </c>
      <c r="I1224" t="s">
        <v>46</v>
      </c>
      <c r="J1224">
        <v>90</v>
      </c>
      <c r="K1224">
        <v>55</v>
      </c>
      <c r="L1224" t="s">
        <v>33</v>
      </c>
      <c r="M1224" t="s">
        <v>34</v>
      </c>
      <c r="N1224" t="s">
        <v>47</v>
      </c>
      <c r="O1224">
        <f>Table1__2[[#This Row],[transaction_qty]]*Table1__2[[#This Row],[unit_price]]</f>
        <v>180</v>
      </c>
      <c r="P1224">
        <f>(Table1__2[[#This Row],[unit_price]]-Table1__2[[#This Row],[unit_cost]])*Table1__2[[#This Row],[transaction_qty]]</f>
        <v>70</v>
      </c>
      <c r="Q1224">
        <f>YEAR(Table1__2[[#This Row],[transaction_date]])</f>
        <v>2025</v>
      </c>
      <c r="R1224" t="str">
        <f>TEXT(MONTH(Table1__2[[#This Row],[transaction_date]])*28,"mmm")</f>
        <v>Jan</v>
      </c>
      <c r="S1224" t="str">
        <f t="shared" si="19"/>
        <v>Mon</v>
      </c>
      <c r="T1224">
        <f>HOUR(Table1__2[[#This Row],[transaction_time]])</f>
        <v>7</v>
      </c>
    </row>
    <row r="1225" spans="1:20" x14ac:dyDescent="0.25">
      <c r="A1225">
        <v>9224</v>
      </c>
      <c r="B1225" s="1">
        <v>45618</v>
      </c>
      <c r="C1225" s="2">
        <v>0.77847222222222223</v>
      </c>
      <c r="D1225">
        <v>1</v>
      </c>
      <c r="E1225" t="s">
        <v>28</v>
      </c>
      <c r="F1225" t="s">
        <v>29</v>
      </c>
      <c r="G1225" t="s">
        <v>30</v>
      </c>
      <c r="H1225" t="s">
        <v>31</v>
      </c>
      <c r="I1225" t="s">
        <v>46</v>
      </c>
      <c r="J1225">
        <v>90</v>
      </c>
      <c r="K1225">
        <v>55</v>
      </c>
      <c r="L1225" t="s">
        <v>33</v>
      </c>
      <c r="M1225" t="s">
        <v>34</v>
      </c>
      <c r="N1225" t="s">
        <v>47</v>
      </c>
      <c r="O1225">
        <f>Table1__2[[#This Row],[transaction_qty]]*Table1__2[[#This Row],[unit_price]]</f>
        <v>90</v>
      </c>
      <c r="P1225">
        <f>(Table1__2[[#This Row],[unit_price]]-Table1__2[[#This Row],[unit_cost]])*Table1__2[[#This Row],[transaction_qty]]</f>
        <v>35</v>
      </c>
      <c r="Q1225">
        <f>YEAR(Table1__2[[#This Row],[transaction_date]])</f>
        <v>2024</v>
      </c>
      <c r="R1225" t="str">
        <f>TEXT(MONTH(Table1__2[[#This Row],[transaction_date]])*28,"mmm")</f>
        <v>Nov</v>
      </c>
      <c r="S1225" t="str">
        <f t="shared" si="19"/>
        <v>Sun</v>
      </c>
      <c r="T1225">
        <f>HOUR(Table1__2[[#This Row],[transaction_time]])</f>
        <v>18</v>
      </c>
    </row>
    <row r="1226" spans="1:20" x14ac:dyDescent="0.25">
      <c r="A1226">
        <v>9225</v>
      </c>
      <c r="B1226" s="1">
        <v>44868</v>
      </c>
      <c r="C1226" s="2">
        <v>0.72152777777777777</v>
      </c>
      <c r="D1226">
        <v>3</v>
      </c>
      <c r="E1226" t="s">
        <v>22</v>
      </c>
      <c r="F1226" t="s">
        <v>23</v>
      </c>
      <c r="G1226" t="s">
        <v>24</v>
      </c>
      <c r="H1226" t="s">
        <v>25</v>
      </c>
      <c r="I1226" t="s">
        <v>32</v>
      </c>
      <c r="J1226">
        <v>85</v>
      </c>
      <c r="K1226">
        <v>50</v>
      </c>
      <c r="L1226" t="s">
        <v>33</v>
      </c>
      <c r="M1226" t="s">
        <v>34</v>
      </c>
      <c r="N1226" t="s">
        <v>35</v>
      </c>
      <c r="O1226">
        <f>Table1__2[[#This Row],[transaction_qty]]*Table1__2[[#This Row],[unit_price]]</f>
        <v>255</v>
      </c>
      <c r="P1226">
        <f>(Table1__2[[#This Row],[unit_price]]-Table1__2[[#This Row],[unit_cost]])*Table1__2[[#This Row],[transaction_qty]]</f>
        <v>105</v>
      </c>
      <c r="Q1226">
        <f>YEAR(Table1__2[[#This Row],[transaction_date]])</f>
        <v>2022</v>
      </c>
      <c r="R1226" t="str">
        <f>TEXT(MONTH(Table1__2[[#This Row],[transaction_date]])*28,"mmm")</f>
        <v>Nov</v>
      </c>
      <c r="S1226" t="str">
        <f t="shared" si="19"/>
        <v>Tue</v>
      </c>
      <c r="T1226">
        <f>HOUR(Table1__2[[#This Row],[transaction_time]])</f>
        <v>17</v>
      </c>
    </row>
    <row r="1227" spans="1:20" x14ac:dyDescent="0.25">
      <c r="A1227">
        <v>9226</v>
      </c>
      <c r="B1227" s="1">
        <v>44894</v>
      </c>
      <c r="C1227" s="2">
        <v>0.58263888888888893</v>
      </c>
      <c r="D1227">
        <v>4</v>
      </c>
      <c r="E1227" t="s">
        <v>14</v>
      </c>
      <c r="F1227" t="s">
        <v>15</v>
      </c>
      <c r="G1227" t="s">
        <v>16</v>
      </c>
      <c r="H1227" t="s">
        <v>17</v>
      </c>
      <c r="I1227" t="s">
        <v>46</v>
      </c>
      <c r="J1227">
        <v>90</v>
      </c>
      <c r="K1227">
        <v>55</v>
      </c>
      <c r="L1227" t="s">
        <v>33</v>
      </c>
      <c r="M1227" t="s">
        <v>34</v>
      </c>
      <c r="N1227" t="s">
        <v>47</v>
      </c>
      <c r="O1227">
        <f>Table1__2[[#This Row],[transaction_qty]]*Table1__2[[#This Row],[unit_price]]</f>
        <v>360</v>
      </c>
      <c r="P1227">
        <f>(Table1__2[[#This Row],[unit_price]]-Table1__2[[#This Row],[unit_cost]])*Table1__2[[#This Row],[transaction_qty]]</f>
        <v>140</v>
      </c>
      <c r="Q1227">
        <f>YEAR(Table1__2[[#This Row],[transaction_date]])</f>
        <v>2022</v>
      </c>
      <c r="R1227" t="str">
        <f>TEXT(MONTH(Table1__2[[#This Row],[transaction_date]])*28,"mmm")</f>
        <v>Nov</v>
      </c>
      <c r="S1227" t="str">
        <f t="shared" si="19"/>
        <v>Sun</v>
      </c>
      <c r="T1227">
        <f>HOUR(Table1__2[[#This Row],[transaction_time]])</f>
        <v>13</v>
      </c>
    </row>
    <row r="1228" spans="1:20" x14ac:dyDescent="0.25">
      <c r="A1228">
        <v>9227</v>
      </c>
      <c r="B1228" s="1">
        <v>44986</v>
      </c>
      <c r="C1228" s="2">
        <v>0.65694444444444444</v>
      </c>
      <c r="D1228">
        <v>2</v>
      </c>
      <c r="E1228" t="s">
        <v>28</v>
      </c>
      <c r="F1228" t="s">
        <v>29</v>
      </c>
      <c r="G1228" t="s">
        <v>30</v>
      </c>
      <c r="H1228" t="s">
        <v>31</v>
      </c>
      <c r="I1228" t="s">
        <v>48</v>
      </c>
      <c r="J1228">
        <v>80</v>
      </c>
      <c r="K1228">
        <v>48</v>
      </c>
      <c r="L1228" t="s">
        <v>33</v>
      </c>
      <c r="M1228" t="s">
        <v>44</v>
      </c>
      <c r="N1228" t="s">
        <v>49</v>
      </c>
      <c r="O1228">
        <f>Table1__2[[#This Row],[transaction_qty]]*Table1__2[[#This Row],[unit_price]]</f>
        <v>160</v>
      </c>
      <c r="P1228">
        <f>(Table1__2[[#This Row],[unit_price]]-Table1__2[[#This Row],[unit_cost]])*Table1__2[[#This Row],[transaction_qty]]</f>
        <v>64</v>
      </c>
      <c r="Q1228">
        <f>YEAR(Table1__2[[#This Row],[transaction_date]])</f>
        <v>2023</v>
      </c>
      <c r="R1228" t="str">
        <f>TEXT(MONTH(Table1__2[[#This Row],[transaction_date]])*28,"mmm")</f>
        <v>Mar</v>
      </c>
      <c r="S1228" t="str">
        <f t="shared" si="19"/>
        <v>Sun</v>
      </c>
      <c r="T1228">
        <f>HOUR(Table1__2[[#This Row],[transaction_time]])</f>
        <v>15</v>
      </c>
    </row>
    <row r="1229" spans="1:20" x14ac:dyDescent="0.25">
      <c r="A1229">
        <v>9228</v>
      </c>
      <c r="B1229" s="1">
        <v>45564</v>
      </c>
      <c r="C1229" s="2">
        <v>0.83402777777777781</v>
      </c>
      <c r="D1229">
        <v>4</v>
      </c>
      <c r="E1229" t="s">
        <v>28</v>
      </c>
      <c r="F1229" t="s">
        <v>29</v>
      </c>
      <c r="G1229" t="s">
        <v>30</v>
      </c>
      <c r="H1229" t="s">
        <v>31</v>
      </c>
      <c r="I1229" t="s">
        <v>18</v>
      </c>
      <c r="J1229">
        <v>45</v>
      </c>
      <c r="K1229">
        <v>25</v>
      </c>
      <c r="L1229" t="s">
        <v>19</v>
      </c>
      <c r="M1229" t="s">
        <v>20</v>
      </c>
      <c r="N1229" t="s">
        <v>21</v>
      </c>
      <c r="O1229">
        <f>Table1__2[[#This Row],[transaction_qty]]*Table1__2[[#This Row],[unit_price]]</f>
        <v>180</v>
      </c>
      <c r="P1229">
        <f>(Table1__2[[#This Row],[unit_price]]-Table1__2[[#This Row],[unit_cost]])*Table1__2[[#This Row],[transaction_qty]]</f>
        <v>80</v>
      </c>
      <c r="Q1229">
        <f>YEAR(Table1__2[[#This Row],[transaction_date]])</f>
        <v>2024</v>
      </c>
      <c r="R1229" t="str">
        <f>TEXT(MONTH(Table1__2[[#This Row],[transaction_date]])*28,"mmm")</f>
        <v>Sep</v>
      </c>
      <c r="S1229" t="str">
        <f t="shared" si="19"/>
        <v>Sun</v>
      </c>
      <c r="T1229">
        <f>HOUR(Table1__2[[#This Row],[transaction_time]])</f>
        <v>20</v>
      </c>
    </row>
    <row r="1230" spans="1:20" x14ac:dyDescent="0.25">
      <c r="A1230">
        <v>9229</v>
      </c>
      <c r="B1230" s="1">
        <v>45560</v>
      </c>
      <c r="C1230" s="2">
        <v>0.55069444444444449</v>
      </c>
      <c r="D1230">
        <v>4</v>
      </c>
      <c r="E1230" t="s">
        <v>36</v>
      </c>
      <c r="F1230" t="s">
        <v>37</v>
      </c>
      <c r="G1230" t="s">
        <v>38</v>
      </c>
      <c r="H1230" t="s">
        <v>39</v>
      </c>
      <c r="I1230" t="s">
        <v>26</v>
      </c>
      <c r="J1230">
        <v>40</v>
      </c>
      <c r="K1230">
        <v>22</v>
      </c>
      <c r="L1230" t="s">
        <v>19</v>
      </c>
      <c r="M1230" t="s">
        <v>20</v>
      </c>
      <c r="N1230" t="s">
        <v>27</v>
      </c>
      <c r="O1230">
        <f>Table1__2[[#This Row],[transaction_qty]]*Table1__2[[#This Row],[unit_price]]</f>
        <v>160</v>
      </c>
      <c r="P1230">
        <f>(Table1__2[[#This Row],[unit_price]]-Table1__2[[#This Row],[unit_cost]])*Table1__2[[#This Row],[transaction_qty]]</f>
        <v>72</v>
      </c>
      <c r="Q1230">
        <f>YEAR(Table1__2[[#This Row],[transaction_date]])</f>
        <v>2024</v>
      </c>
      <c r="R1230" t="str">
        <f>TEXT(MONTH(Table1__2[[#This Row],[transaction_date]])*28,"mmm")</f>
        <v>Sep</v>
      </c>
      <c r="S1230" t="str">
        <f t="shared" si="19"/>
        <v>Wed</v>
      </c>
      <c r="T1230">
        <f>HOUR(Table1__2[[#This Row],[transaction_time]])</f>
        <v>13</v>
      </c>
    </row>
    <row r="1231" spans="1:20" x14ac:dyDescent="0.25">
      <c r="A1231">
        <v>9230</v>
      </c>
      <c r="B1231" s="1">
        <v>45957</v>
      </c>
      <c r="C1231" s="2">
        <v>0.47013888888888888</v>
      </c>
      <c r="D1231">
        <v>2</v>
      </c>
      <c r="E1231" t="s">
        <v>14</v>
      </c>
      <c r="F1231" t="s">
        <v>15</v>
      </c>
      <c r="G1231" t="s">
        <v>16</v>
      </c>
      <c r="H1231" t="s">
        <v>17</v>
      </c>
      <c r="I1231" t="s">
        <v>50</v>
      </c>
      <c r="J1231">
        <v>70</v>
      </c>
      <c r="K1231">
        <v>40</v>
      </c>
      <c r="L1231" t="s">
        <v>33</v>
      </c>
      <c r="M1231" t="s">
        <v>44</v>
      </c>
      <c r="N1231" t="s">
        <v>51</v>
      </c>
      <c r="O1231">
        <f>Table1__2[[#This Row],[transaction_qty]]*Table1__2[[#This Row],[unit_price]]</f>
        <v>140</v>
      </c>
      <c r="P1231">
        <f>(Table1__2[[#This Row],[unit_price]]-Table1__2[[#This Row],[unit_cost]])*Table1__2[[#This Row],[transaction_qty]]</f>
        <v>60</v>
      </c>
      <c r="Q1231">
        <f>YEAR(Table1__2[[#This Row],[transaction_date]])</f>
        <v>2025</v>
      </c>
      <c r="R1231" t="str">
        <f>TEXT(MONTH(Table1__2[[#This Row],[transaction_date]])*28,"mmm")</f>
        <v>Oct</v>
      </c>
      <c r="S1231" t="str">
        <f t="shared" si="19"/>
        <v>Fri</v>
      </c>
      <c r="T1231">
        <f>HOUR(Table1__2[[#This Row],[transaction_time]])</f>
        <v>11</v>
      </c>
    </row>
    <row r="1232" spans="1:20" x14ac:dyDescent="0.25">
      <c r="A1232">
        <v>9231</v>
      </c>
      <c r="B1232" s="1">
        <v>44563</v>
      </c>
      <c r="C1232" s="2">
        <v>0.6875</v>
      </c>
      <c r="D1232">
        <v>4</v>
      </c>
      <c r="E1232" t="s">
        <v>36</v>
      </c>
      <c r="F1232" t="s">
        <v>37</v>
      </c>
      <c r="G1232" t="s">
        <v>38</v>
      </c>
      <c r="H1232" t="s">
        <v>39</v>
      </c>
      <c r="I1232" t="s">
        <v>40</v>
      </c>
      <c r="J1232">
        <v>50</v>
      </c>
      <c r="K1232">
        <v>30</v>
      </c>
      <c r="L1232" t="s">
        <v>19</v>
      </c>
      <c r="M1232" t="s">
        <v>41</v>
      </c>
      <c r="N1232" t="s">
        <v>42</v>
      </c>
      <c r="O1232">
        <f>Table1__2[[#This Row],[transaction_qty]]*Table1__2[[#This Row],[unit_price]]</f>
        <v>200</v>
      </c>
      <c r="P1232">
        <f>(Table1__2[[#This Row],[unit_price]]-Table1__2[[#This Row],[unit_cost]])*Table1__2[[#This Row],[transaction_qty]]</f>
        <v>80</v>
      </c>
      <c r="Q1232">
        <f>YEAR(Table1__2[[#This Row],[transaction_date]])</f>
        <v>2022</v>
      </c>
      <c r="R1232" t="str">
        <f>TEXT(MONTH(Table1__2[[#This Row],[transaction_date]])*28,"mmm")</f>
        <v>Jan</v>
      </c>
      <c r="S1232" t="str">
        <f t="shared" si="19"/>
        <v>Mon</v>
      </c>
      <c r="T1232">
        <f>HOUR(Table1__2[[#This Row],[transaction_time]])</f>
        <v>16</v>
      </c>
    </row>
    <row r="1233" spans="1:20" x14ac:dyDescent="0.25">
      <c r="A1233">
        <v>9232</v>
      </c>
      <c r="B1233" s="1">
        <v>46015</v>
      </c>
      <c r="C1233" s="2">
        <v>0.90208333333333335</v>
      </c>
      <c r="D1233">
        <v>4</v>
      </c>
      <c r="E1233" t="s">
        <v>22</v>
      </c>
      <c r="F1233" t="s">
        <v>23</v>
      </c>
      <c r="G1233" t="s">
        <v>24</v>
      </c>
      <c r="H1233" t="s">
        <v>25</v>
      </c>
      <c r="I1233" t="s">
        <v>43</v>
      </c>
      <c r="J1233">
        <v>75</v>
      </c>
      <c r="K1233">
        <v>45</v>
      </c>
      <c r="L1233" t="s">
        <v>33</v>
      </c>
      <c r="M1233" t="s">
        <v>44</v>
      </c>
      <c r="N1233" t="s">
        <v>45</v>
      </c>
      <c r="O1233">
        <f>Table1__2[[#This Row],[transaction_qty]]*Table1__2[[#This Row],[unit_price]]</f>
        <v>300</v>
      </c>
      <c r="P1233">
        <f>(Table1__2[[#This Row],[unit_price]]-Table1__2[[#This Row],[unit_cost]])*Table1__2[[#This Row],[transaction_qty]]</f>
        <v>120</v>
      </c>
      <c r="Q1233">
        <f>YEAR(Table1__2[[#This Row],[transaction_date]])</f>
        <v>2025</v>
      </c>
      <c r="R1233" t="str">
        <f>TEXT(MONTH(Table1__2[[#This Row],[transaction_date]])*28,"mmm")</f>
        <v>Dec</v>
      </c>
      <c r="S1233" t="str">
        <f t="shared" si="19"/>
        <v>Tue</v>
      </c>
      <c r="T1233">
        <f>HOUR(Table1__2[[#This Row],[transaction_time]])</f>
        <v>21</v>
      </c>
    </row>
    <row r="1234" spans="1:20" x14ac:dyDescent="0.25">
      <c r="A1234">
        <v>9233</v>
      </c>
      <c r="B1234" s="1">
        <v>44717</v>
      </c>
      <c r="C1234" s="2">
        <v>0.86805555555555558</v>
      </c>
      <c r="D1234">
        <v>2</v>
      </c>
      <c r="E1234" t="s">
        <v>28</v>
      </c>
      <c r="F1234" t="s">
        <v>29</v>
      </c>
      <c r="G1234" t="s">
        <v>30</v>
      </c>
      <c r="H1234" t="s">
        <v>31</v>
      </c>
      <c r="I1234" t="s">
        <v>48</v>
      </c>
      <c r="J1234">
        <v>80</v>
      </c>
      <c r="K1234">
        <v>48</v>
      </c>
      <c r="L1234" t="s">
        <v>33</v>
      </c>
      <c r="M1234" t="s">
        <v>44</v>
      </c>
      <c r="N1234" t="s">
        <v>49</v>
      </c>
      <c r="O1234">
        <f>Table1__2[[#This Row],[transaction_qty]]*Table1__2[[#This Row],[unit_price]]</f>
        <v>160</v>
      </c>
      <c r="P1234">
        <f>(Table1__2[[#This Row],[unit_price]]-Table1__2[[#This Row],[unit_cost]])*Table1__2[[#This Row],[transaction_qty]]</f>
        <v>64</v>
      </c>
      <c r="Q1234">
        <f>YEAR(Table1__2[[#This Row],[transaction_date]])</f>
        <v>2022</v>
      </c>
      <c r="R1234" t="str">
        <f>TEXT(MONTH(Table1__2[[#This Row],[transaction_date]])*28,"mmm")</f>
        <v>Jun</v>
      </c>
      <c r="S1234" t="str">
        <f t="shared" si="19"/>
        <v>Thu</v>
      </c>
      <c r="T1234">
        <f>HOUR(Table1__2[[#This Row],[transaction_time]])</f>
        <v>20</v>
      </c>
    </row>
    <row r="1235" spans="1:20" x14ac:dyDescent="0.25">
      <c r="A1235">
        <v>9234</v>
      </c>
      <c r="B1235" s="1">
        <v>45630</v>
      </c>
      <c r="C1235" s="2">
        <v>0.7368055555555556</v>
      </c>
      <c r="D1235">
        <v>1</v>
      </c>
      <c r="E1235" t="s">
        <v>22</v>
      </c>
      <c r="F1235" t="s">
        <v>23</v>
      </c>
      <c r="G1235" t="s">
        <v>24</v>
      </c>
      <c r="H1235" t="s">
        <v>25</v>
      </c>
      <c r="I1235" t="s">
        <v>40</v>
      </c>
      <c r="J1235">
        <v>50</v>
      </c>
      <c r="K1235">
        <v>30</v>
      </c>
      <c r="L1235" t="s">
        <v>19</v>
      </c>
      <c r="M1235" t="s">
        <v>41</v>
      </c>
      <c r="N1235" t="s">
        <v>42</v>
      </c>
      <c r="O1235">
        <f>Table1__2[[#This Row],[transaction_qty]]*Table1__2[[#This Row],[unit_price]]</f>
        <v>50</v>
      </c>
      <c r="P1235">
        <f>(Table1__2[[#This Row],[unit_price]]-Table1__2[[#This Row],[unit_cost]])*Table1__2[[#This Row],[transaction_qty]]</f>
        <v>20</v>
      </c>
      <c r="Q1235">
        <f>YEAR(Table1__2[[#This Row],[transaction_date]])</f>
        <v>2024</v>
      </c>
      <c r="R1235" t="str">
        <f>TEXT(MONTH(Table1__2[[#This Row],[transaction_date]])*28,"mmm")</f>
        <v>Dec</v>
      </c>
      <c r="S1235" t="str">
        <f t="shared" si="19"/>
        <v>Wed</v>
      </c>
      <c r="T1235">
        <f>HOUR(Table1__2[[#This Row],[transaction_time]])</f>
        <v>17</v>
      </c>
    </row>
    <row r="1236" spans="1:20" x14ac:dyDescent="0.25">
      <c r="A1236">
        <v>9235</v>
      </c>
      <c r="B1236" s="1">
        <v>44850</v>
      </c>
      <c r="C1236" s="2">
        <v>0.30833333333333335</v>
      </c>
      <c r="D1236">
        <v>1</v>
      </c>
      <c r="E1236" t="s">
        <v>22</v>
      </c>
      <c r="F1236" t="s">
        <v>23</v>
      </c>
      <c r="G1236" t="s">
        <v>24</v>
      </c>
      <c r="H1236" t="s">
        <v>25</v>
      </c>
      <c r="I1236" t="s">
        <v>40</v>
      </c>
      <c r="J1236">
        <v>50</v>
      </c>
      <c r="K1236">
        <v>30</v>
      </c>
      <c r="L1236" t="s">
        <v>19</v>
      </c>
      <c r="M1236" t="s">
        <v>41</v>
      </c>
      <c r="N1236" t="s">
        <v>42</v>
      </c>
      <c r="O1236">
        <f>Table1__2[[#This Row],[transaction_qty]]*Table1__2[[#This Row],[unit_price]]</f>
        <v>50</v>
      </c>
      <c r="P1236">
        <f>(Table1__2[[#This Row],[unit_price]]-Table1__2[[#This Row],[unit_cost]])*Table1__2[[#This Row],[transaction_qty]]</f>
        <v>20</v>
      </c>
      <c r="Q1236">
        <f>YEAR(Table1__2[[#This Row],[transaction_date]])</f>
        <v>2022</v>
      </c>
      <c r="R1236" t="str">
        <f>TEXT(MONTH(Table1__2[[#This Row],[transaction_date]])*28,"mmm")</f>
        <v>Oct</v>
      </c>
      <c r="S1236" t="str">
        <f t="shared" si="19"/>
        <v>Mon</v>
      </c>
      <c r="T1236">
        <f>HOUR(Table1__2[[#This Row],[transaction_time]])</f>
        <v>7</v>
      </c>
    </row>
    <row r="1237" spans="1:20" x14ac:dyDescent="0.25">
      <c r="A1237">
        <v>9236</v>
      </c>
      <c r="B1237" s="1">
        <v>45590</v>
      </c>
      <c r="C1237" s="2">
        <v>0.38333333333333336</v>
      </c>
      <c r="D1237">
        <v>3</v>
      </c>
      <c r="E1237" t="s">
        <v>14</v>
      </c>
      <c r="F1237" t="s">
        <v>15</v>
      </c>
      <c r="G1237" t="s">
        <v>16</v>
      </c>
      <c r="H1237" t="s">
        <v>17</v>
      </c>
      <c r="I1237" t="s">
        <v>48</v>
      </c>
      <c r="J1237">
        <v>80</v>
      </c>
      <c r="K1237">
        <v>48</v>
      </c>
      <c r="L1237" t="s">
        <v>33</v>
      </c>
      <c r="M1237" t="s">
        <v>44</v>
      </c>
      <c r="N1237" t="s">
        <v>49</v>
      </c>
      <c r="O1237">
        <f>Table1__2[[#This Row],[transaction_qty]]*Table1__2[[#This Row],[unit_price]]</f>
        <v>240</v>
      </c>
      <c r="P1237">
        <f>(Table1__2[[#This Row],[unit_price]]-Table1__2[[#This Row],[unit_cost]])*Table1__2[[#This Row],[transaction_qty]]</f>
        <v>96</v>
      </c>
      <c r="Q1237">
        <f>YEAR(Table1__2[[#This Row],[transaction_date]])</f>
        <v>2024</v>
      </c>
      <c r="R1237" t="str">
        <f>TEXT(MONTH(Table1__2[[#This Row],[transaction_date]])*28,"mmm")</f>
        <v>Oct</v>
      </c>
      <c r="S1237" t="str">
        <f t="shared" si="19"/>
        <v>Wed</v>
      </c>
      <c r="T1237">
        <f>HOUR(Table1__2[[#This Row],[transaction_time]])</f>
        <v>9</v>
      </c>
    </row>
    <row r="1238" spans="1:20" x14ac:dyDescent="0.25">
      <c r="A1238">
        <v>9237</v>
      </c>
      <c r="B1238" s="1">
        <v>45517</v>
      </c>
      <c r="C1238" s="2">
        <v>0.85972222222222228</v>
      </c>
      <c r="D1238">
        <v>4</v>
      </c>
      <c r="E1238" t="s">
        <v>14</v>
      </c>
      <c r="F1238" t="s">
        <v>15</v>
      </c>
      <c r="G1238" t="s">
        <v>16</v>
      </c>
      <c r="H1238" t="s">
        <v>17</v>
      </c>
      <c r="I1238" t="s">
        <v>18</v>
      </c>
      <c r="J1238">
        <v>45</v>
      </c>
      <c r="K1238">
        <v>25</v>
      </c>
      <c r="L1238" t="s">
        <v>19</v>
      </c>
      <c r="M1238" t="s">
        <v>20</v>
      </c>
      <c r="N1238" t="s">
        <v>21</v>
      </c>
      <c r="O1238">
        <f>Table1__2[[#This Row],[transaction_qty]]*Table1__2[[#This Row],[unit_price]]</f>
        <v>180</v>
      </c>
      <c r="P1238">
        <f>(Table1__2[[#This Row],[unit_price]]-Table1__2[[#This Row],[unit_cost]])*Table1__2[[#This Row],[transaction_qty]]</f>
        <v>80</v>
      </c>
      <c r="Q1238">
        <f>YEAR(Table1__2[[#This Row],[transaction_date]])</f>
        <v>2024</v>
      </c>
      <c r="R1238" t="str">
        <f>TEXT(MONTH(Table1__2[[#This Row],[transaction_date]])*28,"mmm")</f>
        <v>Aug</v>
      </c>
      <c r="S1238" t="str">
        <f t="shared" si="19"/>
        <v>Fri</v>
      </c>
      <c r="T1238">
        <f>HOUR(Table1__2[[#This Row],[transaction_time]])</f>
        <v>20</v>
      </c>
    </row>
    <row r="1239" spans="1:20" x14ac:dyDescent="0.25">
      <c r="A1239">
        <v>9238</v>
      </c>
      <c r="B1239" s="1">
        <v>45370</v>
      </c>
      <c r="C1239" s="2">
        <v>0.4201388888888889</v>
      </c>
      <c r="D1239">
        <v>4</v>
      </c>
      <c r="E1239" t="s">
        <v>36</v>
      </c>
      <c r="F1239" t="s">
        <v>37</v>
      </c>
      <c r="G1239" t="s">
        <v>38</v>
      </c>
      <c r="H1239" t="s">
        <v>39</v>
      </c>
      <c r="I1239" t="s">
        <v>46</v>
      </c>
      <c r="J1239">
        <v>90</v>
      </c>
      <c r="K1239">
        <v>55</v>
      </c>
      <c r="L1239" t="s">
        <v>33</v>
      </c>
      <c r="M1239" t="s">
        <v>34</v>
      </c>
      <c r="N1239" t="s">
        <v>47</v>
      </c>
      <c r="O1239">
        <f>Table1__2[[#This Row],[transaction_qty]]*Table1__2[[#This Row],[unit_price]]</f>
        <v>360</v>
      </c>
      <c r="P1239">
        <f>(Table1__2[[#This Row],[unit_price]]-Table1__2[[#This Row],[unit_cost]])*Table1__2[[#This Row],[transaction_qty]]</f>
        <v>140</v>
      </c>
      <c r="Q1239">
        <f>YEAR(Table1__2[[#This Row],[transaction_date]])</f>
        <v>2024</v>
      </c>
      <c r="R1239" t="str">
        <f>TEXT(MONTH(Table1__2[[#This Row],[transaction_date]])*28,"mmm")</f>
        <v>Mar</v>
      </c>
      <c r="S1239" t="str">
        <f t="shared" si="19"/>
        <v>Thu</v>
      </c>
      <c r="T1239">
        <f>HOUR(Table1__2[[#This Row],[transaction_time]])</f>
        <v>10</v>
      </c>
    </row>
    <row r="1240" spans="1:20" x14ac:dyDescent="0.25">
      <c r="A1240">
        <v>9239</v>
      </c>
      <c r="B1240" s="1">
        <v>44615</v>
      </c>
      <c r="C1240" s="2">
        <v>0.39791666666666664</v>
      </c>
      <c r="D1240">
        <v>1</v>
      </c>
      <c r="E1240" t="s">
        <v>28</v>
      </c>
      <c r="F1240" t="s">
        <v>29</v>
      </c>
      <c r="G1240" t="s">
        <v>30</v>
      </c>
      <c r="H1240" t="s">
        <v>31</v>
      </c>
      <c r="I1240" t="s">
        <v>46</v>
      </c>
      <c r="J1240">
        <v>90</v>
      </c>
      <c r="K1240">
        <v>55</v>
      </c>
      <c r="L1240" t="s">
        <v>33</v>
      </c>
      <c r="M1240" t="s">
        <v>34</v>
      </c>
      <c r="N1240" t="s">
        <v>47</v>
      </c>
      <c r="O1240">
        <f>Table1__2[[#This Row],[transaction_qty]]*Table1__2[[#This Row],[unit_price]]</f>
        <v>90</v>
      </c>
      <c r="P1240">
        <f>(Table1__2[[#This Row],[unit_price]]-Table1__2[[#This Row],[unit_cost]])*Table1__2[[#This Row],[transaction_qty]]</f>
        <v>35</v>
      </c>
      <c r="Q1240">
        <f>YEAR(Table1__2[[#This Row],[transaction_date]])</f>
        <v>2022</v>
      </c>
      <c r="R1240" t="str">
        <f>TEXT(MONTH(Table1__2[[#This Row],[transaction_date]])*28,"mmm")</f>
        <v>Feb</v>
      </c>
      <c r="S1240" t="str">
        <f t="shared" si="19"/>
        <v>Mon</v>
      </c>
      <c r="T1240">
        <f>HOUR(Table1__2[[#This Row],[transaction_time]])</f>
        <v>9</v>
      </c>
    </row>
    <row r="1241" spans="1:20" x14ac:dyDescent="0.25">
      <c r="A1241">
        <v>9240</v>
      </c>
      <c r="B1241" s="1">
        <v>45229</v>
      </c>
      <c r="C1241" s="2">
        <v>0.58958333333333335</v>
      </c>
      <c r="D1241">
        <v>2</v>
      </c>
      <c r="E1241" t="s">
        <v>28</v>
      </c>
      <c r="F1241" t="s">
        <v>29</v>
      </c>
      <c r="G1241" t="s">
        <v>30</v>
      </c>
      <c r="H1241" t="s">
        <v>31</v>
      </c>
      <c r="I1241" t="s">
        <v>18</v>
      </c>
      <c r="J1241">
        <v>45</v>
      </c>
      <c r="K1241">
        <v>25</v>
      </c>
      <c r="L1241" t="s">
        <v>19</v>
      </c>
      <c r="M1241" t="s">
        <v>20</v>
      </c>
      <c r="N1241" t="s">
        <v>21</v>
      </c>
      <c r="O1241">
        <f>Table1__2[[#This Row],[transaction_qty]]*Table1__2[[#This Row],[unit_price]]</f>
        <v>90</v>
      </c>
      <c r="P1241">
        <f>(Table1__2[[#This Row],[unit_price]]-Table1__2[[#This Row],[unit_cost]])*Table1__2[[#This Row],[transaction_qty]]</f>
        <v>40</v>
      </c>
      <c r="Q1241">
        <f>YEAR(Table1__2[[#This Row],[transaction_date]])</f>
        <v>2023</v>
      </c>
      <c r="R1241" t="str">
        <f>TEXT(MONTH(Table1__2[[#This Row],[transaction_date]])*28,"mmm")</f>
        <v>Oct</v>
      </c>
      <c r="S1241" t="str">
        <f t="shared" si="19"/>
        <v>Mon</v>
      </c>
      <c r="T1241">
        <f>HOUR(Table1__2[[#This Row],[transaction_time]])</f>
        <v>14</v>
      </c>
    </row>
    <row r="1242" spans="1:20" x14ac:dyDescent="0.25">
      <c r="A1242">
        <v>9241</v>
      </c>
      <c r="B1242" s="1">
        <v>45877</v>
      </c>
      <c r="C1242" s="2">
        <v>0.32361111111111113</v>
      </c>
      <c r="D1242">
        <v>2</v>
      </c>
      <c r="E1242" t="s">
        <v>36</v>
      </c>
      <c r="F1242" t="s">
        <v>37</v>
      </c>
      <c r="G1242" t="s">
        <v>38</v>
      </c>
      <c r="H1242" t="s">
        <v>39</v>
      </c>
      <c r="I1242" t="s">
        <v>26</v>
      </c>
      <c r="J1242">
        <v>40</v>
      </c>
      <c r="K1242">
        <v>22</v>
      </c>
      <c r="L1242" t="s">
        <v>19</v>
      </c>
      <c r="M1242" t="s">
        <v>20</v>
      </c>
      <c r="N1242" t="s">
        <v>27</v>
      </c>
      <c r="O1242">
        <f>Table1__2[[#This Row],[transaction_qty]]*Table1__2[[#This Row],[unit_price]]</f>
        <v>80</v>
      </c>
      <c r="P1242">
        <f>(Table1__2[[#This Row],[unit_price]]-Table1__2[[#This Row],[unit_cost]])*Table1__2[[#This Row],[transaction_qty]]</f>
        <v>36</v>
      </c>
      <c r="Q1242">
        <f>YEAR(Table1__2[[#This Row],[transaction_date]])</f>
        <v>2025</v>
      </c>
      <c r="R1242" t="str">
        <f>TEXT(MONTH(Table1__2[[#This Row],[transaction_date]])*28,"mmm")</f>
        <v>Aug</v>
      </c>
      <c r="S1242" t="str">
        <f t="shared" si="19"/>
        <v>Sun</v>
      </c>
      <c r="T1242">
        <f>HOUR(Table1__2[[#This Row],[transaction_time]])</f>
        <v>7</v>
      </c>
    </row>
    <row r="1243" spans="1:20" x14ac:dyDescent="0.25">
      <c r="A1243">
        <v>9242</v>
      </c>
      <c r="B1243" s="1">
        <v>45621</v>
      </c>
      <c r="C1243" s="2">
        <v>0.44513888888888886</v>
      </c>
      <c r="D1243">
        <v>4</v>
      </c>
      <c r="E1243" t="s">
        <v>36</v>
      </c>
      <c r="F1243" t="s">
        <v>37</v>
      </c>
      <c r="G1243" t="s">
        <v>38</v>
      </c>
      <c r="H1243" t="s">
        <v>39</v>
      </c>
      <c r="I1243" t="s">
        <v>26</v>
      </c>
      <c r="J1243">
        <v>40</v>
      </c>
      <c r="K1243">
        <v>22</v>
      </c>
      <c r="L1243" t="s">
        <v>19</v>
      </c>
      <c r="M1243" t="s">
        <v>20</v>
      </c>
      <c r="N1243" t="s">
        <v>27</v>
      </c>
      <c r="O1243">
        <f>Table1__2[[#This Row],[transaction_qty]]*Table1__2[[#This Row],[unit_price]]</f>
        <v>160</v>
      </c>
      <c r="P1243">
        <f>(Table1__2[[#This Row],[unit_price]]-Table1__2[[#This Row],[unit_cost]])*Table1__2[[#This Row],[transaction_qty]]</f>
        <v>72</v>
      </c>
      <c r="Q1243">
        <f>YEAR(Table1__2[[#This Row],[transaction_date]])</f>
        <v>2024</v>
      </c>
      <c r="R1243" t="str">
        <f>TEXT(MONTH(Table1__2[[#This Row],[transaction_date]])*28,"mmm")</f>
        <v>Nov</v>
      </c>
      <c r="S1243" t="str">
        <f t="shared" si="19"/>
        <v>Wed</v>
      </c>
      <c r="T1243">
        <f>HOUR(Table1__2[[#This Row],[transaction_time]])</f>
        <v>10</v>
      </c>
    </row>
    <row r="1244" spans="1:20" x14ac:dyDescent="0.25">
      <c r="A1244">
        <v>9243</v>
      </c>
      <c r="B1244" s="1">
        <v>44743</v>
      </c>
      <c r="C1244" s="2">
        <v>0.33888888888888891</v>
      </c>
      <c r="D1244">
        <v>4</v>
      </c>
      <c r="E1244" t="s">
        <v>14</v>
      </c>
      <c r="F1244" t="s">
        <v>15</v>
      </c>
      <c r="G1244" t="s">
        <v>16</v>
      </c>
      <c r="H1244" t="s">
        <v>17</v>
      </c>
      <c r="I1244" t="s">
        <v>43</v>
      </c>
      <c r="J1244">
        <v>75</v>
      </c>
      <c r="K1244">
        <v>45</v>
      </c>
      <c r="L1244" t="s">
        <v>33</v>
      </c>
      <c r="M1244" t="s">
        <v>44</v>
      </c>
      <c r="N1244" t="s">
        <v>45</v>
      </c>
      <c r="O1244">
        <f>Table1__2[[#This Row],[transaction_qty]]*Table1__2[[#This Row],[unit_price]]</f>
        <v>300</v>
      </c>
      <c r="P1244">
        <f>(Table1__2[[#This Row],[unit_price]]-Table1__2[[#This Row],[unit_cost]])*Table1__2[[#This Row],[transaction_qty]]</f>
        <v>120</v>
      </c>
      <c r="Q1244">
        <f>YEAR(Table1__2[[#This Row],[transaction_date]])</f>
        <v>2022</v>
      </c>
      <c r="R1244" t="str">
        <f>TEXT(MONTH(Table1__2[[#This Row],[transaction_date]])*28,"mmm")</f>
        <v>Jul</v>
      </c>
      <c r="S1244" t="str">
        <f t="shared" si="19"/>
        <v>Sun</v>
      </c>
      <c r="T1244">
        <f>HOUR(Table1__2[[#This Row],[transaction_time]])</f>
        <v>8</v>
      </c>
    </row>
    <row r="1245" spans="1:20" x14ac:dyDescent="0.25">
      <c r="A1245">
        <v>9244</v>
      </c>
      <c r="B1245" s="1">
        <v>45596</v>
      </c>
      <c r="C1245" s="2">
        <v>0.44444444444444442</v>
      </c>
      <c r="D1245">
        <v>1</v>
      </c>
      <c r="E1245" t="s">
        <v>14</v>
      </c>
      <c r="F1245" t="s">
        <v>15</v>
      </c>
      <c r="G1245" t="s">
        <v>16</v>
      </c>
      <c r="H1245" t="s">
        <v>17</v>
      </c>
      <c r="I1245" t="s">
        <v>46</v>
      </c>
      <c r="J1245">
        <v>90</v>
      </c>
      <c r="K1245">
        <v>55</v>
      </c>
      <c r="L1245" t="s">
        <v>33</v>
      </c>
      <c r="M1245" t="s">
        <v>34</v>
      </c>
      <c r="N1245" t="s">
        <v>47</v>
      </c>
      <c r="O1245">
        <f>Table1__2[[#This Row],[transaction_qty]]*Table1__2[[#This Row],[unit_price]]</f>
        <v>90</v>
      </c>
      <c r="P1245">
        <f>(Table1__2[[#This Row],[unit_price]]-Table1__2[[#This Row],[unit_cost]])*Table1__2[[#This Row],[transaction_qty]]</f>
        <v>35</v>
      </c>
      <c r="Q1245">
        <f>YEAR(Table1__2[[#This Row],[transaction_date]])</f>
        <v>2024</v>
      </c>
      <c r="R1245" t="str">
        <f>TEXT(MONTH(Table1__2[[#This Row],[transaction_date]])*28,"mmm")</f>
        <v>Oct</v>
      </c>
      <c r="S1245" t="str">
        <f t="shared" si="19"/>
        <v>Tue</v>
      </c>
      <c r="T1245">
        <f>HOUR(Table1__2[[#This Row],[transaction_time]])</f>
        <v>10</v>
      </c>
    </row>
    <row r="1246" spans="1:20" x14ac:dyDescent="0.25">
      <c r="A1246">
        <v>9245</v>
      </c>
      <c r="B1246" s="1">
        <v>44596</v>
      </c>
      <c r="C1246" s="2">
        <v>0.84166666666666667</v>
      </c>
      <c r="D1246">
        <v>2</v>
      </c>
      <c r="E1246" t="s">
        <v>36</v>
      </c>
      <c r="F1246" t="s">
        <v>37</v>
      </c>
      <c r="G1246" t="s">
        <v>38</v>
      </c>
      <c r="H1246" t="s">
        <v>39</v>
      </c>
      <c r="I1246" t="s">
        <v>26</v>
      </c>
      <c r="J1246">
        <v>40</v>
      </c>
      <c r="K1246">
        <v>22</v>
      </c>
      <c r="L1246" t="s">
        <v>19</v>
      </c>
      <c r="M1246" t="s">
        <v>20</v>
      </c>
      <c r="N1246" t="s">
        <v>27</v>
      </c>
      <c r="O1246">
        <f>Table1__2[[#This Row],[transaction_qty]]*Table1__2[[#This Row],[unit_price]]</f>
        <v>80</v>
      </c>
      <c r="P1246">
        <f>(Table1__2[[#This Row],[unit_price]]-Table1__2[[#This Row],[unit_cost]])*Table1__2[[#This Row],[transaction_qty]]</f>
        <v>36</v>
      </c>
      <c r="Q1246">
        <f>YEAR(Table1__2[[#This Row],[transaction_date]])</f>
        <v>2022</v>
      </c>
      <c r="R1246" t="str">
        <f>TEXT(MONTH(Table1__2[[#This Row],[transaction_date]])*28,"mmm")</f>
        <v>Feb</v>
      </c>
      <c r="S1246" t="str">
        <f t="shared" si="19"/>
        <v>Wed</v>
      </c>
      <c r="T1246">
        <f>HOUR(Table1__2[[#This Row],[transaction_time]])</f>
        <v>20</v>
      </c>
    </row>
    <row r="1247" spans="1:20" x14ac:dyDescent="0.25">
      <c r="A1247">
        <v>9246</v>
      </c>
      <c r="B1247" s="1">
        <v>45710</v>
      </c>
      <c r="C1247" s="2">
        <v>0.37013888888888891</v>
      </c>
      <c r="D1247">
        <v>1</v>
      </c>
      <c r="E1247" t="s">
        <v>14</v>
      </c>
      <c r="F1247" t="s">
        <v>15</v>
      </c>
      <c r="G1247" t="s">
        <v>16</v>
      </c>
      <c r="H1247" t="s">
        <v>17</v>
      </c>
      <c r="I1247" t="s">
        <v>40</v>
      </c>
      <c r="J1247">
        <v>50</v>
      </c>
      <c r="K1247">
        <v>30</v>
      </c>
      <c r="L1247" t="s">
        <v>19</v>
      </c>
      <c r="M1247" t="s">
        <v>41</v>
      </c>
      <c r="N1247" t="s">
        <v>42</v>
      </c>
      <c r="O1247">
        <f>Table1__2[[#This Row],[transaction_qty]]*Table1__2[[#This Row],[unit_price]]</f>
        <v>50</v>
      </c>
      <c r="P1247">
        <f>(Table1__2[[#This Row],[unit_price]]-Table1__2[[#This Row],[unit_cost]])*Table1__2[[#This Row],[transaction_qty]]</f>
        <v>20</v>
      </c>
      <c r="Q1247">
        <f>YEAR(Table1__2[[#This Row],[transaction_date]])</f>
        <v>2025</v>
      </c>
      <c r="R1247" t="str">
        <f>TEXT(MONTH(Table1__2[[#This Row],[transaction_date]])*28,"mmm")</f>
        <v>Feb</v>
      </c>
      <c r="S1247" t="str">
        <f t="shared" si="19"/>
        <v>Sun</v>
      </c>
      <c r="T1247">
        <f>HOUR(Table1__2[[#This Row],[transaction_time]])</f>
        <v>8</v>
      </c>
    </row>
    <row r="1248" spans="1:20" x14ac:dyDescent="0.25">
      <c r="A1248">
        <v>9247</v>
      </c>
      <c r="B1248" s="1">
        <v>44641</v>
      </c>
      <c r="C1248" s="2">
        <v>0.46111111111111114</v>
      </c>
      <c r="D1248">
        <v>4</v>
      </c>
      <c r="E1248" t="s">
        <v>14</v>
      </c>
      <c r="F1248" t="s">
        <v>15</v>
      </c>
      <c r="G1248" t="s">
        <v>16</v>
      </c>
      <c r="H1248" t="s">
        <v>17</v>
      </c>
      <c r="I1248" t="s">
        <v>18</v>
      </c>
      <c r="J1248">
        <v>45</v>
      </c>
      <c r="K1248">
        <v>25</v>
      </c>
      <c r="L1248" t="s">
        <v>19</v>
      </c>
      <c r="M1248" t="s">
        <v>20</v>
      </c>
      <c r="N1248" t="s">
        <v>21</v>
      </c>
      <c r="O1248">
        <f>Table1__2[[#This Row],[transaction_qty]]*Table1__2[[#This Row],[unit_price]]</f>
        <v>180</v>
      </c>
      <c r="P1248">
        <f>(Table1__2[[#This Row],[unit_price]]-Table1__2[[#This Row],[unit_cost]])*Table1__2[[#This Row],[transaction_qty]]</f>
        <v>80</v>
      </c>
      <c r="Q1248">
        <f>YEAR(Table1__2[[#This Row],[transaction_date]])</f>
        <v>2022</v>
      </c>
      <c r="R1248" t="str">
        <f>TEXT(MONTH(Table1__2[[#This Row],[transaction_date]])*28,"mmm")</f>
        <v>Mar</v>
      </c>
      <c r="S1248" t="str">
        <f t="shared" si="19"/>
        <v>Sat</v>
      </c>
      <c r="T1248">
        <f>HOUR(Table1__2[[#This Row],[transaction_time]])</f>
        <v>11</v>
      </c>
    </row>
    <row r="1249" spans="1:20" x14ac:dyDescent="0.25">
      <c r="A1249">
        <v>9248</v>
      </c>
      <c r="B1249" s="1">
        <v>45121</v>
      </c>
      <c r="C1249" s="2">
        <v>0.35</v>
      </c>
      <c r="D1249">
        <v>4</v>
      </c>
      <c r="E1249" t="s">
        <v>14</v>
      </c>
      <c r="F1249" t="s">
        <v>15</v>
      </c>
      <c r="G1249" t="s">
        <v>16</v>
      </c>
      <c r="H1249" t="s">
        <v>17</v>
      </c>
      <c r="I1249" t="s">
        <v>50</v>
      </c>
      <c r="J1249">
        <v>70</v>
      </c>
      <c r="K1249">
        <v>40</v>
      </c>
      <c r="L1249" t="s">
        <v>33</v>
      </c>
      <c r="M1249" t="s">
        <v>44</v>
      </c>
      <c r="N1249" t="s">
        <v>51</v>
      </c>
      <c r="O1249">
        <f>Table1__2[[#This Row],[transaction_qty]]*Table1__2[[#This Row],[unit_price]]</f>
        <v>280</v>
      </c>
      <c r="P1249">
        <f>(Table1__2[[#This Row],[unit_price]]-Table1__2[[#This Row],[unit_cost]])*Table1__2[[#This Row],[transaction_qty]]</f>
        <v>120</v>
      </c>
      <c r="Q1249">
        <f>YEAR(Table1__2[[#This Row],[transaction_date]])</f>
        <v>2023</v>
      </c>
      <c r="R1249" t="str">
        <f>TEXT(MONTH(Table1__2[[#This Row],[transaction_date]])*28,"mmm")</f>
        <v>Jul</v>
      </c>
      <c r="S1249" t="str">
        <f t="shared" si="19"/>
        <v>Sat</v>
      </c>
      <c r="T1249">
        <f>HOUR(Table1__2[[#This Row],[transaction_time]])</f>
        <v>8</v>
      </c>
    </row>
    <row r="1250" spans="1:20" x14ac:dyDescent="0.25">
      <c r="A1250">
        <v>9249</v>
      </c>
      <c r="B1250" s="1">
        <v>45788</v>
      </c>
      <c r="C1250" s="2">
        <v>0.5805555555555556</v>
      </c>
      <c r="D1250">
        <v>1</v>
      </c>
      <c r="E1250" t="s">
        <v>22</v>
      </c>
      <c r="F1250" t="s">
        <v>23</v>
      </c>
      <c r="G1250" t="s">
        <v>24</v>
      </c>
      <c r="H1250" t="s">
        <v>25</v>
      </c>
      <c r="I1250" t="s">
        <v>43</v>
      </c>
      <c r="J1250">
        <v>75</v>
      </c>
      <c r="K1250">
        <v>45</v>
      </c>
      <c r="L1250" t="s">
        <v>33</v>
      </c>
      <c r="M1250" t="s">
        <v>44</v>
      </c>
      <c r="N1250" t="s">
        <v>45</v>
      </c>
      <c r="O1250">
        <f>Table1__2[[#This Row],[transaction_qty]]*Table1__2[[#This Row],[unit_price]]</f>
        <v>75</v>
      </c>
      <c r="P1250">
        <f>(Table1__2[[#This Row],[unit_price]]-Table1__2[[#This Row],[unit_cost]])*Table1__2[[#This Row],[transaction_qty]]</f>
        <v>30</v>
      </c>
      <c r="Q1250">
        <f>YEAR(Table1__2[[#This Row],[transaction_date]])</f>
        <v>2025</v>
      </c>
      <c r="R1250" t="str">
        <f>TEXT(MONTH(Table1__2[[#This Row],[transaction_date]])*28,"mmm")</f>
        <v>May</v>
      </c>
      <c r="S1250" t="str">
        <f t="shared" si="19"/>
        <v>Wed</v>
      </c>
      <c r="T1250">
        <f>HOUR(Table1__2[[#This Row],[transaction_time]])</f>
        <v>13</v>
      </c>
    </row>
    <row r="1251" spans="1:20" x14ac:dyDescent="0.25">
      <c r="A1251">
        <v>9250</v>
      </c>
      <c r="B1251" s="1">
        <v>44588</v>
      </c>
      <c r="C1251" s="2">
        <v>0.88194444444444442</v>
      </c>
      <c r="D1251">
        <v>3</v>
      </c>
      <c r="E1251" t="s">
        <v>22</v>
      </c>
      <c r="F1251" t="s">
        <v>23</v>
      </c>
      <c r="G1251" t="s">
        <v>24</v>
      </c>
      <c r="H1251" t="s">
        <v>25</v>
      </c>
      <c r="I1251" t="s">
        <v>40</v>
      </c>
      <c r="J1251">
        <v>50</v>
      </c>
      <c r="K1251">
        <v>30</v>
      </c>
      <c r="L1251" t="s">
        <v>19</v>
      </c>
      <c r="M1251" t="s">
        <v>41</v>
      </c>
      <c r="N1251" t="s">
        <v>42</v>
      </c>
      <c r="O1251">
        <f>Table1__2[[#This Row],[transaction_qty]]*Table1__2[[#This Row],[unit_price]]</f>
        <v>150</v>
      </c>
      <c r="P1251">
        <f>(Table1__2[[#This Row],[unit_price]]-Table1__2[[#This Row],[unit_cost]])*Table1__2[[#This Row],[transaction_qty]]</f>
        <v>60</v>
      </c>
      <c r="Q1251">
        <f>YEAR(Table1__2[[#This Row],[transaction_date]])</f>
        <v>2022</v>
      </c>
      <c r="R1251" t="str">
        <f>TEXT(MONTH(Table1__2[[#This Row],[transaction_date]])*28,"mmm")</f>
        <v>Jan</v>
      </c>
      <c r="S1251" t="str">
        <f t="shared" si="19"/>
        <v>Fri</v>
      </c>
      <c r="T1251">
        <f>HOUR(Table1__2[[#This Row],[transaction_time]])</f>
        <v>21</v>
      </c>
    </row>
    <row r="1252" spans="1:20" x14ac:dyDescent="0.25">
      <c r="A1252">
        <v>9251</v>
      </c>
      <c r="B1252" s="1">
        <v>44598</v>
      </c>
      <c r="C1252" s="2">
        <v>0.6791666666666667</v>
      </c>
      <c r="D1252">
        <v>3</v>
      </c>
      <c r="E1252" t="s">
        <v>14</v>
      </c>
      <c r="F1252" t="s">
        <v>15</v>
      </c>
      <c r="G1252" t="s">
        <v>16</v>
      </c>
      <c r="H1252" t="s">
        <v>17</v>
      </c>
      <c r="I1252" t="s">
        <v>32</v>
      </c>
      <c r="J1252">
        <v>85</v>
      </c>
      <c r="K1252">
        <v>50</v>
      </c>
      <c r="L1252" t="s">
        <v>33</v>
      </c>
      <c r="M1252" t="s">
        <v>34</v>
      </c>
      <c r="N1252" t="s">
        <v>35</v>
      </c>
      <c r="O1252">
        <f>Table1__2[[#This Row],[transaction_qty]]*Table1__2[[#This Row],[unit_price]]</f>
        <v>255</v>
      </c>
      <c r="P1252">
        <f>(Table1__2[[#This Row],[unit_price]]-Table1__2[[#This Row],[unit_cost]])*Table1__2[[#This Row],[transaction_qty]]</f>
        <v>105</v>
      </c>
      <c r="Q1252">
        <f>YEAR(Table1__2[[#This Row],[transaction_date]])</f>
        <v>2022</v>
      </c>
      <c r="R1252" t="str">
        <f>TEXT(MONTH(Table1__2[[#This Row],[transaction_date]])*28,"mmm")</f>
        <v>Feb</v>
      </c>
      <c r="S1252" t="str">
        <f t="shared" si="19"/>
        <v>Fri</v>
      </c>
      <c r="T1252">
        <f>HOUR(Table1__2[[#This Row],[transaction_time]])</f>
        <v>16</v>
      </c>
    </row>
    <row r="1253" spans="1:20" x14ac:dyDescent="0.25">
      <c r="A1253">
        <v>9252</v>
      </c>
      <c r="B1253" s="1">
        <v>45852</v>
      </c>
      <c r="C1253" s="2">
        <v>0.68958333333333333</v>
      </c>
      <c r="D1253">
        <v>2</v>
      </c>
      <c r="E1253" t="s">
        <v>28</v>
      </c>
      <c r="F1253" t="s">
        <v>29</v>
      </c>
      <c r="G1253" t="s">
        <v>30</v>
      </c>
      <c r="H1253" t="s">
        <v>31</v>
      </c>
      <c r="I1253" t="s">
        <v>50</v>
      </c>
      <c r="J1253">
        <v>70</v>
      </c>
      <c r="K1253">
        <v>40</v>
      </c>
      <c r="L1253" t="s">
        <v>33</v>
      </c>
      <c r="M1253" t="s">
        <v>44</v>
      </c>
      <c r="N1253" t="s">
        <v>51</v>
      </c>
      <c r="O1253">
        <f>Table1__2[[#This Row],[transaction_qty]]*Table1__2[[#This Row],[unit_price]]</f>
        <v>140</v>
      </c>
      <c r="P1253">
        <f>(Table1__2[[#This Row],[unit_price]]-Table1__2[[#This Row],[unit_cost]])*Table1__2[[#This Row],[transaction_qty]]</f>
        <v>60</v>
      </c>
      <c r="Q1253">
        <f>YEAR(Table1__2[[#This Row],[transaction_date]])</f>
        <v>2025</v>
      </c>
      <c r="R1253" t="str">
        <f>TEXT(MONTH(Table1__2[[#This Row],[transaction_date]])*28,"mmm")</f>
        <v>Jul</v>
      </c>
      <c r="S1253" t="str">
        <f t="shared" si="19"/>
        <v>Sat</v>
      </c>
      <c r="T1253">
        <f>HOUR(Table1__2[[#This Row],[transaction_time]])</f>
        <v>16</v>
      </c>
    </row>
    <row r="1254" spans="1:20" x14ac:dyDescent="0.25">
      <c r="A1254">
        <v>9253</v>
      </c>
      <c r="B1254" s="1">
        <v>45762</v>
      </c>
      <c r="C1254" s="2">
        <v>0.77847222222222223</v>
      </c>
      <c r="D1254">
        <v>3</v>
      </c>
      <c r="E1254" t="s">
        <v>22</v>
      </c>
      <c r="F1254" t="s">
        <v>23</v>
      </c>
      <c r="G1254" t="s">
        <v>24</v>
      </c>
      <c r="H1254" t="s">
        <v>25</v>
      </c>
      <c r="I1254" t="s">
        <v>50</v>
      </c>
      <c r="J1254">
        <v>70</v>
      </c>
      <c r="K1254">
        <v>40</v>
      </c>
      <c r="L1254" t="s">
        <v>33</v>
      </c>
      <c r="M1254" t="s">
        <v>44</v>
      </c>
      <c r="N1254" t="s">
        <v>51</v>
      </c>
      <c r="O1254">
        <f>Table1__2[[#This Row],[transaction_qty]]*Table1__2[[#This Row],[unit_price]]</f>
        <v>210</v>
      </c>
      <c r="P1254">
        <f>(Table1__2[[#This Row],[unit_price]]-Table1__2[[#This Row],[unit_cost]])*Table1__2[[#This Row],[transaction_qty]]</f>
        <v>90</v>
      </c>
      <c r="Q1254">
        <f>YEAR(Table1__2[[#This Row],[transaction_date]])</f>
        <v>2025</v>
      </c>
      <c r="R1254" t="str">
        <f>TEXT(MONTH(Table1__2[[#This Row],[transaction_date]])*28,"mmm")</f>
        <v>Apr</v>
      </c>
      <c r="S1254" t="str">
        <f t="shared" si="19"/>
        <v>Sun</v>
      </c>
      <c r="T1254">
        <f>HOUR(Table1__2[[#This Row],[transaction_time]])</f>
        <v>18</v>
      </c>
    </row>
    <row r="1255" spans="1:20" x14ac:dyDescent="0.25">
      <c r="A1255">
        <v>9254</v>
      </c>
      <c r="B1255" s="1">
        <v>44585</v>
      </c>
      <c r="C1255" s="2">
        <v>0.60069444444444442</v>
      </c>
      <c r="D1255">
        <v>2</v>
      </c>
      <c r="E1255" t="s">
        <v>22</v>
      </c>
      <c r="F1255" t="s">
        <v>23</v>
      </c>
      <c r="G1255" t="s">
        <v>24</v>
      </c>
      <c r="H1255" t="s">
        <v>25</v>
      </c>
      <c r="I1255" t="s">
        <v>43</v>
      </c>
      <c r="J1255">
        <v>75</v>
      </c>
      <c r="K1255">
        <v>45</v>
      </c>
      <c r="L1255" t="s">
        <v>33</v>
      </c>
      <c r="M1255" t="s">
        <v>44</v>
      </c>
      <c r="N1255" t="s">
        <v>45</v>
      </c>
      <c r="O1255">
        <f>Table1__2[[#This Row],[transaction_qty]]*Table1__2[[#This Row],[unit_price]]</f>
        <v>150</v>
      </c>
      <c r="P1255">
        <f>(Table1__2[[#This Row],[unit_price]]-Table1__2[[#This Row],[unit_cost]])*Table1__2[[#This Row],[transaction_qty]]</f>
        <v>60</v>
      </c>
      <c r="Q1255">
        <f>YEAR(Table1__2[[#This Row],[transaction_date]])</f>
        <v>2022</v>
      </c>
      <c r="R1255" t="str">
        <f>TEXT(MONTH(Table1__2[[#This Row],[transaction_date]])*28,"mmm")</f>
        <v>Jan</v>
      </c>
      <c r="S1255" t="str">
        <f t="shared" si="19"/>
        <v>Tue</v>
      </c>
      <c r="T1255">
        <f>HOUR(Table1__2[[#This Row],[transaction_time]])</f>
        <v>14</v>
      </c>
    </row>
    <row r="1256" spans="1:20" x14ac:dyDescent="0.25">
      <c r="A1256">
        <v>9255</v>
      </c>
      <c r="B1256" s="1">
        <v>44980</v>
      </c>
      <c r="C1256" s="2">
        <v>0.88194444444444442</v>
      </c>
      <c r="D1256">
        <v>2</v>
      </c>
      <c r="E1256" t="s">
        <v>36</v>
      </c>
      <c r="F1256" t="s">
        <v>37</v>
      </c>
      <c r="G1256" t="s">
        <v>38</v>
      </c>
      <c r="H1256" t="s">
        <v>39</v>
      </c>
      <c r="I1256" t="s">
        <v>40</v>
      </c>
      <c r="J1256">
        <v>50</v>
      </c>
      <c r="K1256">
        <v>30</v>
      </c>
      <c r="L1256" t="s">
        <v>19</v>
      </c>
      <c r="M1256" t="s">
        <v>41</v>
      </c>
      <c r="N1256" t="s">
        <v>42</v>
      </c>
      <c r="O1256">
        <f>Table1__2[[#This Row],[transaction_qty]]*Table1__2[[#This Row],[unit_price]]</f>
        <v>100</v>
      </c>
      <c r="P1256">
        <f>(Table1__2[[#This Row],[unit_price]]-Table1__2[[#This Row],[unit_cost]])*Table1__2[[#This Row],[transaction_qty]]</f>
        <v>40</v>
      </c>
      <c r="Q1256">
        <f>YEAR(Table1__2[[#This Row],[transaction_date]])</f>
        <v>2023</v>
      </c>
      <c r="R1256" t="str">
        <f>TEXT(MONTH(Table1__2[[#This Row],[transaction_date]])*28,"mmm")</f>
        <v>Feb</v>
      </c>
      <c r="S1256" t="str">
        <f t="shared" si="19"/>
        <v>Mon</v>
      </c>
      <c r="T1256">
        <f>HOUR(Table1__2[[#This Row],[transaction_time]])</f>
        <v>21</v>
      </c>
    </row>
    <row r="1257" spans="1:20" x14ac:dyDescent="0.25">
      <c r="A1257">
        <v>9256</v>
      </c>
      <c r="B1257" s="1">
        <v>45916</v>
      </c>
      <c r="C1257" s="2">
        <v>0.49791666666666667</v>
      </c>
      <c r="D1257">
        <v>4</v>
      </c>
      <c r="E1257" t="s">
        <v>36</v>
      </c>
      <c r="F1257" t="s">
        <v>37</v>
      </c>
      <c r="G1257" t="s">
        <v>38</v>
      </c>
      <c r="H1257" t="s">
        <v>39</v>
      </c>
      <c r="I1257" t="s">
        <v>40</v>
      </c>
      <c r="J1257">
        <v>50</v>
      </c>
      <c r="K1257">
        <v>30</v>
      </c>
      <c r="L1257" t="s">
        <v>19</v>
      </c>
      <c r="M1257" t="s">
        <v>41</v>
      </c>
      <c r="N1257" t="s">
        <v>42</v>
      </c>
      <c r="O1257">
        <f>Table1__2[[#This Row],[transaction_qty]]*Table1__2[[#This Row],[unit_price]]</f>
        <v>200</v>
      </c>
      <c r="P1257">
        <f>(Table1__2[[#This Row],[unit_price]]-Table1__2[[#This Row],[unit_cost]])*Table1__2[[#This Row],[transaction_qty]]</f>
        <v>80</v>
      </c>
      <c r="Q1257">
        <f>YEAR(Table1__2[[#This Row],[transaction_date]])</f>
        <v>2025</v>
      </c>
      <c r="R1257" t="str">
        <f>TEXT(MONTH(Table1__2[[#This Row],[transaction_date]])*28,"mmm")</f>
        <v>Sep</v>
      </c>
      <c r="S1257" t="str">
        <f t="shared" si="19"/>
        <v>Mon</v>
      </c>
      <c r="T1257">
        <f>HOUR(Table1__2[[#This Row],[transaction_time]])</f>
        <v>11</v>
      </c>
    </row>
    <row r="1258" spans="1:20" x14ac:dyDescent="0.25">
      <c r="A1258">
        <v>9257</v>
      </c>
      <c r="B1258" s="1">
        <v>45127</v>
      </c>
      <c r="C1258" s="2">
        <v>0.64583333333333337</v>
      </c>
      <c r="D1258">
        <v>3</v>
      </c>
      <c r="E1258" t="s">
        <v>36</v>
      </c>
      <c r="F1258" t="s">
        <v>37</v>
      </c>
      <c r="G1258" t="s">
        <v>38</v>
      </c>
      <c r="H1258" t="s">
        <v>39</v>
      </c>
      <c r="I1258" t="s">
        <v>18</v>
      </c>
      <c r="J1258">
        <v>45</v>
      </c>
      <c r="K1258">
        <v>25</v>
      </c>
      <c r="L1258" t="s">
        <v>19</v>
      </c>
      <c r="M1258" t="s">
        <v>20</v>
      </c>
      <c r="N1258" t="s">
        <v>21</v>
      </c>
      <c r="O1258">
        <f>Table1__2[[#This Row],[transaction_qty]]*Table1__2[[#This Row],[unit_price]]</f>
        <v>135</v>
      </c>
      <c r="P1258">
        <f>(Table1__2[[#This Row],[unit_price]]-Table1__2[[#This Row],[unit_cost]])*Table1__2[[#This Row],[transaction_qty]]</f>
        <v>60</v>
      </c>
      <c r="Q1258">
        <f>YEAR(Table1__2[[#This Row],[transaction_date]])</f>
        <v>2023</v>
      </c>
      <c r="R1258" t="str">
        <f>TEXT(MONTH(Table1__2[[#This Row],[transaction_date]])*28,"mmm")</f>
        <v>Jul</v>
      </c>
      <c r="S1258" t="str">
        <f t="shared" si="19"/>
        <v>Fri</v>
      </c>
      <c r="T1258">
        <f>HOUR(Table1__2[[#This Row],[transaction_time]])</f>
        <v>15</v>
      </c>
    </row>
    <row r="1259" spans="1:20" x14ac:dyDescent="0.25">
      <c r="A1259">
        <v>9258</v>
      </c>
      <c r="B1259" s="1">
        <v>44886</v>
      </c>
      <c r="C1259" s="2">
        <v>0.35416666666666669</v>
      </c>
      <c r="D1259">
        <v>4</v>
      </c>
      <c r="E1259" t="s">
        <v>22</v>
      </c>
      <c r="F1259" t="s">
        <v>23</v>
      </c>
      <c r="G1259" t="s">
        <v>24</v>
      </c>
      <c r="H1259" t="s">
        <v>25</v>
      </c>
      <c r="I1259" t="s">
        <v>48</v>
      </c>
      <c r="J1259">
        <v>80</v>
      </c>
      <c r="K1259">
        <v>48</v>
      </c>
      <c r="L1259" t="s">
        <v>33</v>
      </c>
      <c r="M1259" t="s">
        <v>44</v>
      </c>
      <c r="N1259" t="s">
        <v>49</v>
      </c>
      <c r="O1259">
        <f>Table1__2[[#This Row],[transaction_qty]]*Table1__2[[#This Row],[unit_price]]</f>
        <v>320</v>
      </c>
      <c r="P1259">
        <f>(Table1__2[[#This Row],[unit_price]]-Table1__2[[#This Row],[unit_cost]])*Table1__2[[#This Row],[transaction_qty]]</f>
        <v>128</v>
      </c>
      <c r="Q1259">
        <f>YEAR(Table1__2[[#This Row],[transaction_date]])</f>
        <v>2022</v>
      </c>
      <c r="R1259" t="str">
        <f>TEXT(MONTH(Table1__2[[#This Row],[transaction_date]])*28,"mmm")</f>
        <v>Nov</v>
      </c>
      <c r="S1259" t="str">
        <f t="shared" si="19"/>
        <v>Sat</v>
      </c>
      <c r="T1259">
        <f>HOUR(Table1__2[[#This Row],[transaction_time]])</f>
        <v>8</v>
      </c>
    </row>
    <row r="1260" spans="1:20" x14ac:dyDescent="0.25">
      <c r="A1260">
        <v>9259</v>
      </c>
      <c r="B1260" s="1">
        <v>46006</v>
      </c>
      <c r="C1260" s="2">
        <v>0.84097222222222223</v>
      </c>
      <c r="D1260">
        <v>3</v>
      </c>
      <c r="E1260" t="s">
        <v>36</v>
      </c>
      <c r="F1260" t="s">
        <v>37</v>
      </c>
      <c r="G1260" t="s">
        <v>38</v>
      </c>
      <c r="H1260" t="s">
        <v>39</v>
      </c>
      <c r="I1260" t="s">
        <v>32</v>
      </c>
      <c r="J1260">
        <v>85</v>
      </c>
      <c r="K1260">
        <v>50</v>
      </c>
      <c r="L1260" t="s">
        <v>33</v>
      </c>
      <c r="M1260" t="s">
        <v>34</v>
      </c>
      <c r="N1260" t="s">
        <v>35</v>
      </c>
      <c r="O1260">
        <f>Table1__2[[#This Row],[transaction_qty]]*Table1__2[[#This Row],[unit_price]]</f>
        <v>255</v>
      </c>
      <c r="P1260">
        <f>(Table1__2[[#This Row],[unit_price]]-Table1__2[[#This Row],[unit_cost]])*Table1__2[[#This Row],[transaction_qty]]</f>
        <v>105</v>
      </c>
      <c r="Q1260">
        <f>YEAR(Table1__2[[#This Row],[transaction_date]])</f>
        <v>2025</v>
      </c>
      <c r="R1260" t="str">
        <f>TEXT(MONTH(Table1__2[[#This Row],[transaction_date]])*28,"mmm")</f>
        <v>Dec</v>
      </c>
      <c r="S1260" t="str">
        <f t="shared" si="19"/>
        <v>Sun</v>
      </c>
      <c r="T1260">
        <f>HOUR(Table1__2[[#This Row],[transaction_time]])</f>
        <v>20</v>
      </c>
    </row>
    <row r="1261" spans="1:20" x14ac:dyDescent="0.25">
      <c r="A1261">
        <v>9260</v>
      </c>
      <c r="B1261" s="1">
        <v>44691</v>
      </c>
      <c r="C1261" s="2">
        <v>0.67291666666666672</v>
      </c>
      <c r="D1261">
        <v>4</v>
      </c>
      <c r="E1261" t="s">
        <v>28</v>
      </c>
      <c r="F1261" t="s">
        <v>29</v>
      </c>
      <c r="G1261" t="s">
        <v>30</v>
      </c>
      <c r="H1261" t="s">
        <v>31</v>
      </c>
      <c r="I1261" t="s">
        <v>46</v>
      </c>
      <c r="J1261">
        <v>90</v>
      </c>
      <c r="K1261">
        <v>55</v>
      </c>
      <c r="L1261" t="s">
        <v>33</v>
      </c>
      <c r="M1261" t="s">
        <v>34</v>
      </c>
      <c r="N1261" t="s">
        <v>47</v>
      </c>
      <c r="O1261">
        <f>Table1__2[[#This Row],[transaction_qty]]*Table1__2[[#This Row],[unit_price]]</f>
        <v>360</v>
      </c>
      <c r="P1261">
        <f>(Table1__2[[#This Row],[unit_price]]-Table1__2[[#This Row],[unit_cost]])*Table1__2[[#This Row],[transaction_qty]]</f>
        <v>140</v>
      </c>
      <c r="Q1261">
        <f>YEAR(Table1__2[[#This Row],[transaction_date]])</f>
        <v>2022</v>
      </c>
      <c r="R1261" t="str">
        <f>TEXT(MONTH(Table1__2[[#This Row],[transaction_date]])*28,"mmm")</f>
        <v>May</v>
      </c>
      <c r="S1261" t="str">
        <f t="shared" si="19"/>
        <v>Tue</v>
      </c>
      <c r="T1261">
        <f>HOUR(Table1__2[[#This Row],[transaction_time]])</f>
        <v>16</v>
      </c>
    </row>
    <row r="1262" spans="1:20" x14ac:dyDescent="0.25">
      <c r="A1262">
        <v>9261</v>
      </c>
      <c r="B1262" s="1">
        <v>45354</v>
      </c>
      <c r="C1262" s="2">
        <v>0.33541666666666664</v>
      </c>
      <c r="D1262">
        <v>4</v>
      </c>
      <c r="E1262" t="s">
        <v>36</v>
      </c>
      <c r="F1262" t="s">
        <v>37</v>
      </c>
      <c r="G1262" t="s">
        <v>38</v>
      </c>
      <c r="H1262" t="s">
        <v>39</v>
      </c>
      <c r="I1262" t="s">
        <v>18</v>
      </c>
      <c r="J1262">
        <v>45</v>
      </c>
      <c r="K1262">
        <v>25</v>
      </c>
      <c r="L1262" t="s">
        <v>19</v>
      </c>
      <c r="M1262" t="s">
        <v>20</v>
      </c>
      <c r="N1262" t="s">
        <v>21</v>
      </c>
      <c r="O1262">
        <f>Table1__2[[#This Row],[transaction_qty]]*Table1__2[[#This Row],[unit_price]]</f>
        <v>180</v>
      </c>
      <c r="P1262">
        <f>(Table1__2[[#This Row],[unit_price]]-Table1__2[[#This Row],[unit_cost]])*Table1__2[[#This Row],[transaction_qty]]</f>
        <v>80</v>
      </c>
      <c r="Q1262">
        <f>YEAR(Table1__2[[#This Row],[transaction_date]])</f>
        <v>2024</v>
      </c>
      <c r="R1262" t="str">
        <f>TEXT(MONTH(Table1__2[[#This Row],[transaction_date]])*28,"mmm")</f>
        <v>Mar</v>
      </c>
      <c r="S1262" t="str">
        <f t="shared" si="19"/>
        <v>Tue</v>
      </c>
      <c r="T1262">
        <f>HOUR(Table1__2[[#This Row],[transaction_time]])</f>
        <v>8</v>
      </c>
    </row>
    <row r="1263" spans="1:20" x14ac:dyDescent="0.25">
      <c r="A1263">
        <v>9262</v>
      </c>
      <c r="B1263" s="1">
        <v>44736</v>
      </c>
      <c r="C1263" s="2">
        <v>0.37986111111111109</v>
      </c>
      <c r="D1263">
        <v>2</v>
      </c>
      <c r="E1263" t="s">
        <v>28</v>
      </c>
      <c r="F1263" t="s">
        <v>29</v>
      </c>
      <c r="G1263" t="s">
        <v>30</v>
      </c>
      <c r="H1263" t="s">
        <v>31</v>
      </c>
      <c r="I1263" t="s">
        <v>32</v>
      </c>
      <c r="J1263">
        <v>85</v>
      </c>
      <c r="K1263">
        <v>50</v>
      </c>
      <c r="L1263" t="s">
        <v>33</v>
      </c>
      <c r="M1263" t="s">
        <v>34</v>
      </c>
      <c r="N1263" t="s">
        <v>35</v>
      </c>
      <c r="O1263">
        <f>Table1__2[[#This Row],[transaction_qty]]*Table1__2[[#This Row],[unit_price]]</f>
        <v>170</v>
      </c>
      <c r="P1263">
        <f>(Table1__2[[#This Row],[unit_price]]-Table1__2[[#This Row],[unit_cost]])*Table1__2[[#This Row],[transaction_qty]]</f>
        <v>70</v>
      </c>
      <c r="Q1263">
        <f>YEAR(Table1__2[[#This Row],[transaction_date]])</f>
        <v>2022</v>
      </c>
      <c r="R1263" t="str">
        <f>TEXT(MONTH(Table1__2[[#This Row],[transaction_date]])*28,"mmm")</f>
        <v>Jun</v>
      </c>
      <c r="S1263" t="str">
        <f t="shared" si="19"/>
        <v>Tue</v>
      </c>
      <c r="T1263">
        <f>HOUR(Table1__2[[#This Row],[transaction_time]])</f>
        <v>9</v>
      </c>
    </row>
    <row r="1264" spans="1:20" x14ac:dyDescent="0.25">
      <c r="A1264">
        <v>9263</v>
      </c>
      <c r="B1264" s="1">
        <v>45269</v>
      </c>
      <c r="C1264" s="2">
        <v>0.41249999999999998</v>
      </c>
      <c r="D1264">
        <v>2</v>
      </c>
      <c r="E1264" t="s">
        <v>28</v>
      </c>
      <c r="F1264" t="s">
        <v>29</v>
      </c>
      <c r="G1264" t="s">
        <v>30</v>
      </c>
      <c r="H1264" t="s">
        <v>31</v>
      </c>
      <c r="I1264" t="s">
        <v>46</v>
      </c>
      <c r="J1264">
        <v>90</v>
      </c>
      <c r="K1264">
        <v>55</v>
      </c>
      <c r="L1264" t="s">
        <v>33</v>
      </c>
      <c r="M1264" t="s">
        <v>34</v>
      </c>
      <c r="N1264" t="s">
        <v>47</v>
      </c>
      <c r="O1264">
        <f>Table1__2[[#This Row],[transaction_qty]]*Table1__2[[#This Row],[unit_price]]</f>
        <v>180</v>
      </c>
      <c r="P1264">
        <f>(Table1__2[[#This Row],[unit_price]]-Table1__2[[#This Row],[unit_cost]])*Table1__2[[#This Row],[transaction_qty]]</f>
        <v>70</v>
      </c>
      <c r="Q1264">
        <f>YEAR(Table1__2[[#This Row],[transaction_date]])</f>
        <v>2023</v>
      </c>
      <c r="R1264" t="str">
        <f>TEXT(MONTH(Table1__2[[#This Row],[transaction_date]])*28,"mmm")</f>
        <v>Dec</v>
      </c>
      <c r="S1264" t="str">
        <f t="shared" si="19"/>
        <v>Mon</v>
      </c>
      <c r="T1264">
        <f>HOUR(Table1__2[[#This Row],[transaction_time]])</f>
        <v>9</v>
      </c>
    </row>
    <row r="1265" spans="1:20" x14ac:dyDescent="0.25">
      <c r="A1265">
        <v>9264</v>
      </c>
      <c r="B1265" s="1">
        <v>45359</v>
      </c>
      <c r="C1265" s="2">
        <v>0.64722222222222225</v>
      </c>
      <c r="D1265">
        <v>1</v>
      </c>
      <c r="E1265" t="s">
        <v>28</v>
      </c>
      <c r="F1265" t="s">
        <v>29</v>
      </c>
      <c r="G1265" t="s">
        <v>30</v>
      </c>
      <c r="H1265" t="s">
        <v>31</v>
      </c>
      <c r="I1265" t="s">
        <v>32</v>
      </c>
      <c r="J1265">
        <v>85</v>
      </c>
      <c r="K1265">
        <v>50</v>
      </c>
      <c r="L1265" t="s">
        <v>33</v>
      </c>
      <c r="M1265" t="s">
        <v>34</v>
      </c>
      <c r="N1265" t="s">
        <v>35</v>
      </c>
      <c r="O1265">
        <f>Table1__2[[#This Row],[transaction_qty]]*Table1__2[[#This Row],[unit_price]]</f>
        <v>85</v>
      </c>
      <c r="P1265">
        <f>(Table1__2[[#This Row],[unit_price]]-Table1__2[[#This Row],[unit_cost]])*Table1__2[[#This Row],[transaction_qty]]</f>
        <v>35</v>
      </c>
      <c r="Q1265">
        <f>YEAR(Table1__2[[#This Row],[transaction_date]])</f>
        <v>2024</v>
      </c>
      <c r="R1265" t="str">
        <f>TEXT(MONTH(Table1__2[[#This Row],[transaction_date]])*28,"mmm")</f>
        <v>Mar</v>
      </c>
      <c r="S1265" t="str">
        <f t="shared" si="19"/>
        <v>Sun</v>
      </c>
      <c r="T1265">
        <f>HOUR(Table1__2[[#This Row],[transaction_time]])</f>
        <v>15</v>
      </c>
    </row>
    <row r="1266" spans="1:20" x14ac:dyDescent="0.25">
      <c r="A1266">
        <v>9265</v>
      </c>
      <c r="B1266" s="1">
        <v>45972</v>
      </c>
      <c r="C1266" s="2">
        <v>0.90625</v>
      </c>
      <c r="D1266">
        <v>4</v>
      </c>
      <c r="E1266" t="s">
        <v>22</v>
      </c>
      <c r="F1266" t="s">
        <v>23</v>
      </c>
      <c r="G1266" t="s">
        <v>24</v>
      </c>
      <c r="H1266" t="s">
        <v>25</v>
      </c>
      <c r="I1266" t="s">
        <v>43</v>
      </c>
      <c r="J1266">
        <v>75</v>
      </c>
      <c r="K1266">
        <v>45</v>
      </c>
      <c r="L1266" t="s">
        <v>33</v>
      </c>
      <c r="M1266" t="s">
        <v>44</v>
      </c>
      <c r="N1266" t="s">
        <v>45</v>
      </c>
      <c r="O1266">
        <f>Table1__2[[#This Row],[transaction_qty]]*Table1__2[[#This Row],[unit_price]]</f>
        <v>300</v>
      </c>
      <c r="P1266">
        <f>(Table1__2[[#This Row],[unit_price]]-Table1__2[[#This Row],[unit_cost]])*Table1__2[[#This Row],[transaction_qty]]</f>
        <v>120</v>
      </c>
      <c r="Q1266">
        <f>YEAR(Table1__2[[#This Row],[transaction_date]])</f>
        <v>2025</v>
      </c>
      <c r="R1266" t="str">
        <f>TEXT(MONTH(Table1__2[[#This Row],[transaction_date]])*28,"mmm")</f>
        <v>Nov</v>
      </c>
      <c r="S1266" t="str">
        <f t="shared" si="19"/>
        <v>Wed</v>
      </c>
      <c r="T1266">
        <f>HOUR(Table1__2[[#This Row],[transaction_time]])</f>
        <v>21</v>
      </c>
    </row>
    <row r="1267" spans="1:20" x14ac:dyDescent="0.25">
      <c r="A1267">
        <v>9266</v>
      </c>
      <c r="B1267" s="1">
        <v>44796</v>
      </c>
      <c r="C1267" s="2">
        <v>0.87083333333333335</v>
      </c>
      <c r="D1267">
        <v>3</v>
      </c>
      <c r="E1267" t="s">
        <v>22</v>
      </c>
      <c r="F1267" t="s">
        <v>23</v>
      </c>
      <c r="G1267" t="s">
        <v>24</v>
      </c>
      <c r="H1267" t="s">
        <v>25</v>
      </c>
      <c r="I1267" t="s">
        <v>43</v>
      </c>
      <c r="J1267">
        <v>75</v>
      </c>
      <c r="K1267">
        <v>45</v>
      </c>
      <c r="L1267" t="s">
        <v>33</v>
      </c>
      <c r="M1267" t="s">
        <v>44</v>
      </c>
      <c r="N1267" t="s">
        <v>45</v>
      </c>
      <c r="O1267">
        <f>Table1__2[[#This Row],[transaction_qty]]*Table1__2[[#This Row],[unit_price]]</f>
        <v>225</v>
      </c>
      <c r="P1267">
        <f>(Table1__2[[#This Row],[unit_price]]-Table1__2[[#This Row],[unit_cost]])*Table1__2[[#This Row],[transaction_qty]]</f>
        <v>90</v>
      </c>
      <c r="Q1267">
        <f>YEAR(Table1__2[[#This Row],[transaction_date]])</f>
        <v>2022</v>
      </c>
      <c r="R1267" t="str">
        <f>TEXT(MONTH(Table1__2[[#This Row],[transaction_date]])*28,"mmm")</f>
        <v>Aug</v>
      </c>
      <c r="S1267" t="str">
        <f t="shared" si="19"/>
        <v>Mon</v>
      </c>
      <c r="T1267">
        <f>HOUR(Table1__2[[#This Row],[transaction_time]])</f>
        <v>20</v>
      </c>
    </row>
    <row r="1268" spans="1:20" x14ac:dyDescent="0.25">
      <c r="A1268">
        <v>9267</v>
      </c>
      <c r="B1268" s="1">
        <v>45851</v>
      </c>
      <c r="C1268" s="2">
        <v>0.84097222222222223</v>
      </c>
      <c r="D1268">
        <v>2</v>
      </c>
      <c r="E1268" t="s">
        <v>22</v>
      </c>
      <c r="F1268" t="s">
        <v>23</v>
      </c>
      <c r="G1268" t="s">
        <v>24</v>
      </c>
      <c r="H1268" t="s">
        <v>25</v>
      </c>
      <c r="I1268" t="s">
        <v>18</v>
      </c>
      <c r="J1268">
        <v>45</v>
      </c>
      <c r="K1268">
        <v>25</v>
      </c>
      <c r="L1268" t="s">
        <v>19</v>
      </c>
      <c r="M1268" t="s">
        <v>20</v>
      </c>
      <c r="N1268" t="s">
        <v>21</v>
      </c>
      <c r="O1268">
        <f>Table1__2[[#This Row],[transaction_qty]]*Table1__2[[#This Row],[unit_price]]</f>
        <v>90</v>
      </c>
      <c r="P1268">
        <f>(Table1__2[[#This Row],[unit_price]]-Table1__2[[#This Row],[unit_cost]])*Table1__2[[#This Row],[transaction_qty]]</f>
        <v>40</v>
      </c>
      <c r="Q1268">
        <f>YEAR(Table1__2[[#This Row],[transaction_date]])</f>
        <v>2025</v>
      </c>
      <c r="R1268" t="str">
        <f>TEXT(MONTH(Table1__2[[#This Row],[transaction_date]])*28,"mmm")</f>
        <v>Jul</v>
      </c>
      <c r="S1268" t="str">
        <f t="shared" si="19"/>
        <v>Fri</v>
      </c>
      <c r="T1268">
        <f>HOUR(Table1__2[[#This Row],[transaction_time]])</f>
        <v>20</v>
      </c>
    </row>
    <row r="1269" spans="1:20" x14ac:dyDescent="0.25">
      <c r="A1269">
        <v>9268</v>
      </c>
      <c r="B1269" s="1">
        <v>45325</v>
      </c>
      <c r="C1269" s="2">
        <v>0.45277777777777778</v>
      </c>
      <c r="D1269">
        <v>4</v>
      </c>
      <c r="E1269" t="s">
        <v>28</v>
      </c>
      <c r="F1269" t="s">
        <v>29</v>
      </c>
      <c r="G1269" t="s">
        <v>30</v>
      </c>
      <c r="H1269" t="s">
        <v>31</v>
      </c>
      <c r="I1269" t="s">
        <v>46</v>
      </c>
      <c r="J1269">
        <v>90</v>
      </c>
      <c r="K1269">
        <v>55</v>
      </c>
      <c r="L1269" t="s">
        <v>33</v>
      </c>
      <c r="M1269" t="s">
        <v>34</v>
      </c>
      <c r="N1269" t="s">
        <v>47</v>
      </c>
      <c r="O1269">
        <f>Table1__2[[#This Row],[transaction_qty]]*Table1__2[[#This Row],[unit_price]]</f>
        <v>360</v>
      </c>
      <c r="P1269">
        <f>(Table1__2[[#This Row],[unit_price]]-Table1__2[[#This Row],[unit_cost]])*Table1__2[[#This Row],[transaction_qty]]</f>
        <v>140</v>
      </c>
      <c r="Q1269">
        <f>YEAR(Table1__2[[#This Row],[transaction_date]])</f>
        <v>2024</v>
      </c>
      <c r="R1269" t="str">
        <f>TEXT(MONTH(Table1__2[[#This Row],[transaction_date]])*28,"mmm")</f>
        <v>Feb</v>
      </c>
      <c r="S1269" t="str">
        <f t="shared" si="19"/>
        <v>Tue</v>
      </c>
      <c r="T1269">
        <f>HOUR(Table1__2[[#This Row],[transaction_time]])</f>
        <v>10</v>
      </c>
    </row>
    <row r="1270" spans="1:20" x14ac:dyDescent="0.25">
      <c r="A1270">
        <v>9269</v>
      </c>
      <c r="B1270" s="1">
        <v>45094</v>
      </c>
      <c r="C1270" s="2">
        <v>0.77569444444444446</v>
      </c>
      <c r="D1270">
        <v>3</v>
      </c>
      <c r="E1270" t="s">
        <v>36</v>
      </c>
      <c r="F1270" t="s">
        <v>37</v>
      </c>
      <c r="G1270" t="s">
        <v>38</v>
      </c>
      <c r="H1270" t="s">
        <v>39</v>
      </c>
      <c r="I1270" t="s">
        <v>48</v>
      </c>
      <c r="J1270">
        <v>80</v>
      </c>
      <c r="K1270">
        <v>48</v>
      </c>
      <c r="L1270" t="s">
        <v>33</v>
      </c>
      <c r="M1270" t="s">
        <v>44</v>
      </c>
      <c r="N1270" t="s">
        <v>49</v>
      </c>
      <c r="O1270">
        <f>Table1__2[[#This Row],[transaction_qty]]*Table1__2[[#This Row],[unit_price]]</f>
        <v>240</v>
      </c>
      <c r="P1270">
        <f>(Table1__2[[#This Row],[unit_price]]-Table1__2[[#This Row],[unit_cost]])*Table1__2[[#This Row],[transaction_qty]]</f>
        <v>96</v>
      </c>
      <c r="Q1270">
        <f>YEAR(Table1__2[[#This Row],[transaction_date]])</f>
        <v>2023</v>
      </c>
      <c r="R1270" t="str">
        <f>TEXT(MONTH(Table1__2[[#This Row],[transaction_date]])*28,"mmm")</f>
        <v>Jun</v>
      </c>
      <c r="S1270" t="str">
        <f t="shared" si="19"/>
        <v>Tue</v>
      </c>
      <c r="T1270">
        <f>HOUR(Table1__2[[#This Row],[transaction_time]])</f>
        <v>18</v>
      </c>
    </row>
    <row r="1271" spans="1:20" x14ac:dyDescent="0.25">
      <c r="A1271">
        <v>9270</v>
      </c>
      <c r="B1271" s="1">
        <v>45592</v>
      </c>
      <c r="C1271" s="2">
        <v>0.29791666666666666</v>
      </c>
      <c r="D1271">
        <v>1</v>
      </c>
      <c r="E1271" t="s">
        <v>14</v>
      </c>
      <c r="F1271" t="s">
        <v>15</v>
      </c>
      <c r="G1271" t="s">
        <v>16</v>
      </c>
      <c r="H1271" t="s">
        <v>17</v>
      </c>
      <c r="I1271" t="s">
        <v>26</v>
      </c>
      <c r="J1271">
        <v>40</v>
      </c>
      <c r="K1271">
        <v>22</v>
      </c>
      <c r="L1271" t="s">
        <v>19</v>
      </c>
      <c r="M1271" t="s">
        <v>20</v>
      </c>
      <c r="N1271" t="s">
        <v>27</v>
      </c>
      <c r="O1271">
        <f>Table1__2[[#This Row],[transaction_qty]]*Table1__2[[#This Row],[unit_price]]</f>
        <v>40</v>
      </c>
      <c r="P1271">
        <f>(Table1__2[[#This Row],[unit_price]]-Table1__2[[#This Row],[unit_cost]])*Table1__2[[#This Row],[transaction_qty]]</f>
        <v>18</v>
      </c>
      <c r="Q1271">
        <f>YEAR(Table1__2[[#This Row],[transaction_date]])</f>
        <v>2024</v>
      </c>
      <c r="R1271" t="str">
        <f>TEXT(MONTH(Table1__2[[#This Row],[transaction_date]])*28,"mmm")</f>
        <v>Oct</v>
      </c>
      <c r="S1271" t="str">
        <f t="shared" si="19"/>
        <v>Fri</v>
      </c>
      <c r="T1271">
        <f>HOUR(Table1__2[[#This Row],[transaction_time]])</f>
        <v>7</v>
      </c>
    </row>
    <row r="1272" spans="1:20" x14ac:dyDescent="0.25">
      <c r="A1272">
        <v>9271</v>
      </c>
      <c r="B1272" s="1">
        <v>45995</v>
      </c>
      <c r="C1272" s="2">
        <v>0.5708333333333333</v>
      </c>
      <c r="D1272">
        <v>1</v>
      </c>
      <c r="E1272" t="s">
        <v>28</v>
      </c>
      <c r="F1272" t="s">
        <v>29</v>
      </c>
      <c r="G1272" t="s">
        <v>30</v>
      </c>
      <c r="H1272" t="s">
        <v>31</v>
      </c>
      <c r="I1272" t="s">
        <v>40</v>
      </c>
      <c r="J1272">
        <v>50</v>
      </c>
      <c r="K1272">
        <v>30</v>
      </c>
      <c r="L1272" t="s">
        <v>19</v>
      </c>
      <c r="M1272" t="s">
        <v>41</v>
      </c>
      <c r="N1272" t="s">
        <v>42</v>
      </c>
      <c r="O1272">
        <f>Table1__2[[#This Row],[transaction_qty]]*Table1__2[[#This Row],[unit_price]]</f>
        <v>50</v>
      </c>
      <c r="P1272">
        <f>(Table1__2[[#This Row],[unit_price]]-Table1__2[[#This Row],[unit_cost]])*Table1__2[[#This Row],[transaction_qty]]</f>
        <v>20</v>
      </c>
      <c r="Q1272">
        <f>YEAR(Table1__2[[#This Row],[transaction_date]])</f>
        <v>2025</v>
      </c>
      <c r="R1272" t="str">
        <f>TEXT(MONTH(Table1__2[[#This Row],[transaction_date]])*28,"mmm")</f>
        <v>Dec</v>
      </c>
      <c r="S1272" t="str">
        <f t="shared" si="19"/>
        <v>Wed</v>
      </c>
      <c r="T1272">
        <f>HOUR(Table1__2[[#This Row],[transaction_time]])</f>
        <v>13</v>
      </c>
    </row>
    <row r="1273" spans="1:20" x14ac:dyDescent="0.25">
      <c r="A1273">
        <v>9272</v>
      </c>
      <c r="B1273" s="1">
        <v>44895</v>
      </c>
      <c r="C1273" s="2">
        <v>0.89861111111111114</v>
      </c>
      <c r="D1273">
        <v>3</v>
      </c>
      <c r="E1273" t="s">
        <v>36</v>
      </c>
      <c r="F1273" t="s">
        <v>37</v>
      </c>
      <c r="G1273" t="s">
        <v>38</v>
      </c>
      <c r="H1273" t="s">
        <v>39</v>
      </c>
      <c r="I1273" t="s">
        <v>46</v>
      </c>
      <c r="J1273">
        <v>90</v>
      </c>
      <c r="K1273">
        <v>55</v>
      </c>
      <c r="L1273" t="s">
        <v>33</v>
      </c>
      <c r="M1273" t="s">
        <v>34</v>
      </c>
      <c r="N1273" t="s">
        <v>47</v>
      </c>
      <c r="O1273">
        <f>Table1__2[[#This Row],[transaction_qty]]*Table1__2[[#This Row],[unit_price]]</f>
        <v>270</v>
      </c>
      <c r="P1273">
        <f>(Table1__2[[#This Row],[unit_price]]-Table1__2[[#This Row],[unit_cost]])*Table1__2[[#This Row],[transaction_qty]]</f>
        <v>105</v>
      </c>
      <c r="Q1273">
        <f>YEAR(Table1__2[[#This Row],[transaction_date]])</f>
        <v>2022</v>
      </c>
      <c r="R1273" t="str">
        <f>TEXT(MONTH(Table1__2[[#This Row],[transaction_date]])*28,"mmm")</f>
        <v>Nov</v>
      </c>
      <c r="S1273" t="str">
        <f t="shared" si="19"/>
        <v>Mon</v>
      </c>
      <c r="T1273">
        <f>HOUR(Table1__2[[#This Row],[transaction_time]])</f>
        <v>21</v>
      </c>
    </row>
    <row r="1274" spans="1:20" x14ac:dyDescent="0.25">
      <c r="A1274">
        <v>9273</v>
      </c>
      <c r="B1274" s="1">
        <v>45904</v>
      </c>
      <c r="C1274" s="2">
        <v>0.35625000000000001</v>
      </c>
      <c r="D1274">
        <v>1</v>
      </c>
      <c r="E1274" t="s">
        <v>28</v>
      </c>
      <c r="F1274" t="s">
        <v>29</v>
      </c>
      <c r="G1274" t="s">
        <v>30</v>
      </c>
      <c r="H1274" t="s">
        <v>31</v>
      </c>
      <c r="I1274" t="s">
        <v>32</v>
      </c>
      <c r="J1274">
        <v>85</v>
      </c>
      <c r="K1274">
        <v>50</v>
      </c>
      <c r="L1274" t="s">
        <v>33</v>
      </c>
      <c r="M1274" t="s">
        <v>34</v>
      </c>
      <c r="N1274" t="s">
        <v>35</v>
      </c>
      <c r="O1274">
        <f>Table1__2[[#This Row],[transaction_qty]]*Table1__2[[#This Row],[unit_price]]</f>
        <v>85</v>
      </c>
      <c r="P1274">
        <f>(Table1__2[[#This Row],[unit_price]]-Table1__2[[#This Row],[unit_cost]])*Table1__2[[#This Row],[transaction_qty]]</f>
        <v>35</v>
      </c>
      <c r="Q1274">
        <f>YEAR(Table1__2[[#This Row],[transaction_date]])</f>
        <v>2025</v>
      </c>
      <c r="R1274" t="str">
        <f>TEXT(MONTH(Table1__2[[#This Row],[transaction_date]])*28,"mmm")</f>
        <v>Sep</v>
      </c>
      <c r="S1274" t="str">
        <f t="shared" si="19"/>
        <v>Wed</v>
      </c>
      <c r="T1274">
        <f>HOUR(Table1__2[[#This Row],[transaction_time]])</f>
        <v>8</v>
      </c>
    </row>
    <row r="1275" spans="1:20" x14ac:dyDescent="0.25">
      <c r="A1275">
        <v>9274</v>
      </c>
      <c r="B1275" s="1">
        <v>45151</v>
      </c>
      <c r="C1275" s="2">
        <v>0.875</v>
      </c>
      <c r="D1275">
        <v>4</v>
      </c>
      <c r="E1275" t="s">
        <v>36</v>
      </c>
      <c r="F1275" t="s">
        <v>37</v>
      </c>
      <c r="G1275" t="s">
        <v>38</v>
      </c>
      <c r="H1275" t="s">
        <v>39</v>
      </c>
      <c r="I1275" t="s">
        <v>32</v>
      </c>
      <c r="J1275">
        <v>85</v>
      </c>
      <c r="K1275">
        <v>50</v>
      </c>
      <c r="L1275" t="s">
        <v>33</v>
      </c>
      <c r="M1275" t="s">
        <v>34</v>
      </c>
      <c r="N1275" t="s">
        <v>35</v>
      </c>
      <c r="O1275">
        <f>Table1__2[[#This Row],[transaction_qty]]*Table1__2[[#This Row],[unit_price]]</f>
        <v>340</v>
      </c>
      <c r="P1275">
        <f>(Table1__2[[#This Row],[unit_price]]-Table1__2[[#This Row],[unit_cost]])*Table1__2[[#This Row],[transaction_qty]]</f>
        <v>140</v>
      </c>
      <c r="Q1275">
        <f>YEAR(Table1__2[[#This Row],[transaction_date]])</f>
        <v>2023</v>
      </c>
      <c r="R1275" t="str">
        <f>TEXT(MONTH(Table1__2[[#This Row],[transaction_date]])*28,"mmm")</f>
        <v>Aug</v>
      </c>
      <c r="S1275" t="str">
        <f t="shared" si="19"/>
        <v>Fri</v>
      </c>
      <c r="T1275">
        <f>HOUR(Table1__2[[#This Row],[transaction_time]])</f>
        <v>21</v>
      </c>
    </row>
    <row r="1276" spans="1:20" x14ac:dyDescent="0.25">
      <c r="A1276">
        <v>9275</v>
      </c>
      <c r="B1276" s="1">
        <v>45893</v>
      </c>
      <c r="C1276" s="2">
        <v>0.67638888888888893</v>
      </c>
      <c r="D1276">
        <v>4</v>
      </c>
      <c r="E1276" t="s">
        <v>14</v>
      </c>
      <c r="F1276" t="s">
        <v>15</v>
      </c>
      <c r="G1276" t="s">
        <v>16</v>
      </c>
      <c r="H1276" t="s">
        <v>17</v>
      </c>
      <c r="I1276" t="s">
        <v>18</v>
      </c>
      <c r="J1276">
        <v>45</v>
      </c>
      <c r="K1276">
        <v>25</v>
      </c>
      <c r="L1276" t="s">
        <v>19</v>
      </c>
      <c r="M1276" t="s">
        <v>20</v>
      </c>
      <c r="N1276" t="s">
        <v>21</v>
      </c>
      <c r="O1276">
        <f>Table1__2[[#This Row],[transaction_qty]]*Table1__2[[#This Row],[unit_price]]</f>
        <v>180</v>
      </c>
      <c r="P1276">
        <f>(Table1__2[[#This Row],[unit_price]]-Table1__2[[#This Row],[unit_cost]])*Table1__2[[#This Row],[transaction_qty]]</f>
        <v>80</v>
      </c>
      <c r="Q1276">
        <f>YEAR(Table1__2[[#This Row],[transaction_date]])</f>
        <v>2025</v>
      </c>
      <c r="R1276" t="str">
        <f>TEXT(MONTH(Table1__2[[#This Row],[transaction_date]])*28,"mmm")</f>
        <v>Aug</v>
      </c>
      <c r="S1276" t="str">
        <f t="shared" si="19"/>
        <v>Tue</v>
      </c>
      <c r="T1276">
        <f>HOUR(Table1__2[[#This Row],[transaction_time]])</f>
        <v>16</v>
      </c>
    </row>
    <row r="1277" spans="1:20" x14ac:dyDescent="0.25">
      <c r="A1277">
        <v>9276</v>
      </c>
      <c r="B1277" s="1">
        <v>45775</v>
      </c>
      <c r="C1277" s="2">
        <v>0.74513888888888891</v>
      </c>
      <c r="D1277">
        <v>2</v>
      </c>
      <c r="E1277" t="s">
        <v>14</v>
      </c>
      <c r="F1277" t="s">
        <v>15</v>
      </c>
      <c r="G1277" t="s">
        <v>16</v>
      </c>
      <c r="H1277" t="s">
        <v>17</v>
      </c>
      <c r="I1277" t="s">
        <v>50</v>
      </c>
      <c r="J1277">
        <v>70</v>
      </c>
      <c r="K1277">
        <v>40</v>
      </c>
      <c r="L1277" t="s">
        <v>33</v>
      </c>
      <c r="M1277" t="s">
        <v>44</v>
      </c>
      <c r="N1277" t="s">
        <v>51</v>
      </c>
      <c r="O1277">
        <f>Table1__2[[#This Row],[transaction_qty]]*Table1__2[[#This Row],[unit_price]]</f>
        <v>140</v>
      </c>
      <c r="P1277">
        <f>(Table1__2[[#This Row],[unit_price]]-Table1__2[[#This Row],[unit_cost]])*Table1__2[[#This Row],[transaction_qty]]</f>
        <v>60</v>
      </c>
      <c r="Q1277">
        <f>YEAR(Table1__2[[#This Row],[transaction_date]])</f>
        <v>2025</v>
      </c>
      <c r="R1277" t="str">
        <f>TEXT(MONTH(Table1__2[[#This Row],[transaction_date]])*28,"mmm")</f>
        <v>Apr</v>
      </c>
      <c r="S1277" t="str">
        <f t="shared" si="19"/>
        <v>Sat</v>
      </c>
      <c r="T1277">
        <f>HOUR(Table1__2[[#This Row],[transaction_time]])</f>
        <v>17</v>
      </c>
    </row>
    <row r="1278" spans="1:20" x14ac:dyDescent="0.25">
      <c r="A1278">
        <v>9277</v>
      </c>
      <c r="B1278" s="1">
        <v>45120</v>
      </c>
      <c r="C1278" s="2">
        <v>0.76666666666666672</v>
      </c>
      <c r="D1278">
        <v>3</v>
      </c>
      <c r="E1278" t="s">
        <v>36</v>
      </c>
      <c r="F1278" t="s">
        <v>37</v>
      </c>
      <c r="G1278" t="s">
        <v>38</v>
      </c>
      <c r="H1278" t="s">
        <v>39</v>
      </c>
      <c r="I1278" t="s">
        <v>43</v>
      </c>
      <c r="J1278">
        <v>75</v>
      </c>
      <c r="K1278">
        <v>45</v>
      </c>
      <c r="L1278" t="s">
        <v>33</v>
      </c>
      <c r="M1278" t="s">
        <v>44</v>
      </c>
      <c r="N1278" t="s">
        <v>45</v>
      </c>
      <c r="O1278">
        <f>Table1__2[[#This Row],[transaction_qty]]*Table1__2[[#This Row],[unit_price]]</f>
        <v>225</v>
      </c>
      <c r="P1278">
        <f>(Table1__2[[#This Row],[unit_price]]-Table1__2[[#This Row],[unit_cost]])*Table1__2[[#This Row],[transaction_qty]]</f>
        <v>90</v>
      </c>
      <c r="Q1278">
        <f>YEAR(Table1__2[[#This Row],[transaction_date]])</f>
        <v>2023</v>
      </c>
      <c r="R1278" t="str">
        <f>TEXT(MONTH(Table1__2[[#This Row],[transaction_date]])*28,"mmm")</f>
        <v>Jul</v>
      </c>
      <c r="S1278" t="str">
        <f t="shared" si="19"/>
        <v>Fri</v>
      </c>
      <c r="T1278">
        <f>HOUR(Table1__2[[#This Row],[transaction_time]])</f>
        <v>18</v>
      </c>
    </row>
    <row r="1279" spans="1:20" x14ac:dyDescent="0.25">
      <c r="A1279">
        <v>9278</v>
      </c>
      <c r="B1279" s="1">
        <v>45431</v>
      </c>
      <c r="C1279" s="2">
        <v>0.5444444444444444</v>
      </c>
      <c r="D1279">
        <v>4</v>
      </c>
      <c r="E1279" t="s">
        <v>36</v>
      </c>
      <c r="F1279" t="s">
        <v>37</v>
      </c>
      <c r="G1279" t="s">
        <v>38</v>
      </c>
      <c r="H1279" t="s">
        <v>39</v>
      </c>
      <c r="I1279" t="s">
        <v>40</v>
      </c>
      <c r="J1279">
        <v>50</v>
      </c>
      <c r="K1279">
        <v>30</v>
      </c>
      <c r="L1279" t="s">
        <v>19</v>
      </c>
      <c r="M1279" t="s">
        <v>41</v>
      </c>
      <c r="N1279" t="s">
        <v>42</v>
      </c>
      <c r="O1279">
        <f>Table1__2[[#This Row],[transaction_qty]]*Table1__2[[#This Row],[unit_price]]</f>
        <v>200</v>
      </c>
      <c r="P1279">
        <f>(Table1__2[[#This Row],[unit_price]]-Table1__2[[#This Row],[unit_cost]])*Table1__2[[#This Row],[transaction_qty]]</f>
        <v>80</v>
      </c>
      <c r="Q1279">
        <f>YEAR(Table1__2[[#This Row],[transaction_date]])</f>
        <v>2024</v>
      </c>
      <c r="R1279" t="str">
        <f>TEXT(MONTH(Table1__2[[#This Row],[transaction_date]])*28,"mmm")</f>
        <v>May</v>
      </c>
      <c r="S1279" t="str">
        <f t="shared" si="19"/>
        <v>Thu</v>
      </c>
      <c r="T1279">
        <f>HOUR(Table1__2[[#This Row],[transaction_time]])</f>
        <v>13</v>
      </c>
    </row>
    <row r="1280" spans="1:20" x14ac:dyDescent="0.25">
      <c r="A1280">
        <v>9279</v>
      </c>
      <c r="B1280" s="1">
        <v>45784</v>
      </c>
      <c r="C1280" s="2">
        <v>0.5708333333333333</v>
      </c>
      <c r="D1280">
        <v>1</v>
      </c>
      <c r="E1280" t="s">
        <v>36</v>
      </c>
      <c r="F1280" t="s">
        <v>37</v>
      </c>
      <c r="G1280" t="s">
        <v>38</v>
      </c>
      <c r="H1280" t="s">
        <v>39</v>
      </c>
      <c r="I1280" t="s">
        <v>32</v>
      </c>
      <c r="J1280">
        <v>85</v>
      </c>
      <c r="K1280">
        <v>50</v>
      </c>
      <c r="L1280" t="s">
        <v>33</v>
      </c>
      <c r="M1280" t="s">
        <v>34</v>
      </c>
      <c r="N1280" t="s">
        <v>35</v>
      </c>
      <c r="O1280">
        <f>Table1__2[[#This Row],[transaction_qty]]*Table1__2[[#This Row],[unit_price]]</f>
        <v>85</v>
      </c>
      <c r="P1280">
        <f>(Table1__2[[#This Row],[unit_price]]-Table1__2[[#This Row],[unit_cost]])*Table1__2[[#This Row],[transaction_qty]]</f>
        <v>35</v>
      </c>
      <c r="Q1280">
        <f>YEAR(Table1__2[[#This Row],[transaction_date]])</f>
        <v>2025</v>
      </c>
      <c r="R1280" t="str">
        <f>TEXT(MONTH(Table1__2[[#This Row],[transaction_date]])*28,"mmm")</f>
        <v>May</v>
      </c>
      <c r="S1280" t="str">
        <f t="shared" si="19"/>
        <v>Sat</v>
      </c>
      <c r="T1280">
        <f>HOUR(Table1__2[[#This Row],[transaction_time]])</f>
        <v>13</v>
      </c>
    </row>
    <row r="1281" spans="1:20" x14ac:dyDescent="0.25">
      <c r="A1281">
        <v>9280</v>
      </c>
      <c r="B1281" s="1">
        <v>45253</v>
      </c>
      <c r="C1281" s="2">
        <v>0.57291666666666663</v>
      </c>
      <c r="D1281">
        <v>2</v>
      </c>
      <c r="E1281" t="s">
        <v>36</v>
      </c>
      <c r="F1281" t="s">
        <v>37</v>
      </c>
      <c r="G1281" t="s">
        <v>38</v>
      </c>
      <c r="H1281" t="s">
        <v>39</v>
      </c>
      <c r="I1281" t="s">
        <v>18</v>
      </c>
      <c r="J1281">
        <v>45</v>
      </c>
      <c r="K1281">
        <v>25</v>
      </c>
      <c r="L1281" t="s">
        <v>19</v>
      </c>
      <c r="M1281" t="s">
        <v>20</v>
      </c>
      <c r="N1281" t="s">
        <v>21</v>
      </c>
      <c r="O1281">
        <f>Table1__2[[#This Row],[transaction_qty]]*Table1__2[[#This Row],[unit_price]]</f>
        <v>90</v>
      </c>
      <c r="P1281">
        <f>(Table1__2[[#This Row],[unit_price]]-Table1__2[[#This Row],[unit_cost]])*Table1__2[[#This Row],[transaction_qty]]</f>
        <v>40</v>
      </c>
      <c r="Q1281">
        <f>YEAR(Table1__2[[#This Row],[transaction_date]])</f>
        <v>2023</v>
      </c>
      <c r="R1281" t="str">
        <f>TEXT(MONTH(Table1__2[[#This Row],[transaction_date]])*28,"mmm")</f>
        <v>Nov</v>
      </c>
      <c r="S1281" t="str">
        <f t="shared" si="19"/>
        <v>Mon</v>
      </c>
      <c r="T1281">
        <f>HOUR(Table1__2[[#This Row],[transaction_time]])</f>
        <v>13</v>
      </c>
    </row>
    <row r="1282" spans="1:20" x14ac:dyDescent="0.25">
      <c r="A1282">
        <v>9281</v>
      </c>
      <c r="B1282" s="1">
        <v>45339</v>
      </c>
      <c r="C1282" s="2">
        <v>0.81180555555555556</v>
      </c>
      <c r="D1282">
        <v>1</v>
      </c>
      <c r="E1282" t="s">
        <v>22</v>
      </c>
      <c r="F1282" t="s">
        <v>23</v>
      </c>
      <c r="G1282" t="s">
        <v>24</v>
      </c>
      <c r="H1282" t="s">
        <v>25</v>
      </c>
      <c r="I1282" t="s">
        <v>40</v>
      </c>
      <c r="J1282">
        <v>50</v>
      </c>
      <c r="K1282">
        <v>30</v>
      </c>
      <c r="L1282" t="s">
        <v>19</v>
      </c>
      <c r="M1282" t="s">
        <v>41</v>
      </c>
      <c r="N1282" t="s">
        <v>42</v>
      </c>
      <c r="O1282">
        <f>Table1__2[[#This Row],[transaction_qty]]*Table1__2[[#This Row],[unit_price]]</f>
        <v>50</v>
      </c>
      <c r="P1282">
        <f>(Table1__2[[#This Row],[unit_price]]-Table1__2[[#This Row],[unit_cost]])*Table1__2[[#This Row],[transaction_qty]]</f>
        <v>20</v>
      </c>
      <c r="Q1282">
        <f>YEAR(Table1__2[[#This Row],[transaction_date]])</f>
        <v>2024</v>
      </c>
      <c r="R1282" t="str">
        <f>TEXT(MONTH(Table1__2[[#This Row],[transaction_date]])*28,"mmm")</f>
        <v>Feb</v>
      </c>
      <c r="S1282" t="str">
        <f t="shared" ref="S1282:S1345" si="20">TEXT(DAY(B1282),"ddd")</f>
        <v>Tue</v>
      </c>
      <c r="T1282">
        <f>HOUR(Table1__2[[#This Row],[transaction_time]])</f>
        <v>19</v>
      </c>
    </row>
    <row r="1283" spans="1:20" x14ac:dyDescent="0.25">
      <c r="A1283">
        <v>9282</v>
      </c>
      <c r="B1283" s="1">
        <v>46017</v>
      </c>
      <c r="C1283" s="2">
        <v>0.54861111111111116</v>
      </c>
      <c r="D1283">
        <v>4</v>
      </c>
      <c r="E1283" t="s">
        <v>36</v>
      </c>
      <c r="F1283" t="s">
        <v>37</v>
      </c>
      <c r="G1283" t="s">
        <v>38</v>
      </c>
      <c r="H1283" t="s">
        <v>39</v>
      </c>
      <c r="I1283" t="s">
        <v>43</v>
      </c>
      <c r="J1283">
        <v>75</v>
      </c>
      <c r="K1283">
        <v>45</v>
      </c>
      <c r="L1283" t="s">
        <v>33</v>
      </c>
      <c r="M1283" t="s">
        <v>44</v>
      </c>
      <c r="N1283" t="s">
        <v>45</v>
      </c>
      <c r="O1283">
        <f>Table1__2[[#This Row],[transaction_qty]]*Table1__2[[#This Row],[unit_price]]</f>
        <v>300</v>
      </c>
      <c r="P1283">
        <f>(Table1__2[[#This Row],[unit_price]]-Table1__2[[#This Row],[unit_cost]])*Table1__2[[#This Row],[transaction_qty]]</f>
        <v>120</v>
      </c>
      <c r="Q1283">
        <f>YEAR(Table1__2[[#This Row],[transaction_date]])</f>
        <v>2025</v>
      </c>
      <c r="R1283" t="str">
        <f>TEXT(MONTH(Table1__2[[#This Row],[transaction_date]])*28,"mmm")</f>
        <v>Dec</v>
      </c>
      <c r="S1283" t="str">
        <f t="shared" si="20"/>
        <v>Thu</v>
      </c>
      <c r="T1283">
        <f>HOUR(Table1__2[[#This Row],[transaction_time]])</f>
        <v>13</v>
      </c>
    </row>
    <row r="1284" spans="1:20" x14ac:dyDescent="0.25">
      <c r="A1284">
        <v>9283</v>
      </c>
      <c r="B1284" s="1">
        <v>45649</v>
      </c>
      <c r="C1284" s="2">
        <v>0.6791666666666667</v>
      </c>
      <c r="D1284">
        <v>3</v>
      </c>
      <c r="E1284" t="s">
        <v>36</v>
      </c>
      <c r="F1284" t="s">
        <v>37</v>
      </c>
      <c r="G1284" t="s">
        <v>38</v>
      </c>
      <c r="H1284" t="s">
        <v>39</v>
      </c>
      <c r="I1284" t="s">
        <v>40</v>
      </c>
      <c r="J1284">
        <v>50</v>
      </c>
      <c r="K1284">
        <v>30</v>
      </c>
      <c r="L1284" t="s">
        <v>19</v>
      </c>
      <c r="M1284" t="s">
        <v>41</v>
      </c>
      <c r="N1284" t="s">
        <v>42</v>
      </c>
      <c r="O1284">
        <f>Table1__2[[#This Row],[transaction_qty]]*Table1__2[[#This Row],[unit_price]]</f>
        <v>150</v>
      </c>
      <c r="P1284">
        <f>(Table1__2[[#This Row],[unit_price]]-Table1__2[[#This Row],[unit_cost]])*Table1__2[[#This Row],[transaction_qty]]</f>
        <v>60</v>
      </c>
      <c r="Q1284">
        <f>YEAR(Table1__2[[#This Row],[transaction_date]])</f>
        <v>2024</v>
      </c>
      <c r="R1284" t="str">
        <f>TEXT(MONTH(Table1__2[[#This Row],[transaction_date]])*28,"mmm")</f>
        <v>Dec</v>
      </c>
      <c r="S1284" t="str">
        <f t="shared" si="20"/>
        <v>Mon</v>
      </c>
      <c r="T1284">
        <f>HOUR(Table1__2[[#This Row],[transaction_time]])</f>
        <v>16</v>
      </c>
    </row>
    <row r="1285" spans="1:20" x14ac:dyDescent="0.25">
      <c r="A1285">
        <v>9284</v>
      </c>
      <c r="B1285" s="1">
        <v>45230</v>
      </c>
      <c r="C1285" s="2">
        <v>0.45</v>
      </c>
      <c r="D1285">
        <v>2</v>
      </c>
      <c r="E1285" t="s">
        <v>22</v>
      </c>
      <c r="F1285" t="s">
        <v>23</v>
      </c>
      <c r="G1285" t="s">
        <v>24</v>
      </c>
      <c r="H1285" t="s">
        <v>25</v>
      </c>
      <c r="I1285" t="s">
        <v>18</v>
      </c>
      <c r="J1285">
        <v>45</v>
      </c>
      <c r="K1285">
        <v>25</v>
      </c>
      <c r="L1285" t="s">
        <v>19</v>
      </c>
      <c r="M1285" t="s">
        <v>20</v>
      </c>
      <c r="N1285" t="s">
        <v>21</v>
      </c>
      <c r="O1285">
        <f>Table1__2[[#This Row],[transaction_qty]]*Table1__2[[#This Row],[unit_price]]</f>
        <v>90</v>
      </c>
      <c r="P1285">
        <f>(Table1__2[[#This Row],[unit_price]]-Table1__2[[#This Row],[unit_cost]])*Table1__2[[#This Row],[transaction_qty]]</f>
        <v>40</v>
      </c>
      <c r="Q1285">
        <f>YEAR(Table1__2[[#This Row],[transaction_date]])</f>
        <v>2023</v>
      </c>
      <c r="R1285" t="str">
        <f>TEXT(MONTH(Table1__2[[#This Row],[transaction_date]])*28,"mmm")</f>
        <v>Oct</v>
      </c>
      <c r="S1285" t="str">
        <f t="shared" si="20"/>
        <v>Tue</v>
      </c>
      <c r="T1285">
        <f>HOUR(Table1__2[[#This Row],[transaction_time]])</f>
        <v>10</v>
      </c>
    </row>
    <row r="1286" spans="1:20" x14ac:dyDescent="0.25">
      <c r="A1286">
        <v>9285</v>
      </c>
      <c r="B1286" s="1">
        <v>45752</v>
      </c>
      <c r="C1286" s="2">
        <v>0.53611111111111109</v>
      </c>
      <c r="D1286">
        <v>1</v>
      </c>
      <c r="E1286" t="s">
        <v>28</v>
      </c>
      <c r="F1286" t="s">
        <v>29</v>
      </c>
      <c r="G1286" t="s">
        <v>30</v>
      </c>
      <c r="H1286" t="s">
        <v>31</v>
      </c>
      <c r="I1286" t="s">
        <v>46</v>
      </c>
      <c r="J1286">
        <v>90</v>
      </c>
      <c r="K1286">
        <v>55</v>
      </c>
      <c r="L1286" t="s">
        <v>33</v>
      </c>
      <c r="M1286" t="s">
        <v>34</v>
      </c>
      <c r="N1286" t="s">
        <v>47</v>
      </c>
      <c r="O1286">
        <f>Table1__2[[#This Row],[transaction_qty]]*Table1__2[[#This Row],[unit_price]]</f>
        <v>90</v>
      </c>
      <c r="P1286">
        <f>(Table1__2[[#This Row],[unit_price]]-Table1__2[[#This Row],[unit_cost]])*Table1__2[[#This Row],[transaction_qty]]</f>
        <v>35</v>
      </c>
      <c r="Q1286">
        <f>YEAR(Table1__2[[#This Row],[transaction_date]])</f>
        <v>2025</v>
      </c>
      <c r="R1286" t="str">
        <f>TEXT(MONTH(Table1__2[[#This Row],[transaction_date]])*28,"mmm")</f>
        <v>Apr</v>
      </c>
      <c r="S1286" t="str">
        <f t="shared" si="20"/>
        <v>Thu</v>
      </c>
      <c r="T1286">
        <f>HOUR(Table1__2[[#This Row],[transaction_time]])</f>
        <v>12</v>
      </c>
    </row>
    <row r="1287" spans="1:20" x14ac:dyDescent="0.25">
      <c r="A1287">
        <v>9286</v>
      </c>
      <c r="B1287" s="1">
        <v>45044</v>
      </c>
      <c r="C1287" s="2">
        <v>0.46944444444444444</v>
      </c>
      <c r="D1287">
        <v>2</v>
      </c>
      <c r="E1287" t="s">
        <v>28</v>
      </c>
      <c r="F1287" t="s">
        <v>29</v>
      </c>
      <c r="G1287" t="s">
        <v>30</v>
      </c>
      <c r="H1287" t="s">
        <v>31</v>
      </c>
      <c r="I1287" t="s">
        <v>18</v>
      </c>
      <c r="J1287">
        <v>45</v>
      </c>
      <c r="K1287">
        <v>25</v>
      </c>
      <c r="L1287" t="s">
        <v>19</v>
      </c>
      <c r="M1287" t="s">
        <v>20</v>
      </c>
      <c r="N1287" t="s">
        <v>21</v>
      </c>
      <c r="O1287">
        <f>Table1__2[[#This Row],[transaction_qty]]*Table1__2[[#This Row],[unit_price]]</f>
        <v>90</v>
      </c>
      <c r="P1287">
        <f>(Table1__2[[#This Row],[unit_price]]-Table1__2[[#This Row],[unit_cost]])*Table1__2[[#This Row],[transaction_qty]]</f>
        <v>40</v>
      </c>
      <c r="Q1287">
        <f>YEAR(Table1__2[[#This Row],[transaction_date]])</f>
        <v>2023</v>
      </c>
      <c r="R1287" t="str">
        <f>TEXT(MONTH(Table1__2[[#This Row],[transaction_date]])*28,"mmm")</f>
        <v>Apr</v>
      </c>
      <c r="S1287" t="str">
        <f t="shared" si="20"/>
        <v>Sat</v>
      </c>
      <c r="T1287">
        <f>HOUR(Table1__2[[#This Row],[transaction_time]])</f>
        <v>11</v>
      </c>
    </row>
    <row r="1288" spans="1:20" x14ac:dyDescent="0.25">
      <c r="A1288">
        <v>9287</v>
      </c>
      <c r="B1288" s="1">
        <v>45212</v>
      </c>
      <c r="C1288" s="2">
        <v>0.47083333333333333</v>
      </c>
      <c r="D1288">
        <v>3</v>
      </c>
      <c r="E1288" t="s">
        <v>36</v>
      </c>
      <c r="F1288" t="s">
        <v>37</v>
      </c>
      <c r="G1288" t="s">
        <v>38</v>
      </c>
      <c r="H1288" t="s">
        <v>39</v>
      </c>
      <c r="I1288" t="s">
        <v>43</v>
      </c>
      <c r="J1288">
        <v>75</v>
      </c>
      <c r="K1288">
        <v>45</v>
      </c>
      <c r="L1288" t="s">
        <v>33</v>
      </c>
      <c r="M1288" t="s">
        <v>44</v>
      </c>
      <c r="N1288" t="s">
        <v>45</v>
      </c>
      <c r="O1288">
        <f>Table1__2[[#This Row],[transaction_qty]]*Table1__2[[#This Row],[unit_price]]</f>
        <v>225</v>
      </c>
      <c r="P1288">
        <f>(Table1__2[[#This Row],[unit_price]]-Table1__2[[#This Row],[unit_cost]])*Table1__2[[#This Row],[transaction_qty]]</f>
        <v>90</v>
      </c>
      <c r="Q1288">
        <f>YEAR(Table1__2[[#This Row],[transaction_date]])</f>
        <v>2023</v>
      </c>
      <c r="R1288" t="str">
        <f>TEXT(MONTH(Table1__2[[#This Row],[transaction_date]])*28,"mmm")</f>
        <v>Oct</v>
      </c>
      <c r="S1288" t="str">
        <f t="shared" si="20"/>
        <v>Fri</v>
      </c>
      <c r="T1288">
        <f>HOUR(Table1__2[[#This Row],[transaction_time]])</f>
        <v>11</v>
      </c>
    </row>
    <row r="1289" spans="1:20" x14ac:dyDescent="0.25">
      <c r="A1289">
        <v>9288</v>
      </c>
      <c r="B1289" s="1">
        <v>45988</v>
      </c>
      <c r="C1289" s="2">
        <v>0.70138888888888884</v>
      </c>
      <c r="D1289">
        <v>1</v>
      </c>
      <c r="E1289" t="s">
        <v>36</v>
      </c>
      <c r="F1289" t="s">
        <v>37</v>
      </c>
      <c r="G1289" t="s">
        <v>38</v>
      </c>
      <c r="H1289" t="s">
        <v>39</v>
      </c>
      <c r="I1289" t="s">
        <v>50</v>
      </c>
      <c r="J1289">
        <v>70</v>
      </c>
      <c r="K1289">
        <v>40</v>
      </c>
      <c r="L1289" t="s">
        <v>33</v>
      </c>
      <c r="M1289" t="s">
        <v>44</v>
      </c>
      <c r="N1289" t="s">
        <v>51</v>
      </c>
      <c r="O1289">
        <f>Table1__2[[#This Row],[transaction_qty]]*Table1__2[[#This Row],[unit_price]]</f>
        <v>70</v>
      </c>
      <c r="P1289">
        <f>(Table1__2[[#This Row],[unit_price]]-Table1__2[[#This Row],[unit_cost]])*Table1__2[[#This Row],[transaction_qty]]</f>
        <v>30</v>
      </c>
      <c r="Q1289">
        <f>YEAR(Table1__2[[#This Row],[transaction_date]])</f>
        <v>2025</v>
      </c>
      <c r="R1289" t="str">
        <f>TEXT(MONTH(Table1__2[[#This Row],[transaction_date]])*28,"mmm")</f>
        <v>Nov</v>
      </c>
      <c r="S1289" t="str">
        <f t="shared" si="20"/>
        <v>Fri</v>
      </c>
      <c r="T1289">
        <f>HOUR(Table1__2[[#This Row],[transaction_time]])</f>
        <v>16</v>
      </c>
    </row>
    <row r="1290" spans="1:20" x14ac:dyDescent="0.25">
      <c r="A1290">
        <v>9289</v>
      </c>
      <c r="B1290" s="1">
        <v>45382</v>
      </c>
      <c r="C1290" s="2">
        <v>0.4861111111111111</v>
      </c>
      <c r="D1290">
        <v>3</v>
      </c>
      <c r="E1290" t="s">
        <v>22</v>
      </c>
      <c r="F1290" t="s">
        <v>23</v>
      </c>
      <c r="G1290" t="s">
        <v>24</v>
      </c>
      <c r="H1290" t="s">
        <v>25</v>
      </c>
      <c r="I1290" t="s">
        <v>26</v>
      </c>
      <c r="J1290">
        <v>40</v>
      </c>
      <c r="K1290">
        <v>22</v>
      </c>
      <c r="L1290" t="s">
        <v>19</v>
      </c>
      <c r="M1290" t="s">
        <v>20</v>
      </c>
      <c r="N1290" t="s">
        <v>27</v>
      </c>
      <c r="O1290">
        <f>Table1__2[[#This Row],[transaction_qty]]*Table1__2[[#This Row],[unit_price]]</f>
        <v>120</v>
      </c>
      <c r="P1290">
        <f>(Table1__2[[#This Row],[unit_price]]-Table1__2[[#This Row],[unit_cost]])*Table1__2[[#This Row],[transaction_qty]]</f>
        <v>54</v>
      </c>
      <c r="Q1290">
        <f>YEAR(Table1__2[[#This Row],[transaction_date]])</f>
        <v>2024</v>
      </c>
      <c r="R1290" t="str">
        <f>TEXT(MONTH(Table1__2[[#This Row],[transaction_date]])*28,"mmm")</f>
        <v>Mar</v>
      </c>
      <c r="S1290" t="str">
        <f t="shared" si="20"/>
        <v>Tue</v>
      </c>
      <c r="T1290">
        <f>HOUR(Table1__2[[#This Row],[transaction_time]])</f>
        <v>11</v>
      </c>
    </row>
    <row r="1291" spans="1:20" x14ac:dyDescent="0.25">
      <c r="A1291">
        <v>9290</v>
      </c>
      <c r="B1291" s="1">
        <v>44671</v>
      </c>
      <c r="C1291" s="2">
        <v>0.86805555555555558</v>
      </c>
      <c r="D1291">
        <v>3</v>
      </c>
      <c r="E1291" t="s">
        <v>22</v>
      </c>
      <c r="F1291" t="s">
        <v>23</v>
      </c>
      <c r="G1291" t="s">
        <v>24</v>
      </c>
      <c r="H1291" t="s">
        <v>25</v>
      </c>
      <c r="I1291" t="s">
        <v>40</v>
      </c>
      <c r="J1291">
        <v>50</v>
      </c>
      <c r="K1291">
        <v>30</v>
      </c>
      <c r="L1291" t="s">
        <v>19</v>
      </c>
      <c r="M1291" t="s">
        <v>41</v>
      </c>
      <c r="N1291" t="s">
        <v>42</v>
      </c>
      <c r="O1291">
        <f>Table1__2[[#This Row],[transaction_qty]]*Table1__2[[#This Row],[unit_price]]</f>
        <v>150</v>
      </c>
      <c r="P1291">
        <f>(Table1__2[[#This Row],[unit_price]]-Table1__2[[#This Row],[unit_cost]])*Table1__2[[#This Row],[transaction_qty]]</f>
        <v>60</v>
      </c>
      <c r="Q1291">
        <f>YEAR(Table1__2[[#This Row],[transaction_date]])</f>
        <v>2022</v>
      </c>
      <c r="R1291" t="str">
        <f>TEXT(MONTH(Table1__2[[#This Row],[transaction_date]])*28,"mmm")</f>
        <v>Apr</v>
      </c>
      <c r="S1291" t="str">
        <f t="shared" si="20"/>
        <v>Fri</v>
      </c>
      <c r="T1291">
        <f>HOUR(Table1__2[[#This Row],[transaction_time]])</f>
        <v>20</v>
      </c>
    </row>
    <row r="1292" spans="1:20" x14ac:dyDescent="0.25">
      <c r="A1292">
        <v>9291</v>
      </c>
      <c r="B1292" s="1">
        <v>44822</v>
      </c>
      <c r="C1292" s="2">
        <v>0.5756944444444444</v>
      </c>
      <c r="D1292">
        <v>4</v>
      </c>
      <c r="E1292" t="s">
        <v>22</v>
      </c>
      <c r="F1292" t="s">
        <v>23</v>
      </c>
      <c r="G1292" t="s">
        <v>24</v>
      </c>
      <c r="H1292" t="s">
        <v>25</v>
      </c>
      <c r="I1292" t="s">
        <v>26</v>
      </c>
      <c r="J1292">
        <v>40</v>
      </c>
      <c r="K1292">
        <v>22</v>
      </c>
      <c r="L1292" t="s">
        <v>19</v>
      </c>
      <c r="M1292" t="s">
        <v>20</v>
      </c>
      <c r="N1292" t="s">
        <v>27</v>
      </c>
      <c r="O1292">
        <f>Table1__2[[#This Row],[transaction_qty]]*Table1__2[[#This Row],[unit_price]]</f>
        <v>160</v>
      </c>
      <c r="P1292">
        <f>(Table1__2[[#This Row],[unit_price]]-Table1__2[[#This Row],[unit_cost]])*Table1__2[[#This Row],[transaction_qty]]</f>
        <v>72</v>
      </c>
      <c r="Q1292">
        <f>YEAR(Table1__2[[#This Row],[transaction_date]])</f>
        <v>2022</v>
      </c>
      <c r="R1292" t="str">
        <f>TEXT(MONTH(Table1__2[[#This Row],[transaction_date]])*28,"mmm")</f>
        <v>Sep</v>
      </c>
      <c r="S1292" t="str">
        <f t="shared" si="20"/>
        <v>Wed</v>
      </c>
      <c r="T1292">
        <f>HOUR(Table1__2[[#This Row],[transaction_time]])</f>
        <v>13</v>
      </c>
    </row>
    <row r="1293" spans="1:20" x14ac:dyDescent="0.25">
      <c r="A1293">
        <v>9292</v>
      </c>
      <c r="B1293" s="1">
        <v>45387</v>
      </c>
      <c r="C1293" s="2">
        <v>0.88402777777777775</v>
      </c>
      <c r="D1293">
        <v>4</v>
      </c>
      <c r="E1293" t="s">
        <v>28</v>
      </c>
      <c r="F1293" t="s">
        <v>29</v>
      </c>
      <c r="G1293" t="s">
        <v>30</v>
      </c>
      <c r="H1293" t="s">
        <v>31</v>
      </c>
      <c r="I1293" t="s">
        <v>46</v>
      </c>
      <c r="J1293">
        <v>90</v>
      </c>
      <c r="K1293">
        <v>55</v>
      </c>
      <c r="L1293" t="s">
        <v>33</v>
      </c>
      <c r="M1293" t="s">
        <v>34</v>
      </c>
      <c r="N1293" t="s">
        <v>47</v>
      </c>
      <c r="O1293">
        <f>Table1__2[[#This Row],[transaction_qty]]*Table1__2[[#This Row],[unit_price]]</f>
        <v>360</v>
      </c>
      <c r="P1293">
        <f>(Table1__2[[#This Row],[unit_price]]-Table1__2[[#This Row],[unit_cost]])*Table1__2[[#This Row],[transaction_qty]]</f>
        <v>140</v>
      </c>
      <c r="Q1293">
        <f>YEAR(Table1__2[[#This Row],[transaction_date]])</f>
        <v>2024</v>
      </c>
      <c r="R1293" t="str">
        <f>TEXT(MONTH(Table1__2[[#This Row],[transaction_date]])*28,"mmm")</f>
        <v>Apr</v>
      </c>
      <c r="S1293" t="str">
        <f t="shared" si="20"/>
        <v>Thu</v>
      </c>
      <c r="T1293">
        <f>HOUR(Table1__2[[#This Row],[transaction_time]])</f>
        <v>21</v>
      </c>
    </row>
    <row r="1294" spans="1:20" x14ac:dyDescent="0.25">
      <c r="A1294">
        <v>9293</v>
      </c>
      <c r="B1294" s="1">
        <v>44923</v>
      </c>
      <c r="C1294" s="2">
        <v>0.65208333333333335</v>
      </c>
      <c r="D1294">
        <v>1</v>
      </c>
      <c r="E1294" t="s">
        <v>14</v>
      </c>
      <c r="F1294" t="s">
        <v>15</v>
      </c>
      <c r="G1294" t="s">
        <v>16</v>
      </c>
      <c r="H1294" t="s">
        <v>17</v>
      </c>
      <c r="I1294" t="s">
        <v>48</v>
      </c>
      <c r="J1294">
        <v>80</v>
      </c>
      <c r="K1294">
        <v>48</v>
      </c>
      <c r="L1294" t="s">
        <v>33</v>
      </c>
      <c r="M1294" t="s">
        <v>44</v>
      </c>
      <c r="N1294" t="s">
        <v>49</v>
      </c>
      <c r="O1294">
        <f>Table1__2[[#This Row],[transaction_qty]]*Table1__2[[#This Row],[unit_price]]</f>
        <v>80</v>
      </c>
      <c r="P1294">
        <f>(Table1__2[[#This Row],[unit_price]]-Table1__2[[#This Row],[unit_cost]])*Table1__2[[#This Row],[transaction_qty]]</f>
        <v>32</v>
      </c>
      <c r="Q1294">
        <f>YEAR(Table1__2[[#This Row],[transaction_date]])</f>
        <v>2022</v>
      </c>
      <c r="R1294" t="str">
        <f>TEXT(MONTH(Table1__2[[#This Row],[transaction_date]])*28,"mmm")</f>
        <v>Dec</v>
      </c>
      <c r="S1294" t="str">
        <f t="shared" si="20"/>
        <v>Sat</v>
      </c>
      <c r="T1294">
        <f>HOUR(Table1__2[[#This Row],[transaction_time]])</f>
        <v>15</v>
      </c>
    </row>
    <row r="1295" spans="1:20" x14ac:dyDescent="0.25">
      <c r="A1295">
        <v>9294</v>
      </c>
      <c r="B1295" s="1">
        <v>45200</v>
      </c>
      <c r="C1295" s="2">
        <v>0.3611111111111111</v>
      </c>
      <c r="D1295">
        <v>1</v>
      </c>
      <c r="E1295" t="s">
        <v>14</v>
      </c>
      <c r="F1295" t="s">
        <v>15</v>
      </c>
      <c r="G1295" t="s">
        <v>16</v>
      </c>
      <c r="H1295" t="s">
        <v>17</v>
      </c>
      <c r="I1295" t="s">
        <v>50</v>
      </c>
      <c r="J1295">
        <v>70</v>
      </c>
      <c r="K1295">
        <v>40</v>
      </c>
      <c r="L1295" t="s">
        <v>33</v>
      </c>
      <c r="M1295" t="s">
        <v>44</v>
      </c>
      <c r="N1295" t="s">
        <v>51</v>
      </c>
      <c r="O1295">
        <f>Table1__2[[#This Row],[transaction_qty]]*Table1__2[[#This Row],[unit_price]]</f>
        <v>70</v>
      </c>
      <c r="P1295">
        <f>(Table1__2[[#This Row],[unit_price]]-Table1__2[[#This Row],[unit_cost]])*Table1__2[[#This Row],[transaction_qty]]</f>
        <v>30</v>
      </c>
      <c r="Q1295">
        <f>YEAR(Table1__2[[#This Row],[transaction_date]])</f>
        <v>2023</v>
      </c>
      <c r="R1295" t="str">
        <f>TEXT(MONTH(Table1__2[[#This Row],[transaction_date]])*28,"mmm")</f>
        <v>Oct</v>
      </c>
      <c r="S1295" t="str">
        <f t="shared" si="20"/>
        <v>Sun</v>
      </c>
      <c r="T1295">
        <f>HOUR(Table1__2[[#This Row],[transaction_time]])</f>
        <v>8</v>
      </c>
    </row>
    <row r="1296" spans="1:20" x14ac:dyDescent="0.25">
      <c r="A1296">
        <v>9295</v>
      </c>
      <c r="B1296" s="1">
        <v>45554</v>
      </c>
      <c r="C1296" s="2">
        <v>0.85486111111111107</v>
      </c>
      <c r="D1296">
        <v>4</v>
      </c>
      <c r="E1296" t="s">
        <v>14</v>
      </c>
      <c r="F1296" t="s">
        <v>15</v>
      </c>
      <c r="G1296" t="s">
        <v>16</v>
      </c>
      <c r="H1296" t="s">
        <v>17</v>
      </c>
      <c r="I1296" t="s">
        <v>18</v>
      </c>
      <c r="J1296">
        <v>45</v>
      </c>
      <c r="K1296">
        <v>25</v>
      </c>
      <c r="L1296" t="s">
        <v>19</v>
      </c>
      <c r="M1296" t="s">
        <v>20</v>
      </c>
      <c r="N1296" t="s">
        <v>21</v>
      </c>
      <c r="O1296">
        <f>Table1__2[[#This Row],[transaction_qty]]*Table1__2[[#This Row],[unit_price]]</f>
        <v>180</v>
      </c>
      <c r="P1296">
        <f>(Table1__2[[#This Row],[unit_price]]-Table1__2[[#This Row],[unit_cost]])*Table1__2[[#This Row],[transaction_qty]]</f>
        <v>80</v>
      </c>
      <c r="Q1296">
        <f>YEAR(Table1__2[[#This Row],[transaction_date]])</f>
        <v>2024</v>
      </c>
      <c r="R1296" t="str">
        <f>TEXT(MONTH(Table1__2[[#This Row],[transaction_date]])*28,"mmm")</f>
        <v>Sep</v>
      </c>
      <c r="S1296" t="str">
        <f t="shared" si="20"/>
        <v>Thu</v>
      </c>
      <c r="T1296">
        <f>HOUR(Table1__2[[#This Row],[transaction_time]])</f>
        <v>20</v>
      </c>
    </row>
    <row r="1297" spans="1:20" x14ac:dyDescent="0.25">
      <c r="A1297">
        <v>9296</v>
      </c>
      <c r="B1297" s="1">
        <v>45005</v>
      </c>
      <c r="C1297" s="2">
        <v>0.8569444444444444</v>
      </c>
      <c r="D1297">
        <v>3</v>
      </c>
      <c r="E1297" t="s">
        <v>14</v>
      </c>
      <c r="F1297" t="s">
        <v>15</v>
      </c>
      <c r="G1297" t="s">
        <v>16</v>
      </c>
      <c r="H1297" t="s">
        <v>17</v>
      </c>
      <c r="I1297" t="s">
        <v>18</v>
      </c>
      <c r="J1297">
        <v>45</v>
      </c>
      <c r="K1297">
        <v>25</v>
      </c>
      <c r="L1297" t="s">
        <v>19</v>
      </c>
      <c r="M1297" t="s">
        <v>20</v>
      </c>
      <c r="N1297" t="s">
        <v>21</v>
      </c>
      <c r="O1297">
        <f>Table1__2[[#This Row],[transaction_qty]]*Table1__2[[#This Row],[unit_price]]</f>
        <v>135</v>
      </c>
      <c r="P1297">
        <f>(Table1__2[[#This Row],[unit_price]]-Table1__2[[#This Row],[unit_cost]])*Table1__2[[#This Row],[transaction_qty]]</f>
        <v>60</v>
      </c>
      <c r="Q1297">
        <f>YEAR(Table1__2[[#This Row],[transaction_date]])</f>
        <v>2023</v>
      </c>
      <c r="R1297" t="str">
        <f>TEXT(MONTH(Table1__2[[#This Row],[transaction_date]])*28,"mmm")</f>
        <v>Mar</v>
      </c>
      <c r="S1297" t="str">
        <f t="shared" si="20"/>
        <v>Fri</v>
      </c>
      <c r="T1297">
        <f>HOUR(Table1__2[[#This Row],[transaction_time]])</f>
        <v>20</v>
      </c>
    </row>
    <row r="1298" spans="1:20" x14ac:dyDescent="0.25">
      <c r="A1298">
        <v>9297</v>
      </c>
      <c r="B1298" s="1">
        <v>44765</v>
      </c>
      <c r="C1298" s="2">
        <v>0.54236111111111107</v>
      </c>
      <c r="D1298">
        <v>1</v>
      </c>
      <c r="E1298" t="s">
        <v>14</v>
      </c>
      <c r="F1298" t="s">
        <v>15</v>
      </c>
      <c r="G1298" t="s">
        <v>16</v>
      </c>
      <c r="H1298" t="s">
        <v>17</v>
      </c>
      <c r="I1298" t="s">
        <v>48</v>
      </c>
      <c r="J1298">
        <v>80</v>
      </c>
      <c r="K1298">
        <v>48</v>
      </c>
      <c r="L1298" t="s">
        <v>33</v>
      </c>
      <c r="M1298" t="s">
        <v>44</v>
      </c>
      <c r="N1298" t="s">
        <v>49</v>
      </c>
      <c r="O1298">
        <f>Table1__2[[#This Row],[transaction_qty]]*Table1__2[[#This Row],[unit_price]]</f>
        <v>80</v>
      </c>
      <c r="P1298">
        <f>(Table1__2[[#This Row],[unit_price]]-Table1__2[[#This Row],[unit_cost]])*Table1__2[[#This Row],[transaction_qty]]</f>
        <v>32</v>
      </c>
      <c r="Q1298">
        <f>YEAR(Table1__2[[#This Row],[transaction_date]])</f>
        <v>2022</v>
      </c>
      <c r="R1298" t="str">
        <f>TEXT(MONTH(Table1__2[[#This Row],[transaction_date]])*28,"mmm")</f>
        <v>Jul</v>
      </c>
      <c r="S1298" t="str">
        <f t="shared" si="20"/>
        <v>Mon</v>
      </c>
      <c r="T1298">
        <f>HOUR(Table1__2[[#This Row],[transaction_time]])</f>
        <v>13</v>
      </c>
    </row>
    <row r="1299" spans="1:20" x14ac:dyDescent="0.25">
      <c r="A1299">
        <v>9298</v>
      </c>
      <c r="B1299" s="1">
        <v>45190</v>
      </c>
      <c r="C1299" s="2">
        <v>0.65208333333333335</v>
      </c>
      <c r="D1299">
        <v>4</v>
      </c>
      <c r="E1299" t="s">
        <v>36</v>
      </c>
      <c r="F1299" t="s">
        <v>37</v>
      </c>
      <c r="G1299" t="s">
        <v>38</v>
      </c>
      <c r="H1299" t="s">
        <v>39</v>
      </c>
      <c r="I1299" t="s">
        <v>40</v>
      </c>
      <c r="J1299">
        <v>50</v>
      </c>
      <c r="K1299">
        <v>30</v>
      </c>
      <c r="L1299" t="s">
        <v>19</v>
      </c>
      <c r="M1299" t="s">
        <v>41</v>
      </c>
      <c r="N1299" t="s">
        <v>42</v>
      </c>
      <c r="O1299">
        <f>Table1__2[[#This Row],[transaction_qty]]*Table1__2[[#This Row],[unit_price]]</f>
        <v>200</v>
      </c>
      <c r="P1299">
        <f>(Table1__2[[#This Row],[unit_price]]-Table1__2[[#This Row],[unit_cost]])*Table1__2[[#This Row],[transaction_qty]]</f>
        <v>80</v>
      </c>
      <c r="Q1299">
        <f>YEAR(Table1__2[[#This Row],[transaction_date]])</f>
        <v>2023</v>
      </c>
      <c r="R1299" t="str">
        <f>TEXT(MONTH(Table1__2[[#This Row],[transaction_date]])*28,"mmm")</f>
        <v>Sep</v>
      </c>
      <c r="S1299" t="str">
        <f t="shared" si="20"/>
        <v>Sat</v>
      </c>
      <c r="T1299">
        <f>HOUR(Table1__2[[#This Row],[transaction_time]])</f>
        <v>15</v>
      </c>
    </row>
    <row r="1300" spans="1:20" x14ac:dyDescent="0.25">
      <c r="A1300">
        <v>9299</v>
      </c>
      <c r="B1300" s="1">
        <v>45515</v>
      </c>
      <c r="C1300" s="2">
        <v>0.42708333333333331</v>
      </c>
      <c r="D1300">
        <v>1</v>
      </c>
      <c r="E1300" t="s">
        <v>36</v>
      </c>
      <c r="F1300" t="s">
        <v>37</v>
      </c>
      <c r="G1300" t="s">
        <v>38</v>
      </c>
      <c r="H1300" t="s">
        <v>39</v>
      </c>
      <c r="I1300" t="s">
        <v>48</v>
      </c>
      <c r="J1300">
        <v>80</v>
      </c>
      <c r="K1300">
        <v>48</v>
      </c>
      <c r="L1300" t="s">
        <v>33</v>
      </c>
      <c r="M1300" t="s">
        <v>44</v>
      </c>
      <c r="N1300" t="s">
        <v>49</v>
      </c>
      <c r="O1300">
        <f>Table1__2[[#This Row],[transaction_qty]]*Table1__2[[#This Row],[unit_price]]</f>
        <v>80</v>
      </c>
      <c r="P1300">
        <f>(Table1__2[[#This Row],[unit_price]]-Table1__2[[#This Row],[unit_cost]])*Table1__2[[#This Row],[transaction_qty]]</f>
        <v>32</v>
      </c>
      <c r="Q1300">
        <f>YEAR(Table1__2[[#This Row],[transaction_date]])</f>
        <v>2024</v>
      </c>
      <c r="R1300" t="str">
        <f>TEXT(MONTH(Table1__2[[#This Row],[transaction_date]])*28,"mmm")</f>
        <v>Aug</v>
      </c>
      <c r="S1300" t="str">
        <f t="shared" si="20"/>
        <v>Wed</v>
      </c>
      <c r="T1300">
        <f>HOUR(Table1__2[[#This Row],[transaction_time]])</f>
        <v>10</v>
      </c>
    </row>
    <row r="1301" spans="1:20" x14ac:dyDescent="0.25">
      <c r="A1301">
        <v>9300</v>
      </c>
      <c r="B1301" s="1">
        <v>45386</v>
      </c>
      <c r="C1301" s="2">
        <v>0.81041666666666667</v>
      </c>
      <c r="D1301">
        <v>2</v>
      </c>
      <c r="E1301" t="s">
        <v>14</v>
      </c>
      <c r="F1301" t="s">
        <v>15</v>
      </c>
      <c r="G1301" t="s">
        <v>16</v>
      </c>
      <c r="H1301" t="s">
        <v>17</v>
      </c>
      <c r="I1301" t="s">
        <v>43</v>
      </c>
      <c r="J1301">
        <v>75</v>
      </c>
      <c r="K1301">
        <v>45</v>
      </c>
      <c r="L1301" t="s">
        <v>33</v>
      </c>
      <c r="M1301" t="s">
        <v>44</v>
      </c>
      <c r="N1301" t="s">
        <v>45</v>
      </c>
      <c r="O1301">
        <f>Table1__2[[#This Row],[transaction_qty]]*Table1__2[[#This Row],[unit_price]]</f>
        <v>150</v>
      </c>
      <c r="P1301">
        <f>(Table1__2[[#This Row],[unit_price]]-Table1__2[[#This Row],[unit_cost]])*Table1__2[[#This Row],[transaction_qty]]</f>
        <v>60</v>
      </c>
      <c r="Q1301">
        <f>YEAR(Table1__2[[#This Row],[transaction_date]])</f>
        <v>2024</v>
      </c>
      <c r="R1301" t="str">
        <f>TEXT(MONTH(Table1__2[[#This Row],[transaction_date]])*28,"mmm")</f>
        <v>Apr</v>
      </c>
      <c r="S1301" t="str">
        <f t="shared" si="20"/>
        <v>Wed</v>
      </c>
      <c r="T1301">
        <f>HOUR(Table1__2[[#This Row],[transaction_time]])</f>
        <v>19</v>
      </c>
    </row>
    <row r="1302" spans="1:20" x14ac:dyDescent="0.25">
      <c r="A1302">
        <v>9301</v>
      </c>
      <c r="B1302" s="1">
        <v>45856</v>
      </c>
      <c r="C1302" s="2">
        <v>0.47291666666666665</v>
      </c>
      <c r="D1302">
        <v>3</v>
      </c>
      <c r="E1302" t="s">
        <v>14</v>
      </c>
      <c r="F1302" t="s">
        <v>15</v>
      </c>
      <c r="G1302" t="s">
        <v>16</v>
      </c>
      <c r="H1302" t="s">
        <v>17</v>
      </c>
      <c r="I1302" t="s">
        <v>43</v>
      </c>
      <c r="J1302">
        <v>75</v>
      </c>
      <c r="K1302">
        <v>45</v>
      </c>
      <c r="L1302" t="s">
        <v>33</v>
      </c>
      <c r="M1302" t="s">
        <v>44</v>
      </c>
      <c r="N1302" t="s">
        <v>45</v>
      </c>
      <c r="O1302">
        <f>Table1__2[[#This Row],[transaction_qty]]*Table1__2[[#This Row],[unit_price]]</f>
        <v>225</v>
      </c>
      <c r="P1302">
        <f>(Table1__2[[#This Row],[unit_price]]-Table1__2[[#This Row],[unit_cost]])*Table1__2[[#This Row],[transaction_qty]]</f>
        <v>90</v>
      </c>
      <c r="Q1302">
        <f>YEAR(Table1__2[[#This Row],[transaction_date]])</f>
        <v>2025</v>
      </c>
      <c r="R1302" t="str">
        <f>TEXT(MONTH(Table1__2[[#This Row],[transaction_date]])*28,"mmm")</f>
        <v>Jul</v>
      </c>
      <c r="S1302" t="str">
        <f t="shared" si="20"/>
        <v>Wed</v>
      </c>
      <c r="T1302">
        <f>HOUR(Table1__2[[#This Row],[transaction_time]])</f>
        <v>11</v>
      </c>
    </row>
    <row r="1303" spans="1:20" x14ac:dyDescent="0.25">
      <c r="A1303">
        <v>9302</v>
      </c>
      <c r="B1303" s="1">
        <v>45520</v>
      </c>
      <c r="C1303" s="2">
        <v>0.37638888888888888</v>
      </c>
      <c r="D1303">
        <v>4</v>
      </c>
      <c r="E1303" t="s">
        <v>22</v>
      </c>
      <c r="F1303" t="s">
        <v>23</v>
      </c>
      <c r="G1303" t="s">
        <v>24</v>
      </c>
      <c r="H1303" t="s">
        <v>25</v>
      </c>
      <c r="I1303" t="s">
        <v>32</v>
      </c>
      <c r="J1303">
        <v>85</v>
      </c>
      <c r="K1303">
        <v>50</v>
      </c>
      <c r="L1303" t="s">
        <v>33</v>
      </c>
      <c r="M1303" t="s">
        <v>34</v>
      </c>
      <c r="N1303" t="s">
        <v>35</v>
      </c>
      <c r="O1303">
        <f>Table1__2[[#This Row],[transaction_qty]]*Table1__2[[#This Row],[unit_price]]</f>
        <v>340</v>
      </c>
      <c r="P1303">
        <f>(Table1__2[[#This Row],[unit_price]]-Table1__2[[#This Row],[unit_cost]])*Table1__2[[#This Row],[transaction_qty]]</f>
        <v>140</v>
      </c>
      <c r="Q1303">
        <f>YEAR(Table1__2[[#This Row],[transaction_date]])</f>
        <v>2024</v>
      </c>
      <c r="R1303" t="str">
        <f>TEXT(MONTH(Table1__2[[#This Row],[transaction_date]])*28,"mmm")</f>
        <v>Aug</v>
      </c>
      <c r="S1303" t="str">
        <f t="shared" si="20"/>
        <v>Mon</v>
      </c>
      <c r="T1303">
        <f>HOUR(Table1__2[[#This Row],[transaction_time]])</f>
        <v>9</v>
      </c>
    </row>
    <row r="1304" spans="1:20" x14ac:dyDescent="0.25">
      <c r="A1304">
        <v>9303</v>
      </c>
      <c r="B1304" s="1">
        <v>44742</v>
      </c>
      <c r="C1304" s="2">
        <v>0.56874999999999998</v>
      </c>
      <c r="D1304">
        <v>4</v>
      </c>
      <c r="E1304" t="s">
        <v>36</v>
      </c>
      <c r="F1304" t="s">
        <v>37</v>
      </c>
      <c r="G1304" t="s">
        <v>38</v>
      </c>
      <c r="H1304" t="s">
        <v>39</v>
      </c>
      <c r="I1304" t="s">
        <v>50</v>
      </c>
      <c r="J1304">
        <v>70</v>
      </c>
      <c r="K1304">
        <v>40</v>
      </c>
      <c r="L1304" t="s">
        <v>33</v>
      </c>
      <c r="M1304" t="s">
        <v>44</v>
      </c>
      <c r="N1304" t="s">
        <v>51</v>
      </c>
      <c r="O1304">
        <f>Table1__2[[#This Row],[transaction_qty]]*Table1__2[[#This Row],[unit_price]]</f>
        <v>280</v>
      </c>
      <c r="P1304">
        <f>(Table1__2[[#This Row],[unit_price]]-Table1__2[[#This Row],[unit_cost]])*Table1__2[[#This Row],[transaction_qty]]</f>
        <v>120</v>
      </c>
      <c r="Q1304">
        <f>YEAR(Table1__2[[#This Row],[transaction_date]])</f>
        <v>2022</v>
      </c>
      <c r="R1304" t="str">
        <f>TEXT(MONTH(Table1__2[[#This Row],[transaction_date]])*28,"mmm")</f>
        <v>Jun</v>
      </c>
      <c r="S1304" t="str">
        <f t="shared" si="20"/>
        <v>Mon</v>
      </c>
      <c r="T1304">
        <f>HOUR(Table1__2[[#This Row],[transaction_time]])</f>
        <v>13</v>
      </c>
    </row>
    <row r="1305" spans="1:20" x14ac:dyDescent="0.25">
      <c r="A1305">
        <v>9304</v>
      </c>
      <c r="B1305" s="1">
        <v>45778</v>
      </c>
      <c r="C1305" s="2">
        <v>0.87777777777777777</v>
      </c>
      <c r="D1305">
        <v>2</v>
      </c>
      <c r="E1305" t="s">
        <v>36</v>
      </c>
      <c r="F1305" t="s">
        <v>37</v>
      </c>
      <c r="G1305" t="s">
        <v>38</v>
      </c>
      <c r="H1305" t="s">
        <v>39</v>
      </c>
      <c r="I1305" t="s">
        <v>43</v>
      </c>
      <c r="J1305">
        <v>75</v>
      </c>
      <c r="K1305">
        <v>45</v>
      </c>
      <c r="L1305" t="s">
        <v>33</v>
      </c>
      <c r="M1305" t="s">
        <v>44</v>
      </c>
      <c r="N1305" t="s">
        <v>45</v>
      </c>
      <c r="O1305">
        <f>Table1__2[[#This Row],[transaction_qty]]*Table1__2[[#This Row],[unit_price]]</f>
        <v>150</v>
      </c>
      <c r="P1305">
        <f>(Table1__2[[#This Row],[unit_price]]-Table1__2[[#This Row],[unit_cost]])*Table1__2[[#This Row],[transaction_qty]]</f>
        <v>60</v>
      </c>
      <c r="Q1305">
        <f>YEAR(Table1__2[[#This Row],[transaction_date]])</f>
        <v>2025</v>
      </c>
      <c r="R1305" t="str">
        <f>TEXT(MONTH(Table1__2[[#This Row],[transaction_date]])*28,"mmm")</f>
        <v>May</v>
      </c>
      <c r="S1305" t="str">
        <f t="shared" si="20"/>
        <v>Sun</v>
      </c>
      <c r="T1305">
        <f>HOUR(Table1__2[[#This Row],[transaction_time]])</f>
        <v>21</v>
      </c>
    </row>
    <row r="1306" spans="1:20" x14ac:dyDescent="0.25">
      <c r="A1306">
        <v>9305</v>
      </c>
      <c r="B1306" s="1">
        <v>45608</v>
      </c>
      <c r="C1306" s="2">
        <v>0.81180555555555556</v>
      </c>
      <c r="D1306">
        <v>3</v>
      </c>
      <c r="E1306" t="s">
        <v>36</v>
      </c>
      <c r="F1306" t="s">
        <v>37</v>
      </c>
      <c r="G1306" t="s">
        <v>38</v>
      </c>
      <c r="H1306" t="s">
        <v>39</v>
      </c>
      <c r="I1306" t="s">
        <v>43</v>
      </c>
      <c r="J1306">
        <v>75</v>
      </c>
      <c r="K1306">
        <v>45</v>
      </c>
      <c r="L1306" t="s">
        <v>33</v>
      </c>
      <c r="M1306" t="s">
        <v>44</v>
      </c>
      <c r="N1306" t="s">
        <v>45</v>
      </c>
      <c r="O1306">
        <f>Table1__2[[#This Row],[transaction_qty]]*Table1__2[[#This Row],[unit_price]]</f>
        <v>225</v>
      </c>
      <c r="P1306">
        <f>(Table1__2[[#This Row],[unit_price]]-Table1__2[[#This Row],[unit_cost]])*Table1__2[[#This Row],[transaction_qty]]</f>
        <v>90</v>
      </c>
      <c r="Q1306">
        <f>YEAR(Table1__2[[#This Row],[transaction_date]])</f>
        <v>2024</v>
      </c>
      <c r="R1306" t="str">
        <f>TEXT(MONTH(Table1__2[[#This Row],[transaction_date]])*28,"mmm")</f>
        <v>Nov</v>
      </c>
      <c r="S1306" t="str">
        <f t="shared" si="20"/>
        <v>Thu</v>
      </c>
      <c r="T1306">
        <f>HOUR(Table1__2[[#This Row],[transaction_time]])</f>
        <v>19</v>
      </c>
    </row>
    <row r="1307" spans="1:20" x14ac:dyDescent="0.25">
      <c r="A1307">
        <v>9306</v>
      </c>
      <c r="B1307" s="1">
        <v>45485</v>
      </c>
      <c r="C1307" s="2">
        <v>0.82222222222222219</v>
      </c>
      <c r="D1307">
        <v>2</v>
      </c>
      <c r="E1307" t="s">
        <v>36</v>
      </c>
      <c r="F1307" t="s">
        <v>37</v>
      </c>
      <c r="G1307" t="s">
        <v>38</v>
      </c>
      <c r="H1307" t="s">
        <v>39</v>
      </c>
      <c r="I1307" t="s">
        <v>48</v>
      </c>
      <c r="J1307">
        <v>80</v>
      </c>
      <c r="K1307">
        <v>48</v>
      </c>
      <c r="L1307" t="s">
        <v>33</v>
      </c>
      <c r="M1307" t="s">
        <v>44</v>
      </c>
      <c r="N1307" t="s">
        <v>49</v>
      </c>
      <c r="O1307">
        <f>Table1__2[[#This Row],[transaction_qty]]*Table1__2[[#This Row],[unit_price]]</f>
        <v>160</v>
      </c>
      <c r="P1307">
        <f>(Table1__2[[#This Row],[unit_price]]-Table1__2[[#This Row],[unit_cost]])*Table1__2[[#This Row],[transaction_qty]]</f>
        <v>64</v>
      </c>
      <c r="Q1307">
        <f>YEAR(Table1__2[[#This Row],[transaction_date]])</f>
        <v>2024</v>
      </c>
      <c r="R1307" t="str">
        <f>TEXT(MONTH(Table1__2[[#This Row],[transaction_date]])*28,"mmm")</f>
        <v>Jul</v>
      </c>
      <c r="S1307" t="str">
        <f t="shared" si="20"/>
        <v>Thu</v>
      </c>
      <c r="T1307">
        <f>HOUR(Table1__2[[#This Row],[transaction_time]])</f>
        <v>19</v>
      </c>
    </row>
    <row r="1308" spans="1:20" x14ac:dyDescent="0.25">
      <c r="A1308">
        <v>9307</v>
      </c>
      <c r="B1308" s="1">
        <v>45624</v>
      </c>
      <c r="C1308" s="2">
        <v>0.90347222222222223</v>
      </c>
      <c r="D1308">
        <v>4</v>
      </c>
      <c r="E1308" t="s">
        <v>36</v>
      </c>
      <c r="F1308" t="s">
        <v>37</v>
      </c>
      <c r="G1308" t="s">
        <v>38</v>
      </c>
      <c r="H1308" t="s">
        <v>39</v>
      </c>
      <c r="I1308" t="s">
        <v>46</v>
      </c>
      <c r="J1308">
        <v>90</v>
      </c>
      <c r="K1308">
        <v>55</v>
      </c>
      <c r="L1308" t="s">
        <v>33</v>
      </c>
      <c r="M1308" t="s">
        <v>34</v>
      </c>
      <c r="N1308" t="s">
        <v>47</v>
      </c>
      <c r="O1308">
        <f>Table1__2[[#This Row],[transaction_qty]]*Table1__2[[#This Row],[unit_price]]</f>
        <v>360</v>
      </c>
      <c r="P1308">
        <f>(Table1__2[[#This Row],[unit_price]]-Table1__2[[#This Row],[unit_cost]])*Table1__2[[#This Row],[transaction_qty]]</f>
        <v>140</v>
      </c>
      <c r="Q1308">
        <f>YEAR(Table1__2[[#This Row],[transaction_date]])</f>
        <v>2024</v>
      </c>
      <c r="R1308" t="str">
        <f>TEXT(MONTH(Table1__2[[#This Row],[transaction_date]])*28,"mmm")</f>
        <v>Nov</v>
      </c>
      <c r="S1308" t="str">
        <f t="shared" si="20"/>
        <v>Sat</v>
      </c>
      <c r="T1308">
        <f>HOUR(Table1__2[[#This Row],[transaction_time]])</f>
        <v>21</v>
      </c>
    </row>
    <row r="1309" spans="1:20" x14ac:dyDescent="0.25">
      <c r="A1309">
        <v>9308</v>
      </c>
      <c r="B1309" s="1">
        <v>45527</v>
      </c>
      <c r="C1309" s="2">
        <v>0.76666666666666672</v>
      </c>
      <c r="D1309">
        <v>4</v>
      </c>
      <c r="E1309" t="s">
        <v>36</v>
      </c>
      <c r="F1309" t="s">
        <v>37</v>
      </c>
      <c r="G1309" t="s">
        <v>38</v>
      </c>
      <c r="H1309" t="s">
        <v>39</v>
      </c>
      <c r="I1309" t="s">
        <v>43</v>
      </c>
      <c r="J1309">
        <v>75</v>
      </c>
      <c r="K1309">
        <v>45</v>
      </c>
      <c r="L1309" t="s">
        <v>33</v>
      </c>
      <c r="M1309" t="s">
        <v>44</v>
      </c>
      <c r="N1309" t="s">
        <v>45</v>
      </c>
      <c r="O1309">
        <f>Table1__2[[#This Row],[transaction_qty]]*Table1__2[[#This Row],[unit_price]]</f>
        <v>300</v>
      </c>
      <c r="P1309">
        <f>(Table1__2[[#This Row],[unit_price]]-Table1__2[[#This Row],[unit_cost]])*Table1__2[[#This Row],[transaction_qty]]</f>
        <v>120</v>
      </c>
      <c r="Q1309">
        <f>YEAR(Table1__2[[#This Row],[transaction_date]])</f>
        <v>2024</v>
      </c>
      <c r="R1309" t="str">
        <f>TEXT(MONTH(Table1__2[[#This Row],[transaction_date]])*28,"mmm")</f>
        <v>Aug</v>
      </c>
      <c r="S1309" t="str">
        <f t="shared" si="20"/>
        <v>Mon</v>
      </c>
      <c r="T1309">
        <f>HOUR(Table1__2[[#This Row],[transaction_time]])</f>
        <v>18</v>
      </c>
    </row>
    <row r="1310" spans="1:20" x14ac:dyDescent="0.25">
      <c r="A1310">
        <v>9309</v>
      </c>
      <c r="B1310" s="1">
        <v>45851</v>
      </c>
      <c r="C1310" s="2">
        <v>0.64166666666666672</v>
      </c>
      <c r="D1310">
        <v>4</v>
      </c>
      <c r="E1310" t="s">
        <v>14</v>
      </c>
      <c r="F1310" t="s">
        <v>15</v>
      </c>
      <c r="G1310" t="s">
        <v>16</v>
      </c>
      <c r="H1310" t="s">
        <v>17</v>
      </c>
      <c r="I1310" t="s">
        <v>18</v>
      </c>
      <c r="J1310">
        <v>45</v>
      </c>
      <c r="K1310">
        <v>25</v>
      </c>
      <c r="L1310" t="s">
        <v>19</v>
      </c>
      <c r="M1310" t="s">
        <v>20</v>
      </c>
      <c r="N1310" t="s">
        <v>21</v>
      </c>
      <c r="O1310">
        <f>Table1__2[[#This Row],[transaction_qty]]*Table1__2[[#This Row],[unit_price]]</f>
        <v>180</v>
      </c>
      <c r="P1310">
        <f>(Table1__2[[#This Row],[unit_price]]-Table1__2[[#This Row],[unit_cost]])*Table1__2[[#This Row],[transaction_qty]]</f>
        <v>80</v>
      </c>
      <c r="Q1310">
        <f>YEAR(Table1__2[[#This Row],[transaction_date]])</f>
        <v>2025</v>
      </c>
      <c r="R1310" t="str">
        <f>TEXT(MONTH(Table1__2[[#This Row],[transaction_date]])*28,"mmm")</f>
        <v>Jul</v>
      </c>
      <c r="S1310" t="str">
        <f t="shared" si="20"/>
        <v>Fri</v>
      </c>
      <c r="T1310">
        <f>HOUR(Table1__2[[#This Row],[transaction_time]])</f>
        <v>15</v>
      </c>
    </row>
    <row r="1311" spans="1:20" x14ac:dyDescent="0.25">
      <c r="A1311">
        <v>9310</v>
      </c>
      <c r="B1311" s="1">
        <v>45853</v>
      </c>
      <c r="C1311" s="2">
        <v>0.90277777777777779</v>
      </c>
      <c r="D1311">
        <v>4</v>
      </c>
      <c r="E1311" t="s">
        <v>14</v>
      </c>
      <c r="F1311" t="s">
        <v>15</v>
      </c>
      <c r="G1311" t="s">
        <v>16</v>
      </c>
      <c r="H1311" t="s">
        <v>17</v>
      </c>
      <c r="I1311" t="s">
        <v>46</v>
      </c>
      <c r="J1311">
        <v>90</v>
      </c>
      <c r="K1311">
        <v>55</v>
      </c>
      <c r="L1311" t="s">
        <v>33</v>
      </c>
      <c r="M1311" t="s">
        <v>34</v>
      </c>
      <c r="N1311" t="s">
        <v>47</v>
      </c>
      <c r="O1311">
        <f>Table1__2[[#This Row],[transaction_qty]]*Table1__2[[#This Row],[unit_price]]</f>
        <v>360</v>
      </c>
      <c r="P1311">
        <f>(Table1__2[[#This Row],[unit_price]]-Table1__2[[#This Row],[unit_cost]])*Table1__2[[#This Row],[transaction_qty]]</f>
        <v>140</v>
      </c>
      <c r="Q1311">
        <f>YEAR(Table1__2[[#This Row],[transaction_date]])</f>
        <v>2025</v>
      </c>
      <c r="R1311" t="str">
        <f>TEXT(MONTH(Table1__2[[#This Row],[transaction_date]])*28,"mmm")</f>
        <v>Jul</v>
      </c>
      <c r="S1311" t="str">
        <f t="shared" si="20"/>
        <v>Sun</v>
      </c>
      <c r="T1311">
        <f>HOUR(Table1__2[[#This Row],[transaction_time]])</f>
        <v>21</v>
      </c>
    </row>
    <row r="1312" spans="1:20" x14ac:dyDescent="0.25">
      <c r="A1312">
        <v>9311</v>
      </c>
      <c r="B1312" s="1">
        <v>45166</v>
      </c>
      <c r="C1312" s="2">
        <v>0.69305555555555554</v>
      </c>
      <c r="D1312">
        <v>2</v>
      </c>
      <c r="E1312" t="s">
        <v>36</v>
      </c>
      <c r="F1312" t="s">
        <v>37</v>
      </c>
      <c r="G1312" t="s">
        <v>38</v>
      </c>
      <c r="H1312" t="s">
        <v>39</v>
      </c>
      <c r="I1312" t="s">
        <v>50</v>
      </c>
      <c r="J1312">
        <v>70</v>
      </c>
      <c r="K1312">
        <v>40</v>
      </c>
      <c r="L1312" t="s">
        <v>33</v>
      </c>
      <c r="M1312" t="s">
        <v>44</v>
      </c>
      <c r="N1312" t="s">
        <v>51</v>
      </c>
      <c r="O1312">
        <f>Table1__2[[#This Row],[transaction_qty]]*Table1__2[[#This Row],[unit_price]]</f>
        <v>140</v>
      </c>
      <c r="P1312">
        <f>(Table1__2[[#This Row],[unit_price]]-Table1__2[[#This Row],[unit_cost]])*Table1__2[[#This Row],[transaction_qty]]</f>
        <v>60</v>
      </c>
      <c r="Q1312">
        <f>YEAR(Table1__2[[#This Row],[transaction_date]])</f>
        <v>2023</v>
      </c>
      <c r="R1312" t="str">
        <f>TEXT(MONTH(Table1__2[[#This Row],[transaction_date]])*28,"mmm")</f>
        <v>Aug</v>
      </c>
      <c r="S1312" t="str">
        <f t="shared" si="20"/>
        <v>Sat</v>
      </c>
      <c r="T1312">
        <f>HOUR(Table1__2[[#This Row],[transaction_time]])</f>
        <v>16</v>
      </c>
    </row>
    <row r="1313" spans="1:20" x14ac:dyDescent="0.25">
      <c r="A1313">
        <v>9312</v>
      </c>
      <c r="B1313" s="1">
        <v>45436</v>
      </c>
      <c r="C1313" s="2">
        <v>0.30972222222222223</v>
      </c>
      <c r="D1313">
        <v>1</v>
      </c>
      <c r="E1313" t="s">
        <v>36</v>
      </c>
      <c r="F1313" t="s">
        <v>37</v>
      </c>
      <c r="G1313" t="s">
        <v>38</v>
      </c>
      <c r="H1313" t="s">
        <v>39</v>
      </c>
      <c r="I1313" t="s">
        <v>46</v>
      </c>
      <c r="J1313">
        <v>90</v>
      </c>
      <c r="K1313">
        <v>55</v>
      </c>
      <c r="L1313" t="s">
        <v>33</v>
      </c>
      <c r="M1313" t="s">
        <v>34</v>
      </c>
      <c r="N1313" t="s">
        <v>47</v>
      </c>
      <c r="O1313">
        <f>Table1__2[[#This Row],[transaction_qty]]*Table1__2[[#This Row],[unit_price]]</f>
        <v>90</v>
      </c>
      <c r="P1313">
        <f>(Table1__2[[#This Row],[unit_price]]-Table1__2[[#This Row],[unit_cost]])*Table1__2[[#This Row],[transaction_qty]]</f>
        <v>35</v>
      </c>
      <c r="Q1313">
        <f>YEAR(Table1__2[[#This Row],[transaction_date]])</f>
        <v>2024</v>
      </c>
      <c r="R1313" t="str">
        <f>TEXT(MONTH(Table1__2[[#This Row],[transaction_date]])*28,"mmm")</f>
        <v>May</v>
      </c>
      <c r="S1313" t="str">
        <f t="shared" si="20"/>
        <v>Tue</v>
      </c>
      <c r="T1313">
        <f>HOUR(Table1__2[[#This Row],[transaction_time]])</f>
        <v>7</v>
      </c>
    </row>
    <row r="1314" spans="1:20" x14ac:dyDescent="0.25">
      <c r="A1314">
        <v>9313</v>
      </c>
      <c r="B1314" s="1">
        <v>45887</v>
      </c>
      <c r="C1314" s="2">
        <v>0.66805555555555551</v>
      </c>
      <c r="D1314">
        <v>4</v>
      </c>
      <c r="E1314" t="s">
        <v>22</v>
      </c>
      <c r="F1314" t="s">
        <v>23</v>
      </c>
      <c r="G1314" t="s">
        <v>24</v>
      </c>
      <c r="H1314" t="s">
        <v>25</v>
      </c>
      <c r="I1314" t="s">
        <v>26</v>
      </c>
      <c r="J1314">
        <v>40</v>
      </c>
      <c r="K1314">
        <v>22</v>
      </c>
      <c r="L1314" t="s">
        <v>19</v>
      </c>
      <c r="M1314" t="s">
        <v>20</v>
      </c>
      <c r="N1314" t="s">
        <v>27</v>
      </c>
      <c r="O1314">
        <f>Table1__2[[#This Row],[transaction_qty]]*Table1__2[[#This Row],[unit_price]]</f>
        <v>160</v>
      </c>
      <c r="P1314">
        <f>(Table1__2[[#This Row],[unit_price]]-Table1__2[[#This Row],[unit_cost]])*Table1__2[[#This Row],[transaction_qty]]</f>
        <v>72</v>
      </c>
      <c r="Q1314">
        <f>YEAR(Table1__2[[#This Row],[transaction_date]])</f>
        <v>2025</v>
      </c>
      <c r="R1314" t="str">
        <f>TEXT(MONTH(Table1__2[[#This Row],[transaction_date]])*28,"mmm")</f>
        <v>Aug</v>
      </c>
      <c r="S1314" t="str">
        <f t="shared" si="20"/>
        <v>Wed</v>
      </c>
      <c r="T1314">
        <f>HOUR(Table1__2[[#This Row],[transaction_time]])</f>
        <v>16</v>
      </c>
    </row>
    <row r="1315" spans="1:20" x14ac:dyDescent="0.25">
      <c r="A1315">
        <v>9314</v>
      </c>
      <c r="B1315" s="1">
        <v>45073</v>
      </c>
      <c r="C1315" s="2">
        <v>0.67777777777777781</v>
      </c>
      <c r="D1315">
        <v>2</v>
      </c>
      <c r="E1315" t="s">
        <v>22</v>
      </c>
      <c r="F1315" t="s">
        <v>23</v>
      </c>
      <c r="G1315" t="s">
        <v>24</v>
      </c>
      <c r="H1315" t="s">
        <v>25</v>
      </c>
      <c r="I1315" t="s">
        <v>32</v>
      </c>
      <c r="J1315">
        <v>85</v>
      </c>
      <c r="K1315">
        <v>50</v>
      </c>
      <c r="L1315" t="s">
        <v>33</v>
      </c>
      <c r="M1315" t="s">
        <v>34</v>
      </c>
      <c r="N1315" t="s">
        <v>35</v>
      </c>
      <c r="O1315">
        <f>Table1__2[[#This Row],[transaction_qty]]*Table1__2[[#This Row],[unit_price]]</f>
        <v>170</v>
      </c>
      <c r="P1315">
        <f>(Table1__2[[#This Row],[unit_price]]-Table1__2[[#This Row],[unit_cost]])*Table1__2[[#This Row],[transaction_qty]]</f>
        <v>70</v>
      </c>
      <c r="Q1315">
        <f>YEAR(Table1__2[[#This Row],[transaction_date]])</f>
        <v>2023</v>
      </c>
      <c r="R1315" t="str">
        <f>TEXT(MONTH(Table1__2[[#This Row],[transaction_date]])*28,"mmm")</f>
        <v>May</v>
      </c>
      <c r="S1315" t="str">
        <f t="shared" si="20"/>
        <v>Fri</v>
      </c>
      <c r="T1315">
        <f>HOUR(Table1__2[[#This Row],[transaction_time]])</f>
        <v>16</v>
      </c>
    </row>
    <row r="1316" spans="1:20" x14ac:dyDescent="0.25">
      <c r="A1316">
        <v>9315</v>
      </c>
      <c r="B1316" s="1">
        <v>45961</v>
      </c>
      <c r="C1316" s="2">
        <v>0.5229166666666667</v>
      </c>
      <c r="D1316">
        <v>3</v>
      </c>
      <c r="E1316" t="s">
        <v>22</v>
      </c>
      <c r="F1316" t="s">
        <v>23</v>
      </c>
      <c r="G1316" t="s">
        <v>24</v>
      </c>
      <c r="H1316" t="s">
        <v>25</v>
      </c>
      <c r="I1316" t="s">
        <v>18</v>
      </c>
      <c r="J1316">
        <v>45</v>
      </c>
      <c r="K1316">
        <v>25</v>
      </c>
      <c r="L1316" t="s">
        <v>19</v>
      </c>
      <c r="M1316" t="s">
        <v>20</v>
      </c>
      <c r="N1316" t="s">
        <v>21</v>
      </c>
      <c r="O1316">
        <f>Table1__2[[#This Row],[transaction_qty]]*Table1__2[[#This Row],[unit_price]]</f>
        <v>135</v>
      </c>
      <c r="P1316">
        <f>(Table1__2[[#This Row],[unit_price]]-Table1__2[[#This Row],[unit_cost]])*Table1__2[[#This Row],[transaction_qty]]</f>
        <v>60</v>
      </c>
      <c r="Q1316">
        <f>YEAR(Table1__2[[#This Row],[transaction_date]])</f>
        <v>2025</v>
      </c>
      <c r="R1316" t="str">
        <f>TEXT(MONTH(Table1__2[[#This Row],[transaction_date]])*28,"mmm")</f>
        <v>Oct</v>
      </c>
      <c r="S1316" t="str">
        <f t="shared" si="20"/>
        <v>Tue</v>
      </c>
      <c r="T1316">
        <f>HOUR(Table1__2[[#This Row],[transaction_time]])</f>
        <v>12</v>
      </c>
    </row>
    <row r="1317" spans="1:20" x14ac:dyDescent="0.25">
      <c r="A1317">
        <v>9316</v>
      </c>
      <c r="B1317" s="1">
        <v>45712</v>
      </c>
      <c r="C1317" s="2">
        <v>0.4826388888888889</v>
      </c>
      <c r="D1317">
        <v>3</v>
      </c>
      <c r="E1317" t="s">
        <v>28</v>
      </c>
      <c r="F1317" t="s">
        <v>29</v>
      </c>
      <c r="G1317" t="s">
        <v>30</v>
      </c>
      <c r="H1317" t="s">
        <v>31</v>
      </c>
      <c r="I1317" t="s">
        <v>32</v>
      </c>
      <c r="J1317">
        <v>85</v>
      </c>
      <c r="K1317">
        <v>50</v>
      </c>
      <c r="L1317" t="s">
        <v>33</v>
      </c>
      <c r="M1317" t="s">
        <v>34</v>
      </c>
      <c r="N1317" t="s">
        <v>35</v>
      </c>
      <c r="O1317">
        <f>Table1__2[[#This Row],[transaction_qty]]*Table1__2[[#This Row],[unit_price]]</f>
        <v>255</v>
      </c>
      <c r="P1317">
        <f>(Table1__2[[#This Row],[unit_price]]-Table1__2[[#This Row],[unit_cost]])*Table1__2[[#This Row],[transaction_qty]]</f>
        <v>105</v>
      </c>
      <c r="Q1317">
        <f>YEAR(Table1__2[[#This Row],[transaction_date]])</f>
        <v>2025</v>
      </c>
      <c r="R1317" t="str">
        <f>TEXT(MONTH(Table1__2[[#This Row],[transaction_date]])*28,"mmm")</f>
        <v>Feb</v>
      </c>
      <c r="S1317" t="str">
        <f t="shared" si="20"/>
        <v>Tue</v>
      </c>
      <c r="T1317">
        <f>HOUR(Table1__2[[#This Row],[transaction_time]])</f>
        <v>11</v>
      </c>
    </row>
    <row r="1318" spans="1:20" x14ac:dyDescent="0.25">
      <c r="A1318">
        <v>9317</v>
      </c>
      <c r="B1318" s="1">
        <v>44597</v>
      </c>
      <c r="C1318" s="2">
        <v>0.86250000000000004</v>
      </c>
      <c r="D1318">
        <v>2</v>
      </c>
      <c r="E1318" t="s">
        <v>28</v>
      </c>
      <c r="F1318" t="s">
        <v>29</v>
      </c>
      <c r="G1318" t="s">
        <v>30</v>
      </c>
      <c r="H1318" t="s">
        <v>31</v>
      </c>
      <c r="I1318" t="s">
        <v>48</v>
      </c>
      <c r="J1318">
        <v>80</v>
      </c>
      <c r="K1318">
        <v>48</v>
      </c>
      <c r="L1318" t="s">
        <v>33</v>
      </c>
      <c r="M1318" t="s">
        <v>44</v>
      </c>
      <c r="N1318" t="s">
        <v>49</v>
      </c>
      <c r="O1318">
        <f>Table1__2[[#This Row],[transaction_qty]]*Table1__2[[#This Row],[unit_price]]</f>
        <v>160</v>
      </c>
      <c r="P1318">
        <f>(Table1__2[[#This Row],[unit_price]]-Table1__2[[#This Row],[unit_cost]])*Table1__2[[#This Row],[transaction_qty]]</f>
        <v>64</v>
      </c>
      <c r="Q1318">
        <f>YEAR(Table1__2[[#This Row],[transaction_date]])</f>
        <v>2022</v>
      </c>
      <c r="R1318" t="str">
        <f>TEXT(MONTH(Table1__2[[#This Row],[transaction_date]])*28,"mmm")</f>
        <v>Feb</v>
      </c>
      <c r="S1318" t="str">
        <f t="shared" si="20"/>
        <v>Thu</v>
      </c>
      <c r="T1318">
        <f>HOUR(Table1__2[[#This Row],[transaction_time]])</f>
        <v>20</v>
      </c>
    </row>
    <row r="1319" spans="1:20" x14ac:dyDescent="0.25">
      <c r="A1319">
        <v>9318</v>
      </c>
      <c r="B1319" s="1">
        <v>45931</v>
      </c>
      <c r="C1319" s="2">
        <v>0.55347222222222225</v>
      </c>
      <c r="D1319">
        <v>1</v>
      </c>
      <c r="E1319" t="s">
        <v>14</v>
      </c>
      <c r="F1319" t="s">
        <v>15</v>
      </c>
      <c r="G1319" t="s">
        <v>16</v>
      </c>
      <c r="H1319" t="s">
        <v>17</v>
      </c>
      <c r="I1319" t="s">
        <v>43</v>
      </c>
      <c r="J1319">
        <v>75</v>
      </c>
      <c r="K1319">
        <v>45</v>
      </c>
      <c r="L1319" t="s">
        <v>33</v>
      </c>
      <c r="M1319" t="s">
        <v>44</v>
      </c>
      <c r="N1319" t="s">
        <v>45</v>
      </c>
      <c r="O1319">
        <f>Table1__2[[#This Row],[transaction_qty]]*Table1__2[[#This Row],[unit_price]]</f>
        <v>75</v>
      </c>
      <c r="P1319">
        <f>(Table1__2[[#This Row],[unit_price]]-Table1__2[[#This Row],[unit_cost]])*Table1__2[[#This Row],[transaction_qty]]</f>
        <v>30</v>
      </c>
      <c r="Q1319">
        <f>YEAR(Table1__2[[#This Row],[transaction_date]])</f>
        <v>2025</v>
      </c>
      <c r="R1319" t="str">
        <f>TEXT(MONTH(Table1__2[[#This Row],[transaction_date]])*28,"mmm")</f>
        <v>Oct</v>
      </c>
      <c r="S1319" t="str">
        <f t="shared" si="20"/>
        <v>Sun</v>
      </c>
      <c r="T1319">
        <f>HOUR(Table1__2[[#This Row],[transaction_time]])</f>
        <v>13</v>
      </c>
    </row>
    <row r="1320" spans="1:20" x14ac:dyDescent="0.25">
      <c r="A1320">
        <v>9319</v>
      </c>
      <c r="B1320" s="1">
        <v>45701</v>
      </c>
      <c r="C1320" s="2">
        <v>0.86250000000000004</v>
      </c>
      <c r="D1320">
        <v>4</v>
      </c>
      <c r="E1320" t="s">
        <v>22</v>
      </c>
      <c r="F1320" t="s">
        <v>23</v>
      </c>
      <c r="G1320" t="s">
        <v>24</v>
      </c>
      <c r="H1320" t="s">
        <v>25</v>
      </c>
      <c r="I1320" t="s">
        <v>46</v>
      </c>
      <c r="J1320">
        <v>90</v>
      </c>
      <c r="K1320">
        <v>55</v>
      </c>
      <c r="L1320" t="s">
        <v>33</v>
      </c>
      <c r="M1320" t="s">
        <v>34</v>
      </c>
      <c r="N1320" t="s">
        <v>47</v>
      </c>
      <c r="O1320">
        <f>Table1__2[[#This Row],[transaction_qty]]*Table1__2[[#This Row],[unit_price]]</f>
        <v>360</v>
      </c>
      <c r="P1320">
        <f>(Table1__2[[#This Row],[unit_price]]-Table1__2[[#This Row],[unit_cost]])*Table1__2[[#This Row],[transaction_qty]]</f>
        <v>140</v>
      </c>
      <c r="Q1320">
        <f>YEAR(Table1__2[[#This Row],[transaction_date]])</f>
        <v>2025</v>
      </c>
      <c r="R1320" t="str">
        <f>TEXT(MONTH(Table1__2[[#This Row],[transaction_date]])*28,"mmm")</f>
        <v>Feb</v>
      </c>
      <c r="S1320" t="str">
        <f t="shared" si="20"/>
        <v>Fri</v>
      </c>
      <c r="T1320">
        <f>HOUR(Table1__2[[#This Row],[transaction_time]])</f>
        <v>20</v>
      </c>
    </row>
    <row r="1321" spans="1:20" x14ac:dyDescent="0.25">
      <c r="A1321">
        <v>9320</v>
      </c>
      <c r="B1321" s="1">
        <v>45930</v>
      </c>
      <c r="C1321" s="2">
        <v>0.33819444444444446</v>
      </c>
      <c r="D1321">
        <v>3</v>
      </c>
      <c r="E1321" t="s">
        <v>14</v>
      </c>
      <c r="F1321" t="s">
        <v>15</v>
      </c>
      <c r="G1321" t="s">
        <v>16</v>
      </c>
      <c r="H1321" t="s">
        <v>17</v>
      </c>
      <c r="I1321" t="s">
        <v>50</v>
      </c>
      <c r="J1321">
        <v>70</v>
      </c>
      <c r="K1321">
        <v>40</v>
      </c>
      <c r="L1321" t="s">
        <v>33</v>
      </c>
      <c r="M1321" t="s">
        <v>44</v>
      </c>
      <c r="N1321" t="s">
        <v>51</v>
      </c>
      <c r="O1321">
        <f>Table1__2[[#This Row],[transaction_qty]]*Table1__2[[#This Row],[unit_price]]</f>
        <v>210</v>
      </c>
      <c r="P1321">
        <f>(Table1__2[[#This Row],[unit_price]]-Table1__2[[#This Row],[unit_cost]])*Table1__2[[#This Row],[transaction_qty]]</f>
        <v>90</v>
      </c>
      <c r="Q1321">
        <f>YEAR(Table1__2[[#This Row],[transaction_date]])</f>
        <v>2025</v>
      </c>
      <c r="R1321" t="str">
        <f>TEXT(MONTH(Table1__2[[#This Row],[transaction_date]])*28,"mmm")</f>
        <v>Sep</v>
      </c>
      <c r="S1321" t="str">
        <f t="shared" si="20"/>
        <v>Mon</v>
      </c>
      <c r="T1321">
        <f>HOUR(Table1__2[[#This Row],[transaction_time]])</f>
        <v>8</v>
      </c>
    </row>
    <row r="1322" spans="1:20" x14ac:dyDescent="0.25">
      <c r="A1322">
        <v>9321</v>
      </c>
      <c r="B1322" s="1">
        <v>45486</v>
      </c>
      <c r="C1322" s="2">
        <v>0.48541666666666666</v>
      </c>
      <c r="D1322">
        <v>4</v>
      </c>
      <c r="E1322" t="s">
        <v>14</v>
      </c>
      <c r="F1322" t="s">
        <v>15</v>
      </c>
      <c r="G1322" t="s">
        <v>16</v>
      </c>
      <c r="H1322" t="s">
        <v>17</v>
      </c>
      <c r="I1322" t="s">
        <v>32</v>
      </c>
      <c r="J1322">
        <v>85</v>
      </c>
      <c r="K1322">
        <v>50</v>
      </c>
      <c r="L1322" t="s">
        <v>33</v>
      </c>
      <c r="M1322" t="s">
        <v>34</v>
      </c>
      <c r="N1322" t="s">
        <v>35</v>
      </c>
      <c r="O1322">
        <f>Table1__2[[#This Row],[transaction_qty]]*Table1__2[[#This Row],[unit_price]]</f>
        <v>340</v>
      </c>
      <c r="P1322">
        <f>(Table1__2[[#This Row],[unit_price]]-Table1__2[[#This Row],[unit_cost]])*Table1__2[[#This Row],[transaction_qty]]</f>
        <v>140</v>
      </c>
      <c r="Q1322">
        <f>YEAR(Table1__2[[#This Row],[transaction_date]])</f>
        <v>2024</v>
      </c>
      <c r="R1322" t="str">
        <f>TEXT(MONTH(Table1__2[[#This Row],[transaction_date]])*28,"mmm")</f>
        <v>Jul</v>
      </c>
      <c r="S1322" t="str">
        <f t="shared" si="20"/>
        <v>Fri</v>
      </c>
      <c r="T1322">
        <f>HOUR(Table1__2[[#This Row],[transaction_time]])</f>
        <v>11</v>
      </c>
    </row>
    <row r="1323" spans="1:20" x14ac:dyDescent="0.25">
      <c r="A1323">
        <v>9322</v>
      </c>
      <c r="B1323" s="1">
        <v>45486</v>
      </c>
      <c r="C1323" s="2">
        <v>0.80486111111111114</v>
      </c>
      <c r="D1323">
        <v>1</v>
      </c>
      <c r="E1323" t="s">
        <v>36</v>
      </c>
      <c r="F1323" t="s">
        <v>37</v>
      </c>
      <c r="G1323" t="s">
        <v>38</v>
      </c>
      <c r="H1323" t="s">
        <v>39</v>
      </c>
      <c r="I1323" t="s">
        <v>18</v>
      </c>
      <c r="J1323">
        <v>45</v>
      </c>
      <c r="K1323">
        <v>25</v>
      </c>
      <c r="L1323" t="s">
        <v>19</v>
      </c>
      <c r="M1323" t="s">
        <v>20</v>
      </c>
      <c r="N1323" t="s">
        <v>21</v>
      </c>
      <c r="O1323">
        <f>Table1__2[[#This Row],[transaction_qty]]*Table1__2[[#This Row],[unit_price]]</f>
        <v>45</v>
      </c>
      <c r="P1323">
        <f>(Table1__2[[#This Row],[unit_price]]-Table1__2[[#This Row],[unit_cost]])*Table1__2[[#This Row],[transaction_qty]]</f>
        <v>20</v>
      </c>
      <c r="Q1323">
        <f>YEAR(Table1__2[[#This Row],[transaction_date]])</f>
        <v>2024</v>
      </c>
      <c r="R1323" t="str">
        <f>TEXT(MONTH(Table1__2[[#This Row],[transaction_date]])*28,"mmm")</f>
        <v>Jul</v>
      </c>
      <c r="S1323" t="str">
        <f t="shared" si="20"/>
        <v>Fri</v>
      </c>
      <c r="T1323">
        <f>HOUR(Table1__2[[#This Row],[transaction_time]])</f>
        <v>19</v>
      </c>
    </row>
    <row r="1324" spans="1:20" x14ac:dyDescent="0.25">
      <c r="A1324">
        <v>9323</v>
      </c>
      <c r="B1324" s="1">
        <v>45892</v>
      </c>
      <c r="C1324" s="2">
        <v>0.76388888888888884</v>
      </c>
      <c r="D1324">
        <v>2</v>
      </c>
      <c r="E1324" t="s">
        <v>14</v>
      </c>
      <c r="F1324" t="s">
        <v>15</v>
      </c>
      <c r="G1324" t="s">
        <v>16</v>
      </c>
      <c r="H1324" t="s">
        <v>17</v>
      </c>
      <c r="I1324" t="s">
        <v>48</v>
      </c>
      <c r="J1324">
        <v>80</v>
      </c>
      <c r="K1324">
        <v>48</v>
      </c>
      <c r="L1324" t="s">
        <v>33</v>
      </c>
      <c r="M1324" t="s">
        <v>44</v>
      </c>
      <c r="N1324" t="s">
        <v>49</v>
      </c>
      <c r="O1324">
        <f>Table1__2[[#This Row],[transaction_qty]]*Table1__2[[#This Row],[unit_price]]</f>
        <v>160</v>
      </c>
      <c r="P1324">
        <f>(Table1__2[[#This Row],[unit_price]]-Table1__2[[#This Row],[unit_cost]])*Table1__2[[#This Row],[transaction_qty]]</f>
        <v>64</v>
      </c>
      <c r="Q1324">
        <f>YEAR(Table1__2[[#This Row],[transaction_date]])</f>
        <v>2025</v>
      </c>
      <c r="R1324" t="str">
        <f>TEXT(MONTH(Table1__2[[#This Row],[transaction_date]])*28,"mmm")</f>
        <v>Aug</v>
      </c>
      <c r="S1324" t="str">
        <f t="shared" si="20"/>
        <v>Mon</v>
      </c>
      <c r="T1324">
        <f>HOUR(Table1__2[[#This Row],[transaction_time]])</f>
        <v>18</v>
      </c>
    </row>
    <row r="1325" spans="1:20" x14ac:dyDescent="0.25">
      <c r="A1325">
        <v>9324</v>
      </c>
      <c r="B1325" s="1">
        <v>45543</v>
      </c>
      <c r="C1325" s="2">
        <v>0.33888888888888891</v>
      </c>
      <c r="D1325">
        <v>2</v>
      </c>
      <c r="E1325" t="s">
        <v>36</v>
      </c>
      <c r="F1325" t="s">
        <v>37</v>
      </c>
      <c r="G1325" t="s">
        <v>38</v>
      </c>
      <c r="H1325" t="s">
        <v>39</v>
      </c>
      <c r="I1325" t="s">
        <v>18</v>
      </c>
      <c r="J1325">
        <v>45</v>
      </c>
      <c r="K1325">
        <v>25</v>
      </c>
      <c r="L1325" t="s">
        <v>19</v>
      </c>
      <c r="M1325" t="s">
        <v>20</v>
      </c>
      <c r="N1325" t="s">
        <v>21</v>
      </c>
      <c r="O1325">
        <f>Table1__2[[#This Row],[transaction_qty]]*Table1__2[[#This Row],[unit_price]]</f>
        <v>90</v>
      </c>
      <c r="P1325">
        <f>(Table1__2[[#This Row],[unit_price]]-Table1__2[[#This Row],[unit_cost]])*Table1__2[[#This Row],[transaction_qty]]</f>
        <v>40</v>
      </c>
      <c r="Q1325">
        <f>YEAR(Table1__2[[#This Row],[transaction_date]])</f>
        <v>2024</v>
      </c>
      <c r="R1325" t="str">
        <f>TEXT(MONTH(Table1__2[[#This Row],[transaction_date]])*28,"mmm")</f>
        <v>Sep</v>
      </c>
      <c r="S1325" t="str">
        <f t="shared" si="20"/>
        <v>Sun</v>
      </c>
      <c r="T1325">
        <f>HOUR(Table1__2[[#This Row],[transaction_time]])</f>
        <v>8</v>
      </c>
    </row>
    <row r="1326" spans="1:20" x14ac:dyDescent="0.25">
      <c r="A1326">
        <v>9325</v>
      </c>
      <c r="B1326" s="1">
        <v>45568</v>
      </c>
      <c r="C1326" s="2">
        <v>0.37291666666666667</v>
      </c>
      <c r="D1326">
        <v>4</v>
      </c>
      <c r="E1326" t="s">
        <v>28</v>
      </c>
      <c r="F1326" t="s">
        <v>29</v>
      </c>
      <c r="G1326" t="s">
        <v>30</v>
      </c>
      <c r="H1326" t="s">
        <v>31</v>
      </c>
      <c r="I1326" t="s">
        <v>40</v>
      </c>
      <c r="J1326">
        <v>50</v>
      </c>
      <c r="K1326">
        <v>30</v>
      </c>
      <c r="L1326" t="s">
        <v>19</v>
      </c>
      <c r="M1326" t="s">
        <v>41</v>
      </c>
      <c r="N1326" t="s">
        <v>42</v>
      </c>
      <c r="O1326">
        <f>Table1__2[[#This Row],[transaction_qty]]*Table1__2[[#This Row],[unit_price]]</f>
        <v>200</v>
      </c>
      <c r="P1326">
        <f>(Table1__2[[#This Row],[unit_price]]-Table1__2[[#This Row],[unit_cost]])*Table1__2[[#This Row],[transaction_qty]]</f>
        <v>80</v>
      </c>
      <c r="Q1326">
        <f>YEAR(Table1__2[[#This Row],[transaction_date]])</f>
        <v>2024</v>
      </c>
      <c r="R1326" t="str">
        <f>TEXT(MONTH(Table1__2[[#This Row],[transaction_date]])*28,"mmm")</f>
        <v>Oct</v>
      </c>
      <c r="S1326" t="str">
        <f t="shared" si="20"/>
        <v>Tue</v>
      </c>
      <c r="T1326">
        <f>HOUR(Table1__2[[#This Row],[transaction_time]])</f>
        <v>8</v>
      </c>
    </row>
    <row r="1327" spans="1:20" x14ac:dyDescent="0.25">
      <c r="A1327">
        <v>9326</v>
      </c>
      <c r="B1327" s="1">
        <v>44675</v>
      </c>
      <c r="C1327" s="2">
        <v>0.86597222222222225</v>
      </c>
      <c r="D1327">
        <v>3</v>
      </c>
      <c r="E1327" t="s">
        <v>36</v>
      </c>
      <c r="F1327" t="s">
        <v>37</v>
      </c>
      <c r="G1327" t="s">
        <v>38</v>
      </c>
      <c r="H1327" t="s">
        <v>39</v>
      </c>
      <c r="I1327" t="s">
        <v>26</v>
      </c>
      <c r="J1327">
        <v>40</v>
      </c>
      <c r="K1327">
        <v>22</v>
      </c>
      <c r="L1327" t="s">
        <v>19</v>
      </c>
      <c r="M1327" t="s">
        <v>20</v>
      </c>
      <c r="N1327" t="s">
        <v>27</v>
      </c>
      <c r="O1327">
        <f>Table1__2[[#This Row],[transaction_qty]]*Table1__2[[#This Row],[unit_price]]</f>
        <v>120</v>
      </c>
      <c r="P1327">
        <f>(Table1__2[[#This Row],[unit_price]]-Table1__2[[#This Row],[unit_cost]])*Table1__2[[#This Row],[transaction_qty]]</f>
        <v>54</v>
      </c>
      <c r="Q1327">
        <f>YEAR(Table1__2[[#This Row],[transaction_date]])</f>
        <v>2022</v>
      </c>
      <c r="R1327" t="str">
        <f>TEXT(MONTH(Table1__2[[#This Row],[transaction_date]])*28,"mmm")</f>
        <v>Apr</v>
      </c>
      <c r="S1327" t="str">
        <f t="shared" si="20"/>
        <v>Tue</v>
      </c>
      <c r="T1327">
        <f>HOUR(Table1__2[[#This Row],[transaction_time]])</f>
        <v>20</v>
      </c>
    </row>
    <row r="1328" spans="1:20" x14ac:dyDescent="0.25">
      <c r="A1328">
        <v>9327</v>
      </c>
      <c r="B1328" s="1">
        <v>45347</v>
      </c>
      <c r="C1328" s="2">
        <v>0.82777777777777772</v>
      </c>
      <c r="D1328">
        <v>2</v>
      </c>
      <c r="E1328" t="s">
        <v>22</v>
      </c>
      <c r="F1328" t="s">
        <v>23</v>
      </c>
      <c r="G1328" t="s">
        <v>24</v>
      </c>
      <c r="H1328" t="s">
        <v>25</v>
      </c>
      <c r="I1328" t="s">
        <v>43</v>
      </c>
      <c r="J1328">
        <v>75</v>
      </c>
      <c r="K1328">
        <v>45</v>
      </c>
      <c r="L1328" t="s">
        <v>33</v>
      </c>
      <c r="M1328" t="s">
        <v>44</v>
      </c>
      <c r="N1328" t="s">
        <v>45</v>
      </c>
      <c r="O1328">
        <f>Table1__2[[#This Row],[transaction_qty]]*Table1__2[[#This Row],[unit_price]]</f>
        <v>150</v>
      </c>
      <c r="P1328">
        <f>(Table1__2[[#This Row],[unit_price]]-Table1__2[[#This Row],[unit_cost]])*Table1__2[[#This Row],[transaction_qty]]</f>
        <v>60</v>
      </c>
      <c r="Q1328">
        <f>YEAR(Table1__2[[#This Row],[transaction_date]])</f>
        <v>2024</v>
      </c>
      <c r="R1328" t="str">
        <f>TEXT(MONTH(Table1__2[[#This Row],[transaction_date]])*28,"mmm")</f>
        <v>Feb</v>
      </c>
      <c r="S1328" t="str">
        <f t="shared" si="20"/>
        <v>Wed</v>
      </c>
      <c r="T1328">
        <f>HOUR(Table1__2[[#This Row],[transaction_time]])</f>
        <v>19</v>
      </c>
    </row>
    <row r="1329" spans="1:20" x14ac:dyDescent="0.25">
      <c r="A1329">
        <v>9328</v>
      </c>
      <c r="B1329" s="1">
        <v>45980</v>
      </c>
      <c r="C1329" s="2">
        <v>0.39305555555555555</v>
      </c>
      <c r="D1329">
        <v>2</v>
      </c>
      <c r="E1329" t="s">
        <v>28</v>
      </c>
      <c r="F1329" t="s">
        <v>29</v>
      </c>
      <c r="G1329" t="s">
        <v>30</v>
      </c>
      <c r="H1329" t="s">
        <v>31</v>
      </c>
      <c r="I1329" t="s">
        <v>43</v>
      </c>
      <c r="J1329">
        <v>75</v>
      </c>
      <c r="K1329">
        <v>45</v>
      </c>
      <c r="L1329" t="s">
        <v>33</v>
      </c>
      <c r="M1329" t="s">
        <v>44</v>
      </c>
      <c r="N1329" t="s">
        <v>45</v>
      </c>
      <c r="O1329">
        <f>Table1__2[[#This Row],[transaction_qty]]*Table1__2[[#This Row],[unit_price]]</f>
        <v>150</v>
      </c>
      <c r="P1329">
        <f>(Table1__2[[#This Row],[unit_price]]-Table1__2[[#This Row],[unit_cost]])*Table1__2[[#This Row],[transaction_qty]]</f>
        <v>60</v>
      </c>
      <c r="Q1329">
        <f>YEAR(Table1__2[[#This Row],[transaction_date]])</f>
        <v>2025</v>
      </c>
      <c r="R1329" t="str">
        <f>TEXT(MONTH(Table1__2[[#This Row],[transaction_date]])*28,"mmm")</f>
        <v>Nov</v>
      </c>
      <c r="S1329" t="str">
        <f t="shared" si="20"/>
        <v>Thu</v>
      </c>
      <c r="T1329">
        <f>HOUR(Table1__2[[#This Row],[transaction_time]])</f>
        <v>9</v>
      </c>
    </row>
    <row r="1330" spans="1:20" x14ac:dyDescent="0.25">
      <c r="A1330">
        <v>9329</v>
      </c>
      <c r="B1330" s="1">
        <v>45606</v>
      </c>
      <c r="C1330" s="2">
        <v>0.88194444444444442</v>
      </c>
      <c r="D1330">
        <v>2</v>
      </c>
      <c r="E1330" t="s">
        <v>28</v>
      </c>
      <c r="F1330" t="s">
        <v>29</v>
      </c>
      <c r="G1330" t="s">
        <v>30</v>
      </c>
      <c r="H1330" t="s">
        <v>31</v>
      </c>
      <c r="I1330" t="s">
        <v>40</v>
      </c>
      <c r="J1330">
        <v>50</v>
      </c>
      <c r="K1330">
        <v>30</v>
      </c>
      <c r="L1330" t="s">
        <v>19</v>
      </c>
      <c r="M1330" t="s">
        <v>41</v>
      </c>
      <c r="N1330" t="s">
        <v>42</v>
      </c>
      <c r="O1330">
        <f>Table1__2[[#This Row],[transaction_qty]]*Table1__2[[#This Row],[unit_price]]</f>
        <v>100</v>
      </c>
      <c r="P1330">
        <f>(Table1__2[[#This Row],[unit_price]]-Table1__2[[#This Row],[unit_cost]])*Table1__2[[#This Row],[transaction_qty]]</f>
        <v>40</v>
      </c>
      <c r="Q1330">
        <f>YEAR(Table1__2[[#This Row],[transaction_date]])</f>
        <v>2024</v>
      </c>
      <c r="R1330" t="str">
        <f>TEXT(MONTH(Table1__2[[#This Row],[transaction_date]])*28,"mmm")</f>
        <v>Nov</v>
      </c>
      <c r="S1330" t="str">
        <f t="shared" si="20"/>
        <v>Tue</v>
      </c>
      <c r="T1330">
        <f>HOUR(Table1__2[[#This Row],[transaction_time]])</f>
        <v>21</v>
      </c>
    </row>
    <row r="1331" spans="1:20" x14ac:dyDescent="0.25">
      <c r="A1331">
        <v>9330</v>
      </c>
      <c r="B1331" s="1">
        <v>44770</v>
      </c>
      <c r="C1331" s="2">
        <v>0.61250000000000004</v>
      </c>
      <c r="D1331">
        <v>1</v>
      </c>
      <c r="E1331" t="s">
        <v>14</v>
      </c>
      <c r="F1331" t="s">
        <v>15</v>
      </c>
      <c r="G1331" t="s">
        <v>16</v>
      </c>
      <c r="H1331" t="s">
        <v>17</v>
      </c>
      <c r="I1331" t="s">
        <v>26</v>
      </c>
      <c r="J1331">
        <v>40</v>
      </c>
      <c r="K1331">
        <v>22</v>
      </c>
      <c r="L1331" t="s">
        <v>19</v>
      </c>
      <c r="M1331" t="s">
        <v>20</v>
      </c>
      <c r="N1331" t="s">
        <v>27</v>
      </c>
      <c r="O1331">
        <f>Table1__2[[#This Row],[transaction_qty]]*Table1__2[[#This Row],[unit_price]]</f>
        <v>40</v>
      </c>
      <c r="P1331">
        <f>(Table1__2[[#This Row],[unit_price]]-Table1__2[[#This Row],[unit_cost]])*Table1__2[[#This Row],[transaction_qty]]</f>
        <v>18</v>
      </c>
      <c r="Q1331">
        <f>YEAR(Table1__2[[#This Row],[transaction_date]])</f>
        <v>2022</v>
      </c>
      <c r="R1331" t="str">
        <f>TEXT(MONTH(Table1__2[[#This Row],[transaction_date]])*28,"mmm")</f>
        <v>Jul</v>
      </c>
      <c r="S1331" t="str">
        <f t="shared" si="20"/>
        <v>Sat</v>
      </c>
      <c r="T1331">
        <f>HOUR(Table1__2[[#This Row],[transaction_time]])</f>
        <v>14</v>
      </c>
    </row>
    <row r="1332" spans="1:20" x14ac:dyDescent="0.25">
      <c r="A1332">
        <v>9331</v>
      </c>
      <c r="B1332" s="1">
        <v>45662</v>
      </c>
      <c r="C1332" s="2">
        <v>0.85347222222222219</v>
      </c>
      <c r="D1332">
        <v>4</v>
      </c>
      <c r="E1332" t="s">
        <v>28</v>
      </c>
      <c r="F1332" t="s">
        <v>29</v>
      </c>
      <c r="G1332" t="s">
        <v>30</v>
      </c>
      <c r="H1332" t="s">
        <v>31</v>
      </c>
      <c r="I1332" t="s">
        <v>18</v>
      </c>
      <c r="J1332">
        <v>45</v>
      </c>
      <c r="K1332">
        <v>25</v>
      </c>
      <c r="L1332" t="s">
        <v>19</v>
      </c>
      <c r="M1332" t="s">
        <v>20</v>
      </c>
      <c r="N1332" t="s">
        <v>21</v>
      </c>
      <c r="O1332">
        <f>Table1__2[[#This Row],[transaction_qty]]*Table1__2[[#This Row],[unit_price]]</f>
        <v>180</v>
      </c>
      <c r="P1332">
        <f>(Table1__2[[#This Row],[unit_price]]-Table1__2[[#This Row],[unit_cost]])*Table1__2[[#This Row],[transaction_qty]]</f>
        <v>80</v>
      </c>
      <c r="Q1332">
        <f>YEAR(Table1__2[[#This Row],[transaction_date]])</f>
        <v>2025</v>
      </c>
      <c r="R1332" t="str">
        <f>TEXT(MONTH(Table1__2[[#This Row],[transaction_date]])*28,"mmm")</f>
        <v>Jan</v>
      </c>
      <c r="S1332" t="str">
        <f t="shared" si="20"/>
        <v>Thu</v>
      </c>
      <c r="T1332">
        <f>HOUR(Table1__2[[#This Row],[transaction_time]])</f>
        <v>20</v>
      </c>
    </row>
    <row r="1333" spans="1:20" x14ac:dyDescent="0.25">
      <c r="A1333">
        <v>9332</v>
      </c>
      <c r="B1333" s="1">
        <v>44918</v>
      </c>
      <c r="C1333" s="2">
        <v>0.4284722222222222</v>
      </c>
      <c r="D1333">
        <v>1</v>
      </c>
      <c r="E1333" t="s">
        <v>36</v>
      </c>
      <c r="F1333" t="s">
        <v>37</v>
      </c>
      <c r="G1333" t="s">
        <v>38</v>
      </c>
      <c r="H1333" t="s">
        <v>39</v>
      </c>
      <c r="I1333" t="s">
        <v>48</v>
      </c>
      <c r="J1333">
        <v>80</v>
      </c>
      <c r="K1333">
        <v>48</v>
      </c>
      <c r="L1333" t="s">
        <v>33</v>
      </c>
      <c r="M1333" t="s">
        <v>44</v>
      </c>
      <c r="N1333" t="s">
        <v>49</v>
      </c>
      <c r="O1333">
        <f>Table1__2[[#This Row],[transaction_qty]]*Table1__2[[#This Row],[unit_price]]</f>
        <v>80</v>
      </c>
      <c r="P1333">
        <f>(Table1__2[[#This Row],[unit_price]]-Table1__2[[#This Row],[unit_cost]])*Table1__2[[#This Row],[transaction_qty]]</f>
        <v>32</v>
      </c>
      <c r="Q1333">
        <f>YEAR(Table1__2[[#This Row],[transaction_date]])</f>
        <v>2022</v>
      </c>
      <c r="R1333" t="str">
        <f>TEXT(MONTH(Table1__2[[#This Row],[transaction_date]])*28,"mmm")</f>
        <v>Dec</v>
      </c>
      <c r="S1333" t="str">
        <f t="shared" si="20"/>
        <v>Mon</v>
      </c>
      <c r="T1333">
        <f>HOUR(Table1__2[[#This Row],[transaction_time]])</f>
        <v>10</v>
      </c>
    </row>
    <row r="1334" spans="1:20" x14ac:dyDescent="0.25">
      <c r="A1334">
        <v>9333</v>
      </c>
      <c r="B1334" s="1">
        <v>45681</v>
      </c>
      <c r="C1334" s="2">
        <v>0.66666666666666663</v>
      </c>
      <c r="D1334">
        <v>4</v>
      </c>
      <c r="E1334" t="s">
        <v>14</v>
      </c>
      <c r="F1334" t="s">
        <v>15</v>
      </c>
      <c r="G1334" t="s">
        <v>16</v>
      </c>
      <c r="H1334" t="s">
        <v>17</v>
      </c>
      <c r="I1334" t="s">
        <v>43</v>
      </c>
      <c r="J1334">
        <v>75</v>
      </c>
      <c r="K1334">
        <v>45</v>
      </c>
      <c r="L1334" t="s">
        <v>33</v>
      </c>
      <c r="M1334" t="s">
        <v>44</v>
      </c>
      <c r="N1334" t="s">
        <v>45</v>
      </c>
      <c r="O1334">
        <f>Table1__2[[#This Row],[transaction_qty]]*Table1__2[[#This Row],[unit_price]]</f>
        <v>300</v>
      </c>
      <c r="P1334">
        <f>(Table1__2[[#This Row],[unit_price]]-Table1__2[[#This Row],[unit_cost]])*Table1__2[[#This Row],[transaction_qty]]</f>
        <v>120</v>
      </c>
      <c r="Q1334">
        <f>YEAR(Table1__2[[#This Row],[transaction_date]])</f>
        <v>2025</v>
      </c>
      <c r="R1334" t="str">
        <f>TEXT(MONTH(Table1__2[[#This Row],[transaction_date]])*28,"mmm")</f>
        <v>Jan</v>
      </c>
      <c r="S1334" t="str">
        <f t="shared" si="20"/>
        <v>Tue</v>
      </c>
      <c r="T1334">
        <f>HOUR(Table1__2[[#This Row],[transaction_time]])</f>
        <v>16</v>
      </c>
    </row>
    <row r="1335" spans="1:20" x14ac:dyDescent="0.25">
      <c r="A1335">
        <v>9334</v>
      </c>
      <c r="B1335" s="1">
        <v>45973</v>
      </c>
      <c r="C1335" s="2">
        <v>0.3611111111111111</v>
      </c>
      <c r="D1335">
        <v>1</v>
      </c>
      <c r="E1335" t="s">
        <v>28</v>
      </c>
      <c r="F1335" t="s">
        <v>29</v>
      </c>
      <c r="G1335" t="s">
        <v>30</v>
      </c>
      <c r="H1335" t="s">
        <v>31</v>
      </c>
      <c r="I1335" t="s">
        <v>32</v>
      </c>
      <c r="J1335">
        <v>85</v>
      </c>
      <c r="K1335">
        <v>50</v>
      </c>
      <c r="L1335" t="s">
        <v>33</v>
      </c>
      <c r="M1335" t="s">
        <v>34</v>
      </c>
      <c r="N1335" t="s">
        <v>35</v>
      </c>
      <c r="O1335">
        <f>Table1__2[[#This Row],[transaction_qty]]*Table1__2[[#This Row],[unit_price]]</f>
        <v>85</v>
      </c>
      <c r="P1335">
        <f>(Table1__2[[#This Row],[unit_price]]-Table1__2[[#This Row],[unit_cost]])*Table1__2[[#This Row],[transaction_qty]]</f>
        <v>35</v>
      </c>
      <c r="Q1335">
        <f>YEAR(Table1__2[[#This Row],[transaction_date]])</f>
        <v>2025</v>
      </c>
      <c r="R1335" t="str">
        <f>TEXT(MONTH(Table1__2[[#This Row],[transaction_date]])*28,"mmm")</f>
        <v>Nov</v>
      </c>
      <c r="S1335" t="str">
        <f t="shared" si="20"/>
        <v>Thu</v>
      </c>
      <c r="T1335">
        <f>HOUR(Table1__2[[#This Row],[transaction_time]])</f>
        <v>8</v>
      </c>
    </row>
    <row r="1336" spans="1:20" x14ac:dyDescent="0.25">
      <c r="A1336">
        <v>9335</v>
      </c>
      <c r="B1336" s="1">
        <v>45479</v>
      </c>
      <c r="C1336" s="2">
        <v>0.83958333333333335</v>
      </c>
      <c r="D1336">
        <v>2</v>
      </c>
      <c r="E1336" t="s">
        <v>22</v>
      </c>
      <c r="F1336" t="s">
        <v>23</v>
      </c>
      <c r="G1336" t="s">
        <v>24</v>
      </c>
      <c r="H1336" t="s">
        <v>25</v>
      </c>
      <c r="I1336" t="s">
        <v>32</v>
      </c>
      <c r="J1336">
        <v>85</v>
      </c>
      <c r="K1336">
        <v>50</v>
      </c>
      <c r="L1336" t="s">
        <v>33</v>
      </c>
      <c r="M1336" t="s">
        <v>34</v>
      </c>
      <c r="N1336" t="s">
        <v>35</v>
      </c>
      <c r="O1336">
        <f>Table1__2[[#This Row],[transaction_qty]]*Table1__2[[#This Row],[unit_price]]</f>
        <v>170</v>
      </c>
      <c r="P1336">
        <f>(Table1__2[[#This Row],[unit_price]]-Table1__2[[#This Row],[unit_cost]])*Table1__2[[#This Row],[transaction_qty]]</f>
        <v>70</v>
      </c>
      <c r="Q1336">
        <f>YEAR(Table1__2[[#This Row],[transaction_date]])</f>
        <v>2024</v>
      </c>
      <c r="R1336" t="str">
        <f>TEXT(MONTH(Table1__2[[#This Row],[transaction_date]])*28,"mmm")</f>
        <v>Jul</v>
      </c>
      <c r="S1336" t="str">
        <f t="shared" si="20"/>
        <v>Fri</v>
      </c>
      <c r="T1336">
        <f>HOUR(Table1__2[[#This Row],[transaction_time]])</f>
        <v>20</v>
      </c>
    </row>
    <row r="1337" spans="1:20" x14ac:dyDescent="0.25">
      <c r="A1337">
        <v>9336</v>
      </c>
      <c r="B1337" s="1">
        <v>45947</v>
      </c>
      <c r="C1337" s="2">
        <v>0.45069444444444445</v>
      </c>
      <c r="D1337">
        <v>1</v>
      </c>
      <c r="E1337" t="s">
        <v>14</v>
      </c>
      <c r="F1337" t="s">
        <v>15</v>
      </c>
      <c r="G1337" t="s">
        <v>16</v>
      </c>
      <c r="H1337" t="s">
        <v>17</v>
      </c>
      <c r="I1337" t="s">
        <v>40</v>
      </c>
      <c r="J1337">
        <v>50</v>
      </c>
      <c r="K1337">
        <v>30</v>
      </c>
      <c r="L1337" t="s">
        <v>19</v>
      </c>
      <c r="M1337" t="s">
        <v>41</v>
      </c>
      <c r="N1337" t="s">
        <v>42</v>
      </c>
      <c r="O1337">
        <f>Table1__2[[#This Row],[transaction_qty]]*Table1__2[[#This Row],[unit_price]]</f>
        <v>50</v>
      </c>
      <c r="P1337">
        <f>(Table1__2[[#This Row],[unit_price]]-Table1__2[[#This Row],[unit_cost]])*Table1__2[[#This Row],[transaction_qty]]</f>
        <v>20</v>
      </c>
      <c r="Q1337">
        <f>YEAR(Table1__2[[#This Row],[transaction_date]])</f>
        <v>2025</v>
      </c>
      <c r="R1337" t="str">
        <f>TEXT(MONTH(Table1__2[[#This Row],[transaction_date]])*28,"mmm")</f>
        <v>Oct</v>
      </c>
      <c r="S1337" t="str">
        <f t="shared" si="20"/>
        <v>Tue</v>
      </c>
      <c r="T1337">
        <f>HOUR(Table1__2[[#This Row],[transaction_time]])</f>
        <v>10</v>
      </c>
    </row>
    <row r="1338" spans="1:20" x14ac:dyDescent="0.25">
      <c r="A1338">
        <v>9337</v>
      </c>
      <c r="B1338" s="1">
        <v>44814</v>
      </c>
      <c r="C1338" s="2">
        <v>0.31388888888888888</v>
      </c>
      <c r="D1338">
        <v>4</v>
      </c>
      <c r="E1338" t="s">
        <v>14</v>
      </c>
      <c r="F1338" t="s">
        <v>15</v>
      </c>
      <c r="G1338" t="s">
        <v>16</v>
      </c>
      <c r="H1338" t="s">
        <v>17</v>
      </c>
      <c r="I1338" t="s">
        <v>26</v>
      </c>
      <c r="J1338">
        <v>40</v>
      </c>
      <c r="K1338">
        <v>22</v>
      </c>
      <c r="L1338" t="s">
        <v>19</v>
      </c>
      <c r="M1338" t="s">
        <v>20</v>
      </c>
      <c r="N1338" t="s">
        <v>27</v>
      </c>
      <c r="O1338">
        <f>Table1__2[[#This Row],[transaction_qty]]*Table1__2[[#This Row],[unit_price]]</f>
        <v>160</v>
      </c>
      <c r="P1338">
        <f>(Table1__2[[#This Row],[unit_price]]-Table1__2[[#This Row],[unit_cost]])*Table1__2[[#This Row],[transaction_qty]]</f>
        <v>72</v>
      </c>
      <c r="Q1338">
        <f>YEAR(Table1__2[[#This Row],[transaction_date]])</f>
        <v>2022</v>
      </c>
      <c r="R1338" t="str">
        <f>TEXT(MONTH(Table1__2[[#This Row],[transaction_date]])*28,"mmm")</f>
        <v>Sep</v>
      </c>
      <c r="S1338" t="str">
        <f t="shared" si="20"/>
        <v>Tue</v>
      </c>
      <c r="T1338">
        <f>HOUR(Table1__2[[#This Row],[transaction_time]])</f>
        <v>7</v>
      </c>
    </row>
    <row r="1339" spans="1:20" x14ac:dyDescent="0.25">
      <c r="A1339">
        <v>9338</v>
      </c>
      <c r="B1339" s="1">
        <v>44582</v>
      </c>
      <c r="C1339" s="2">
        <v>0.72013888888888888</v>
      </c>
      <c r="D1339">
        <v>1</v>
      </c>
      <c r="E1339" t="s">
        <v>14</v>
      </c>
      <c r="F1339" t="s">
        <v>15</v>
      </c>
      <c r="G1339" t="s">
        <v>16</v>
      </c>
      <c r="H1339" t="s">
        <v>17</v>
      </c>
      <c r="I1339" t="s">
        <v>40</v>
      </c>
      <c r="J1339">
        <v>50</v>
      </c>
      <c r="K1339">
        <v>30</v>
      </c>
      <c r="L1339" t="s">
        <v>19</v>
      </c>
      <c r="M1339" t="s">
        <v>41</v>
      </c>
      <c r="N1339" t="s">
        <v>42</v>
      </c>
      <c r="O1339">
        <f>Table1__2[[#This Row],[transaction_qty]]*Table1__2[[#This Row],[unit_price]]</f>
        <v>50</v>
      </c>
      <c r="P1339">
        <f>(Table1__2[[#This Row],[unit_price]]-Table1__2[[#This Row],[unit_cost]])*Table1__2[[#This Row],[transaction_qty]]</f>
        <v>20</v>
      </c>
      <c r="Q1339">
        <f>YEAR(Table1__2[[#This Row],[transaction_date]])</f>
        <v>2022</v>
      </c>
      <c r="R1339" t="str">
        <f>TEXT(MONTH(Table1__2[[#This Row],[transaction_date]])*28,"mmm")</f>
        <v>Jan</v>
      </c>
      <c r="S1339" t="str">
        <f t="shared" si="20"/>
        <v>Sat</v>
      </c>
      <c r="T1339">
        <f>HOUR(Table1__2[[#This Row],[transaction_time]])</f>
        <v>17</v>
      </c>
    </row>
    <row r="1340" spans="1:20" x14ac:dyDescent="0.25">
      <c r="A1340">
        <v>9339</v>
      </c>
      <c r="B1340" s="1">
        <v>45318</v>
      </c>
      <c r="C1340" s="2">
        <v>0.55138888888888893</v>
      </c>
      <c r="D1340">
        <v>1</v>
      </c>
      <c r="E1340" t="s">
        <v>28</v>
      </c>
      <c r="F1340" t="s">
        <v>29</v>
      </c>
      <c r="G1340" t="s">
        <v>30</v>
      </c>
      <c r="H1340" t="s">
        <v>31</v>
      </c>
      <c r="I1340" t="s">
        <v>50</v>
      </c>
      <c r="J1340">
        <v>70</v>
      </c>
      <c r="K1340">
        <v>40</v>
      </c>
      <c r="L1340" t="s">
        <v>33</v>
      </c>
      <c r="M1340" t="s">
        <v>44</v>
      </c>
      <c r="N1340" t="s">
        <v>51</v>
      </c>
      <c r="O1340">
        <f>Table1__2[[#This Row],[transaction_qty]]*Table1__2[[#This Row],[unit_price]]</f>
        <v>70</v>
      </c>
      <c r="P1340">
        <f>(Table1__2[[#This Row],[unit_price]]-Table1__2[[#This Row],[unit_cost]])*Table1__2[[#This Row],[transaction_qty]]</f>
        <v>30</v>
      </c>
      <c r="Q1340">
        <f>YEAR(Table1__2[[#This Row],[transaction_date]])</f>
        <v>2024</v>
      </c>
      <c r="R1340" t="str">
        <f>TEXT(MONTH(Table1__2[[#This Row],[transaction_date]])*28,"mmm")</f>
        <v>Jan</v>
      </c>
      <c r="S1340" t="str">
        <f t="shared" si="20"/>
        <v>Fri</v>
      </c>
      <c r="T1340">
        <f>HOUR(Table1__2[[#This Row],[transaction_time]])</f>
        <v>13</v>
      </c>
    </row>
    <row r="1341" spans="1:20" x14ac:dyDescent="0.25">
      <c r="A1341">
        <v>9340</v>
      </c>
      <c r="B1341" s="1">
        <v>45733</v>
      </c>
      <c r="C1341" s="2">
        <v>0.61736111111111114</v>
      </c>
      <c r="D1341">
        <v>2</v>
      </c>
      <c r="E1341" t="s">
        <v>28</v>
      </c>
      <c r="F1341" t="s">
        <v>29</v>
      </c>
      <c r="G1341" t="s">
        <v>30</v>
      </c>
      <c r="H1341" t="s">
        <v>31</v>
      </c>
      <c r="I1341" t="s">
        <v>48</v>
      </c>
      <c r="J1341">
        <v>80</v>
      </c>
      <c r="K1341">
        <v>48</v>
      </c>
      <c r="L1341" t="s">
        <v>33</v>
      </c>
      <c r="M1341" t="s">
        <v>44</v>
      </c>
      <c r="N1341" t="s">
        <v>49</v>
      </c>
      <c r="O1341">
        <f>Table1__2[[#This Row],[transaction_qty]]*Table1__2[[#This Row],[unit_price]]</f>
        <v>160</v>
      </c>
      <c r="P1341">
        <f>(Table1__2[[#This Row],[unit_price]]-Table1__2[[#This Row],[unit_cost]])*Table1__2[[#This Row],[transaction_qty]]</f>
        <v>64</v>
      </c>
      <c r="Q1341">
        <f>YEAR(Table1__2[[#This Row],[transaction_date]])</f>
        <v>2025</v>
      </c>
      <c r="R1341" t="str">
        <f>TEXT(MONTH(Table1__2[[#This Row],[transaction_date]])*28,"mmm")</f>
        <v>Mar</v>
      </c>
      <c r="S1341" t="str">
        <f t="shared" si="20"/>
        <v>Tue</v>
      </c>
      <c r="T1341">
        <f>HOUR(Table1__2[[#This Row],[transaction_time]])</f>
        <v>14</v>
      </c>
    </row>
    <row r="1342" spans="1:20" x14ac:dyDescent="0.25">
      <c r="A1342">
        <v>9341</v>
      </c>
      <c r="B1342" s="1">
        <v>45081</v>
      </c>
      <c r="C1342" s="2">
        <v>0.76597222222222228</v>
      </c>
      <c r="D1342">
        <v>3</v>
      </c>
      <c r="E1342" t="s">
        <v>22</v>
      </c>
      <c r="F1342" t="s">
        <v>23</v>
      </c>
      <c r="G1342" t="s">
        <v>24</v>
      </c>
      <c r="H1342" t="s">
        <v>25</v>
      </c>
      <c r="I1342" t="s">
        <v>43</v>
      </c>
      <c r="J1342">
        <v>75</v>
      </c>
      <c r="K1342">
        <v>45</v>
      </c>
      <c r="L1342" t="s">
        <v>33</v>
      </c>
      <c r="M1342" t="s">
        <v>44</v>
      </c>
      <c r="N1342" t="s">
        <v>45</v>
      </c>
      <c r="O1342">
        <f>Table1__2[[#This Row],[transaction_qty]]*Table1__2[[#This Row],[unit_price]]</f>
        <v>225</v>
      </c>
      <c r="P1342">
        <f>(Table1__2[[#This Row],[unit_price]]-Table1__2[[#This Row],[unit_cost]])*Table1__2[[#This Row],[transaction_qty]]</f>
        <v>90</v>
      </c>
      <c r="Q1342">
        <f>YEAR(Table1__2[[#This Row],[transaction_date]])</f>
        <v>2023</v>
      </c>
      <c r="R1342" t="str">
        <f>TEXT(MONTH(Table1__2[[#This Row],[transaction_date]])*28,"mmm")</f>
        <v>Jun</v>
      </c>
      <c r="S1342" t="str">
        <f t="shared" si="20"/>
        <v>Wed</v>
      </c>
      <c r="T1342">
        <f>HOUR(Table1__2[[#This Row],[transaction_time]])</f>
        <v>18</v>
      </c>
    </row>
    <row r="1343" spans="1:20" x14ac:dyDescent="0.25">
      <c r="A1343">
        <v>9342</v>
      </c>
      <c r="B1343" s="1">
        <v>44760</v>
      </c>
      <c r="C1343" s="2">
        <v>0.70694444444444449</v>
      </c>
      <c r="D1343">
        <v>3</v>
      </c>
      <c r="E1343" t="s">
        <v>22</v>
      </c>
      <c r="F1343" t="s">
        <v>23</v>
      </c>
      <c r="G1343" t="s">
        <v>24</v>
      </c>
      <c r="H1343" t="s">
        <v>25</v>
      </c>
      <c r="I1343" t="s">
        <v>40</v>
      </c>
      <c r="J1343">
        <v>50</v>
      </c>
      <c r="K1343">
        <v>30</v>
      </c>
      <c r="L1343" t="s">
        <v>19</v>
      </c>
      <c r="M1343" t="s">
        <v>41</v>
      </c>
      <c r="N1343" t="s">
        <v>42</v>
      </c>
      <c r="O1343">
        <f>Table1__2[[#This Row],[transaction_qty]]*Table1__2[[#This Row],[unit_price]]</f>
        <v>150</v>
      </c>
      <c r="P1343">
        <f>(Table1__2[[#This Row],[unit_price]]-Table1__2[[#This Row],[unit_cost]])*Table1__2[[#This Row],[transaction_qty]]</f>
        <v>60</v>
      </c>
      <c r="Q1343">
        <f>YEAR(Table1__2[[#This Row],[transaction_date]])</f>
        <v>2022</v>
      </c>
      <c r="R1343" t="str">
        <f>TEXT(MONTH(Table1__2[[#This Row],[transaction_date]])*28,"mmm")</f>
        <v>Jul</v>
      </c>
      <c r="S1343" t="str">
        <f t="shared" si="20"/>
        <v>Wed</v>
      </c>
      <c r="T1343">
        <f>HOUR(Table1__2[[#This Row],[transaction_time]])</f>
        <v>16</v>
      </c>
    </row>
    <row r="1344" spans="1:20" x14ac:dyDescent="0.25">
      <c r="A1344">
        <v>9343</v>
      </c>
      <c r="B1344" s="1">
        <v>45851</v>
      </c>
      <c r="C1344" s="2">
        <v>0.37777777777777777</v>
      </c>
      <c r="D1344">
        <v>3</v>
      </c>
      <c r="E1344" t="s">
        <v>14</v>
      </c>
      <c r="F1344" t="s">
        <v>15</v>
      </c>
      <c r="G1344" t="s">
        <v>16</v>
      </c>
      <c r="H1344" t="s">
        <v>17</v>
      </c>
      <c r="I1344" t="s">
        <v>18</v>
      </c>
      <c r="J1344">
        <v>45</v>
      </c>
      <c r="K1344">
        <v>25</v>
      </c>
      <c r="L1344" t="s">
        <v>19</v>
      </c>
      <c r="M1344" t="s">
        <v>20</v>
      </c>
      <c r="N1344" t="s">
        <v>21</v>
      </c>
      <c r="O1344">
        <f>Table1__2[[#This Row],[transaction_qty]]*Table1__2[[#This Row],[unit_price]]</f>
        <v>135</v>
      </c>
      <c r="P1344">
        <f>(Table1__2[[#This Row],[unit_price]]-Table1__2[[#This Row],[unit_cost]])*Table1__2[[#This Row],[transaction_qty]]</f>
        <v>60</v>
      </c>
      <c r="Q1344">
        <f>YEAR(Table1__2[[#This Row],[transaction_date]])</f>
        <v>2025</v>
      </c>
      <c r="R1344" t="str">
        <f>TEXT(MONTH(Table1__2[[#This Row],[transaction_date]])*28,"mmm")</f>
        <v>Jul</v>
      </c>
      <c r="S1344" t="str">
        <f t="shared" si="20"/>
        <v>Fri</v>
      </c>
      <c r="T1344">
        <f>HOUR(Table1__2[[#This Row],[transaction_time]])</f>
        <v>9</v>
      </c>
    </row>
    <row r="1345" spans="1:20" x14ac:dyDescent="0.25">
      <c r="A1345">
        <v>9344</v>
      </c>
      <c r="B1345" s="1">
        <v>44713</v>
      </c>
      <c r="C1345" s="2">
        <v>0.74652777777777779</v>
      </c>
      <c r="D1345">
        <v>4</v>
      </c>
      <c r="E1345" t="s">
        <v>14</v>
      </c>
      <c r="F1345" t="s">
        <v>15</v>
      </c>
      <c r="G1345" t="s">
        <v>16</v>
      </c>
      <c r="H1345" t="s">
        <v>17</v>
      </c>
      <c r="I1345" t="s">
        <v>18</v>
      </c>
      <c r="J1345">
        <v>45</v>
      </c>
      <c r="K1345">
        <v>25</v>
      </c>
      <c r="L1345" t="s">
        <v>19</v>
      </c>
      <c r="M1345" t="s">
        <v>20</v>
      </c>
      <c r="N1345" t="s">
        <v>21</v>
      </c>
      <c r="O1345">
        <f>Table1__2[[#This Row],[transaction_qty]]*Table1__2[[#This Row],[unit_price]]</f>
        <v>180</v>
      </c>
      <c r="P1345">
        <f>(Table1__2[[#This Row],[unit_price]]-Table1__2[[#This Row],[unit_cost]])*Table1__2[[#This Row],[transaction_qty]]</f>
        <v>80</v>
      </c>
      <c r="Q1345">
        <f>YEAR(Table1__2[[#This Row],[transaction_date]])</f>
        <v>2022</v>
      </c>
      <c r="R1345" t="str">
        <f>TEXT(MONTH(Table1__2[[#This Row],[transaction_date]])*28,"mmm")</f>
        <v>Jun</v>
      </c>
      <c r="S1345" t="str">
        <f t="shared" si="20"/>
        <v>Sun</v>
      </c>
      <c r="T1345">
        <f>HOUR(Table1__2[[#This Row],[transaction_time]])</f>
        <v>17</v>
      </c>
    </row>
    <row r="1346" spans="1:20" x14ac:dyDescent="0.25">
      <c r="A1346">
        <v>9345</v>
      </c>
      <c r="B1346" s="1">
        <v>44671</v>
      </c>
      <c r="C1346" s="2">
        <v>0.51458333333333328</v>
      </c>
      <c r="D1346">
        <v>2</v>
      </c>
      <c r="E1346" t="s">
        <v>28</v>
      </c>
      <c r="F1346" t="s">
        <v>29</v>
      </c>
      <c r="G1346" t="s">
        <v>30</v>
      </c>
      <c r="H1346" t="s">
        <v>31</v>
      </c>
      <c r="I1346" t="s">
        <v>40</v>
      </c>
      <c r="J1346">
        <v>50</v>
      </c>
      <c r="K1346">
        <v>30</v>
      </c>
      <c r="L1346" t="s">
        <v>19</v>
      </c>
      <c r="M1346" t="s">
        <v>41</v>
      </c>
      <c r="N1346" t="s">
        <v>42</v>
      </c>
      <c r="O1346">
        <f>Table1__2[[#This Row],[transaction_qty]]*Table1__2[[#This Row],[unit_price]]</f>
        <v>100</v>
      </c>
      <c r="P1346">
        <f>(Table1__2[[#This Row],[unit_price]]-Table1__2[[#This Row],[unit_cost]])*Table1__2[[#This Row],[transaction_qty]]</f>
        <v>40</v>
      </c>
      <c r="Q1346">
        <f>YEAR(Table1__2[[#This Row],[transaction_date]])</f>
        <v>2022</v>
      </c>
      <c r="R1346" t="str">
        <f>TEXT(MONTH(Table1__2[[#This Row],[transaction_date]])*28,"mmm")</f>
        <v>Apr</v>
      </c>
      <c r="S1346" t="str">
        <f t="shared" ref="S1346:S1409" si="21">TEXT(DAY(B1346),"ddd")</f>
        <v>Fri</v>
      </c>
      <c r="T1346">
        <f>HOUR(Table1__2[[#This Row],[transaction_time]])</f>
        <v>12</v>
      </c>
    </row>
    <row r="1347" spans="1:20" x14ac:dyDescent="0.25">
      <c r="A1347">
        <v>9346</v>
      </c>
      <c r="B1347" s="1">
        <v>44780</v>
      </c>
      <c r="C1347" s="2">
        <v>0.7631944444444444</v>
      </c>
      <c r="D1347">
        <v>3</v>
      </c>
      <c r="E1347" t="s">
        <v>22</v>
      </c>
      <c r="F1347" t="s">
        <v>23</v>
      </c>
      <c r="G1347" t="s">
        <v>24</v>
      </c>
      <c r="H1347" t="s">
        <v>25</v>
      </c>
      <c r="I1347" t="s">
        <v>43</v>
      </c>
      <c r="J1347">
        <v>75</v>
      </c>
      <c r="K1347">
        <v>45</v>
      </c>
      <c r="L1347" t="s">
        <v>33</v>
      </c>
      <c r="M1347" t="s">
        <v>44</v>
      </c>
      <c r="N1347" t="s">
        <v>45</v>
      </c>
      <c r="O1347">
        <f>Table1__2[[#This Row],[transaction_qty]]*Table1__2[[#This Row],[unit_price]]</f>
        <v>225</v>
      </c>
      <c r="P1347">
        <f>(Table1__2[[#This Row],[unit_price]]-Table1__2[[#This Row],[unit_cost]])*Table1__2[[#This Row],[transaction_qty]]</f>
        <v>90</v>
      </c>
      <c r="Q1347">
        <f>YEAR(Table1__2[[#This Row],[transaction_date]])</f>
        <v>2022</v>
      </c>
      <c r="R1347" t="str">
        <f>TEXT(MONTH(Table1__2[[#This Row],[transaction_date]])*28,"mmm")</f>
        <v>Aug</v>
      </c>
      <c r="S1347" t="str">
        <f t="shared" si="21"/>
        <v>Sat</v>
      </c>
      <c r="T1347">
        <f>HOUR(Table1__2[[#This Row],[transaction_time]])</f>
        <v>18</v>
      </c>
    </row>
    <row r="1348" spans="1:20" x14ac:dyDescent="0.25">
      <c r="A1348">
        <v>9347</v>
      </c>
      <c r="B1348" s="1">
        <v>44666</v>
      </c>
      <c r="C1348" s="2">
        <v>0.2951388888888889</v>
      </c>
      <c r="D1348">
        <v>3</v>
      </c>
      <c r="E1348" t="s">
        <v>14</v>
      </c>
      <c r="F1348" t="s">
        <v>15</v>
      </c>
      <c r="G1348" t="s">
        <v>16</v>
      </c>
      <c r="H1348" t="s">
        <v>17</v>
      </c>
      <c r="I1348" t="s">
        <v>46</v>
      </c>
      <c r="J1348">
        <v>90</v>
      </c>
      <c r="K1348">
        <v>55</v>
      </c>
      <c r="L1348" t="s">
        <v>33</v>
      </c>
      <c r="M1348" t="s">
        <v>34</v>
      </c>
      <c r="N1348" t="s">
        <v>47</v>
      </c>
      <c r="O1348">
        <f>Table1__2[[#This Row],[transaction_qty]]*Table1__2[[#This Row],[unit_price]]</f>
        <v>270</v>
      </c>
      <c r="P1348">
        <f>(Table1__2[[#This Row],[unit_price]]-Table1__2[[#This Row],[unit_cost]])*Table1__2[[#This Row],[transaction_qty]]</f>
        <v>105</v>
      </c>
      <c r="Q1348">
        <f>YEAR(Table1__2[[#This Row],[transaction_date]])</f>
        <v>2022</v>
      </c>
      <c r="R1348" t="str">
        <f>TEXT(MONTH(Table1__2[[#This Row],[transaction_date]])*28,"mmm")</f>
        <v>Apr</v>
      </c>
      <c r="S1348" t="str">
        <f t="shared" si="21"/>
        <v>Sun</v>
      </c>
      <c r="T1348">
        <f>HOUR(Table1__2[[#This Row],[transaction_time]])</f>
        <v>7</v>
      </c>
    </row>
    <row r="1349" spans="1:20" x14ac:dyDescent="0.25">
      <c r="A1349">
        <v>9348</v>
      </c>
      <c r="B1349" s="1">
        <v>45806</v>
      </c>
      <c r="C1349" s="2">
        <v>0.72152777777777777</v>
      </c>
      <c r="D1349">
        <v>4</v>
      </c>
      <c r="E1349" t="s">
        <v>14</v>
      </c>
      <c r="F1349" t="s">
        <v>15</v>
      </c>
      <c r="G1349" t="s">
        <v>16</v>
      </c>
      <c r="H1349" t="s">
        <v>17</v>
      </c>
      <c r="I1349" t="s">
        <v>43</v>
      </c>
      <c r="J1349">
        <v>75</v>
      </c>
      <c r="K1349">
        <v>45</v>
      </c>
      <c r="L1349" t="s">
        <v>33</v>
      </c>
      <c r="M1349" t="s">
        <v>44</v>
      </c>
      <c r="N1349" t="s">
        <v>45</v>
      </c>
      <c r="O1349">
        <f>Table1__2[[#This Row],[transaction_qty]]*Table1__2[[#This Row],[unit_price]]</f>
        <v>300</v>
      </c>
      <c r="P1349">
        <f>(Table1__2[[#This Row],[unit_price]]-Table1__2[[#This Row],[unit_cost]])*Table1__2[[#This Row],[transaction_qty]]</f>
        <v>120</v>
      </c>
      <c r="Q1349">
        <f>YEAR(Table1__2[[#This Row],[transaction_date]])</f>
        <v>2025</v>
      </c>
      <c r="R1349" t="str">
        <f>TEXT(MONTH(Table1__2[[#This Row],[transaction_date]])*28,"mmm")</f>
        <v>May</v>
      </c>
      <c r="S1349" t="str">
        <f t="shared" si="21"/>
        <v>Sun</v>
      </c>
      <c r="T1349">
        <f>HOUR(Table1__2[[#This Row],[transaction_time]])</f>
        <v>17</v>
      </c>
    </row>
    <row r="1350" spans="1:20" x14ac:dyDescent="0.25">
      <c r="A1350">
        <v>9349</v>
      </c>
      <c r="B1350" s="1">
        <v>45990</v>
      </c>
      <c r="C1350" s="2">
        <v>0.51944444444444449</v>
      </c>
      <c r="D1350">
        <v>3</v>
      </c>
      <c r="E1350" t="s">
        <v>36</v>
      </c>
      <c r="F1350" t="s">
        <v>37</v>
      </c>
      <c r="G1350" t="s">
        <v>38</v>
      </c>
      <c r="H1350" t="s">
        <v>39</v>
      </c>
      <c r="I1350" t="s">
        <v>48</v>
      </c>
      <c r="J1350">
        <v>80</v>
      </c>
      <c r="K1350">
        <v>48</v>
      </c>
      <c r="L1350" t="s">
        <v>33</v>
      </c>
      <c r="M1350" t="s">
        <v>44</v>
      </c>
      <c r="N1350" t="s">
        <v>49</v>
      </c>
      <c r="O1350">
        <f>Table1__2[[#This Row],[transaction_qty]]*Table1__2[[#This Row],[unit_price]]</f>
        <v>240</v>
      </c>
      <c r="P1350">
        <f>(Table1__2[[#This Row],[unit_price]]-Table1__2[[#This Row],[unit_cost]])*Table1__2[[#This Row],[transaction_qty]]</f>
        <v>96</v>
      </c>
      <c r="Q1350">
        <f>YEAR(Table1__2[[#This Row],[transaction_date]])</f>
        <v>2025</v>
      </c>
      <c r="R1350" t="str">
        <f>TEXT(MONTH(Table1__2[[#This Row],[transaction_date]])*28,"mmm")</f>
        <v>Nov</v>
      </c>
      <c r="S1350" t="str">
        <f t="shared" si="21"/>
        <v>Sun</v>
      </c>
      <c r="T1350">
        <f>HOUR(Table1__2[[#This Row],[transaction_time]])</f>
        <v>12</v>
      </c>
    </row>
    <row r="1351" spans="1:20" x14ac:dyDescent="0.25">
      <c r="A1351">
        <v>9350</v>
      </c>
      <c r="B1351" s="1">
        <v>45848</v>
      </c>
      <c r="C1351" s="2">
        <v>0.45347222222222222</v>
      </c>
      <c r="D1351">
        <v>4</v>
      </c>
      <c r="E1351" t="s">
        <v>36</v>
      </c>
      <c r="F1351" t="s">
        <v>37</v>
      </c>
      <c r="G1351" t="s">
        <v>38</v>
      </c>
      <c r="H1351" t="s">
        <v>39</v>
      </c>
      <c r="I1351" t="s">
        <v>26</v>
      </c>
      <c r="J1351">
        <v>40</v>
      </c>
      <c r="K1351">
        <v>22</v>
      </c>
      <c r="L1351" t="s">
        <v>19</v>
      </c>
      <c r="M1351" t="s">
        <v>20</v>
      </c>
      <c r="N1351" t="s">
        <v>27</v>
      </c>
      <c r="O1351">
        <f>Table1__2[[#This Row],[transaction_qty]]*Table1__2[[#This Row],[unit_price]]</f>
        <v>160</v>
      </c>
      <c r="P1351">
        <f>(Table1__2[[#This Row],[unit_price]]-Table1__2[[#This Row],[unit_cost]])*Table1__2[[#This Row],[transaction_qty]]</f>
        <v>72</v>
      </c>
      <c r="Q1351">
        <f>YEAR(Table1__2[[#This Row],[transaction_date]])</f>
        <v>2025</v>
      </c>
      <c r="R1351" t="str">
        <f>TEXT(MONTH(Table1__2[[#This Row],[transaction_date]])*28,"mmm")</f>
        <v>Jul</v>
      </c>
      <c r="S1351" t="str">
        <f t="shared" si="21"/>
        <v>Tue</v>
      </c>
      <c r="T1351">
        <f>HOUR(Table1__2[[#This Row],[transaction_time]])</f>
        <v>10</v>
      </c>
    </row>
    <row r="1352" spans="1:20" x14ac:dyDescent="0.25">
      <c r="A1352">
        <v>9351</v>
      </c>
      <c r="B1352" s="1">
        <v>44580</v>
      </c>
      <c r="C1352" s="2">
        <v>0.76111111111111107</v>
      </c>
      <c r="D1352">
        <v>1</v>
      </c>
      <c r="E1352" t="s">
        <v>14</v>
      </c>
      <c r="F1352" t="s">
        <v>15</v>
      </c>
      <c r="G1352" t="s">
        <v>16</v>
      </c>
      <c r="H1352" t="s">
        <v>17</v>
      </c>
      <c r="I1352" t="s">
        <v>18</v>
      </c>
      <c r="J1352">
        <v>45</v>
      </c>
      <c r="K1352">
        <v>25</v>
      </c>
      <c r="L1352" t="s">
        <v>19</v>
      </c>
      <c r="M1352" t="s">
        <v>20</v>
      </c>
      <c r="N1352" t="s">
        <v>21</v>
      </c>
      <c r="O1352">
        <f>Table1__2[[#This Row],[transaction_qty]]*Table1__2[[#This Row],[unit_price]]</f>
        <v>45</v>
      </c>
      <c r="P1352">
        <f>(Table1__2[[#This Row],[unit_price]]-Table1__2[[#This Row],[unit_cost]])*Table1__2[[#This Row],[transaction_qty]]</f>
        <v>20</v>
      </c>
      <c r="Q1352">
        <f>YEAR(Table1__2[[#This Row],[transaction_date]])</f>
        <v>2022</v>
      </c>
      <c r="R1352" t="str">
        <f>TEXT(MONTH(Table1__2[[#This Row],[transaction_date]])*28,"mmm")</f>
        <v>Jan</v>
      </c>
      <c r="S1352" t="str">
        <f t="shared" si="21"/>
        <v>Thu</v>
      </c>
      <c r="T1352">
        <f>HOUR(Table1__2[[#This Row],[transaction_time]])</f>
        <v>18</v>
      </c>
    </row>
    <row r="1353" spans="1:20" x14ac:dyDescent="0.25">
      <c r="A1353">
        <v>9352</v>
      </c>
      <c r="B1353" s="1">
        <v>45920</v>
      </c>
      <c r="C1353" s="2">
        <v>0.46875</v>
      </c>
      <c r="D1353">
        <v>3</v>
      </c>
      <c r="E1353" t="s">
        <v>36</v>
      </c>
      <c r="F1353" t="s">
        <v>37</v>
      </c>
      <c r="G1353" t="s">
        <v>38</v>
      </c>
      <c r="H1353" t="s">
        <v>39</v>
      </c>
      <c r="I1353" t="s">
        <v>40</v>
      </c>
      <c r="J1353">
        <v>50</v>
      </c>
      <c r="K1353">
        <v>30</v>
      </c>
      <c r="L1353" t="s">
        <v>19</v>
      </c>
      <c r="M1353" t="s">
        <v>41</v>
      </c>
      <c r="N1353" t="s">
        <v>42</v>
      </c>
      <c r="O1353">
        <f>Table1__2[[#This Row],[transaction_qty]]*Table1__2[[#This Row],[unit_price]]</f>
        <v>150</v>
      </c>
      <c r="P1353">
        <f>(Table1__2[[#This Row],[unit_price]]-Table1__2[[#This Row],[unit_cost]])*Table1__2[[#This Row],[transaction_qty]]</f>
        <v>60</v>
      </c>
      <c r="Q1353">
        <f>YEAR(Table1__2[[#This Row],[transaction_date]])</f>
        <v>2025</v>
      </c>
      <c r="R1353" t="str">
        <f>TEXT(MONTH(Table1__2[[#This Row],[transaction_date]])*28,"mmm")</f>
        <v>Sep</v>
      </c>
      <c r="S1353" t="str">
        <f t="shared" si="21"/>
        <v>Fri</v>
      </c>
      <c r="T1353">
        <f>HOUR(Table1__2[[#This Row],[transaction_time]])</f>
        <v>11</v>
      </c>
    </row>
    <row r="1354" spans="1:20" x14ac:dyDescent="0.25">
      <c r="A1354">
        <v>9353</v>
      </c>
      <c r="B1354" s="1">
        <v>44589</v>
      </c>
      <c r="C1354" s="2">
        <v>0.43402777777777779</v>
      </c>
      <c r="D1354">
        <v>2</v>
      </c>
      <c r="E1354" t="s">
        <v>22</v>
      </c>
      <c r="F1354" t="s">
        <v>23</v>
      </c>
      <c r="G1354" t="s">
        <v>24</v>
      </c>
      <c r="H1354" t="s">
        <v>25</v>
      </c>
      <c r="I1354" t="s">
        <v>43</v>
      </c>
      <c r="J1354">
        <v>75</v>
      </c>
      <c r="K1354">
        <v>45</v>
      </c>
      <c r="L1354" t="s">
        <v>33</v>
      </c>
      <c r="M1354" t="s">
        <v>44</v>
      </c>
      <c r="N1354" t="s">
        <v>45</v>
      </c>
      <c r="O1354">
        <f>Table1__2[[#This Row],[transaction_qty]]*Table1__2[[#This Row],[unit_price]]</f>
        <v>150</v>
      </c>
      <c r="P1354">
        <f>(Table1__2[[#This Row],[unit_price]]-Table1__2[[#This Row],[unit_cost]])*Table1__2[[#This Row],[transaction_qty]]</f>
        <v>60</v>
      </c>
      <c r="Q1354">
        <f>YEAR(Table1__2[[#This Row],[transaction_date]])</f>
        <v>2022</v>
      </c>
      <c r="R1354" t="str">
        <f>TEXT(MONTH(Table1__2[[#This Row],[transaction_date]])*28,"mmm")</f>
        <v>Jan</v>
      </c>
      <c r="S1354" t="str">
        <f t="shared" si="21"/>
        <v>Sat</v>
      </c>
      <c r="T1354">
        <f>HOUR(Table1__2[[#This Row],[transaction_time]])</f>
        <v>10</v>
      </c>
    </row>
    <row r="1355" spans="1:20" x14ac:dyDescent="0.25">
      <c r="A1355">
        <v>9354</v>
      </c>
      <c r="B1355" s="1">
        <v>45222</v>
      </c>
      <c r="C1355" s="2">
        <v>0.72361111111111109</v>
      </c>
      <c r="D1355">
        <v>4</v>
      </c>
      <c r="E1355" t="s">
        <v>22</v>
      </c>
      <c r="F1355" t="s">
        <v>23</v>
      </c>
      <c r="G1355" t="s">
        <v>24</v>
      </c>
      <c r="H1355" t="s">
        <v>25</v>
      </c>
      <c r="I1355" t="s">
        <v>18</v>
      </c>
      <c r="J1355">
        <v>45</v>
      </c>
      <c r="K1355">
        <v>25</v>
      </c>
      <c r="L1355" t="s">
        <v>19</v>
      </c>
      <c r="M1355" t="s">
        <v>20</v>
      </c>
      <c r="N1355" t="s">
        <v>21</v>
      </c>
      <c r="O1355">
        <f>Table1__2[[#This Row],[transaction_qty]]*Table1__2[[#This Row],[unit_price]]</f>
        <v>180</v>
      </c>
      <c r="P1355">
        <f>(Table1__2[[#This Row],[unit_price]]-Table1__2[[#This Row],[unit_cost]])*Table1__2[[#This Row],[transaction_qty]]</f>
        <v>80</v>
      </c>
      <c r="Q1355">
        <f>YEAR(Table1__2[[#This Row],[transaction_date]])</f>
        <v>2023</v>
      </c>
      <c r="R1355" t="str">
        <f>TEXT(MONTH(Table1__2[[#This Row],[transaction_date]])*28,"mmm")</f>
        <v>Oct</v>
      </c>
      <c r="S1355" t="str">
        <f t="shared" si="21"/>
        <v>Mon</v>
      </c>
      <c r="T1355">
        <f>HOUR(Table1__2[[#This Row],[transaction_time]])</f>
        <v>17</v>
      </c>
    </row>
    <row r="1356" spans="1:20" x14ac:dyDescent="0.25">
      <c r="A1356">
        <v>9355</v>
      </c>
      <c r="B1356" s="1">
        <v>45148</v>
      </c>
      <c r="C1356" s="2">
        <v>0.58888888888888891</v>
      </c>
      <c r="D1356">
        <v>4</v>
      </c>
      <c r="E1356" t="s">
        <v>28</v>
      </c>
      <c r="F1356" t="s">
        <v>29</v>
      </c>
      <c r="G1356" t="s">
        <v>30</v>
      </c>
      <c r="H1356" t="s">
        <v>31</v>
      </c>
      <c r="I1356" t="s">
        <v>50</v>
      </c>
      <c r="J1356">
        <v>70</v>
      </c>
      <c r="K1356">
        <v>40</v>
      </c>
      <c r="L1356" t="s">
        <v>33</v>
      </c>
      <c r="M1356" t="s">
        <v>44</v>
      </c>
      <c r="N1356" t="s">
        <v>51</v>
      </c>
      <c r="O1356">
        <f>Table1__2[[#This Row],[transaction_qty]]*Table1__2[[#This Row],[unit_price]]</f>
        <v>280</v>
      </c>
      <c r="P1356">
        <f>(Table1__2[[#This Row],[unit_price]]-Table1__2[[#This Row],[unit_cost]])*Table1__2[[#This Row],[transaction_qty]]</f>
        <v>120</v>
      </c>
      <c r="Q1356">
        <f>YEAR(Table1__2[[#This Row],[transaction_date]])</f>
        <v>2023</v>
      </c>
      <c r="R1356" t="str">
        <f>TEXT(MONTH(Table1__2[[#This Row],[transaction_date]])*28,"mmm")</f>
        <v>Aug</v>
      </c>
      <c r="S1356" t="str">
        <f t="shared" si="21"/>
        <v>Tue</v>
      </c>
      <c r="T1356">
        <f>HOUR(Table1__2[[#This Row],[transaction_time]])</f>
        <v>14</v>
      </c>
    </row>
    <row r="1357" spans="1:20" x14ac:dyDescent="0.25">
      <c r="A1357">
        <v>9356</v>
      </c>
      <c r="B1357" s="1">
        <v>44832</v>
      </c>
      <c r="C1357" s="2">
        <v>0.5083333333333333</v>
      </c>
      <c r="D1357">
        <v>2</v>
      </c>
      <c r="E1357" t="s">
        <v>36</v>
      </c>
      <c r="F1357" t="s">
        <v>37</v>
      </c>
      <c r="G1357" t="s">
        <v>38</v>
      </c>
      <c r="H1357" t="s">
        <v>39</v>
      </c>
      <c r="I1357" t="s">
        <v>48</v>
      </c>
      <c r="J1357">
        <v>80</v>
      </c>
      <c r="K1357">
        <v>48</v>
      </c>
      <c r="L1357" t="s">
        <v>33</v>
      </c>
      <c r="M1357" t="s">
        <v>44</v>
      </c>
      <c r="N1357" t="s">
        <v>49</v>
      </c>
      <c r="O1357">
        <f>Table1__2[[#This Row],[transaction_qty]]*Table1__2[[#This Row],[unit_price]]</f>
        <v>160</v>
      </c>
      <c r="P1357">
        <f>(Table1__2[[#This Row],[unit_price]]-Table1__2[[#This Row],[unit_cost]])*Table1__2[[#This Row],[transaction_qty]]</f>
        <v>64</v>
      </c>
      <c r="Q1357">
        <f>YEAR(Table1__2[[#This Row],[transaction_date]])</f>
        <v>2022</v>
      </c>
      <c r="R1357" t="str">
        <f>TEXT(MONTH(Table1__2[[#This Row],[transaction_date]])*28,"mmm")</f>
        <v>Sep</v>
      </c>
      <c r="S1357" t="str">
        <f t="shared" si="21"/>
        <v>Sat</v>
      </c>
      <c r="T1357">
        <f>HOUR(Table1__2[[#This Row],[transaction_time]])</f>
        <v>12</v>
      </c>
    </row>
    <row r="1358" spans="1:20" x14ac:dyDescent="0.25">
      <c r="A1358">
        <v>9357</v>
      </c>
      <c r="B1358" s="1">
        <v>45116</v>
      </c>
      <c r="C1358" s="2">
        <v>0.57013888888888886</v>
      </c>
      <c r="D1358">
        <v>2</v>
      </c>
      <c r="E1358" t="s">
        <v>14</v>
      </c>
      <c r="F1358" t="s">
        <v>15</v>
      </c>
      <c r="G1358" t="s">
        <v>16</v>
      </c>
      <c r="H1358" t="s">
        <v>17</v>
      </c>
      <c r="I1358" t="s">
        <v>40</v>
      </c>
      <c r="J1358">
        <v>50</v>
      </c>
      <c r="K1358">
        <v>30</v>
      </c>
      <c r="L1358" t="s">
        <v>19</v>
      </c>
      <c r="M1358" t="s">
        <v>41</v>
      </c>
      <c r="N1358" t="s">
        <v>42</v>
      </c>
      <c r="O1358">
        <f>Table1__2[[#This Row],[transaction_qty]]*Table1__2[[#This Row],[unit_price]]</f>
        <v>100</v>
      </c>
      <c r="P1358">
        <f>(Table1__2[[#This Row],[unit_price]]-Table1__2[[#This Row],[unit_cost]])*Table1__2[[#This Row],[transaction_qty]]</f>
        <v>40</v>
      </c>
      <c r="Q1358">
        <f>YEAR(Table1__2[[#This Row],[transaction_date]])</f>
        <v>2023</v>
      </c>
      <c r="R1358" t="str">
        <f>TEXT(MONTH(Table1__2[[#This Row],[transaction_date]])*28,"mmm")</f>
        <v>Jul</v>
      </c>
      <c r="S1358" t="str">
        <f t="shared" si="21"/>
        <v>Mon</v>
      </c>
      <c r="T1358">
        <f>HOUR(Table1__2[[#This Row],[transaction_time]])</f>
        <v>13</v>
      </c>
    </row>
    <row r="1359" spans="1:20" x14ac:dyDescent="0.25">
      <c r="A1359">
        <v>9358</v>
      </c>
      <c r="B1359" s="1">
        <v>45686</v>
      </c>
      <c r="C1359" s="2">
        <v>0.53680555555555554</v>
      </c>
      <c r="D1359">
        <v>4</v>
      </c>
      <c r="E1359" t="s">
        <v>28</v>
      </c>
      <c r="F1359" t="s">
        <v>29</v>
      </c>
      <c r="G1359" t="s">
        <v>30</v>
      </c>
      <c r="H1359" t="s">
        <v>31</v>
      </c>
      <c r="I1359" t="s">
        <v>32</v>
      </c>
      <c r="J1359">
        <v>85</v>
      </c>
      <c r="K1359">
        <v>50</v>
      </c>
      <c r="L1359" t="s">
        <v>33</v>
      </c>
      <c r="M1359" t="s">
        <v>34</v>
      </c>
      <c r="N1359" t="s">
        <v>35</v>
      </c>
      <c r="O1359">
        <f>Table1__2[[#This Row],[transaction_qty]]*Table1__2[[#This Row],[unit_price]]</f>
        <v>340</v>
      </c>
      <c r="P1359">
        <f>(Table1__2[[#This Row],[unit_price]]-Table1__2[[#This Row],[unit_cost]])*Table1__2[[#This Row],[transaction_qty]]</f>
        <v>140</v>
      </c>
      <c r="Q1359">
        <f>YEAR(Table1__2[[#This Row],[transaction_date]])</f>
        <v>2025</v>
      </c>
      <c r="R1359" t="str">
        <f>TEXT(MONTH(Table1__2[[#This Row],[transaction_date]])*28,"mmm")</f>
        <v>Jan</v>
      </c>
      <c r="S1359" t="str">
        <f t="shared" si="21"/>
        <v>Sun</v>
      </c>
      <c r="T1359">
        <f>HOUR(Table1__2[[#This Row],[transaction_time]])</f>
        <v>12</v>
      </c>
    </row>
    <row r="1360" spans="1:20" x14ac:dyDescent="0.25">
      <c r="A1360">
        <v>9359</v>
      </c>
      <c r="B1360" s="1">
        <v>44572</v>
      </c>
      <c r="C1360" s="2">
        <v>0.88124999999999998</v>
      </c>
      <c r="D1360">
        <v>2</v>
      </c>
      <c r="E1360" t="s">
        <v>14</v>
      </c>
      <c r="F1360" t="s">
        <v>15</v>
      </c>
      <c r="G1360" t="s">
        <v>16</v>
      </c>
      <c r="H1360" t="s">
        <v>17</v>
      </c>
      <c r="I1360" t="s">
        <v>40</v>
      </c>
      <c r="J1360">
        <v>50</v>
      </c>
      <c r="K1360">
        <v>30</v>
      </c>
      <c r="L1360" t="s">
        <v>19</v>
      </c>
      <c r="M1360" t="s">
        <v>41</v>
      </c>
      <c r="N1360" t="s">
        <v>42</v>
      </c>
      <c r="O1360">
        <f>Table1__2[[#This Row],[transaction_qty]]*Table1__2[[#This Row],[unit_price]]</f>
        <v>100</v>
      </c>
      <c r="P1360">
        <f>(Table1__2[[#This Row],[unit_price]]-Table1__2[[#This Row],[unit_cost]])*Table1__2[[#This Row],[transaction_qty]]</f>
        <v>40</v>
      </c>
      <c r="Q1360">
        <f>YEAR(Table1__2[[#This Row],[transaction_date]])</f>
        <v>2022</v>
      </c>
      <c r="R1360" t="str">
        <f>TEXT(MONTH(Table1__2[[#This Row],[transaction_date]])*28,"mmm")</f>
        <v>Jan</v>
      </c>
      <c r="S1360" t="str">
        <f t="shared" si="21"/>
        <v>Wed</v>
      </c>
      <c r="T1360">
        <f>HOUR(Table1__2[[#This Row],[transaction_time]])</f>
        <v>21</v>
      </c>
    </row>
    <row r="1361" spans="1:20" x14ac:dyDescent="0.25">
      <c r="A1361">
        <v>9360</v>
      </c>
      <c r="B1361" s="1">
        <v>45643</v>
      </c>
      <c r="C1361" s="2">
        <v>0.38055555555555554</v>
      </c>
      <c r="D1361">
        <v>2</v>
      </c>
      <c r="E1361" t="s">
        <v>14</v>
      </c>
      <c r="F1361" t="s">
        <v>15</v>
      </c>
      <c r="G1361" t="s">
        <v>16</v>
      </c>
      <c r="H1361" t="s">
        <v>17</v>
      </c>
      <c r="I1361" t="s">
        <v>43</v>
      </c>
      <c r="J1361">
        <v>75</v>
      </c>
      <c r="K1361">
        <v>45</v>
      </c>
      <c r="L1361" t="s">
        <v>33</v>
      </c>
      <c r="M1361" t="s">
        <v>44</v>
      </c>
      <c r="N1361" t="s">
        <v>45</v>
      </c>
      <c r="O1361">
        <f>Table1__2[[#This Row],[transaction_qty]]*Table1__2[[#This Row],[unit_price]]</f>
        <v>150</v>
      </c>
      <c r="P1361">
        <f>(Table1__2[[#This Row],[unit_price]]-Table1__2[[#This Row],[unit_cost]])*Table1__2[[#This Row],[transaction_qty]]</f>
        <v>60</v>
      </c>
      <c r="Q1361">
        <f>YEAR(Table1__2[[#This Row],[transaction_date]])</f>
        <v>2024</v>
      </c>
      <c r="R1361" t="str">
        <f>TEXT(MONTH(Table1__2[[#This Row],[transaction_date]])*28,"mmm")</f>
        <v>Dec</v>
      </c>
      <c r="S1361" t="str">
        <f t="shared" si="21"/>
        <v>Tue</v>
      </c>
      <c r="T1361">
        <f>HOUR(Table1__2[[#This Row],[transaction_time]])</f>
        <v>9</v>
      </c>
    </row>
    <row r="1362" spans="1:20" x14ac:dyDescent="0.25">
      <c r="A1362">
        <v>9361</v>
      </c>
      <c r="B1362" s="1">
        <v>45988</v>
      </c>
      <c r="C1362" s="2">
        <v>0.5854166666666667</v>
      </c>
      <c r="D1362">
        <v>1</v>
      </c>
      <c r="E1362" t="s">
        <v>14</v>
      </c>
      <c r="F1362" t="s">
        <v>15</v>
      </c>
      <c r="G1362" t="s">
        <v>16</v>
      </c>
      <c r="H1362" t="s">
        <v>17</v>
      </c>
      <c r="I1362" t="s">
        <v>18</v>
      </c>
      <c r="J1362">
        <v>45</v>
      </c>
      <c r="K1362">
        <v>25</v>
      </c>
      <c r="L1362" t="s">
        <v>19</v>
      </c>
      <c r="M1362" t="s">
        <v>20</v>
      </c>
      <c r="N1362" t="s">
        <v>21</v>
      </c>
      <c r="O1362">
        <f>Table1__2[[#This Row],[transaction_qty]]*Table1__2[[#This Row],[unit_price]]</f>
        <v>45</v>
      </c>
      <c r="P1362">
        <f>(Table1__2[[#This Row],[unit_price]]-Table1__2[[#This Row],[unit_cost]])*Table1__2[[#This Row],[transaction_qty]]</f>
        <v>20</v>
      </c>
      <c r="Q1362">
        <f>YEAR(Table1__2[[#This Row],[transaction_date]])</f>
        <v>2025</v>
      </c>
      <c r="R1362" t="str">
        <f>TEXT(MONTH(Table1__2[[#This Row],[transaction_date]])*28,"mmm")</f>
        <v>Nov</v>
      </c>
      <c r="S1362" t="str">
        <f t="shared" si="21"/>
        <v>Fri</v>
      </c>
      <c r="T1362">
        <f>HOUR(Table1__2[[#This Row],[transaction_time]])</f>
        <v>14</v>
      </c>
    </row>
    <row r="1363" spans="1:20" x14ac:dyDescent="0.25">
      <c r="A1363">
        <v>9362</v>
      </c>
      <c r="B1363" s="1">
        <v>45036</v>
      </c>
      <c r="C1363" s="2">
        <v>0.39652777777777776</v>
      </c>
      <c r="D1363">
        <v>4</v>
      </c>
      <c r="E1363" t="s">
        <v>14</v>
      </c>
      <c r="F1363" t="s">
        <v>15</v>
      </c>
      <c r="G1363" t="s">
        <v>16</v>
      </c>
      <c r="H1363" t="s">
        <v>17</v>
      </c>
      <c r="I1363" t="s">
        <v>50</v>
      </c>
      <c r="J1363">
        <v>70</v>
      </c>
      <c r="K1363">
        <v>40</v>
      </c>
      <c r="L1363" t="s">
        <v>33</v>
      </c>
      <c r="M1363" t="s">
        <v>44</v>
      </c>
      <c r="N1363" t="s">
        <v>51</v>
      </c>
      <c r="O1363">
        <f>Table1__2[[#This Row],[transaction_qty]]*Table1__2[[#This Row],[unit_price]]</f>
        <v>280</v>
      </c>
      <c r="P1363">
        <f>(Table1__2[[#This Row],[unit_price]]-Table1__2[[#This Row],[unit_cost]])*Table1__2[[#This Row],[transaction_qty]]</f>
        <v>120</v>
      </c>
      <c r="Q1363">
        <f>YEAR(Table1__2[[#This Row],[transaction_date]])</f>
        <v>2023</v>
      </c>
      <c r="R1363" t="str">
        <f>TEXT(MONTH(Table1__2[[#This Row],[transaction_date]])*28,"mmm")</f>
        <v>Apr</v>
      </c>
      <c r="S1363" t="str">
        <f t="shared" si="21"/>
        <v>Fri</v>
      </c>
      <c r="T1363">
        <f>HOUR(Table1__2[[#This Row],[transaction_time]])</f>
        <v>9</v>
      </c>
    </row>
    <row r="1364" spans="1:20" x14ac:dyDescent="0.25">
      <c r="A1364">
        <v>9363</v>
      </c>
      <c r="B1364" s="1">
        <v>44851</v>
      </c>
      <c r="C1364" s="2">
        <v>0.47916666666666669</v>
      </c>
      <c r="D1364">
        <v>4</v>
      </c>
      <c r="E1364" t="s">
        <v>14</v>
      </c>
      <c r="F1364" t="s">
        <v>15</v>
      </c>
      <c r="G1364" t="s">
        <v>16</v>
      </c>
      <c r="H1364" t="s">
        <v>17</v>
      </c>
      <c r="I1364" t="s">
        <v>43</v>
      </c>
      <c r="J1364">
        <v>75</v>
      </c>
      <c r="K1364">
        <v>45</v>
      </c>
      <c r="L1364" t="s">
        <v>33</v>
      </c>
      <c r="M1364" t="s">
        <v>44</v>
      </c>
      <c r="N1364" t="s">
        <v>45</v>
      </c>
      <c r="O1364">
        <f>Table1__2[[#This Row],[transaction_qty]]*Table1__2[[#This Row],[unit_price]]</f>
        <v>300</v>
      </c>
      <c r="P1364">
        <f>(Table1__2[[#This Row],[unit_price]]-Table1__2[[#This Row],[unit_cost]])*Table1__2[[#This Row],[transaction_qty]]</f>
        <v>120</v>
      </c>
      <c r="Q1364">
        <f>YEAR(Table1__2[[#This Row],[transaction_date]])</f>
        <v>2022</v>
      </c>
      <c r="R1364" t="str">
        <f>TEXT(MONTH(Table1__2[[#This Row],[transaction_date]])*28,"mmm")</f>
        <v>Oct</v>
      </c>
      <c r="S1364" t="str">
        <f t="shared" si="21"/>
        <v>Tue</v>
      </c>
      <c r="T1364">
        <f>HOUR(Table1__2[[#This Row],[transaction_time]])</f>
        <v>11</v>
      </c>
    </row>
    <row r="1365" spans="1:20" x14ac:dyDescent="0.25">
      <c r="A1365">
        <v>9364</v>
      </c>
      <c r="B1365" s="1">
        <v>45234</v>
      </c>
      <c r="C1365" s="2">
        <v>0.36736111111111114</v>
      </c>
      <c r="D1365">
        <v>2</v>
      </c>
      <c r="E1365" t="s">
        <v>36</v>
      </c>
      <c r="F1365" t="s">
        <v>37</v>
      </c>
      <c r="G1365" t="s">
        <v>38</v>
      </c>
      <c r="H1365" t="s">
        <v>39</v>
      </c>
      <c r="I1365" t="s">
        <v>50</v>
      </c>
      <c r="J1365">
        <v>70</v>
      </c>
      <c r="K1365">
        <v>40</v>
      </c>
      <c r="L1365" t="s">
        <v>33</v>
      </c>
      <c r="M1365" t="s">
        <v>44</v>
      </c>
      <c r="N1365" t="s">
        <v>51</v>
      </c>
      <c r="O1365">
        <f>Table1__2[[#This Row],[transaction_qty]]*Table1__2[[#This Row],[unit_price]]</f>
        <v>140</v>
      </c>
      <c r="P1365">
        <f>(Table1__2[[#This Row],[unit_price]]-Table1__2[[#This Row],[unit_cost]])*Table1__2[[#This Row],[transaction_qty]]</f>
        <v>60</v>
      </c>
      <c r="Q1365">
        <f>YEAR(Table1__2[[#This Row],[transaction_date]])</f>
        <v>2023</v>
      </c>
      <c r="R1365" t="str">
        <f>TEXT(MONTH(Table1__2[[#This Row],[transaction_date]])*28,"mmm")</f>
        <v>Nov</v>
      </c>
      <c r="S1365" t="str">
        <f t="shared" si="21"/>
        <v>Wed</v>
      </c>
      <c r="T1365">
        <f>HOUR(Table1__2[[#This Row],[transaction_time]])</f>
        <v>8</v>
      </c>
    </row>
    <row r="1366" spans="1:20" x14ac:dyDescent="0.25">
      <c r="A1366">
        <v>9365</v>
      </c>
      <c r="B1366" s="1">
        <v>45828</v>
      </c>
      <c r="C1366" s="2">
        <v>0.72430555555555554</v>
      </c>
      <c r="D1366">
        <v>4</v>
      </c>
      <c r="E1366" t="s">
        <v>22</v>
      </c>
      <c r="F1366" t="s">
        <v>23</v>
      </c>
      <c r="G1366" t="s">
        <v>24</v>
      </c>
      <c r="H1366" t="s">
        <v>25</v>
      </c>
      <c r="I1366" t="s">
        <v>48</v>
      </c>
      <c r="J1366">
        <v>80</v>
      </c>
      <c r="K1366">
        <v>48</v>
      </c>
      <c r="L1366" t="s">
        <v>33</v>
      </c>
      <c r="M1366" t="s">
        <v>44</v>
      </c>
      <c r="N1366" t="s">
        <v>49</v>
      </c>
      <c r="O1366">
        <f>Table1__2[[#This Row],[transaction_qty]]*Table1__2[[#This Row],[unit_price]]</f>
        <v>320</v>
      </c>
      <c r="P1366">
        <f>(Table1__2[[#This Row],[unit_price]]-Table1__2[[#This Row],[unit_cost]])*Table1__2[[#This Row],[transaction_qty]]</f>
        <v>128</v>
      </c>
      <c r="Q1366">
        <f>YEAR(Table1__2[[#This Row],[transaction_date]])</f>
        <v>2025</v>
      </c>
      <c r="R1366" t="str">
        <f>TEXT(MONTH(Table1__2[[#This Row],[transaction_date]])*28,"mmm")</f>
        <v>Jun</v>
      </c>
      <c r="S1366" t="str">
        <f t="shared" si="21"/>
        <v>Fri</v>
      </c>
      <c r="T1366">
        <f>HOUR(Table1__2[[#This Row],[transaction_time]])</f>
        <v>17</v>
      </c>
    </row>
    <row r="1367" spans="1:20" x14ac:dyDescent="0.25">
      <c r="A1367">
        <v>9366</v>
      </c>
      <c r="B1367" s="1">
        <v>45045</v>
      </c>
      <c r="C1367" s="2">
        <v>0.46250000000000002</v>
      </c>
      <c r="D1367">
        <v>2</v>
      </c>
      <c r="E1367" t="s">
        <v>28</v>
      </c>
      <c r="F1367" t="s">
        <v>29</v>
      </c>
      <c r="G1367" t="s">
        <v>30</v>
      </c>
      <c r="H1367" t="s">
        <v>31</v>
      </c>
      <c r="I1367" t="s">
        <v>32</v>
      </c>
      <c r="J1367">
        <v>85</v>
      </c>
      <c r="K1367">
        <v>50</v>
      </c>
      <c r="L1367" t="s">
        <v>33</v>
      </c>
      <c r="M1367" t="s">
        <v>34</v>
      </c>
      <c r="N1367" t="s">
        <v>35</v>
      </c>
      <c r="O1367">
        <f>Table1__2[[#This Row],[transaction_qty]]*Table1__2[[#This Row],[unit_price]]</f>
        <v>170</v>
      </c>
      <c r="P1367">
        <f>(Table1__2[[#This Row],[unit_price]]-Table1__2[[#This Row],[unit_cost]])*Table1__2[[#This Row],[transaction_qty]]</f>
        <v>70</v>
      </c>
      <c r="Q1367">
        <f>YEAR(Table1__2[[#This Row],[transaction_date]])</f>
        <v>2023</v>
      </c>
      <c r="R1367" t="str">
        <f>TEXT(MONTH(Table1__2[[#This Row],[transaction_date]])*28,"mmm")</f>
        <v>Apr</v>
      </c>
      <c r="S1367" t="str">
        <f t="shared" si="21"/>
        <v>Sun</v>
      </c>
      <c r="T1367">
        <f>HOUR(Table1__2[[#This Row],[transaction_time]])</f>
        <v>11</v>
      </c>
    </row>
    <row r="1368" spans="1:20" x14ac:dyDescent="0.25">
      <c r="A1368">
        <v>9367</v>
      </c>
      <c r="B1368" s="1">
        <v>44663</v>
      </c>
      <c r="C1368" s="2">
        <v>0.3972222222222222</v>
      </c>
      <c r="D1368">
        <v>4</v>
      </c>
      <c r="E1368" t="s">
        <v>36</v>
      </c>
      <c r="F1368" t="s">
        <v>37</v>
      </c>
      <c r="G1368" t="s">
        <v>38</v>
      </c>
      <c r="H1368" t="s">
        <v>39</v>
      </c>
      <c r="I1368" t="s">
        <v>32</v>
      </c>
      <c r="J1368">
        <v>85</v>
      </c>
      <c r="K1368">
        <v>50</v>
      </c>
      <c r="L1368" t="s">
        <v>33</v>
      </c>
      <c r="M1368" t="s">
        <v>34</v>
      </c>
      <c r="N1368" t="s">
        <v>35</v>
      </c>
      <c r="O1368">
        <f>Table1__2[[#This Row],[transaction_qty]]*Table1__2[[#This Row],[unit_price]]</f>
        <v>340</v>
      </c>
      <c r="P1368">
        <f>(Table1__2[[#This Row],[unit_price]]-Table1__2[[#This Row],[unit_cost]])*Table1__2[[#This Row],[transaction_qty]]</f>
        <v>140</v>
      </c>
      <c r="Q1368">
        <f>YEAR(Table1__2[[#This Row],[transaction_date]])</f>
        <v>2022</v>
      </c>
      <c r="R1368" t="str">
        <f>TEXT(MONTH(Table1__2[[#This Row],[transaction_date]])*28,"mmm")</f>
        <v>Apr</v>
      </c>
      <c r="S1368" t="str">
        <f t="shared" si="21"/>
        <v>Thu</v>
      </c>
      <c r="T1368">
        <f>HOUR(Table1__2[[#This Row],[transaction_time]])</f>
        <v>9</v>
      </c>
    </row>
    <row r="1369" spans="1:20" x14ac:dyDescent="0.25">
      <c r="A1369">
        <v>9368</v>
      </c>
      <c r="B1369" s="1">
        <v>45432</v>
      </c>
      <c r="C1369" s="2">
        <v>0.8881944444444444</v>
      </c>
      <c r="D1369">
        <v>3</v>
      </c>
      <c r="E1369" t="s">
        <v>14</v>
      </c>
      <c r="F1369" t="s">
        <v>15</v>
      </c>
      <c r="G1369" t="s">
        <v>16</v>
      </c>
      <c r="H1369" t="s">
        <v>17</v>
      </c>
      <c r="I1369" t="s">
        <v>26</v>
      </c>
      <c r="J1369">
        <v>40</v>
      </c>
      <c r="K1369">
        <v>22</v>
      </c>
      <c r="L1369" t="s">
        <v>19</v>
      </c>
      <c r="M1369" t="s">
        <v>20</v>
      </c>
      <c r="N1369" t="s">
        <v>27</v>
      </c>
      <c r="O1369">
        <f>Table1__2[[#This Row],[transaction_qty]]*Table1__2[[#This Row],[unit_price]]</f>
        <v>120</v>
      </c>
      <c r="P1369">
        <f>(Table1__2[[#This Row],[unit_price]]-Table1__2[[#This Row],[unit_cost]])*Table1__2[[#This Row],[transaction_qty]]</f>
        <v>54</v>
      </c>
      <c r="Q1369">
        <f>YEAR(Table1__2[[#This Row],[transaction_date]])</f>
        <v>2024</v>
      </c>
      <c r="R1369" t="str">
        <f>TEXT(MONTH(Table1__2[[#This Row],[transaction_date]])*28,"mmm")</f>
        <v>May</v>
      </c>
      <c r="S1369" t="str">
        <f t="shared" si="21"/>
        <v>Fri</v>
      </c>
      <c r="T1369">
        <f>HOUR(Table1__2[[#This Row],[transaction_time]])</f>
        <v>21</v>
      </c>
    </row>
    <row r="1370" spans="1:20" x14ac:dyDescent="0.25">
      <c r="A1370">
        <v>9369</v>
      </c>
      <c r="B1370" s="1">
        <v>45337</v>
      </c>
      <c r="C1370" s="2">
        <v>0.35902777777777778</v>
      </c>
      <c r="D1370">
        <v>1</v>
      </c>
      <c r="E1370" t="s">
        <v>28</v>
      </c>
      <c r="F1370" t="s">
        <v>29</v>
      </c>
      <c r="G1370" t="s">
        <v>30</v>
      </c>
      <c r="H1370" t="s">
        <v>31</v>
      </c>
      <c r="I1370" t="s">
        <v>32</v>
      </c>
      <c r="J1370">
        <v>85</v>
      </c>
      <c r="K1370">
        <v>50</v>
      </c>
      <c r="L1370" t="s">
        <v>33</v>
      </c>
      <c r="M1370" t="s">
        <v>34</v>
      </c>
      <c r="N1370" t="s">
        <v>35</v>
      </c>
      <c r="O1370">
        <f>Table1__2[[#This Row],[transaction_qty]]*Table1__2[[#This Row],[unit_price]]</f>
        <v>85</v>
      </c>
      <c r="P1370">
        <f>(Table1__2[[#This Row],[unit_price]]-Table1__2[[#This Row],[unit_cost]])*Table1__2[[#This Row],[transaction_qty]]</f>
        <v>35</v>
      </c>
      <c r="Q1370">
        <f>YEAR(Table1__2[[#This Row],[transaction_date]])</f>
        <v>2024</v>
      </c>
      <c r="R1370" t="str">
        <f>TEXT(MONTH(Table1__2[[#This Row],[transaction_date]])*28,"mmm")</f>
        <v>Feb</v>
      </c>
      <c r="S1370" t="str">
        <f t="shared" si="21"/>
        <v>Sun</v>
      </c>
      <c r="T1370">
        <f>HOUR(Table1__2[[#This Row],[transaction_time]])</f>
        <v>8</v>
      </c>
    </row>
    <row r="1371" spans="1:20" x14ac:dyDescent="0.25">
      <c r="A1371">
        <v>9370</v>
      </c>
      <c r="B1371" s="1">
        <v>45780</v>
      </c>
      <c r="C1371" s="2">
        <v>0.69652777777777775</v>
      </c>
      <c r="D1371">
        <v>2</v>
      </c>
      <c r="E1371" t="s">
        <v>22</v>
      </c>
      <c r="F1371" t="s">
        <v>23</v>
      </c>
      <c r="G1371" t="s">
        <v>24</v>
      </c>
      <c r="H1371" t="s">
        <v>25</v>
      </c>
      <c r="I1371" t="s">
        <v>18</v>
      </c>
      <c r="J1371">
        <v>45</v>
      </c>
      <c r="K1371">
        <v>25</v>
      </c>
      <c r="L1371" t="s">
        <v>19</v>
      </c>
      <c r="M1371" t="s">
        <v>20</v>
      </c>
      <c r="N1371" t="s">
        <v>21</v>
      </c>
      <c r="O1371">
        <f>Table1__2[[#This Row],[transaction_qty]]*Table1__2[[#This Row],[unit_price]]</f>
        <v>90</v>
      </c>
      <c r="P1371">
        <f>(Table1__2[[#This Row],[unit_price]]-Table1__2[[#This Row],[unit_cost]])*Table1__2[[#This Row],[transaction_qty]]</f>
        <v>40</v>
      </c>
      <c r="Q1371">
        <f>YEAR(Table1__2[[#This Row],[transaction_date]])</f>
        <v>2025</v>
      </c>
      <c r="R1371" t="str">
        <f>TEXT(MONTH(Table1__2[[#This Row],[transaction_date]])*28,"mmm")</f>
        <v>May</v>
      </c>
      <c r="S1371" t="str">
        <f t="shared" si="21"/>
        <v>Tue</v>
      </c>
      <c r="T1371">
        <f>HOUR(Table1__2[[#This Row],[transaction_time]])</f>
        <v>16</v>
      </c>
    </row>
    <row r="1372" spans="1:20" x14ac:dyDescent="0.25">
      <c r="A1372">
        <v>9371</v>
      </c>
      <c r="B1372" s="1">
        <v>44991</v>
      </c>
      <c r="C1372" s="2">
        <v>0.33819444444444446</v>
      </c>
      <c r="D1372">
        <v>1</v>
      </c>
      <c r="E1372" t="s">
        <v>22</v>
      </c>
      <c r="F1372" t="s">
        <v>23</v>
      </c>
      <c r="G1372" t="s">
        <v>24</v>
      </c>
      <c r="H1372" t="s">
        <v>25</v>
      </c>
      <c r="I1372" t="s">
        <v>26</v>
      </c>
      <c r="J1372">
        <v>40</v>
      </c>
      <c r="K1372">
        <v>22</v>
      </c>
      <c r="L1372" t="s">
        <v>19</v>
      </c>
      <c r="M1372" t="s">
        <v>20</v>
      </c>
      <c r="N1372" t="s">
        <v>27</v>
      </c>
      <c r="O1372">
        <f>Table1__2[[#This Row],[transaction_qty]]*Table1__2[[#This Row],[unit_price]]</f>
        <v>40</v>
      </c>
      <c r="P1372">
        <f>(Table1__2[[#This Row],[unit_price]]-Table1__2[[#This Row],[unit_cost]])*Table1__2[[#This Row],[transaction_qty]]</f>
        <v>18</v>
      </c>
      <c r="Q1372">
        <f>YEAR(Table1__2[[#This Row],[transaction_date]])</f>
        <v>2023</v>
      </c>
      <c r="R1372" t="str">
        <f>TEXT(MONTH(Table1__2[[#This Row],[transaction_date]])*28,"mmm")</f>
        <v>Mar</v>
      </c>
      <c r="S1372" t="str">
        <f t="shared" si="21"/>
        <v>Fri</v>
      </c>
      <c r="T1372">
        <f>HOUR(Table1__2[[#This Row],[transaction_time]])</f>
        <v>8</v>
      </c>
    </row>
    <row r="1373" spans="1:20" x14ac:dyDescent="0.25">
      <c r="A1373">
        <v>9372</v>
      </c>
      <c r="B1373" s="1">
        <v>45719</v>
      </c>
      <c r="C1373" s="2">
        <v>0.41458333333333336</v>
      </c>
      <c r="D1373">
        <v>1</v>
      </c>
      <c r="E1373" t="s">
        <v>22</v>
      </c>
      <c r="F1373" t="s">
        <v>23</v>
      </c>
      <c r="G1373" t="s">
        <v>24</v>
      </c>
      <c r="H1373" t="s">
        <v>25</v>
      </c>
      <c r="I1373" t="s">
        <v>32</v>
      </c>
      <c r="J1373">
        <v>85</v>
      </c>
      <c r="K1373">
        <v>50</v>
      </c>
      <c r="L1373" t="s">
        <v>33</v>
      </c>
      <c r="M1373" t="s">
        <v>34</v>
      </c>
      <c r="N1373" t="s">
        <v>35</v>
      </c>
      <c r="O1373">
        <f>Table1__2[[#This Row],[transaction_qty]]*Table1__2[[#This Row],[unit_price]]</f>
        <v>85</v>
      </c>
      <c r="P1373">
        <f>(Table1__2[[#This Row],[unit_price]]-Table1__2[[#This Row],[unit_cost]])*Table1__2[[#This Row],[transaction_qty]]</f>
        <v>35</v>
      </c>
      <c r="Q1373">
        <f>YEAR(Table1__2[[#This Row],[transaction_date]])</f>
        <v>2025</v>
      </c>
      <c r="R1373" t="str">
        <f>TEXT(MONTH(Table1__2[[#This Row],[transaction_date]])*28,"mmm")</f>
        <v>Mar</v>
      </c>
      <c r="S1373" t="str">
        <f t="shared" si="21"/>
        <v>Tue</v>
      </c>
      <c r="T1373">
        <f>HOUR(Table1__2[[#This Row],[transaction_time]])</f>
        <v>9</v>
      </c>
    </row>
    <row r="1374" spans="1:20" x14ac:dyDescent="0.25">
      <c r="A1374">
        <v>9373</v>
      </c>
      <c r="B1374" s="1">
        <v>45382</v>
      </c>
      <c r="C1374" s="2">
        <v>0.7416666666666667</v>
      </c>
      <c r="D1374">
        <v>1</v>
      </c>
      <c r="E1374" t="s">
        <v>14</v>
      </c>
      <c r="F1374" t="s">
        <v>15</v>
      </c>
      <c r="G1374" t="s">
        <v>16</v>
      </c>
      <c r="H1374" t="s">
        <v>17</v>
      </c>
      <c r="I1374" t="s">
        <v>46</v>
      </c>
      <c r="J1374">
        <v>90</v>
      </c>
      <c r="K1374">
        <v>55</v>
      </c>
      <c r="L1374" t="s">
        <v>33</v>
      </c>
      <c r="M1374" t="s">
        <v>34</v>
      </c>
      <c r="N1374" t="s">
        <v>47</v>
      </c>
      <c r="O1374">
        <f>Table1__2[[#This Row],[transaction_qty]]*Table1__2[[#This Row],[unit_price]]</f>
        <v>90</v>
      </c>
      <c r="P1374">
        <f>(Table1__2[[#This Row],[unit_price]]-Table1__2[[#This Row],[unit_cost]])*Table1__2[[#This Row],[transaction_qty]]</f>
        <v>35</v>
      </c>
      <c r="Q1374">
        <f>YEAR(Table1__2[[#This Row],[transaction_date]])</f>
        <v>2024</v>
      </c>
      <c r="R1374" t="str">
        <f>TEXT(MONTH(Table1__2[[#This Row],[transaction_date]])*28,"mmm")</f>
        <v>Mar</v>
      </c>
      <c r="S1374" t="str">
        <f t="shared" si="21"/>
        <v>Tue</v>
      </c>
      <c r="T1374">
        <f>HOUR(Table1__2[[#This Row],[transaction_time]])</f>
        <v>17</v>
      </c>
    </row>
    <row r="1375" spans="1:20" x14ac:dyDescent="0.25">
      <c r="A1375">
        <v>9374</v>
      </c>
      <c r="B1375" s="1">
        <v>45407</v>
      </c>
      <c r="C1375" s="2">
        <v>0.61388888888888893</v>
      </c>
      <c r="D1375">
        <v>1</v>
      </c>
      <c r="E1375" t="s">
        <v>28</v>
      </c>
      <c r="F1375" t="s">
        <v>29</v>
      </c>
      <c r="G1375" t="s">
        <v>30</v>
      </c>
      <c r="H1375" t="s">
        <v>31</v>
      </c>
      <c r="I1375" t="s">
        <v>32</v>
      </c>
      <c r="J1375">
        <v>85</v>
      </c>
      <c r="K1375">
        <v>50</v>
      </c>
      <c r="L1375" t="s">
        <v>33</v>
      </c>
      <c r="M1375" t="s">
        <v>34</v>
      </c>
      <c r="N1375" t="s">
        <v>35</v>
      </c>
      <c r="O1375">
        <f>Table1__2[[#This Row],[transaction_qty]]*Table1__2[[#This Row],[unit_price]]</f>
        <v>85</v>
      </c>
      <c r="P1375">
        <f>(Table1__2[[#This Row],[unit_price]]-Table1__2[[#This Row],[unit_cost]])*Table1__2[[#This Row],[transaction_qty]]</f>
        <v>35</v>
      </c>
      <c r="Q1375">
        <f>YEAR(Table1__2[[#This Row],[transaction_date]])</f>
        <v>2024</v>
      </c>
      <c r="R1375" t="str">
        <f>TEXT(MONTH(Table1__2[[#This Row],[transaction_date]])*28,"mmm")</f>
        <v>Apr</v>
      </c>
      <c r="S1375" t="str">
        <f t="shared" si="21"/>
        <v>Wed</v>
      </c>
      <c r="T1375">
        <f>HOUR(Table1__2[[#This Row],[transaction_time]])</f>
        <v>14</v>
      </c>
    </row>
    <row r="1376" spans="1:20" x14ac:dyDescent="0.25">
      <c r="A1376">
        <v>9375</v>
      </c>
      <c r="B1376" s="1">
        <v>45184</v>
      </c>
      <c r="C1376" s="2">
        <v>0.57291666666666663</v>
      </c>
      <c r="D1376">
        <v>3</v>
      </c>
      <c r="E1376" t="s">
        <v>14</v>
      </c>
      <c r="F1376" t="s">
        <v>15</v>
      </c>
      <c r="G1376" t="s">
        <v>16</v>
      </c>
      <c r="H1376" t="s">
        <v>17</v>
      </c>
      <c r="I1376" t="s">
        <v>43</v>
      </c>
      <c r="J1376">
        <v>75</v>
      </c>
      <c r="K1376">
        <v>45</v>
      </c>
      <c r="L1376" t="s">
        <v>33</v>
      </c>
      <c r="M1376" t="s">
        <v>44</v>
      </c>
      <c r="N1376" t="s">
        <v>45</v>
      </c>
      <c r="O1376">
        <f>Table1__2[[#This Row],[transaction_qty]]*Table1__2[[#This Row],[unit_price]]</f>
        <v>225</v>
      </c>
      <c r="P1376">
        <f>(Table1__2[[#This Row],[unit_price]]-Table1__2[[#This Row],[unit_cost]])*Table1__2[[#This Row],[transaction_qty]]</f>
        <v>90</v>
      </c>
      <c r="Q1376">
        <f>YEAR(Table1__2[[#This Row],[transaction_date]])</f>
        <v>2023</v>
      </c>
      <c r="R1376" t="str">
        <f>TEXT(MONTH(Table1__2[[#This Row],[transaction_date]])*28,"mmm")</f>
        <v>Sep</v>
      </c>
      <c r="S1376" t="str">
        <f t="shared" si="21"/>
        <v>Sun</v>
      </c>
      <c r="T1376">
        <f>HOUR(Table1__2[[#This Row],[transaction_time]])</f>
        <v>13</v>
      </c>
    </row>
    <row r="1377" spans="1:20" x14ac:dyDescent="0.25">
      <c r="A1377">
        <v>9376</v>
      </c>
      <c r="B1377" s="1">
        <v>45623</v>
      </c>
      <c r="C1377" s="2">
        <v>0.50624999999999998</v>
      </c>
      <c r="D1377">
        <v>3</v>
      </c>
      <c r="E1377" t="s">
        <v>36</v>
      </c>
      <c r="F1377" t="s">
        <v>37</v>
      </c>
      <c r="G1377" t="s">
        <v>38</v>
      </c>
      <c r="H1377" t="s">
        <v>39</v>
      </c>
      <c r="I1377" t="s">
        <v>50</v>
      </c>
      <c r="J1377">
        <v>70</v>
      </c>
      <c r="K1377">
        <v>40</v>
      </c>
      <c r="L1377" t="s">
        <v>33</v>
      </c>
      <c r="M1377" t="s">
        <v>44</v>
      </c>
      <c r="N1377" t="s">
        <v>51</v>
      </c>
      <c r="O1377">
        <f>Table1__2[[#This Row],[transaction_qty]]*Table1__2[[#This Row],[unit_price]]</f>
        <v>210</v>
      </c>
      <c r="P1377">
        <f>(Table1__2[[#This Row],[unit_price]]-Table1__2[[#This Row],[unit_cost]])*Table1__2[[#This Row],[transaction_qty]]</f>
        <v>90</v>
      </c>
      <c r="Q1377">
        <f>YEAR(Table1__2[[#This Row],[transaction_date]])</f>
        <v>2024</v>
      </c>
      <c r="R1377" t="str">
        <f>TEXT(MONTH(Table1__2[[#This Row],[transaction_date]])*28,"mmm")</f>
        <v>Nov</v>
      </c>
      <c r="S1377" t="str">
        <f t="shared" si="21"/>
        <v>Fri</v>
      </c>
      <c r="T1377">
        <f>HOUR(Table1__2[[#This Row],[transaction_time]])</f>
        <v>12</v>
      </c>
    </row>
    <row r="1378" spans="1:20" x14ac:dyDescent="0.25">
      <c r="A1378">
        <v>9377</v>
      </c>
      <c r="B1378" s="1">
        <v>45414</v>
      </c>
      <c r="C1378" s="2">
        <v>0.54305555555555551</v>
      </c>
      <c r="D1378">
        <v>1</v>
      </c>
      <c r="E1378" t="s">
        <v>36</v>
      </c>
      <c r="F1378" t="s">
        <v>37</v>
      </c>
      <c r="G1378" t="s">
        <v>38</v>
      </c>
      <c r="H1378" t="s">
        <v>39</v>
      </c>
      <c r="I1378" t="s">
        <v>32</v>
      </c>
      <c r="J1378">
        <v>85</v>
      </c>
      <c r="K1378">
        <v>50</v>
      </c>
      <c r="L1378" t="s">
        <v>33</v>
      </c>
      <c r="M1378" t="s">
        <v>34</v>
      </c>
      <c r="N1378" t="s">
        <v>35</v>
      </c>
      <c r="O1378">
        <f>Table1__2[[#This Row],[transaction_qty]]*Table1__2[[#This Row],[unit_price]]</f>
        <v>85</v>
      </c>
      <c r="P1378">
        <f>(Table1__2[[#This Row],[unit_price]]-Table1__2[[#This Row],[unit_cost]])*Table1__2[[#This Row],[transaction_qty]]</f>
        <v>35</v>
      </c>
      <c r="Q1378">
        <f>YEAR(Table1__2[[#This Row],[transaction_date]])</f>
        <v>2024</v>
      </c>
      <c r="R1378" t="str">
        <f>TEXT(MONTH(Table1__2[[#This Row],[transaction_date]])*28,"mmm")</f>
        <v>May</v>
      </c>
      <c r="S1378" t="str">
        <f t="shared" si="21"/>
        <v>Mon</v>
      </c>
      <c r="T1378">
        <f>HOUR(Table1__2[[#This Row],[transaction_time]])</f>
        <v>13</v>
      </c>
    </row>
    <row r="1379" spans="1:20" x14ac:dyDescent="0.25">
      <c r="A1379">
        <v>9378</v>
      </c>
      <c r="B1379" s="1">
        <v>44963</v>
      </c>
      <c r="C1379" s="2">
        <v>0.56458333333333333</v>
      </c>
      <c r="D1379">
        <v>3</v>
      </c>
      <c r="E1379" t="s">
        <v>36</v>
      </c>
      <c r="F1379" t="s">
        <v>37</v>
      </c>
      <c r="G1379" t="s">
        <v>38</v>
      </c>
      <c r="H1379" t="s">
        <v>39</v>
      </c>
      <c r="I1379" t="s">
        <v>32</v>
      </c>
      <c r="J1379">
        <v>85</v>
      </c>
      <c r="K1379">
        <v>50</v>
      </c>
      <c r="L1379" t="s">
        <v>33</v>
      </c>
      <c r="M1379" t="s">
        <v>34</v>
      </c>
      <c r="N1379" t="s">
        <v>35</v>
      </c>
      <c r="O1379">
        <f>Table1__2[[#This Row],[transaction_qty]]*Table1__2[[#This Row],[unit_price]]</f>
        <v>255</v>
      </c>
      <c r="P1379">
        <f>(Table1__2[[#This Row],[unit_price]]-Table1__2[[#This Row],[unit_cost]])*Table1__2[[#This Row],[transaction_qty]]</f>
        <v>105</v>
      </c>
      <c r="Q1379">
        <f>YEAR(Table1__2[[#This Row],[transaction_date]])</f>
        <v>2023</v>
      </c>
      <c r="R1379" t="str">
        <f>TEXT(MONTH(Table1__2[[#This Row],[transaction_date]])*28,"mmm")</f>
        <v>Feb</v>
      </c>
      <c r="S1379" t="str">
        <f t="shared" si="21"/>
        <v>Fri</v>
      </c>
      <c r="T1379">
        <f>HOUR(Table1__2[[#This Row],[transaction_time]])</f>
        <v>13</v>
      </c>
    </row>
    <row r="1380" spans="1:20" x14ac:dyDescent="0.25">
      <c r="A1380">
        <v>9379</v>
      </c>
      <c r="B1380" s="1">
        <v>45825</v>
      </c>
      <c r="C1380" s="2">
        <v>0.85486111111111107</v>
      </c>
      <c r="D1380">
        <v>1</v>
      </c>
      <c r="E1380" t="s">
        <v>28</v>
      </c>
      <c r="F1380" t="s">
        <v>29</v>
      </c>
      <c r="G1380" t="s">
        <v>30</v>
      </c>
      <c r="H1380" t="s">
        <v>31</v>
      </c>
      <c r="I1380" t="s">
        <v>26</v>
      </c>
      <c r="J1380">
        <v>40</v>
      </c>
      <c r="K1380">
        <v>22</v>
      </c>
      <c r="L1380" t="s">
        <v>19</v>
      </c>
      <c r="M1380" t="s">
        <v>20</v>
      </c>
      <c r="N1380" t="s">
        <v>27</v>
      </c>
      <c r="O1380">
        <f>Table1__2[[#This Row],[transaction_qty]]*Table1__2[[#This Row],[unit_price]]</f>
        <v>40</v>
      </c>
      <c r="P1380">
        <f>(Table1__2[[#This Row],[unit_price]]-Table1__2[[#This Row],[unit_cost]])*Table1__2[[#This Row],[transaction_qty]]</f>
        <v>18</v>
      </c>
      <c r="Q1380">
        <f>YEAR(Table1__2[[#This Row],[transaction_date]])</f>
        <v>2025</v>
      </c>
      <c r="R1380" t="str">
        <f>TEXT(MONTH(Table1__2[[#This Row],[transaction_date]])*28,"mmm")</f>
        <v>Jun</v>
      </c>
      <c r="S1380" t="str">
        <f t="shared" si="21"/>
        <v>Tue</v>
      </c>
      <c r="T1380">
        <f>HOUR(Table1__2[[#This Row],[transaction_time]])</f>
        <v>20</v>
      </c>
    </row>
    <row r="1381" spans="1:20" x14ac:dyDescent="0.25">
      <c r="A1381">
        <v>9380</v>
      </c>
      <c r="B1381" s="1">
        <v>45576</v>
      </c>
      <c r="C1381" s="2">
        <v>0.71875</v>
      </c>
      <c r="D1381">
        <v>1</v>
      </c>
      <c r="E1381" t="s">
        <v>28</v>
      </c>
      <c r="F1381" t="s">
        <v>29</v>
      </c>
      <c r="G1381" t="s">
        <v>30</v>
      </c>
      <c r="H1381" t="s">
        <v>31</v>
      </c>
      <c r="I1381" t="s">
        <v>50</v>
      </c>
      <c r="J1381">
        <v>70</v>
      </c>
      <c r="K1381">
        <v>40</v>
      </c>
      <c r="L1381" t="s">
        <v>33</v>
      </c>
      <c r="M1381" t="s">
        <v>44</v>
      </c>
      <c r="N1381" t="s">
        <v>51</v>
      </c>
      <c r="O1381">
        <f>Table1__2[[#This Row],[transaction_qty]]*Table1__2[[#This Row],[unit_price]]</f>
        <v>70</v>
      </c>
      <c r="P1381">
        <f>(Table1__2[[#This Row],[unit_price]]-Table1__2[[#This Row],[unit_cost]])*Table1__2[[#This Row],[transaction_qty]]</f>
        <v>30</v>
      </c>
      <c r="Q1381">
        <f>YEAR(Table1__2[[#This Row],[transaction_date]])</f>
        <v>2024</v>
      </c>
      <c r="R1381" t="str">
        <f>TEXT(MONTH(Table1__2[[#This Row],[transaction_date]])*28,"mmm")</f>
        <v>Oct</v>
      </c>
      <c r="S1381" t="str">
        <f t="shared" si="21"/>
        <v>Wed</v>
      </c>
      <c r="T1381">
        <f>HOUR(Table1__2[[#This Row],[transaction_time]])</f>
        <v>17</v>
      </c>
    </row>
    <row r="1382" spans="1:20" x14ac:dyDescent="0.25">
      <c r="A1382">
        <v>9381</v>
      </c>
      <c r="B1382" s="1">
        <v>45969</v>
      </c>
      <c r="C1382" s="2">
        <v>0.54374999999999996</v>
      </c>
      <c r="D1382">
        <v>4</v>
      </c>
      <c r="E1382" t="s">
        <v>28</v>
      </c>
      <c r="F1382" t="s">
        <v>29</v>
      </c>
      <c r="G1382" t="s">
        <v>30</v>
      </c>
      <c r="H1382" t="s">
        <v>31</v>
      </c>
      <c r="I1382" t="s">
        <v>26</v>
      </c>
      <c r="J1382">
        <v>40</v>
      </c>
      <c r="K1382">
        <v>22</v>
      </c>
      <c r="L1382" t="s">
        <v>19</v>
      </c>
      <c r="M1382" t="s">
        <v>20</v>
      </c>
      <c r="N1382" t="s">
        <v>27</v>
      </c>
      <c r="O1382">
        <f>Table1__2[[#This Row],[transaction_qty]]*Table1__2[[#This Row],[unit_price]]</f>
        <v>160</v>
      </c>
      <c r="P1382">
        <f>(Table1__2[[#This Row],[unit_price]]-Table1__2[[#This Row],[unit_cost]])*Table1__2[[#This Row],[transaction_qty]]</f>
        <v>72</v>
      </c>
      <c r="Q1382">
        <f>YEAR(Table1__2[[#This Row],[transaction_date]])</f>
        <v>2025</v>
      </c>
      <c r="R1382" t="str">
        <f>TEXT(MONTH(Table1__2[[#This Row],[transaction_date]])*28,"mmm")</f>
        <v>Nov</v>
      </c>
      <c r="S1382" t="str">
        <f t="shared" si="21"/>
        <v>Sun</v>
      </c>
      <c r="T1382">
        <f>HOUR(Table1__2[[#This Row],[transaction_time]])</f>
        <v>13</v>
      </c>
    </row>
    <row r="1383" spans="1:20" x14ac:dyDescent="0.25">
      <c r="A1383">
        <v>9382</v>
      </c>
      <c r="B1383" s="1">
        <v>45597</v>
      </c>
      <c r="C1383" s="2">
        <v>0.8125</v>
      </c>
      <c r="D1383">
        <v>3</v>
      </c>
      <c r="E1383" t="s">
        <v>28</v>
      </c>
      <c r="F1383" t="s">
        <v>29</v>
      </c>
      <c r="G1383" t="s">
        <v>30</v>
      </c>
      <c r="H1383" t="s">
        <v>31</v>
      </c>
      <c r="I1383" t="s">
        <v>32</v>
      </c>
      <c r="J1383">
        <v>85</v>
      </c>
      <c r="K1383">
        <v>50</v>
      </c>
      <c r="L1383" t="s">
        <v>33</v>
      </c>
      <c r="M1383" t="s">
        <v>34</v>
      </c>
      <c r="N1383" t="s">
        <v>35</v>
      </c>
      <c r="O1383">
        <f>Table1__2[[#This Row],[transaction_qty]]*Table1__2[[#This Row],[unit_price]]</f>
        <v>255</v>
      </c>
      <c r="P1383">
        <f>(Table1__2[[#This Row],[unit_price]]-Table1__2[[#This Row],[unit_cost]])*Table1__2[[#This Row],[transaction_qty]]</f>
        <v>105</v>
      </c>
      <c r="Q1383">
        <f>YEAR(Table1__2[[#This Row],[transaction_date]])</f>
        <v>2024</v>
      </c>
      <c r="R1383" t="str">
        <f>TEXT(MONTH(Table1__2[[#This Row],[transaction_date]])*28,"mmm")</f>
        <v>Nov</v>
      </c>
      <c r="S1383" t="str">
        <f t="shared" si="21"/>
        <v>Sun</v>
      </c>
      <c r="T1383">
        <f>HOUR(Table1__2[[#This Row],[transaction_time]])</f>
        <v>19</v>
      </c>
    </row>
    <row r="1384" spans="1:20" x14ac:dyDescent="0.25">
      <c r="A1384">
        <v>9383</v>
      </c>
      <c r="B1384" s="1">
        <v>45426</v>
      </c>
      <c r="C1384" s="2">
        <v>0.54722222222222228</v>
      </c>
      <c r="D1384">
        <v>1</v>
      </c>
      <c r="E1384" t="s">
        <v>28</v>
      </c>
      <c r="F1384" t="s">
        <v>29</v>
      </c>
      <c r="G1384" t="s">
        <v>30</v>
      </c>
      <c r="H1384" t="s">
        <v>31</v>
      </c>
      <c r="I1384" t="s">
        <v>48</v>
      </c>
      <c r="J1384">
        <v>80</v>
      </c>
      <c r="K1384">
        <v>48</v>
      </c>
      <c r="L1384" t="s">
        <v>33</v>
      </c>
      <c r="M1384" t="s">
        <v>44</v>
      </c>
      <c r="N1384" t="s">
        <v>49</v>
      </c>
      <c r="O1384">
        <f>Table1__2[[#This Row],[transaction_qty]]*Table1__2[[#This Row],[unit_price]]</f>
        <v>80</v>
      </c>
      <c r="P1384">
        <f>(Table1__2[[#This Row],[unit_price]]-Table1__2[[#This Row],[unit_cost]])*Table1__2[[#This Row],[transaction_qty]]</f>
        <v>32</v>
      </c>
      <c r="Q1384">
        <f>YEAR(Table1__2[[#This Row],[transaction_date]])</f>
        <v>2024</v>
      </c>
      <c r="R1384" t="str">
        <f>TEXT(MONTH(Table1__2[[#This Row],[transaction_date]])*28,"mmm")</f>
        <v>May</v>
      </c>
      <c r="S1384" t="str">
        <f t="shared" si="21"/>
        <v>Sat</v>
      </c>
      <c r="T1384">
        <f>HOUR(Table1__2[[#This Row],[transaction_time]])</f>
        <v>13</v>
      </c>
    </row>
    <row r="1385" spans="1:20" x14ac:dyDescent="0.25">
      <c r="A1385">
        <v>9384</v>
      </c>
      <c r="B1385" s="1">
        <v>45277</v>
      </c>
      <c r="C1385" s="2">
        <v>0.84930555555555554</v>
      </c>
      <c r="D1385">
        <v>4</v>
      </c>
      <c r="E1385" t="s">
        <v>22</v>
      </c>
      <c r="F1385" t="s">
        <v>23</v>
      </c>
      <c r="G1385" t="s">
        <v>24</v>
      </c>
      <c r="H1385" t="s">
        <v>25</v>
      </c>
      <c r="I1385" t="s">
        <v>32</v>
      </c>
      <c r="J1385">
        <v>85</v>
      </c>
      <c r="K1385">
        <v>50</v>
      </c>
      <c r="L1385" t="s">
        <v>33</v>
      </c>
      <c r="M1385" t="s">
        <v>34</v>
      </c>
      <c r="N1385" t="s">
        <v>35</v>
      </c>
      <c r="O1385">
        <f>Table1__2[[#This Row],[transaction_qty]]*Table1__2[[#This Row],[unit_price]]</f>
        <v>340</v>
      </c>
      <c r="P1385">
        <f>(Table1__2[[#This Row],[unit_price]]-Table1__2[[#This Row],[unit_cost]])*Table1__2[[#This Row],[transaction_qty]]</f>
        <v>140</v>
      </c>
      <c r="Q1385">
        <f>YEAR(Table1__2[[#This Row],[transaction_date]])</f>
        <v>2023</v>
      </c>
      <c r="R1385" t="str">
        <f>TEXT(MONTH(Table1__2[[#This Row],[transaction_date]])*28,"mmm")</f>
        <v>Dec</v>
      </c>
      <c r="S1385" t="str">
        <f t="shared" si="21"/>
        <v>Tue</v>
      </c>
      <c r="T1385">
        <f>HOUR(Table1__2[[#This Row],[transaction_time]])</f>
        <v>20</v>
      </c>
    </row>
    <row r="1386" spans="1:20" x14ac:dyDescent="0.25">
      <c r="A1386">
        <v>9385</v>
      </c>
      <c r="B1386" s="1">
        <v>45996</v>
      </c>
      <c r="C1386" s="2">
        <v>0.62430555555555556</v>
      </c>
      <c r="D1386">
        <v>2</v>
      </c>
      <c r="E1386" t="s">
        <v>28</v>
      </c>
      <c r="F1386" t="s">
        <v>29</v>
      </c>
      <c r="G1386" t="s">
        <v>30</v>
      </c>
      <c r="H1386" t="s">
        <v>31</v>
      </c>
      <c r="I1386" t="s">
        <v>18</v>
      </c>
      <c r="J1386">
        <v>45</v>
      </c>
      <c r="K1386">
        <v>25</v>
      </c>
      <c r="L1386" t="s">
        <v>19</v>
      </c>
      <c r="M1386" t="s">
        <v>20</v>
      </c>
      <c r="N1386" t="s">
        <v>21</v>
      </c>
      <c r="O1386">
        <f>Table1__2[[#This Row],[transaction_qty]]*Table1__2[[#This Row],[unit_price]]</f>
        <v>90</v>
      </c>
      <c r="P1386">
        <f>(Table1__2[[#This Row],[unit_price]]-Table1__2[[#This Row],[unit_cost]])*Table1__2[[#This Row],[transaction_qty]]</f>
        <v>40</v>
      </c>
      <c r="Q1386">
        <f>YEAR(Table1__2[[#This Row],[transaction_date]])</f>
        <v>2025</v>
      </c>
      <c r="R1386" t="str">
        <f>TEXT(MONTH(Table1__2[[#This Row],[transaction_date]])*28,"mmm")</f>
        <v>Dec</v>
      </c>
      <c r="S1386" t="str">
        <f t="shared" si="21"/>
        <v>Thu</v>
      </c>
      <c r="T1386">
        <f>HOUR(Table1__2[[#This Row],[transaction_time]])</f>
        <v>14</v>
      </c>
    </row>
    <row r="1387" spans="1:20" x14ac:dyDescent="0.25">
      <c r="A1387">
        <v>9386</v>
      </c>
      <c r="B1387" s="1">
        <v>45702</v>
      </c>
      <c r="C1387" s="2">
        <v>0.60069444444444442</v>
      </c>
      <c r="D1387">
        <v>3</v>
      </c>
      <c r="E1387" t="s">
        <v>28</v>
      </c>
      <c r="F1387" t="s">
        <v>29</v>
      </c>
      <c r="G1387" t="s">
        <v>30</v>
      </c>
      <c r="H1387" t="s">
        <v>31</v>
      </c>
      <c r="I1387" t="s">
        <v>50</v>
      </c>
      <c r="J1387">
        <v>70</v>
      </c>
      <c r="K1387">
        <v>40</v>
      </c>
      <c r="L1387" t="s">
        <v>33</v>
      </c>
      <c r="M1387" t="s">
        <v>44</v>
      </c>
      <c r="N1387" t="s">
        <v>51</v>
      </c>
      <c r="O1387">
        <f>Table1__2[[#This Row],[transaction_qty]]*Table1__2[[#This Row],[unit_price]]</f>
        <v>210</v>
      </c>
      <c r="P1387">
        <f>(Table1__2[[#This Row],[unit_price]]-Table1__2[[#This Row],[unit_cost]])*Table1__2[[#This Row],[transaction_qty]]</f>
        <v>90</v>
      </c>
      <c r="Q1387">
        <f>YEAR(Table1__2[[#This Row],[transaction_date]])</f>
        <v>2025</v>
      </c>
      <c r="R1387" t="str">
        <f>TEXT(MONTH(Table1__2[[#This Row],[transaction_date]])*28,"mmm")</f>
        <v>Feb</v>
      </c>
      <c r="S1387" t="str">
        <f t="shared" si="21"/>
        <v>Sat</v>
      </c>
      <c r="T1387">
        <f>HOUR(Table1__2[[#This Row],[transaction_time]])</f>
        <v>14</v>
      </c>
    </row>
    <row r="1388" spans="1:20" x14ac:dyDescent="0.25">
      <c r="A1388">
        <v>9387</v>
      </c>
      <c r="B1388" s="1">
        <v>44871</v>
      </c>
      <c r="C1388" s="2">
        <v>0.88472222222222219</v>
      </c>
      <c r="D1388">
        <v>1</v>
      </c>
      <c r="E1388" t="s">
        <v>36</v>
      </c>
      <c r="F1388" t="s">
        <v>37</v>
      </c>
      <c r="G1388" t="s">
        <v>38</v>
      </c>
      <c r="H1388" t="s">
        <v>39</v>
      </c>
      <c r="I1388" t="s">
        <v>18</v>
      </c>
      <c r="J1388">
        <v>45</v>
      </c>
      <c r="K1388">
        <v>25</v>
      </c>
      <c r="L1388" t="s">
        <v>19</v>
      </c>
      <c r="M1388" t="s">
        <v>20</v>
      </c>
      <c r="N1388" t="s">
        <v>21</v>
      </c>
      <c r="O1388">
        <f>Table1__2[[#This Row],[transaction_qty]]*Table1__2[[#This Row],[unit_price]]</f>
        <v>45</v>
      </c>
      <c r="P1388">
        <f>(Table1__2[[#This Row],[unit_price]]-Table1__2[[#This Row],[unit_cost]])*Table1__2[[#This Row],[transaction_qty]]</f>
        <v>20</v>
      </c>
      <c r="Q1388">
        <f>YEAR(Table1__2[[#This Row],[transaction_date]])</f>
        <v>2022</v>
      </c>
      <c r="R1388" t="str">
        <f>TEXT(MONTH(Table1__2[[#This Row],[transaction_date]])*28,"mmm")</f>
        <v>Nov</v>
      </c>
      <c r="S1388" t="str">
        <f t="shared" si="21"/>
        <v>Fri</v>
      </c>
      <c r="T1388">
        <f>HOUR(Table1__2[[#This Row],[transaction_time]])</f>
        <v>21</v>
      </c>
    </row>
    <row r="1389" spans="1:20" x14ac:dyDescent="0.25">
      <c r="A1389">
        <v>9388</v>
      </c>
      <c r="B1389" s="1">
        <v>45130</v>
      </c>
      <c r="C1389" s="2">
        <v>0.51249999999999996</v>
      </c>
      <c r="D1389">
        <v>3</v>
      </c>
      <c r="E1389" t="s">
        <v>22</v>
      </c>
      <c r="F1389" t="s">
        <v>23</v>
      </c>
      <c r="G1389" t="s">
        <v>24</v>
      </c>
      <c r="H1389" t="s">
        <v>25</v>
      </c>
      <c r="I1389" t="s">
        <v>46</v>
      </c>
      <c r="J1389">
        <v>90</v>
      </c>
      <c r="K1389">
        <v>55</v>
      </c>
      <c r="L1389" t="s">
        <v>33</v>
      </c>
      <c r="M1389" t="s">
        <v>34</v>
      </c>
      <c r="N1389" t="s">
        <v>47</v>
      </c>
      <c r="O1389">
        <f>Table1__2[[#This Row],[transaction_qty]]*Table1__2[[#This Row],[unit_price]]</f>
        <v>270</v>
      </c>
      <c r="P1389">
        <f>(Table1__2[[#This Row],[unit_price]]-Table1__2[[#This Row],[unit_cost]])*Table1__2[[#This Row],[transaction_qty]]</f>
        <v>105</v>
      </c>
      <c r="Q1389">
        <f>YEAR(Table1__2[[#This Row],[transaction_date]])</f>
        <v>2023</v>
      </c>
      <c r="R1389" t="str">
        <f>TEXT(MONTH(Table1__2[[#This Row],[transaction_date]])*28,"mmm")</f>
        <v>Jul</v>
      </c>
      <c r="S1389" t="str">
        <f t="shared" si="21"/>
        <v>Mon</v>
      </c>
      <c r="T1389">
        <f>HOUR(Table1__2[[#This Row],[transaction_time]])</f>
        <v>12</v>
      </c>
    </row>
    <row r="1390" spans="1:20" x14ac:dyDescent="0.25">
      <c r="A1390">
        <v>9389</v>
      </c>
      <c r="B1390" s="1">
        <v>44890</v>
      </c>
      <c r="C1390" s="2">
        <v>0.51875000000000004</v>
      </c>
      <c r="D1390">
        <v>1</v>
      </c>
      <c r="E1390" t="s">
        <v>28</v>
      </c>
      <c r="F1390" t="s">
        <v>29</v>
      </c>
      <c r="G1390" t="s">
        <v>30</v>
      </c>
      <c r="H1390" t="s">
        <v>31</v>
      </c>
      <c r="I1390" t="s">
        <v>32</v>
      </c>
      <c r="J1390">
        <v>85</v>
      </c>
      <c r="K1390">
        <v>50</v>
      </c>
      <c r="L1390" t="s">
        <v>33</v>
      </c>
      <c r="M1390" t="s">
        <v>34</v>
      </c>
      <c r="N1390" t="s">
        <v>35</v>
      </c>
      <c r="O1390">
        <f>Table1__2[[#This Row],[transaction_qty]]*Table1__2[[#This Row],[unit_price]]</f>
        <v>85</v>
      </c>
      <c r="P1390">
        <f>(Table1__2[[#This Row],[unit_price]]-Table1__2[[#This Row],[unit_cost]])*Table1__2[[#This Row],[transaction_qty]]</f>
        <v>35</v>
      </c>
      <c r="Q1390">
        <f>YEAR(Table1__2[[#This Row],[transaction_date]])</f>
        <v>2022</v>
      </c>
      <c r="R1390" t="str">
        <f>TEXT(MONTH(Table1__2[[#This Row],[transaction_date]])*28,"mmm")</f>
        <v>Nov</v>
      </c>
      <c r="S1390" t="str">
        <f t="shared" si="21"/>
        <v>Wed</v>
      </c>
      <c r="T1390">
        <f>HOUR(Table1__2[[#This Row],[transaction_time]])</f>
        <v>12</v>
      </c>
    </row>
    <row r="1391" spans="1:20" x14ac:dyDescent="0.25">
      <c r="A1391">
        <v>9390</v>
      </c>
      <c r="B1391" s="1">
        <v>45290</v>
      </c>
      <c r="C1391" s="2">
        <v>0.72361111111111109</v>
      </c>
      <c r="D1391">
        <v>2</v>
      </c>
      <c r="E1391" t="s">
        <v>28</v>
      </c>
      <c r="F1391" t="s">
        <v>29</v>
      </c>
      <c r="G1391" t="s">
        <v>30</v>
      </c>
      <c r="H1391" t="s">
        <v>31</v>
      </c>
      <c r="I1391" t="s">
        <v>48</v>
      </c>
      <c r="J1391">
        <v>80</v>
      </c>
      <c r="K1391">
        <v>48</v>
      </c>
      <c r="L1391" t="s">
        <v>33</v>
      </c>
      <c r="M1391" t="s">
        <v>44</v>
      </c>
      <c r="N1391" t="s">
        <v>49</v>
      </c>
      <c r="O1391">
        <f>Table1__2[[#This Row],[transaction_qty]]*Table1__2[[#This Row],[unit_price]]</f>
        <v>160</v>
      </c>
      <c r="P1391">
        <f>(Table1__2[[#This Row],[unit_price]]-Table1__2[[#This Row],[unit_cost]])*Table1__2[[#This Row],[transaction_qty]]</f>
        <v>64</v>
      </c>
      <c r="Q1391">
        <f>YEAR(Table1__2[[#This Row],[transaction_date]])</f>
        <v>2023</v>
      </c>
      <c r="R1391" t="str">
        <f>TEXT(MONTH(Table1__2[[#This Row],[transaction_date]])*28,"mmm")</f>
        <v>Dec</v>
      </c>
      <c r="S1391" t="str">
        <f t="shared" si="21"/>
        <v>Mon</v>
      </c>
      <c r="T1391">
        <f>HOUR(Table1__2[[#This Row],[transaction_time]])</f>
        <v>17</v>
      </c>
    </row>
    <row r="1392" spans="1:20" x14ac:dyDescent="0.25">
      <c r="A1392">
        <v>9391</v>
      </c>
      <c r="B1392" s="1">
        <v>44590</v>
      </c>
      <c r="C1392" s="2">
        <v>0.89861111111111114</v>
      </c>
      <c r="D1392">
        <v>4</v>
      </c>
      <c r="E1392" t="s">
        <v>14</v>
      </c>
      <c r="F1392" t="s">
        <v>15</v>
      </c>
      <c r="G1392" t="s">
        <v>16</v>
      </c>
      <c r="H1392" t="s">
        <v>17</v>
      </c>
      <c r="I1392" t="s">
        <v>46</v>
      </c>
      <c r="J1392">
        <v>90</v>
      </c>
      <c r="K1392">
        <v>55</v>
      </c>
      <c r="L1392" t="s">
        <v>33</v>
      </c>
      <c r="M1392" t="s">
        <v>34</v>
      </c>
      <c r="N1392" t="s">
        <v>47</v>
      </c>
      <c r="O1392">
        <f>Table1__2[[#This Row],[transaction_qty]]*Table1__2[[#This Row],[unit_price]]</f>
        <v>360</v>
      </c>
      <c r="P1392">
        <f>(Table1__2[[#This Row],[unit_price]]-Table1__2[[#This Row],[unit_cost]])*Table1__2[[#This Row],[transaction_qty]]</f>
        <v>140</v>
      </c>
      <c r="Q1392">
        <f>YEAR(Table1__2[[#This Row],[transaction_date]])</f>
        <v>2022</v>
      </c>
      <c r="R1392" t="str">
        <f>TEXT(MONTH(Table1__2[[#This Row],[transaction_date]])*28,"mmm")</f>
        <v>Jan</v>
      </c>
      <c r="S1392" t="str">
        <f t="shared" si="21"/>
        <v>Sun</v>
      </c>
      <c r="T1392">
        <f>HOUR(Table1__2[[#This Row],[transaction_time]])</f>
        <v>21</v>
      </c>
    </row>
    <row r="1393" spans="1:20" x14ac:dyDescent="0.25">
      <c r="A1393">
        <v>9392</v>
      </c>
      <c r="B1393" s="1">
        <v>45164</v>
      </c>
      <c r="C1393" s="2">
        <v>0.6118055555555556</v>
      </c>
      <c r="D1393">
        <v>3</v>
      </c>
      <c r="E1393" t="s">
        <v>22</v>
      </c>
      <c r="F1393" t="s">
        <v>23</v>
      </c>
      <c r="G1393" t="s">
        <v>24</v>
      </c>
      <c r="H1393" t="s">
        <v>25</v>
      </c>
      <c r="I1393" t="s">
        <v>46</v>
      </c>
      <c r="J1393">
        <v>90</v>
      </c>
      <c r="K1393">
        <v>55</v>
      </c>
      <c r="L1393" t="s">
        <v>33</v>
      </c>
      <c r="M1393" t="s">
        <v>34</v>
      </c>
      <c r="N1393" t="s">
        <v>47</v>
      </c>
      <c r="O1393">
        <f>Table1__2[[#This Row],[transaction_qty]]*Table1__2[[#This Row],[unit_price]]</f>
        <v>270</v>
      </c>
      <c r="P1393">
        <f>(Table1__2[[#This Row],[unit_price]]-Table1__2[[#This Row],[unit_cost]])*Table1__2[[#This Row],[transaction_qty]]</f>
        <v>105</v>
      </c>
      <c r="Q1393">
        <f>YEAR(Table1__2[[#This Row],[transaction_date]])</f>
        <v>2023</v>
      </c>
      <c r="R1393" t="str">
        <f>TEXT(MONTH(Table1__2[[#This Row],[transaction_date]])*28,"mmm")</f>
        <v>Aug</v>
      </c>
      <c r="S1393" t="str">
        <f t="shared" si="21"/>
        <v>Thu</v>
      </c>
      <c r="T1393">
        <f>HOUR(Table1__2[[#This Row],[transaction_time]])</f>
        <v>14</v>
      </c>
    </row>
    <row r="1394" spans="1:20" x14ac:dyDescent="0.25">
      <c r="A1394">
        <v>9393</v>
      </c>
      <c r="B1394" s="1">
        <v>45357</v>
      </c>
      <c r="C1394" s="2">
        <v>0.30555555555555558</v>
      </c>
      <c r="D1394">
        <v>2</v>
      </c>
      <c r="E1394" t="s">
        <v>22</v>
      </c>
      <c r="F1394" t="s">
        <v>23</v>
      </c>
      <c r="G1394" t="s">
        <v>24</v>
      </c>
      <c r="H1394" t="s">
        <v>25</v>
      </c>
      <c r="I1394" t="s">
        <v>46</v>
      </c>
      <c r="J1394">
        <v>90</v>
      </c>
      <c r="K1394">
        <v>55</v>
      </c>
      <c r="L1394" t="s">
        <v>33</v>
      </c>
      <c r="M1394" t="s">
        <v>34</v>
      </c>
      <c r="N1394" t="s">
        <v>47</v>
      </c>
      <c r="O1394">
        <f>Table1__2[[#This Row],[transaction_qty]]*Table1__2[[#This Row],[unit_price]]</f>
        <v>180</v>
      </c>
      <c r="P1394">
        <f>(Table1__2[[#This Row],[unit_price]]-Table1__2[[#This Row],[unit_cost]])*Table1__2[[#This Row],[transaction_qty]]</f>
        <v>70</v>
      </c>
      <c r="Q1394">
        <f>YEAR(Table1__2[[#This Row],[transaction_date]])</f>
        <v>2024</v>
      </c>
      <c r="R1394" t="str">
        <f>TEXT(MONTH(Table1__2[[#This Row],[transaction_date]])*28,"mmm")</f>
        <v>Mar</v>
      </c>
      <c r="S1394" t="str">
        <f t="shared" si="21"/>
        <v>Fri</v>
      </c>
      <c r="T1394">
        <f>HOUR(Table1__2[[#This Row],[transaction_time]])</f>
        <v>7</v>
      </c>
    </row>
    <row r="1395" spans="1:20" x14ac:dyDescent="0.25">
      <c r="A1395">
        <v>9394</v>
      </c>
      <c r="B1395" s="1">
        <v>45090</v>
      </c>
      <c r="C1395" s="2">
        <v>0.71180555555555558</v>
      </c>
      <c r="D1395">
        <v>4</v>
      </c>
      <c r="E1395" t="s">
        <v>36</v>
      </c>
      <c r="F1395" t="s">
        <v>37</v>
      </c>
      <c r="G1395" t="s">
        <v>38</v>
      </c>
      <c r="H1395" t="s">
        <v>39</v>
      </c>
      <c r="I1395" t="s">
        <v>46</v>
      </c>
      <c r="J1395">
        <v>90</v>
      </c>
      <c r="K1395">
        <v>55</v>
      </c>
      <c r="L1395" t="s">
        <v>33</v>
      </c>
      <c r="M1395" t="s">
        <v>34</v>
      </c>
      <c r="N1395" t="s">
        <v>47</v>
      </c>
      <c r="O1395">
        <f>Table1__2[[#This Row],[transaction_qty]]*Table1__2[[#This Row],[unit_price]]</f>
        <v>360</v>
      </c>
      <c r="P1395">
        <f>(Table1__2[[#This Row],[unit_price]]-Table1__2[[#This Row],[unit_cost]])*Table1__2[[#This Row],[transaction_qty]]</f>
        <v>140</v>
      </c>
      <c r="Q1395">
        <f>YEAR(Table1__2[[#This Row],[transaction_date]])</f>
        <v>2023</v>
      </c>
      <c r="R1395" t="str">
        <f>TEXT(MONTH(Table1__2[[#This Row],[transaction_date]])*28,"mmm")</f>
        <v>Jun</v>
      </c>
      <c r="S1395" t="str">
        <f t="shared" si="21"/>
        <v>Fri</v>
      </c>
      <c r="T1395">
        <f>HOUR(Table1__2[[#This Row],[transaction_time]])</f>
        <v>17</v>
      </c>
    </row>
    <row r="1396" spans="1:20" x14ac:dyDescent="0.25">
      <c r="A1396">
        <v>9395</v>
      </c>
      <c r="B1396" s="1">
        <v>45427</v>
      </c>
      <c r="C1396" s="2">
        <v>0.49722222222222223</v>
      </c>
      <c r="D1396">
        <v>2</v>
      </c>
      <c r="E1396" t="s">
        <v>22</v>
      </c>
      <c r="F1396" t="s">
        <v>23</v>
      </c>
      <c r="G1396" t="s">
        <v>24</v>
      </c>
      <c r="H1396" t="s">
        <v>25</v>
      </c>
      <c r="I1396" t="s">
        <v>32</v>
      </c>
      <c r="J1396">
        <v>85</v>
      </c>
      <c r="K1396">
        <v>50</v>
      </c>
      <c r="L1396" t="s">
        <v>33</v>
      </c>
      <c r="M1396" t="s">
        <v>34</v>
      </c>
      <c r="N1396" t="s">
        <v>35</v>
      </c>
      <c r="O1396">
        <f>Table1__2[[#This Row],[transaction_qty]]*Table1__2[[#This Row],[unit_price]]</f>
        <v>170</v>
      </c>
      <c r="P1396">
        <f>(Table1__2[[#This Row],[unit_price]]-Table1__2[[#This Row],[unit_cost]])*Table1__2[[#This Row],[transaction_qty]]</f>
        <v>70</v>
      </c>
      <c r="Q1396">
        <f>YEAR(Table1__2[[#This Row],[transaction_date]])</f>
        <v>2024</v>
      </c>
      <c r="R1396" t="str">
        <f>TEXT(MONTH(Table1__2[[#This Row],[transaction_date]])*28,"mmm")</f>
        <v>May</v>
      </c>
      <c r="S1396" t="str">
        <f t="shared" si="21"/>
        <v>Sun</v>
      </c>
      <c r="T1396">
        <f>HOUR(Table1__2[[#This Row],[transaction_time]])</f>
        <v>11</v>
      </c>
    </row>
    <row r="1397" spans="1:20" x14ac:dyDescent="0.25">
      <c r="A1397">
        <v>9396</v>
      </c>
      <c r="B1397" s="1">
        <v>44612</v>
      </c>
      <c r="C1397" s="2">
        <v>0.6069444444444444</v>
      </c>
      <c r="D1397">
        <v>1</v>
      </c>
      <c r="E1397" t="s">
        <v>36</v>
      </c>
      <c r="F1397" t="s">
        <v>37</v>
      </c>
      <c r="G1397" t="s">
        <v>38</v>
      </c>
      <c r="H1397" t="s">
        <v>39</v>
      </c>
      <c r="I1397" t="s">
        <v>48</v>
      </c>
      <c r="J1397">
        <v>80</v>
      </c>
      <c r="K1397">
        <v>48</v>
      </c>
      <c r="L1397" t="s">
        <v>33</v>
      </c>
      <c r="M1397" t="s">
        <v>44</v>
      </c>
      <c r="N1397" t="s">
        <v>49</v>
      </c>
      <c r="O1397">
        <f>Table1__2[[#This Row],[transaction_qty]]*Table1__2[[#This Row],[unit_price]]</f>
        <v>80</v>
      </c>
      <c r="P1397">
        <f>(Table1__2[[#This Row],[unit_price]]-Table1__2[[#This Row],[unit_cost]])*Table1__2[[#This Row],[transaction_qty]]</f>
        <v>32</v>
      </c>
      <c r="Q1397">
        <f>YEAR(Table1__2[[#This Row],[transaction_date]])</f>
        <v>2022</v>
      </c>
      <c r="R1397" t="str">
        <f>TEXT(MONTH(Table1__2[[#This Row],[transaction_date]])*28,"mmm")</f>
        <v>Feb</v>
      </c>
      <c r="S1397" t="str">
        <f t="shared" si="21"/>
        <v>Fri</v>
      </c>
      <c r="T1397">
        <f>HOUR(Table1__2[[#This Row],[transaction_time]])</f>
        <v>14</v>
      </c>
    </row>
    <row r="1398" spans="1:20" x14ac:dyDescent="0.25">
      <c r="A1398">
        <v>9397</v>
      </c>
      <c r="B1398" s="1">
        <v>45860</v>
      </c>
      <c r="C1398" s="2">
        <v>0.83888888888888891</v>
      </c>
      <c r="D1398">
        <v>1</v>
      </c>
      <c r="E1398" t="s">
        <v>14</v>
      </c>
      <c r="F1398" t="s">
        <v>15</v>
      </c>
      <c r="G1398" t="s">
        <v>16</v>
      </c>
      <c r="H1398" t="s">
        <v>17</v>
      </c>
      <c r="I1398" t="s">
        <v>43</v>
      </c>
      <c r="J1398">
        <v>75</v>
      </c>
      <c r="K1398">
        <v>45</v>
      </c>
      <c r="L1398" t="s">
        <v>33</v>
      </c>
      <c r="M1398" t="s">
        <v>44</v>
      </c>
      <c r="N1398" t="s">
        <v>45</v>
      </c>
      <c r="O1398">
        <f>Table1__2[[#This Row],[transaction_qty]]*Table1__2[[#This Row],[unit_price]]</f>
        <v>75</v>
      </c>
      <c r="P1398">
        <f>(Table1__2[[#This Row],[unit_price]]-Table1__2[[#This Row],[unit_cost]])*Table1__2[[#This Row],[transaction_qty]]</f>
        <v>30</v>
      </c>
      <c r="Q1398">
        <f>YEAR(Table1__2[[#This Row],[transaction_date]])</f>
        <v>2025</v>
      </c>
      <c r="R1398" t="str">
        <f>TEXT(MONTH(Table1__2[[#This Row],[transaction_date]])*28,"mmm")</f>
        <v>Jul</v>
      </c>
      <c r="S1398" t="str">
        <f t="shared" si="21"/>
        <v>Sun</v>
      </c>
      <c r="T1398">
        <f>HOUR(Table1__2[[#This Row],[transaction_time]])</f>
        <v>20</v>
      </c>
    </row>
    <row r="1399" spans="1:20" x14ac:dyDescent="0.25">
      <c r="A1399">
        <v>9398</v>
      </c>
      <c r="B1399" s="1">
        <v>45810</v>
      </c>
      <c r="C1399" s="2">
        <v>0.44861111111111113</v>
      </c>
      <c r="D1399">
        <v>1</v>
      </c>
      <c r="E1399" t="s">
        <v>14</v>
      </c>
      <c r="F1399" t="s">
        <v>15</v>
      </c>
      <c r="G1399" t="s">
        <v>16</v>
      </c>
      <c r="H1399" t="s">
        <v>17</v>
      </c>
      <c r="I1399" t="s">
        <v>43</v>
      </c>
      <c r="J1399">
        <v>75</v>
      </c>
      <c r="K1399">
        <v>45</v>
      </c>
      <c r="L1399" t="s">
        <v>33</v>
      </c>
      <c r="M1399" t="s">
        <v>44</v>
      </c>
      <c r="N1399" t="s">
        <v>45</v>
      </c>
      <c r="O1399">
        <f>Table1__2[[#This Row],[transaction_qty]]*Table1__2[[#This Row],[unit_price]]</f>
        <v>75</v>
      </c>
      <c r="P1399">
        <f>(Table1__2[[#This Row],[unit_price]]-Table1__2[[#This Row],[unit_cost]])*Table1__2[[#This Row],[transaction_qty]]</f>
        <v>30</v>
      </c>
      <c r="Q1399">
        <f>YEAR(Table1__2[[#This Row],[transaction_date]])</f>
        <v>2025</v>
      </c>
      <c r="R1399" t="str">
        <f>TEXT(MONTH(Table1__2[[#This Row],[transaction_date]])*28,"mmm")</f>
        <v>Jun</v>
      </c>
      <c r="S1399" t="str">
        <f t="shared" si="21"/>
        <v>Mon</v>
      </c>
      <c r="T1399">
        <f>HOUR(Table1__2[[#This Row],[transaction_time]])</f>
        <v>10</v>
      </c>
    </row>
    <row r="1400" spans="1:20" x14ac:dyDescent="0.25">
      <c r="A1400">
        <v>9399</v>
      </c>
      <c r="B1400" s="1">
        <v>44715</v>
      </c>
      <c r="C1400" s="2">
        <v>0.44236111111111109</v>
      </c>
      <c r="D1400">
        <v>1</v>
      </c>
      <c r="E1400" t="s">
        <v>22</v>
      </c>
      <c r="F1400" t="s">
        <v>23</v>
      </c>
      <c r="G1400" t="s">
        <v>24</v>
      </c>
      <c r="H1400" t="s">
        <v>25</v>
      </c>
      <c r="I1400" t="s">
        <v>18</v>
      </c>
      <c r="J1400">
        <v>45</v>
      </c>
      <c r="K1400">
        <v>25</v>
      </c>
      <c r="L1400" t="s">
        <v>19</v>
      </c>
      <c r="M1400" t="s">
        <v>20</v>
      </c>
      <c r="N1400" t="s">
        <v>21</v>
      </c>
      <c r="O1400">
        <f>Table1__2[[#This Row],[transaction_qty]]*Table1__2[[#This Row],[unit_price]]</f>
        <v>45</v>
      </c>
      <c r="P1400">
        <f>(Table1__2[[#This Row],[unit_price]]-Table1__2[[#This Row],[unit_cost]])*Table1__2[[#This Row],[transaction_qty]]</f>
        <v>20</v>
      </c>
      <c r="Q1400">
        <f>YEAR(Table1__2[[#This Row],[transaction_date]])</f>
        <v>2022</v>
      </c>
      <c r="R1400" t="str">
        <f>TEXT(MONTH(Table1__2[[#This Row],[transaction_date]])*28,"mmm")</f>
        <v>Jun</v>
      </c>
      <c r="S1400" t="str">
        <f t="shared" si="21"/>
        <v>Tue</v>
      </c>
      <c r="T1400">
        <f>HOUR(Table1__2[[#This Row],[transaction_time]])</f>
        <v>10</v>
      </c>
    </row>
    <row r="1401" spans="1:20" x14ac:dyDescent="0.25">
      <c r="A1401">
        <v>9400</v>
      </c>
      <c r="B1401" s="1">
        <v>45454</v>
      </c>
      <c r="C1401" s="2">
        <v>0.43472222222222223</v>
      </c>
      <c r="D1401">
        <v>4</v>
      </c>
      <c r="E1401" t="s">
        <v>22</v>
      </c>
      <c r="F1401" t="s">
        <v>23</v>
      </c>
      <c r="G1401" t="s">
        <v>24</v>
      </c>
      <c r="H1401" t="s">
        <v>25</v>
      </c>
      <c r="I1401" t="s">
        <v>50</v>
      </c>
      <c r="J1401">
        <v>70</v>
      </c>
      <c r="K1401">
        <v>40</v>
      </c>
      <c r="L1401" t="s">
        <v>33</v>
      </c>
      <c r="M1401" t="s">
        <v>44</v>
      </c>
      <c r="N1401" t="s">
        <v>51</v>
      </c>
      <c r="O1401">
        <f>Table1__2[[#This Row],[transaction_qty]]*Table1__2[[#This Row],[unit_price]]</f>
        <v>280</v>
      </c>
      <c r="P1401">
        <f>(Table1__2[[#This Row],[unit_price]]-Table1__2[[#This Row],[unit_cost]])*Table1__2[[#This Row],[transaction_qty]]</f>
        <v>120</v>
      </c>
      <c r="Q1401">
        <f>YEAR(Table1__2[[#This Row],[transaction_date]])</f>
        <v>2024</v>
      </c>
      <c r="R1401" t="str">
        <f>TEXT(MONTH(Table1__2[[#This Row],[transaction_date]])*28,"mmm")</f>
        <v>Jun</v>
      </c>
      <c r="S1401" t="str">
        <f t="shared" si="21"/>
        <v>Wed</v>
      </c>
      <c r="T1401">
        <f>HOUR(Table1__2[[#This Row],[transaction_time]])</f>
        <v>10</v>
      </c>
    </row>
    <row r="1402" spans="1:20" x14ac:dyDescent="0.25">
      <c r="A1402">
        <v>9401</v>
      </c>
      <c r="B1402" s="1">
        <v>45594</v>
      </c>
      <c r="C1402" s="2">
        <v>0.44583333333333336</v>
      </c>
      <c r="D1402">
        <v>4</v>
      </c>
      <c r="E1402" t="s">
        <v>14</v>
      </c>
      <c r="F1402" t="s">
        <v>15</v>
      </c>
      <c r="G1402" t="s">
        <v>16</v>
      </c>
      <c r="H1402" t="s">
        <v>17</v>
      </c>
      <c r="I1402" t="s">
        <v>18</v>
      </c>
      <c r="J1402">
        <v>45</v>
      </c>
      <c r="K1402">
        <v>25</v>
      </c>
      <c r="L1402" t="s">
        <v>19</v>
      </c>
      <c r="M1402" t="s">
        <v>20</v>
      </c>
      <c r="N1402" t="s">
        <v>21</v>
      </c>
      <c r="O1402">
        <f>Table1__2[[#This Row],[transaction_qty]]*Table1__2[[#This Row],[unit_price]]</f>
        <v>180</v>
      </c>
      <c r="P1402">
        <f>(Table1__2[[#This Row],[unit_price]]-Table1__2[[#This Row],[unit_cost]])*Table1__2[[#This Row],[transaction_qty]]</f>
        <v>80</v>
      </c>
      <c r="Q1402">
        <f>YEAR(Table1__2[[#This Row],[transaction_date]])</f>
        <v>2024</v>
      </c>
      <c r="R1402" t="str">
        <f>TEXT(MONTH(Table1__2[[#This Row],[transaction_date]])*28,"mmm")</f>
        <v>Oct</v>
      </c>
      <c r="S1402" t="str">
        <f t="shared" si="21"/>
        <v>Sun</v>
      </c>
      <c r="T1402">
        <f>HOUR(Table1__2[[#This Row],[transaction_time]])</f>
        <v>10</v>
      </c>
    </row>
    <row r="1403" spans="1:20" x14ac:dyDescent="0.25">
      <c r="A1403">
        <v>9402</v>
      </c>
      <c r="B1403" s="1">
        <v>44721</v>
      </c>
      <c r="C1403" s="2">
        <v>0.79861111111111116</v>
      </c>
      <c r="D1403">
        <v>2</v>
      </c>
      <c r="E1403" t="s">
        <v>22</v>
      </c>
      <c r="F1403" t="s">
        <v>23</v>
      </c>
      <c r="G1403" t="s">
        <v>24</v>
      </c>
      <c r="H1403" t="s">
        <v>25</v>
      </c>
      <c r="I1403" t="s">
        <v>46</v>
      </c>
      <c r="J1403">
        <v>90</v>
      </c>
      <c r="K1403">
        <v>55</v>
      </c>
      <c r="L1403" t="s">
        <v>33</v>
      </c>
      <c r="M1403" t="s">
        <v>34</v>
      </c>
      <c r="N1403" t="s">
        <v>47</v>
      </c>
      <c r="O1403">
        <f>Table1__2[[#This Row],[transaction_qty]]*Table1__2[[#This Row],[unit_price]]</f>
        <v>180</v>
      </c>
      <c r="P1403">
        <f>(Table1__2[[#This Row],[unit_price]]-Table1__2[[#This Row],[unit_cost]])*Table1__2[[#This Row],[transaction_qty]]</f>
        <v>70</v>
      </c>
      <c r="Q1403">
        <f>YEAR(Table1__2[[#This Row],[transaction_date]])</f>
        <v>2022</v>
      </c>
      <c r="R1403" t="str">
        <f>TEXT(MONTH(Table1__2[[#This Row],[transaction_date]])*28,"mmm")</f>
        <v>Jun</v>
      </c>
      <c r="S1403" t="str">
        <f t="shared" si="21"/>
        <v>Mon</v>
      </c>
      <c r="T1403">
        <f>HOUR(Table1__2[[#This Row],[transaction_time]])</f>
        <v>19</v>
      </c>
    </row>
    <row r="1404" spans="1:20" x14ac:dyDescent="0.25">
      <c r="A1404">
        <v>9403</v>
      </c>
      <c r="B1404" s="1">
        <v>44804</v>
      </c>
      <c r="C1404" s="2">
        <v>0.62152777777777779</v>
      </c>
      <c r="D1404">
        <v>3</v>
      </c>
      <c r="E1404" t="s">
        <v>28</v>
      </c>
      <c r="F1404" t="s">
        <v>29</v>
      </c>
      <c r="G1404" t="s">
        <v>30</v>
      </c>
      <c r="H1404" t="s">
        <v>31</v>
      </c>
      <c r="I1404" t="s">
        <v>48</v>
      </c>
      <c r="J1404">
        <v>80</v>
      </c>
      <c r="K1404">
        <v>48</v>
      </c>
      <c r="L1404" t="s">
        <v>33</v>
      </c>
      <c r="M1404" t="s">
        <v>44</v>
      </c>
      <c r="N1404" t="s">
        <v>49</v>
      </c>
      <c r="O1404">
        <f>Table1__2[[#This Row],[transaction_qty]]*Table1__2[[#This Row],[unit_price]]</f>
        <v>240</v>
      </c>
      <c r="P1404">
        <f>(Table1__2[[#This Row],[unit_price]]-Table1__2[[#This Row],[unit_cost]])*Table1__2[[#This Row],[transaction_qty]]</f>
        <v>96</v>
      </c>
      <c r="Q1404">
        <f>YEAR(Table1__2[[#This Row],[transaction_date]])</f>
        <v>2022</v>
      </c>
      <c r="R1404" t="str">
        <f>TEXT(MONTH(Table1__2[[#This Row],[transaction_date]])*28,"mmm")</f>
        <v>Aug</v>
      </c>
      <c r="S1404" t="str">
        <f t="shared" si="21"/>
        <v>Tue</v>
      </c>
      <c r="T1404">
        <f>HOUR(Table1__2[[#This Row],[transaction_time]])</f>
        <v>14</v>
      </c>
    </row>
    <row r="1405" spans="1:20" x14ac:dyDescent="0.25">
      <c r="A1405">
        <v>9404</v>
      </c>
      <c r="B1405" s="1">
        <v>45869</v>
      </c>
      <c r="C1405" s="2">
        <v>0.4465277777777778</v>
      </c>
      <c r="D1405">
        <v>1</v>
      </c>
      <c r="E1405" t="s">
        <v>36</v>
      </c>
      <c r="F1405" t="s">
        <v>37</v>
      </c>
      <c r="G1405" t="s">
        <v>38</v>
      </c>
      <c r="H1405" t="s">
        <v>39</v>
      </c>
      <c r="I1405" t="s">
        <v>48</v>
      </c>
      <c r="J1405">
        <v>80</v>
      </c>
      <c r="K1405">
        <v>48</v>
      </c>
      <c r="L1405" t="s">
        <v>33</v>
      </c>
      <c r="M1405" t="s">
        <v>44</v>
      </c>
      <c r="N1405" t="s">
        <v>49</v>
      </c>
      <c r="O1405">
        <f>Table1__2[[#This Row],[transaction_qty]]*Table1__2[[#This Row],[unit_price]]</f>
        <v>80</v>
      </c>
      <c r="P1405">
        <f>(Table1__2[[#This Row],[unit_price]]-Table1__2[[#This Row],[unit_cost]])*Table1__2[[#This Row],[transaction_qty]]</f>
        <v>32</v>
      </c>
      <c r="Q1405">
        <f>YEAR(Table1__2[[#This Row],[transaction_date]])</f>
        <v>2025</v>
      </c>
      <c r="R1405" t="str">
        <f>TEXT(MONTH(Table1__2[[#This Row],[transaction_date]])*28,"mmm")</f>
        <v>Jul</v>
      </c>
      <c r="S1405" t="str">
        <f t="shared" si="21"/>
        <v>Tue</v>
      </c>
      <c r="T1405">
        <f>HOUR(Table1__2[[#This Row],[transaction_time]])</f>
        <v>10</v>
      </c>
    </row>
    <row r="1406" spans="1:20" x14ac:dyDescent="0.25">
      <c r="A1406">
        <v>9405</v>
      </c>
      <c r="B1406" s="1">
        <v>45814</v>
      </c>
      <c r="C1406" s="2">
        <v>0.90902777777777777</v>
      </c>
      <c r="D1406">
        <v>3</v>
      </c>
      <c r="E1406" t="s">
        <v>22</v>
      </c>
      <c r="F1406" t="s">
        <v>23</v>
      </c>
      <c r="G1406" t="s">
        <v>24</v>
      </c>
      <c r="H1406" t="s">
        <v>25</v>
      </c>
      <c r="I1406" t="s">
        <v>26</v>
      </c>
      <c r="J1406">
        <v>40</v>
      </c>
      <c r="K1406">
        <v>22</v>
      </c>
      <c r="L1406" t="s">
        <v>19</v>
      </c>
      <c r="M1406" t="s">
        <v>20</v>
      </c>
      <c r="N1406" t="s">
        <v>27</v>
      </c>
      <c r="O1406">
        <f>Table1__2[[#This Row],[transaction_qty]]*Table1__2[[#This Row],[unit_price]]</f>
        <v>120</v>
      </c>
      <c r="P1406">
        <f>(Table1__2[[#This Row],[unit_price]]-Table1__2[[#This Row],[unit_cost]])*Table1__2[[#This Row],[transaction_qty]]</f>
        <v>54</v>
      </c>
      <c r="Q1406">
        <f>YEAR(Table1__2[[#This Row],[transaction_date]])</f>
        <v>2025</v>
      </c>
      <c r="R1406" t="str">
        <f>TEXT(MONTH(Table1__2[[#This Row],[transaction_date]])*28,"mmm")</f>
        <v>Jun</v>
      </c>
      <c r="S1406" t="str">
        <f t="shared" si="21"/>
        <v>Fri</v>
      </c>
      <c r="T1406">
        <f>HOUR(Table1__2[[#This Row],[transaction_time]])</f>
        <v>21</v>
      </c>
    </row>
    <row r="1407" spans="1:20" x14ac:dyDescent="0.25">
      <c r="A1407">
        <v>9406</v>
      </c>
      <c r="B1407" s="1">
        <v>45325</v>
      </c>
      <c r="C1407" s="2">
        <v>0.83958333333333335</v>
      </c>
      <c r="D1407">
        <v>4</v>
      </c>
      <c r="E1407" t="s">
        <v>14</v>
      </c>
      <c r="F1407" t="s">
        <v>15</v>
      </c>
      <c r="G1407" t="s">
        <v>16</v>
      </c>
      <c r="H1407" t="s">
        <v>17</v>
      </c>
      <c r="I1407" t="s">
        <v>50</v>
      </c>
      <c r="J1407">
        <v>70</v>
      </c>
      <c r="K1407">
        <v>40</v>
      </c>
      <c r="L1407" t="s">
        <v>33</v>
      </c>
      <c r="M1407" t="s">
        <v>44</v>
      </c>
      <c r="N1407" t="s">
        <v>51</v>
      </c>
      <c r="O1407">
        <f>Table1__2[[#This Row],[transaction_qty]]*Table1__2[[#This Row],[unit_price]]</f>
        <v>280</v>
      </c>
      <c r="P1407">
        <f>(Table1__2[[#This Row],[unit_price]]-Table1__2[[#This Row],[unit_cost]])*Table1__2[[#This Row],[transaction_qty]]</f>
        <v>120</v>
      </c>
      <c r="Q1407">
        <f>YEAR(Table1__2[[#This Row],[transaction_date]])</f>
        <v>2024</v>
      </c>
      <c r="R1407" t="str">
        <f>TEXT(MONTH(Table1__2[[#This Row],[transaction_date]])*28,"mmm")</f>
        <v>Feb</v>
      </c>
      <c r="S1407" t="str">
        <f t="shared" si="21"/>
        <v>Tue</v>
      </c>
      <c r="T1407">
        <f>HOUR(Table1__2[[#This Row],[transaction_time]])</f>
        <v>20</v>
      </c>
    </row>
    <row r="1408" spans="1:20" x14ac:dyDescent="0.25">
      <c r="A1408">
        <v>9407</v>
      </c>
      <c r="B1408" s="1">
        <v>45004</v>
      </c>
      <c r="C1408" s="2">
        <v>0.47916666666666669</v>
      </c>
      <c r="D1408">
        <v>3</v>
      </c>
      <c r="E1408" t="s">
        <v>28</v>
      </c>
      <c r="F1408" t="s">
        <v>29</v>
      </c>
      <c r="G1408" t="s">
        <v>30</v>
      </c>
      <c r="H1408" t="s">
        <v>31</v>
      </c>
      <c r="I1408" t="s">
        <v>40</v>
      </c>
      <c r="J1408">
        <v>50</v>
      </c>
      <c r="K1408">
        <v>30</v>
      </c>
      <c r="L1408" t="s">
        <v>19</v>
      </c>
      <c r="M1408" t="s">
        <v>41</v>
      </c>
      <c r="N1408" t="s">
        <v>42</v>
      </c>
      <c r="O1408">
        <f>Table1__2[[#This Row],[transaction_qty]]*Table1__2[[#This Row],[unit_price]]</f>
        <v>150</v>
      </c>
      <c r="P1408">
        <f>(Table1__2[[#This Row],[unit_price]]-Table1__2[[#This Row],[unit_cost]])*Table1__2[[#This Row],[transaction_qty]]</f>
        <v>60</v>
      </c>
      <c r="Q1408">
        <f>YEAR(Table1__2[[#This Row],[transaction_date]])</f>
        <v>2023</v>
      </c>
      <c r="R1408" t="str">
        <f>TEXT(MONTH(Table1__2[[#This Row],[transaction_date]])*28,"mmm")</f>
        <v>Mar</v>
      </c>
      <c r="S1408" t="str">
        <f t="shared" si="21"/>
        <v>Thu</v>
      </c>
      <c r="T1408">
        <f>HOUR(Table1__2[[#This Row],[transaction_time]])</f>
        <v>11</v>
      </c>
    </row>
    <row r="1409" spans="1:20" x14ac:dyDescent="0.25">
      <c r="A1409">
        <v>9408</v>
      </c>
      <c r="B1409" s="1">
        <v>45206</v>
      </c>
      <c r="C1409" s="2">
        <v>0.44236111111111109</v>
      </c>
      <c r="D1409">
        <v>3</v>
      </c>
      <c r="E1409" t="s">
        <v>36</v>
      </c>
      <c r="F1409" t="s">
        <v>37</v>
      </c>
      <c r="G1409" t="s">
        <v>38</v>
      </c>
      <c r="H1409" t="s">
        <v>39</v>
      </c>
      <c r="I1409" t="s">
        <v>46</v>
      </c>
      <c r="J1409">
        <v>90</v>
      </c>
      <c r="K1409">
        <v>55</v>
      </c>
      <c r="L1409" t="s">
        <v>33</v>
      </c>
      <c r="M1409" t="s">
        <v>34</v>
      </c>
      <c r="N1409" t="s">
        <v>47</v>
      </c>
      <c r="O1409">
        <f>Table1__2[[#This Row],[transaction_qty]]*Table1__2[[#This Row],[unit_price]]</f>
        <v>270</v>
      </c>
      <c r="P1409">
        <f>(Table1__2[[#This Row],[unit_price]]-Table1__2[[#This Row],[unit_cost]])*Table1__2[[#This Row],[transaction_qty]]</f>
        <v>105</v>
      </c>
      <c r="Q1409">
        <f>YEAR(Table1__2[[#This Row],[transaction_date]])</f>
        <v>2023</v>
      </c>
      <c r="R1409" t="str">
        <f>TEXT(MONTH(Table1__2[[#This Row],[transaction_date]])*28,"mmm")</f>
        <v>Oct</v>
      </c>
      <c r="S1409" t="str">
        <f t="shared" si="21"/>
        <v>Sat</v>
      </c>
      <c r="T1409">
        <f>HOUR(Table1__2[[#This Row],[transaction_time]])</f>
        <v>10</v>
      </c>
    </row>
    <row r="1410" spans="1:20" x14ac:dyDescent="0.25">
      <c r="A1410">
        <v>9409</v>
      </c>
      <c r="B1410" s="1">
        <v>45751</v>
      </c>
      <c r="C1410" s="2">
        <v>0.33611111111111114</v>
      </c>
      <c r="D1410">
        <v>3</v>
      </c>
      <c r="E1410" t="s">
        <v>28</v>
      </c>
      <c r="F1410" t="s">
        <v>29</v>
      </c>
      <c r="G1410" t="s">
        <v>30</v>
      </c>
      <c r="H1410" t="s">
        <v>31</v>
      </c>
      <c r="I1410" t="s">
        <v>26</v>
      </c>
      <c r="J1410">
        <v>40</v>
      </c>
      <c r="K1410">
        <v>22</v>
      </c>
      <c r="L1410" t="s">
        <v>19</v>
      </c>
      <c r="M1410" t="s">
        <v>20</v>
      </c>
      <c r="N1410" t="s">
        <v>27</v>
      </c>
      <c r="O1410">
        <f>Table1__2[[#This Row],[transaction_qty]]*Table1__2[[#This Row],[unit_price]]</f>
        <v>120</v>
      </c>
      <c r="P1410">
        <f>(Table1__2[[#This Row],[unit_price]]-Table1__2[[#This Row],[unit_cost]])*Table1__2[[#This Row],[transaction_qty]]</f>
        <v>54</v>
      </c>
      <c r="Q1410">
        <f>YEAR(Table1__2[[#This Row],[transaction_date]])</f>
        <v>2025</v>
      </c>
      <c r="R1410" t="str">
        <f>TEXT(MONTH(Table1__2[[#This Row],[transaction_date]])*28,"mmm")</f>
        <v>Apr</v>
      </c>
      <c r="S1410" t="str">
        <f t="shared" ref="S1410:S1473" si="22">TEXT(DAY(B1410),"ddd")</f>
        <v>Wed</v>
      </c>
      <c r="T1410">
        <f>HOUR(Table1__2[[#This Row],[transaction_time]])</f>
        <v>8</v>
      </c>
    </row>
    <row r="1411" spans="1:20" x14ac:dyDescent="0.25">
      <c r="A1411">
        <v>9410</v>
      </c>
      <c r="B1411" s="1">
        <v>45718</v>
      </c>
      <c r="C1411" s="2">
        <v>0.44513888888888886</v>
      </c>
      <c r="D1411">
        <v>4</v>
      </c>
      <c r="E1411" t="s">
        <v>28</v>
      </c>
      <c r="F1411" t="s">
        <v>29</v>
      </c>
      <c r="G1411" t="s">
        <v>30</v>
      </c>
      <c r="H1411" t="s">
        <v>31</v>
      </c>
      <c r="I1411" t="s">
        <v>43</v>
      </c>
      <c r="J1411">
        <v>75</v>
      </c>
      <c r="K1411">
        <v>45</v>
      </c>
      <c r="L1411" t="s">
        <v>33</v>
      </c>
      <c r="M1411" t="s">
        <v>44</v>
      </c>
      <c r="N1411" t="s">
        <v>45</v>
      </c>
      <c r="O1411">
        <f>Table1__2[[#This Row],[transaction_qty]]*Table1__2[[#This Row],[unit_price]]</f>
        <v>300</v>
      </c>
      <c r="P1411">
        <f>(Table1__2[[#This Row],[unit_price]]-Table1__2[[#This Row],[unit_cost]])*Table1__2[[#This Row],[transaction_qty]]</f>
        <v>120</v>
      </c>
      <c r="Q1411">
        <f>YEAR(Table1__2[[#This Row],[transaction_date]])</f>
        <v>2025</v>
      </c>
      <c r="R1411" t="str">
        <f>TEXT(MONTH(Table1__2[[#This Row],[transaction_date]])*28,"mmm")</f>
        <v>Mar</v>
      </c>
      <c r="S1411" t="str">
        <f t="shared" si="22"/>
        <v>Mon</v>
      </c>
      <c r="T1411">
        <f>HOUR(Table1__2[[#This Row],[transaction_time]])</f>
        <v>10</v>
      </c>
    </row>
    <row r="1412" spans="1:20" x14ac:dyDescent="0.25">
      <c r="A1412">
        <v>9411</v>
      </c>
      <c r="B1412" s="1">
        <v>45511</v>
      </c>
      <c r="C1412" s="2">
        <v>0.41736111111111113</v>
      </c>
      <c r="D1412">
        <v>4</v>
      </c>
      <c r="E1412" t="s">
        <v>36</v>
      </c>
      <c r="F1412" t="s">
        <v>37</v>
      </c>
      <c r="G1412" t="s">
        <v>38</v>
      </c>
      <c r="H1412" t="s">
        <v>39</v>
      </c>
      <c r="I1412" t="s">
        <v>40</v>
      </c>
      <c r="J1412">
        <v>50</v>
      </c>
      <c r="K1412">
        <v>30</v>
      </c>
      <c r="L1412" t="s">
        <v>19</v>
      </c>
      <c r="M1412" t="s">
        <v>41</v>
      </c>
      <c r="N1412" t="s">
        <v>42</v>
      </c>
      <c r="O1412">
        <f>Table1__2[[#This Row],[transaction_qty]]*Table1__2[[#This Row],[unit_price]]</f>
        <v>200</v>
      </c>
      <c r="P1412">
        <f>(Table1__2[[#This Row],[unit_price]]-Table1__2[[#This Row],[unit_cost]])*Table1__2[[#This Row],[transaction_qty]]</f>
        <v>80</v>
      </c>
      <c r="Q1412">
        <f>YEAR(Table1__2[[#This Row],[transaction_date]])</f>
        <v>2024</v>
      </c>
      <c r="R1412" t="str">
        <f>TEXT(MONTH(Table1__2[[#This Row],[transaction_date]])*28,"mmm")</f>
        <v>Aug</v>
      </c>
      <c r="S1412" t="str">
        <f t="shared" si="22"/>
        <v>Sat</v>
      </c>
      <c r="T1412">
        <f>HOUR(Table1__2[[#This Row],[transaction_time]])</f>
        <v>10</v>
      </c>
    </row>
    <row r="1413" spans="1:20" x14ac:dyDescent="0.25">
      <c r="A1413">
        <v>9412</v>
      </c>
      <c r="B1413" s="1">
        <v>45344</v>
      </c>
      <c r="C1413" s="2">
        <v>0.61944444444444446</v>
      </c>
      <c r="D1413">
        <v>3</v>
      </c>
      <c r="E1413" t="s">
        <v>22</v>
      </c>
      <c r="F1413" t="s">
        <v>23</v>
      </c>
      <c r="G1413" t="s">
        <v>24</v>
      </c>
      <c r="H1413" t="s">
        <v>25</v>
      </c>
      <c r="I1413" t="s">
        <v>40</v>
      </c>
      <c r="J1413">
        <v>50</v>
      </c>
      <c r="K1413">
        <v>30</v>
      </c>
      <c r="L1413" t="s">
        <v>19</v>
      </c>
      <c r="M1413" t="s">
        <v>41</v>
      </c>
      <c r="N1413" t="s">
        <v>42</v>
      </c>
      <c r="O1413">
        <f>Table1__2[[#This Row],[transaction_qty]]*Table1__2[[#This Row],[unit_price]]</f>
        <v>150</v>
      </c>
      <c r="P1413">
        <f>(Table1__2[[#This Row],[unit_price]]-Table1__2[[#This Row],[unit_cost]])*Table1__2[[#This Row],[transaction_qty]]</f>
        <v>60</v>
      </c>
      <c r="Q1413">
        <f>YEAR(Table1__2[[#This Row],[transaction_date]])</f>
        <v>2024</v>
      </c>
      <c r="R1413" t="str">
        <f>TEXT(MONTH(Table1__2[[#This Row],[transaction_date]])*28,"mmm")</f>
        <v>Feb</v>
      </c>
      <c r="S1413" t="str">
        <f t="shared" si="22"/>
        <v>Sun</v>
      </c>
      <c r="T1413">
        <f>HOUR(Table1__2[[#This Row],[transaction_time]])</f>
        <v>14</v>
      </c>
    </row>
    <row r="1414" spans="1:20" x14ac:dyDescent="0.25">
      <c r="A1414">
        <v>9413</v>
      </c>
      <c r="B1414" s="1">
        <v>44860</v>
      </c>
      <c r="C1414" s="2">
        <v>0.56736111111111109</v>
      </c>
      <c r="D1414">
        <v>3</v>
      </c>
      <c r="E1414" t="s">
        <v>22</v>
      </c>
      <c r="F1414" t="s">
        <v>23</v>
      </c>
      <c r="G1414" t="s">
        <v>24</v>
      </c>
      <c r="H1414" t="s">
        <v>25</v>
      </c>
      <c r="I1414" t="s">
        <v>18</v>
      </c>
      <c r="J1414">
        <v>45</v>
      </c>
      <c r="K1414">
        <v>25</v>
      </c>
      <c r="L1414" t="s">
        <v>19</v>
      </c>
      <c r="M1414" t="s">
        <v>20</v>
      </c>
      <c r="N1414" t="s">
        <v>21</v>
      </c>
      <c r="O1414">
        <f>Table1__2[[#This Row],[transaction_qty]]*Table1__2[[#This Row],[unit_price]]</f>
        <v>135</v>
      </c>
      <c r="P1414">
        <f>(Table1__2[[#This Row],[unit_price]]-Table1__2[[#This Row],[unit_cost]])*Table1__2[[#This Row],[transaction_qty]]</f>
        <v>60</v>
      </c>
      <c r="Q1414">
        <f>YEAR(Table1__2[[#This Row],[transaction_date]])</f>
        <v>2022</v>
      </c>
      <c r="R1414" t="str">
        <f>TEXT(MONTH(Table1__2[[#This Row],[transaction_date]])*28,"mmm")</f>
        <v>Oct</v>
      </c>
      <c r="S1414" t="str">
        <f t="shared" si="22"/>
        <v>Thu</v>
      </c>
      <c r="T1414">
        <f>HOUR(Table1__2[[#This Row],[transaction_time]])</f>
        <v>13</v>
      </c>
    </row>
    <row r="1415" spans="1:20" x14ac:dyDescent="0.25">
      <c r="A1415">
        <v>9414</v>
      </c>
      <c r="B1415" s="1">
        <v>45855</v>
      </c>
      <c r="C1415" s="2">
        <v>0.74375000000000002</v>
      </c>
      <c r="D1415">
        <v>2</v>
      </c>
      <c r="E1415" t="s">
        <v>22</v>
      </c>
      <c r="F1415" t="s">
        <v>23</v>
      </c>
      <c r="G1415" t="s">
        <v>24</v>
      </c>
      <c r="H1415" t="s">
        <v>25</v>
      </c>
      <c r="I1415" t="s">
        <v>43</v>
      </c>
      <c r="J1415">
        <v>75</v>
      </c>
      <c r="K1415">
        <v>45</v>
      </c>
      <c r="L1415" t="s">
        <v>33</v>
      </c>
      <c r="M1415" t="s">
        <v>44</v>
      </c>
      <c r="N1415" t="s">
        <v>45</v>
      </c>
      <c r="O1415">
        <f>Table1__2[[#This Row],[transaction_qty]]*Table1__2[[#This Row],[unit_price]]</f>
        <v>150</v>
      </c>
      <c r="P1415">
        <f>(Table1__2[[#This Row],[unit_price]]-Table1__2[[#This Row],[unit_cost]])*Table1__2[[#This Row],[transaction_qty]]</f>
        <v>60</v>
      </c>
      <c r="Q1415">
        <f>YEAR(Table1__2[[#This Row],[transaction_date]])</f>
        <v>2025</v>
      </c>
      <c r="R1415" t="str">
        <f>TEXT(MONTH(Table1__2[[#This Row],[transaction_date]])*28,"mmm")</f>
        <v>Jul</v>
      </c>
      <c r="S1415" t="str">
        <f t="shared" si="22"/>
        <v>Tue</v>
      </c>
      <c r="T1415">
        <f>HOUR(Table1__2[[#This Row],[transaction_time]])</f>
        <v>17</v>
      </c>
    </row>
    <row r="1416" spans="1:20" x14ac:dyDescent="0.25">
      <c r="A1416">
        <v>9415</v>
      </c>
      <c r="B1416" s="1">
        <v>44714</v>
      </c>
      <c r="C1416" s="2">
        <v>0.38124999999999998</v>
      </c>
      <c r="D1416">
        <v>4</v>
      </c>
      <c r="E1416" t="s">
        <v>22</v>
      </c>
      <c r="F1416" t="s">
        <v>23</v>
      </c>
      <c r="G1416" t="s">
        <v>24</v>
      </c>
      <c r="H1416" t="s">
        <v>25</v>
      </c>
      <c r="I1416" t="s">
        <v>18</v>
      </c>
      <c r="J1416">
        <v>45</v>
      </c>
      <c r="K1416">
        <v>25</v>
      </c>
      <c r="L1416" t="s">
        <v>19</v>
      </c>
      <c r="M1416" t="s">
        <v>20</v>
      </c>
      <c r="N1416" t="s">
        <v>21</v>
      </c>
      <c r="O1416">
        <f>Table1__2[[#This Row],[transaction_qty]]*Table1__2[[#This Row],[unit_price]]</f>
        <v>180</v>
      </c>
      <c r="P1416">
        <f>(Table1__2[[#This Row],[unit_price]]-Table1__2[[#This Row],[unit_cost]])*Table1__2[[#This Row],[transaction_qty]]</f>
        <v>80</v>
      </c>
      <c r="Q1416">
        <f>YEAR(Table1__2[[#This Row],[transaction_date]])</f>
        <v>2022</v>
      </c>
      <c r="R1416" t="str">
        <f>TEXT(MONTH(Table1__2[[#This Row],[transaction_date]])*28,"mmm")</f>
        <v>Jun</v>
      </c>
      <c r="S1416" t="str">
        <f t="shared" si="22"/>
        <v>Mon</v>
      </c>
      <c r="T1416">
        <f>HOUR(Table1__2[[#This Row],[transaction_time]])</f>
        <v>9</v>
      </c>
    </row>
    <row r="1417" spans="1:20" x14ac:dyDescent="0.25">
      <c r="A1417">
        <v>9416</v>
      </c>
      <c r="B1417" s="1">
        <v>45983</v>
      </c>
      <c r="C1417" s="2">
        <v>0.43472222222222223</v>
      </c>
      <c r="D1417">
        <v>3</v>
      </c>
      <c r="E1417" t="s">
        <v>36</v>
      </c>
      <c r="F1417" t="s">
        <v>37</v>
      </c>
      <c r="G1417" t="s">
        <v>38</v>
      </c>
      <c r="H1417" t="s">
        <v>39</v>
      </c>
      <c r="I1417" t="s">
        <v>43</v>
      </c>
      <c r="J1417">
        <v>75</v>
      </c>
      <c r="K1417">
        <v>45</v>
      </c>
      <c r="L1417" t="s">
        <v>33</v>
      </c>
      <c r="M1417" t="s">
        <v>44</v>
      </c>
      <c r="N1417" t="s">
        <v>45</v>
      </c>
      <c r="O1417">
        <f>Table1__2[[#This Row],[transaction_qty]]*Table1__2[[#This Row],[unit_price]]</f>
        <v>225</v>
      </c>
      <c r="P1417">
        <f>(Table1__2[[#This Row],[unit_price]]-Table1__2[[#This Row],[unit_cost]])*Table1__2[[#This Row],[transaction_qty]]</f>
        <v>90</v>
      </c>
      <c r="Q1417">
        <f>YEAR(Table1__2[[#This Row],[transaction_date]])</f>
        <v>2025</v>
      </c>
      <c r="R1417" t="str">
        <f>TEXT(MONTH(Table1__2[[#This Row],[transaction_date]])*28,"mmm")</f>
        <v>Nov</v>
      </c>
      <c r="S1417" t="str">
        <f t="shared" si="22"/>
        <v>Sun</v>
      </c>
      <c r="T1417">
        <f>HOUR(Table1__2[[#This Row],[transaction_time]])</f>
        <v>10</v>
      </c>
    </row>
    <row r="1418" spans="1:20" x14ac:dyDescent="0.25">
      <c r="A1418">
        <v>9417</v>
      </c>
      <c r="B1418" s="1">
        <v>44609</v>
      </c>
      <c r="C1418" s="2">
        <v>0.61250000000000004</v>
      </c>
      <c r="D1418">
        <v>3</v>
      </c>
      <c r="E1418" t="s">
        <v>28</v>
      </c>
      <c r="F1418" t="s">
        <v>29</v>
      </c>
      <c r="G1418" t="s">
        <v>30</v>
      </c>
      <c r="H1418" t="s">
        <v>31</v>
      </c>
      <c r="I1418" t="s">
        <v>32</v>
      </c>
      <c r="J1418">
        <v>85</v>
      </c>
      <c r="K1418">
        <v>50</v>
      </c>
      <c r="L1418" t="s">
        <v>33</v>
      </c>
      <c r="M1418" t="s">
        <v>34</v>
      </c>
      <c r="N1418" t="s">
        <v>35</v>
      </c>
      <c r="O1418">
        <f>Table1__2[[#This Row],[transaction_qty]]*Table1__2[[#This Row],[unit_price]]</f>
        <v>255</v>
      </c>
      <c r="P1418">
        <f>(Table1__2[[#This Row],[unit_price]]-Table1__2[[#This Row],[unit_cost]])*Table1__2[[#This Row],[transaction_qty]]</f>
        <v>105</v>
      </c>
      <c r="Q1418">
        <f>YEAR(Table1__2[[#This Row],[transaction_date]])</f>
        <v>2022</v>
      </c>
      <c r="R1418" t="str">
        <f>TEXT(MONTH(Table1__2[[#This Row],[transaction_date]])*28,"mmm")</f>
        <v>Feb</v>
      </c>
      <c r="S1418" t="str">
        <f t="shared" si="22"/>
        <v>Tue</v>
      </c>
      <c r="T1418">
        <f>HOUR(Table1__2[[#This Row],[transaction_time]])</f>
        <v>14</v>
      </c>
    </row>
    <row r="1419" spans="1:20" x14ac:dyDescent="0.25">
      <c r="A1419">
        <v>9418</v>
      </c>
      <c r="B1419" s="1">
        <v>45114</v>
      </c>
      <c r="C1419" s="2">
        <v>0.66874999999999996</v>
      </c>
      <c r="D1419">
        <v>3</v>
      </c>
      <c r="E1419" t="s">
        <v>22</v>
      </c>
      <c r="F1419" t="s">
        <v>23</v>
      </c>
      <c r="G1419" t="s">
        <v>24</v>
      </c>
      <c r="H1419" t="s">
        <v>25</v>
      </c>
      <c r="I1419" t="s">
        <v>46</v>
      </c>
      <c r="J1419">
        <v>90</v>
      </c>
      <c r="K1419">
        <v>55</v>
      </c>
      <c r="L1419" t="s">
        <v>33</v>
      </c>
      <c r="M1419" t="s">
        <v>34</v>
      </c>
      <c r="N1419" t="s">
        <v>47</v>
      </c>
      <c r="O1419">
        <f>Table1__2[[#This Row],[transaction_qty]]*Table1__2[[#This Row],[unit_price]]</f>
        <v>270</v>
      </c>
      <c r="P1419">
        <f>(Table1__2[[#This Row],[unit_price]]-Table1__2[[#This Row],[unit_cost]])*Table1__2[[#This Row],[transaction_qty]]</f>
        <v>105</v>
      </c>
      <c r="Q1419">
        <f>YEAR(Table1__2[[#This Row],[transaction_date]])</f>
        <v>2023</v>
      </c>
      <c r="R1419" t="str">
        <f>TEXT(MONTH(Table1__2[[#This Row],[transaction_date]])*28,"mmm")</f>
        <v>Jul</v>
      </c>
      <c r="S1419" t="str">
        <f t="shared" si="22"/>
        <v>Sat</v>
      </c>
      <c r="T1419">
        <f>HOUR(Table1__2[[#This Row],[transaction_time]])</f>
        <v>16</v>
      </c>
    </row>
    <row r="1420" spans="1:20" x14ac:dyDescent="0.25">
      <c r="A1420">
        <v>9419</v>
      </c>
      <c r="B1420" s="1">
        <v>44609</v>
      </c>
      <c r="C1420" s="2">
        <v>0.77430555555555558</v>
      </c>
      <c r="D1420">
        <v>2</v>
      </c>
      <c r="E1420" t="s">
        <v>22</v>
      </c>
      <c r="F1420" t="s">
        <v>23</v>
      </c>
      <c r="G1420" t="s">
        <v>24</v>
      </c>
      <c r="H1420" t="s">
        <v>25</v>
      </c>
      <c r="I1420" t="s">
        <v>18</v>
      </c>
      <c r="J1420">
        <v>45</v>
      </c>
      <c r="K1420">
        <v>25</v>
      </c>
      <c r="L1420" t="s">
        <v>19</v>
      </c>
      <c r="M1420" t="s">
        <v>20</v>
      </c>
      <c r="N1420" t="s">
        <v>21</v>
      </c>
      <c r="O1420">
        <f>Table1__2[[#This Row],[transaction_qty]]*Table1__2[[#This Row],[unit_price]]</f>
        <v>90</v>
      </c>
      <c r="P1420">
        <f>(Table1__2[[#This Row],[unit_price]]-Table1__2[[#This Row],[unit_cost]])*Table1__2[[#This Row],[transaction_qty]]</f>
        <v>40</v>
      </c>
      <c r="Q1420">
        <f>YEAR(Table1__2[[#This Row],[transaction_date]])</f>
        <v>2022</v>
      </c>
      <c r="R1420" t="str">
        <f>TEXT(MONTH(Table1__2[[#This Row],[transaction_date]])*28,"mmm")</f>
        <v>Feb</v>
      </c>
      <c r="S1420" t="str">
        <f t="shared" si="22"/>
        <v>Tue</v>
      </c>
      <c r="T1420">
        <f>HOUR(Table1__2[[#This Row],[transaction_time]])</f>
        <v>18</v>
      </c>
    </row>
    <row r="1421" spans="1:20" x14ac:dyDescent="0.25">
      <c r="A1421">
        <v>9420</v>
      </c>
      <c r="B1421" s="1">
        <v>44904</v>
      </c>
      <c r="C1421" s="2">
        <v>0.81944444444444442</v>
      </c>
      <c r="D1421">
        <v>3</v>
      </c>
      <c r="E1421" t="s">
        <v>36</v>
      </c>
      <c r="F1421" t="s">
        <v>37</v>
      </c>
      <c r="G1421" t="s">
        <v>38</v>
      </c>
      <c r="H1421" t="s">
        <v>39</v>
      </c>
      <c r="I1421" t="s">
        <v>26</v>
      </c>
      <c r="J1421">
        <v>40</v>
      </c>
      <c r="K1421">
        <v>22</v>
      </c>
      <c r="L1421" t="s">
        <v>19</v>
      </c>
      <c r="M1421" t="s">
        <v>20</v>
      </c>
      <c r="N1421" t="s">
        <v>27</v>
      </c>
      <c r="O1421">
        <f>Table1__2[[#This Row],[transaction_qty]]*Table1__2[[#This Row],[unit_price]]</f>
        <v>120</v>
      </c>
      <c r="P1421">
        <f>(Table1__2[[#This Row],[unit_price]]-Table1__2[[#This Row],[unit_cost]])*Table1__2[[#This Row],[transaction_qty]]</f>
        <v>54</v>
      </c>
      <c r="Q1421">
        <f>YEAR(Table1__2[[#This Row],[transaction_date]])</f>
        <v>2022</v>
      </c>
      <c r="R1421" t="str">
        <f>TEXT(MONTH(Table1__2[[#This Row],[transaction_date]])*28,"mmm")</f>
        <v>Dec</v>
      </c>
      <c r="S1421" t="str">
        <f t="shared" si="22"/>
        <v>Mon</v>
      </c>
      <c r="T1421">
        <f>HOUR(Table1__2[[#This Row],[transaction_time]])</f>
        <v>19</v>
      </c>
    </row>
    <row r="1422" spans="1:20" x14ac:dyDescent="0.25">
      <c r="A1422">
        <v>9421</v>
      </c>
      <c r="B1422" s="1">
        <v>44973</v>
      </c>
      <c r="C1422" s="2">
        <v>0.30694444444444446</v>
      </c>
      <c r="D1422">
        <v>1</v>
      </c>
      <c r="E1422" t="s">
        <v>36</v>
      </c>
      <c r="F1422" t="s">
        <v>37</v>
      </c>
      <c r="G1422" t="s">
        <v>38</v>
      </c>
      <c r="H1422" t="s">
        <v>39</v>
      </c>
      <c r="I1422" t="s">
        <v>50</v>
      </c>
      <c r="J1422">
        <v>70</v>
      </c>
      <c r="K1422">
        <v>40</v>
      </c>
      <c r="L1422" t="s">
        <v>33</v>
      </c>
      <c r="M1422" t="s">
        <v>44</v>
      </c>
      <c r="N1422" t="s">
        <v>51</v>
      </c>
      <c r="O1422">
        <f>Table1__2[[#This Row],[transaction_qty]]*Table1__2[[#This Row],[unit_price]]</f>
        <v>70</v>
      </c>
      <c r="P1422">
        <f>(Table1__2[[#This Row],[unit_price]]-Table1__2[[#This Row],[unit_cost]])*Table1__2[[#This Row],[transaction_qty]]</f>
        <v>30</v>
      </c>
      <c r="Q1422">
        <f>YEAR(Table1__2[[#This Row],[transaction_date]])</f>
        <v>2023</v>
      </c>
      <c r="R1422" t="str">
        <f>TEXT(MONTH(Table1__2[[#This Row],[transaction_date]])*28,"mmm")</f>
        <v>Feb</v>
      </c>
      <c r="S1422" t="str">
        <f t="shared" si="22"/>
        <v>Mon</v>
      </c>
      <c r="T1422">
        <f>HOUR(Table1__2[[#This Row],[transaction_time]])</f>
        <v>7</v>
      </c>
    </row>
    <row r="1423" spans="1:20" x14ac:dyDescent="0.25">
      <c r="A1423">
        <v>9422</v>
      </c>
      <c r="B1423" s="1">
        <v>44564</v>
      </c>
      <c r="C1423" s="2">
        <v>0.36180555555555555</v>
      </c>
      <c r="D1423">
        <v>2</v>
      </c>
      <c r="E1423" t="s">
        <v>36</v>
      </c>
      <c r="F1423" t="s">
        <v>37</v>
      </c>
      <c r="G1423" t="s">
        <v>38</v>
      </c>
      <c r="H1423" t="s">
        <v>39</v>
      </c>
      <c r="I1423" t="s">
        <v>40</v>
      </c>
      <c r="J1423">
        <v>50</v>
      </c>
      <c r="K1423">
        <v>30</v>
      </c>
      <c r="L1423" t="s">
        <v>19</v>
      </c>
      <c r="M1423" t="s">
        <v>41</v>
      </c>
      <c r="N1423" t="s">
        <v>42</v>
      </c>
      <c r="O1423">
        <f>Table1__2[[#This Row],[transaction_qty]]*Table1__2[[#This Row],[unit_price]]</f>
        <v>100</v>
      </c>
      <c r="P1423">
        <f>(Table1__2[[#This Row],[unit_price]]-Table1__2[[#This Row],[unit_cost]])*Table1__2[[#This Row],[transaction_qty]]</f>
        <v>40</v>
      </c>
      <c r="Q1423">
        <f>YEAR(Table1__2[[#This Row],[transaction_date]])</f>
        <v>2022</v>
      </c>
      <c r="R1423" t="str">
        <f>TEXT(MONTH(Table1__2[[#This Row],[transaction_date]])*28,"mmm")</f>
        <v>Jan</v>
      </c>
      <c r="S1423" t="str">
        <f t="shared" si="22"/>
        <v>Tue</v>
      </c>
      <c r="T1423">
        <f>HOUR(Table1__2[[#This Row],[transaction_time]])</f>
        <v>8</v>
      </c>
    </row>
    <row r="1424" spans="1:20" x14ac:dyDescent="0.25">
      <c r="A1424">
        <v>9423</v>
      </c>
      <c r="B1424" s="1">
        <v>45020</v>
      </c>
      <c r="C1424" s="2">
        <v>0.63402777777777775</v>
      </c>
      <c r="D1424">
        <v>4</v>
      </c>
      <c r="E1424" t="s">
        <v>36</v>
      </c>
      <c r="F1424" t="s">
        <v>37</v>
      </c>
      <c r="G1424" t="s">
        <v>38</v>
      </c>
      <c r="H1424" t="s">
        <v>39</v>
      </c>
      <c r="I1424" t="s">
        <v>43</v>
      </c>
      <c r="J1424">
        <v>75</v>
      </c>
      <c r="K1424">
        <v>45</v>
      </c>
      <c r="L1424" t="s">
        <v>33</v>
      </c>
      <c r="M1424" t="s">
        <v>44</v>
      </c>
      <c r="N1424" t="s">
        <v>45</v>
      </c>
      <c r="O1424">
        <f>Table1__2[[#This Row],[transaction_qty]]*Table1__2[[#This Row],[unit_price]]</f>
        <v>300</v>
      </c>
      <c r="P1424">
        <f>(Table1__2[[#This Row],[unit_price]]-Table1__2[[#This Row],[unit_cost]])*Table1__2[[#This Row],[transaction_qty]]</f>
        <v>120</v>
      </c>
      <c r="Q1424">
        <f>YEAR(Table1__2[[#This Row],[transaction_date]])</f>
        <v>2023</v>
      </c>
      <c r="R1424" t="str">
        <f>TEXT(MONTH(Table1__2[[#This Row],[transaction_date]])*28,"mmm")</f>
        <v>Apr</v>
      </c>
      <c r="S1424" t="str">
        <f t="shared" si="22"/>
        <v>Wed</v>
      </c>
      <c r="T1424">
        <f>HOUR(Table1__2[[#This Row],[transaction_time]])</f>
        <v>15</v>
      </c>
    </row>
    <row r="1425" spans="1:20" x14ac:dyDescent="0.25">
      <c r="A1425">
        <v>9424</v>
      </c>
      <c r="B1425" s="1">
        <v>45715</v>
      </c>
      <c r="C1425" s="2">
        <v>0.44444444444444442</v>
      </c>
      <c r="D1425">
        <v>1</v>
      </c>
      <c r="E1425" t="s">
        <v>22</v>
      </c>
      <c r="F1425" t="s">
        <v>23</v>
      </c>
      <c r="G1425" t="s">
        <v>24</v>
      </c>
      <c r="H1425" t="s">
        <v>25</v>
      </c>
      <c r="I1425" t="s">
        <v>43</v>
      </c>
      <c r="J1425">
        <v>75</v>
      </c>
      <c r="K1425">
        <v>45</v>
      </c>
      <c r="L1425" t="s">
        <v>33</v>
      </c>
      <c r="M1425" t="s">
        <v>44</v>
      </c>
      <c r="N1425" t="s">
        <v>45</v>
      </c>
      <c r="O1425">
        <f>Table1__2[[#This Row],[transaction_qty]]*Table1__2[[#This Row],[unit_price]]</f>
        <v>75</v>
      </c>
      <c r="P1425">
        <f>(Table1__2[[#This Row],[unit_price]]-Table1__2[[#This Row],[unit_cost]])*Table1__2[[#This Row],[transaction_qty]]</f>
        <v>30</v>
      </c>
      <c r="Q1425">
        <f>YEAR(Table1__2[[#This Row],[transaction_date]])</f>
        <v>2025</v>
      </c>
      <c r="R1425" t="str">
        <f>TEXT(MONTH(Table1__2[[#This Row],[transaction_date]])*28,"mmm")</f>
        <v>Feb</v>
      </c>
      <c r="S1425" t="str">
        <f t="shared" si="22"/>
        <v>Fri</v>
      </c>
      <c r="T1425">
        <f>HOUR(Table1__2[[#This Row],[transaction_time]])</f>
        <v>10</v>
      </c>
    </row>
    <row r="1426" spans="1:20" x14ac:dyDescent="0.25">
      <c r="A1426">
        <v>9425</v>
      </c>
      <c r="B1426" s="1">
        <v>45896</v>
      </c>
      <c r="C1426" s="2">
        <v>0.46041666666666664</v>
      </c>
      <c r="D1426">
        <v>2</v>
      </c>
      <c r="E1426" t="s">
        <v>22</v>
      </c>
      <c r="F1426" t="s">
        <v>23</v>
      </c>
      <c r="G1426" t="s">
        <v>24</v>
      </c>
      <c r="H1426" t="s">
        <v>25</v>
      </c>
      <c r="I1426" t="s">
        <v>50</v>
      </c>
      <c r="J1426">
        <v>70</v>
      </c>
      <c r="K1426">
        <v>40</v>
      </c>
      <c r="L1426" t="s">
        <v>33</v>
      </c>
      <c r="M1426" t="s">
        <v>44</v>
      </c>
      <c r="N1426" t="s">
        <v>51</v>
      </c>
      <c r="O1426">
        <f>Table1__2[[#This Row],[transaction_qty]]*Table1__2[[#This Row],[unit_price]]</f>
        <v>140</v>
      </c>
      <c r="P1426">
        <f>(Table1__2[[#This Row],[unit_price]]-Table1__2[[#This Row],[unit_cost]])*Table1__2[[#This Row],[transaction_qty]]</f>
        <v>60</v>
      </c>
      <c r="Q1426">
        <f>YEAR(Table1__2[[#This Row],[transaction_date]])</f>
        <v>2025</v>
      </c>
      <c r="R1426" t="str">
        <f>TEXT(MONTH(Table1__2[[#This Row],[transaction_date]])*28,"mmm")</f>
        <v>Aug</v>
      </c>
      <c r="S1426" t="str">
        <f t="shared" si="22"/>
        <v>Fri</v>
      </c>
      <c r="T1426">
        <f>HOUR(Table1__2[[#This Row],[transaction_time]])</f>
        <v>11</v>
      </c>
    </row>
    <row r="1427" spans="1:20" x14ac:dyDescent="0.25">
      <c r="A1427">
        <v>9426</v>
      </c>
      <c r="B1427" s="1">
        <v>45730</v>
      </c>
      <c r="C1427" s="2">
        <v>0.55069444444444449</v>
      </c>
      <c r="D1427">
        <v>1</v>
      </c>
      <c r="E1427" t="s">
        <v>14</v>
      </c>
      <c r="F1427" t="s">
        <v>15</v>
      </c>
      <c r="G1427" t="s">
        <v>16</v>
      </c>
      <c r="H1427" t="s">
        <v>17</v>
      </c>
      <c r="I1427" t="s">
        <v>18</v>
      </c>
      <c r="J1427">
        <v>45</v>
      </c>
      <c r="K1427">
        <v>25</v>
      </c>
      <c r="L1427" t="s">
        <v>19</v>
      </c>
      <c r="M1427" t="s">
        <v>20</v>
      </c>
      <c r="N1427" t="s">
        <v>21</v>
      </c>
      <c r="O1427">
        <f>Table1__2[[#This Row],[transaction_qty]]*Table1__2[[#This Row],[unit_price]]</f>
        <v>45</v>
      </c>
      <c r="P1427">
        <f>(Table1__2[[#This Row],[unit_price]]-Table1__2[[#This Row],[unit_cost]])*Table1__2[[#This Row],[transaction_qty]]</f>
        <v>20</v>
      </c>
      <c r="Q1427">
        <f>YEAR(Table1__2[[#This Row],[transaction_date]])</f>
        <v>2025</v>
      </c>
      <c r="R1427" t="str">
        <f>TEXT(MONTH(Table1__2[[#This Row],[transaction_date]])*28,"mmm")</f>
        <v>Mar</v>
      </c>
      <c r="S1427" t="str">
        <f t="shared" si="22"/>
        <v>Sat</v>
      </c>
      <c r="T1427">
        <f>HOUR(Table1__2[[#This Row],[transaction_time]])</f>
        <v>13</v>
      </c>
    </row>
    <row r="1428" spans="1:20" x14ac:dyDescent="0.25">
      <c r="A1428">
        <v>9427</v>
      </c>
      <c r="B1428" s="1">
        <v>46017</v>
      </c>
      <c r="C1428" s="2">
        <v>0.55972222222222223</v>
      </c>
      <c r="D1428">
        <v>1</v>
      </c>
      <c r="E1428" t="s">
        <v>36</v>
      </c>
      <c r="F1428" t="s">
        <v>37</v>
      </c>
      <c r="G1428" t="s">
        <v>38</v>
      </c>
      <c r="H1428" t="s">
        <v>39</v>
      </c>
      <c r="I1428" t="s">
        <v>46</v>
      </c>
      <c r="J1428">
        <v>90</v>
      </c>
      <c r="K1428">
        <v>55</v>
      </c>
      <c r="L1428" t="s">
        <v>33</v>
      </c>
      <c r="M1428" t="s">
        <v>34</v>
      </c>
      <c r="N1428" t="s">
        <v>47</v>
      </c>
      <c r="O1428">
        <f>Table1__2[[#This Row],[transaction_qty]]*Table1__2[[#This Row],[unit_price]]</f>
        <v>90</v>
      </c>
      <c r="P1428">
        <f>(Table1__2[[#This Row],[unit_price]]-Table1__2[[#This Row],[unit_cost]])*Table1__2[[#This Row],[transaction_qty]]</f>
        <v>35</v>
      </c>
      <c r="Q1428">
        <f>YEAR(Table1__2[[#This Row],[transaction_date]])</f>
        <v>2025</v>
      </c>
      <c r="R1428" t="str">
        <f>TEXT(MONTH(Table1__2[[#This Row],[transaction_date]])*28,"mmm")</f>
        <v>Dec</v>
      </c>
      <c r="S1428" t="str">
        <f t="shared" si="22"/>
        <v>Thu</v>
      </c>
      <c r="T1428">
        <f>HOUR(Table1__2[[#This Row],[transaction_time]])</f>
        <v>13</v>
      </c>
    </row>
    <row r="1429" spans="1:20" x14ac:dyDescent="0.25">
      <c r="A1429">
        <v>9428</v>
      </c>
      <c r="B1429" s="1">
        <v>44622</v>
      </c>
      <c r="C1429" s="2">
        <v>0.69027777777777777</v>
      </c>
      <c r="D1429">
        <v>4</v>
      </c>
      <c r="E1429" t="s">
        <v>22</v>
      </c>
      <c r="F1429" t="s">
        <v>23</v>
      </c>
      <c r="G1429" t="s">
        <v>24</v>
      </c>
      <c r="H1429" t="s">
        <v>25</v>
      </c>
      <c r="I1429" t="s">
        <v>50</v>
      </c>
      <c r="J1429">
        <v>70</v>
      </c>
      <c r="K1429">
        <v>40</v>
      </c>
      <c r="L1429" t="s">
        <v>33</v>
      </c>
      <c r="M1429" t="s">
        <v>44</v>
      </c>
      <c r="N1429" t="s">
        <v>51</v>
      </c>
      <c r="O1429">
        <f>Table1__2[[#This Row],[transaction_qty]]*Table1__2[[#This Row],[unit_price]]</f>
        <v>280</v>
      </c>
      <c r="P1429">
        <f>(Table1__2[[#This Row],[unit_price]]-Table1__2[[#This Row],[unit_cost]])*Table1__2[[#This Row],[transaction_qty]]</f>
        <v>120</v>
      </c>
      <c r="Q1429">
        <f>YEAR(Table1__2[[#This Row],[transaction_date]])</f>
        <v>2022</v>
      </c>
      <c r="R1429" t="str">
        <f>TEXT(MONTH(Table1__2[[#This Row],[transaction_date]])*28,"mmm")</f>
        <v>Mar</v>
      </c>
      <c r="S1429" t="str">
        <f t="shared" si="22"/>
        <v>Mon</v>
      </c>
      <c r="T1429">
        <f>HOUR(Table1__2[[#This Row],[transaction_time]])</f>
        <v>16</v>
      </c>
    </row>
    <row r="1430" spans="1:20" x14ac:dyDescent="0.25">
      <c r="A1430">
        <v>9429</v>
      </c>
      <c r="B1430" s="1">
        <v>45596</v>
      </c>
      <c r="C1430" s="2">
        <v>0.55625000000000002</v>
      </c>
      <c r="D1430">
        <v>2</v>
      </c>
      <c r="E1430" t="s">
        <v>28</v>
      </c>
      <c r="F1430" t="s">
        <v>29</v>
      </c>
      <c r="G1430" t="s">
        <v>30</v>
      </c>
      <c r="H1430" t="s">
        <v>31</v>
      </c>
      <c r="I1430" t="s">
        <v>50</v>
      </c>
      <c r="J1430">
        <v>70</v>
      </c>
      <c r="K1430">
        <v>40</v>
      </c>
      <c r="L1430" t="s">
        <v>33</v>
      </c>
      <c r="M1430" t="s">
        <v>44</v>
      </c>
      <c r="N1430" t="s">
        <v>51</v>
      </c>
      <c r="O1430">
        <f>Table1__2[[#This Row],[transaction_qty]]*Table1__2[[#This Row],[unit_price]]</f>
        <v>140</v>
      </c>
      <c r="P1430">
        <f>(Table1__2[[#This Row],[unit_price]]-Table1__2[[#This Row],[unit_cost]])*Table1__2[[#This Row],[transaction_qty]]</f>
        <v>60</v>
      </c>
      <c r="Q1430">
        <f>YEAR(Table1__2[[#This Row],[transaction_date]])</f>
        <v>2024</v>
      </c>
      <c r="R1430" t="str">
        <f>TEXT(MONTH(Table1__2[[#This Row],[transaction_date]])*28,"mmm")</f>
        <v>Oct</v>
      </c>
      <c r="S1430" t="str">
        <f t="shared" si="22"/>
        <v>Tue</v>
      </c>
      <c r="T1430">
        <f>HOUR(Table1__2[[#This Row],[transaction_time]])</f>
        <v>13</v>
      </c>
    </row>
    <row r="1431" spans="1:20" x14ac:dyDescent="0.25">
      <c r="A1431">
        <v>9430</v>
      </c>
      <c r="B1431" s="1">
        <v>44858</v>
      </c>
      <c r="C1431" s="2">
        <v>0.52708333333333335</v>
      </c>
      <c r="D1431">
        <v>2</v>
      </c>
      <c r="E1431" t="s">
        <v>14</v>
      </c>
      <c r="F1431" t="s">
        <v>15</v>
      </c>
      <c r="G1431" t="s">
        <v>16</v>
      </c>
      <c r="H1431" t="s">
        <v>17</v>
      </c>
      <c r="I1431" t="s">
        <v>46</v>
      </c>
      <c r="J1431">
        <v>90</v>
      </c>
      <c r="K1431">
        <v>55</v>
      </c>
      <c r="L1431" t="s">
        <v>33</v>
      </c>
      <c r="M1431" t="s">
        <v>34</v>
      </c>
      <c r="N1431" t="s">
        <v>47</v>
      </c>
      <c r="O1431">
        <f>Table1__2[[#This Row],[transaction_qty]]*Table1__2[[#This Row],[unit_price]]</f>
        <v>180</v>
      </c>
      <c r="P1431">
        <f>(Table1__2[[#This Row],[unit_price]]-Table1__2[[#This Row],[unit_cost]])*Table1__2[[#This Row],[transaction_qty]]</f>
        <v>70</v>
      </c>
      <c r="Q1431">
        <f>YEAR(Table1__2[[#This Row],[transaction_date]])</f>
        <v>2022</v>
      </c>
      <c r="R1431" t="str">
        <f>TEXT(MONTH(Table1__2[[#This Row],[transaction_date]])*28,"mmm")</f>
        <v>Oct</v>
      </c>
      <c r="S1431" t="str">
        <f t="shared" si="22"/>
        <v>Tue</v>
      </c>
      <c r="T1431">
        <f>HOUR(Table1__2[[#This Row],[transaction_time]])</f>
        <v>12</v>
      </c>
    </row>
    <row r="1432" spans="1:20" x14ac:dyDescent="0.25">
      <c r="A1432">
        <v>9431</v>
      </c>
      <c r="B1432" s="1">
        <v>45661</v>
      </c>
      <c r="C1432" s="2">
        <v>0.34097222222222223</v>
      </c>
      <c r="D1432">
        <v>2</v>
      </c>
      <c r="E1432" t="s">
        <v>28</v>
      </c>
      <c r="F1432" t="s">
        <v>29</v>
      </c>
      <c r="G1432" t="s">
        <v>30</v>
      </c>
      <c r="H1432" t="s">
        <v>31</v>
      </c>
      <c r="I1432" t="s">
        <v>26</v>
      </c>
      <c r="J1432">
        <v>40</v>
      </c>
      <c r="K1432">
        <v>22</v>
      </c>
      <c r="L1432" t="s">
        <v>19</v>
      </c>
      <c r="M1432" t="s">
        <v>20</v>
      </c>
      <c r="N1432" t="s">
        <v>27</v>
      </c>
      <c r="O1432">
        <f>Table1__2[[#This Row],[transaction_qty]]*Table1__2[[#This Row],[unit_price]]</f>
        <v>80</v>
      </c>
      <c r="P1432">
        <f>(Table1__2[[#This Row],[unit_price]]-Table1__2[[#This Row],[unit_cost]])*Table1__2[[#This Row],[transaction_qty]]</f>
        <v>36</v>
      </c>
      <c r="Q1432">
        <f>YEAR(Table1__2[[#This Row],[transaction_date]])</f>
        <v>2025</v>
      </c>
      <c r="R1432" t="str">
        <f>TEXT(MONTH(Table1__2[[#This Row],[transaction_date]])*28,"mmm")</f>
        <v>Jan</v>
      </c>
      <c r="S1432" t="str">
        <f t="shared" si="22"/>
        <v>Wed</v>
      </c>
      <c r="T1432">
        <f>HOUR(Table1__2[[#This Row],[transaction_time]])</f>
        <v>8</v>
      </c>
    </row>
    <row r="1433" spans="1:20" x14ac:dyDescent="0.25">
      <c r="A1433">
        <v>9432</v>
      </c>
      <c r="B1433" s="1">
        <v>45040</v>
      </c>
      <c r="C1433" s="2">
        <v>0.61319444444444449</v>
      </c>
      <c r="D1433">
        <v>1</v>
      </c>
      <c r="E1433" t="s">
        <v>14</v>
      </c>
      <c r="F1433" t="s">
        <v>15</v>
      </c>
      <c r="G1433" t="s">
        <v>16</v>
      </c>
      <c r="H1433" t="s">
        <v>17</v>
      </c>
      <c r="I1433" t="s">
        <v>18</v>
      </c>
      <c r="J1433">
        <v>45</v>
      </c>
      <c r="K1433">
        <v>25</v>
      </c>
      <c r="L1433" t="s">
        <v>19</v>
      </c>
      <c r="M1433" t="s">
        <v>20</v>
      </c>
      <c r="N1433" t="s">
        <v>21</v>
      </c>
      <c r="O1433">
        <f>Table1__2[[#This Row],[transaction_qty]]*Table1__2[[#This Row],[unit_price]]</f>
        <v>45</v>
      </c>
      <c r="P1433">
        <f>(Table1__2[[#This Row],[unit_price]]-Table1__2[[#This Row],[unit_cost]])*Table1__2[[#This Row],[transaction_qty]]</f>
        <v>20</v>
      </c>
      <c r="Q1433">
        <f>YEAR(Table1__2[[#This Row],[transaction_date]])</f>
        <v>2023</v>
      </c>
      <c r="R1433" t="str">
        <f>TEXT(MONTH(Table1__2[[#This Row],[transaction_date]])*28,"mmm")</f>
        <v>Apr</v>
      </c>
      <c r="S1433" t="str">
        <f t="shared" si="22"/>
        <v>Tue</v>
      </c>
      <c r="T1433">
        <f>HOUR(Table1__2[[#This Row],[transaction_time]])</f>
        <v>14</v>
      </c>
    </row>
    <row r="1434" spans="1:20" x14ac:dyDescent="0.25">
      <c r="A1434">
        <v>9433</v>
      </c>
      <c r="B1434" s="1">
        <v>45350</v>
      </c>
      <c r="C1434" s="2">
        <v>0.64861111111111114</v>
      </c>
      <c r="D1434">
        <v>2</v>
      </c>
      <c r="E1434" t="s">
        <v>22</v>
      </c>
      <c r="F1434" t="s">
        <v>23</v>
      </c>
      <c r="G1434" t="s">
        <v>24</v>
      </c>
      <c r="H1434" t="s">
        <v>25</v>
      </c>
      <c r="I1434" t="s">
        <v>43</v>
      </c>
      <c r="J1434">
        <v>75</v>
      </c>
      <c r="K1434">
        <v>45</v>
      </c>
      <c r="L1434" t="s">
        <v>33</v>
      </c>
      <c r="M1434" t="s">
        <v>44</v>
      </c>
      <c r="N1434" t="s">
        <v>45</v>
      </c>
      <c r="O1434">
        <f>Table1__2[[#This Row],[transaction_qty]]*Table1__2[[#This Row],[unit_price]]</f>
        <v>150</v>
      </c>
      <c r="P1434">
        <f>(Table1__2[[#This Row],[unit_price]]-Table1__2[[#This Row],[unit_cost]])*Table1__2[[#This Row],[transaction_qty]]</f>
        <v>60</v>
      </c>
      <c r="Q1434">
        <f>YEAR(Table1__2[[#This Row],[transaction_date]])</f>
        <v>2024</v>
      </c>
      <c r="R1434" t="str">
        <f>TEXT(MONTH(Table1__2[[#This Row],[transaction_date]])*28,"mmm")</f>
        <v>Feb</v>
      </c>
      <c r="S1434" t="str">
        <f t="shared" si="22"/>
        <v>Sat</v>
      </c>
      <c r="T1434">
        <f>HOUR(Table1__2[[#This Row],[transaction_time]])</f>
        <v>15</v>
      </c>
    </row>
    <row r="1435" spans="1:20" x14ac:dyDescent="0.25">
      <c r="A1435">
        <v>9434</v>
      </c>
      <c r="B1435" s="1">
        <v>45365</v>
      </c>
      <c r="C1435" s="2">
        <v>0.85902777777777772</v>
      </c>
      <c r="D1435">
        <v>2</v>
      </c>
      <c r="E1435" t="s">
        <v>36</v>
      </c>
      <c r="F1435" t="s">
        <v>37</v>
      </c>
      <c r="G1435" t="s">
        <v>38</v>
      </c>
      <c r="H1435" t="s">
        <v>39</v>
      </c>
      <c r="I1435" t="s">
        <v>32</v>
      </c>
      <c r="J1435">
        <v>85</v>
      </c>
      <c r="K1435">
        <v>50</v>
      </c>
      <c r="L1435" t="s">
        <v>33</v>
      </c>
      <c r="M1435" t="s">
        <v>34</v>
      </c>
      <c r="N1435" t="s">
        <v>35</v>
      </c>
      <c r="O1435">
        <f>Table1__2[[#This Row],[transaction_qty]]*Table1__2[[#This Row],[unit_price]]</f>
        <v>170</v>
      </c>
      <c r="P1435">
        <f>(Table1__2[[#This Row],[unit_price]]-Table1__2[[#This Row],[unit_cost]])*Table1__2[[#This Row],[transaction_qty]]</f>
        <v>70</v>
      </c>
      <c r="Q1435">
        <f>YEAR(Table1__2[[#This Row],[transaction_date]])</f>
        <v>2024</v>
      </c>
      <c r="R1435" t="str">
        <f>TEXT(MONTH(Table1__2[[#This Row],[transaction_date]])*28,"mmm")</f>
        <v>Mar</v>
      </c>
      <c r="S1435" t="str">
        <f t="shared" si="22"/>
        <v>Sat</v>
      </c>
      <c r="T1435">
        <f>HOUR(Table1__2[[#This Row],[transaction_time]])</f>
        <v>20</v>
      </c>
    </row>
    <row r="1436" spans="1:20" x14ac:dyDescent="0.25">
      <c r="A1436">
        <v>9435</v>
      </c>
      <c r="B1436" s="1">
        <v>45839</v>
      </c>
      <c r="C1436" s="2">
        <v>0.52847222222222223</v>
      </c>
      <c r="D1436">
        <v>4</v>
      </c>
      <c r="E1436" t="s">
        <v>22</v>
      </c>
      <c r="F1436" t="s">
        <v>23</v>
      </c>
      <c r="G1436" t="s">
        <v>24</v>
      </c>
      <c r="H1436" t="s">
        <v>25</v>
      </c>
      <c r="I1436" t="s">
        <v>48</v>
      </c>
      <c r="J1436">
        <v>80</v>
      </c>
      <c r="K1436">
        <v>48</v>
      </c>
      <c r="L1436" t="s">
        <v>33</v>
      </c>
      <c r="M1436" t="s">
        <v>44</v>
      </c>
      <c r="N1436" t="s">
        <v>49</v>
      </c>
      <c r="O1436">
        <f>Table1__2[[#This Row],[transaction_qty]]*Table1__2[[#This Row],[unit_price]]</f>
        <v>320</v>
      </c>
      <c r="P1436">
        <f>(Table1__2[[#This Row],[unit_price]]-Table1__2[[#This Row],[unit_cost]])*Table1__2[[#This Row],[transaction_qty]]</f>
        <v>128</v>
      </c>
      <c r="Q1436">
        <f>YEAR(Table1__2[[#This Row],[transaction_date]])</f>
        <v>2025</v>
      </c>
      <c r="R1436" t="str">
        <f>TEXT(MONTH(Table1__2[[#This Row],[transaction_date]])*28,"mmm")</f>
        <v>Jul</v>
      </c>
      <c r="S1436" t="str">
        <f t="shared" si="22"/>
        <v>Sun</v>
      </c>
      <c r="T1436">
        <f>HOUR(Table1__2[[#This Row],[transaction_time]])</f>
        <v>12</v>
      </c>
    </row>
    <row r="1437" spans="1:20" x14ac:dyDescent="0.25">
      <c r="A1437">
        <v>9436</v>
      </c>
      <c r="B1437" s="1">
        <v>45988</v>
      </c>
      <c r="C1437" s="2">
        <v>0.5854166666666667</v>
      </c>
      <c r="D1437">
        <v>3</v>
      </c>
      <c r="E1437" t="s">
        <v>28</v>
      </c>
      <c r="F1437" t="s">
        <v>29</v>
      </c>
      <c r="G1437" t="s">
        <v>30</v>
      </c>
      <c r="H1437" t="s">
        <v>31</v>
      </c>
      <c r="I1437" t="s">
        <v>48</v>
      </c>
      <c r="J1437">
        <v>80</v>
      </c>
      <c r="K1437">
        <v>48</v>
      </c>
      <c r="L1437" t="s">
        <v>33</v>
      </c>
      <c r="M1437" t="s">
        <v>44</v>
      </c>
      <c r="N1437" t="s">
        <v>49</v>
      </c>
      <c r="O1437">
        <f>Table1__2[[#This Row],[transaction_qty]]*Table1__2[[#This Row],[unit_price]]</f>
        <v>240</v>
      </c>
      <c r="P1437">
        <f>(Table1__2[[#This Row],[unit_price]]-Table1__2[[#This Row],[unit_cost]])*Table1__2[[#This Row],[transaction_qty]]</f>
        <v>96</v>
      </c>
      <c r="Q1437">
        <f>YEAR(Table1__2[[#This Row],[transaction_date]])</f>
        <v>2025</v>
      </c>
      <c r="R1437" t="str">
        <f>TEXT(MONTH(Table1__2[[#This Row],[transaction_date]])*28,"mmm")</f>
        <v>Nov</v>
      </c>
      <c r="S1437" t="str">
        <f t="shared" si="22"/>
        <v>Fri</v>
      </c>
      <c r="T1437">
        <f>HOUR(Table1__2[[#This Row],[transaction_time]])</f>
        <v>14</v>
      </c>
    </row>
    <row r="1438" spans="1:20" x14ac:dyDescent="0.25">
      <c r="A1438">
        <v>9437</v>
      </c>
      <c r="B1438" s="1">
        <v>44700</v>
      </c>
      <c r="C1438" s="2">
        <v>0.85972222222222228</v>
      </c>
      <c r="D1438">
        <v>3</v>
      </c>
      <c r="E1438" t="s">
        <v>22</v>
      </c>
      <c r="F1438" t="s">
        <v>23</v>
      </c>
      <c r="G1438" t="s">
        <v>24</v>
      </c>
      <c r="H1438" t="s">
        <v>25</v>
      </c>
      <c r="I1438" t="s">
        <v>32</v>
      </c>
      <c r="J1438">
        <v>85</v>
      </c>
      <c r="K1438">
        <v>50</v>
      </c>
      <c r="L1438" t="s">
        <v>33</v>
      </c>
      <c r="M1438" t="s">
        <v>34</v>
      </c>
      <c r="N1438" t="s">
        <v>35</v>
      </c>
      <c r="O1438">
        <f>Table1__2[[#This Row],[transaction_qty]]*Table1__2[[#This Row],[unit_price]]</f>
        <v>255</v>
      </c>
      <c r="P1438">
        <f>(Table1__2[[#This Row],[unit_price]]-Table1__2[[#This Row],[unit_cost]])*Table1__2[[#This Row],[transaction_qty]]</f>
        <v>105</v>
      </c>
      <c r="Q1438">
        <f>YEAR(Table1__2[[#This Row],[transaction_date]])</f>
        <v>2022</v>
      </c>
      <c r="R1438" t="str">
        <f>TEXT(MONTH(Table1__2[[#This Row],[transaction_date]])*28,"mmm")</f>
        <v>May</v>
      </c>
      <c r="S1438" t="str">
        <f t="shared" si="22"/>
        <v>Thu</v>
      </c>
      <c r="T1438">
        <f>HOUR(Table1__2[[#This Row],[transaction_time]])</f>
        <v>20</v>
      </c>
    </row>
    <row r="1439" spans="1:20" x14ac:dyDescent="0.25">
      <c r="A1439">
        <v>9438</v>
      </c>
      <c r="B1439" s="1">
        <v>44737</v>
      </c>
      <c r="C1439" s="2">
        <v>0.85555555555555551</v>
      </c>
      <c r="D1439">
        <v>3</v>
      </c>
      <c r="E1439" t="s">
        <v>22</v>
      </c>
      <c r="F1439" t="s">
        <v>23</v>
      </c>
      <c r="G1439" t="s">
        <v>24</v>
      </c>
      <c r="H1439" t="s">
        <v>25</v>
      </c>
      <c r="I1439" t="s">
        <v>26</v>
      </c>
      <c r="J1439">
        <v>40</v>
      </c>
      <c r="K1439">
        <v>22</v>
      </c>
      <c r="L1439" t="s">
        <v>19</v>
      </c>
      <c r="M1439" t="s">
        <v>20</v>
      </c>
      <c r="N1439" t="s">
        <v>27</v>
      </c>
      <c r="O1439">
        <f>Table1__2[[#This Row],[transaction_qty]]*Table1__2[[#This Row],[unit_price]]</f>
        <v>120</v>
      </c>
      <c r="P1439">
        <f>(Table1__2[[#This Row],[unit_price]]-Table1__2[[#This Row],[unit_cost]])*Table1__2[[#This Row],[transaction_qty]]</f>
        <v>54</v>
      </c>
      <c r="Q1439">
        <f>YEAR(Table1__2[[#This Row],[transaction_date]])</f>
        <v>2022</v>
      </c>
      <c r="R1439" t="str">
        <f>TEXT(MONTH(Table1__2[[#This Row],[transaction_date]])*28,"mmm")</f>
        <v>Jun</v>
      </c>
      <c r="S1439" t="str">
        <f t="shared" si="22"/>
        <v>Wed</v>
      </c>
      <c r="T1439">
        <f>HOUR(Table1__2[[#This Row],[transaction_time]])</f>
        <v>20</v>
      </c>
    </row>
    <row r="1440" spans="1:20" x14ac:dyDescent="0.25">
      <c r="A1440">
        <v>9439</v>
      </c>
      <c r="B1440" s="1">
        <v>45152</v>
      </c>
      <c r="C1440" s="2">
        <v>0.34236111111111112</v>
      </c>
      <c r="D1440">
        <v>3</v>
      </c>
      <c r="E1440" t="s">
        <v>22</v>
      </c>
      <c r="F1440" t="s">
        <v>23</v>
      </c>
      <c r="G1440" t="s">
        <v>24</v>
      </c>
      <c r="H1440" t="s">
        <v>25</v>
      </c>
      <c r="I1440" t="s">
        <v>18</v>
      </c>
      <c r="J1440">
        <v>45</v>
      </c>
      <c r="K1440">
        <v>25</v>
      </c>
      <c r="L1440" t="s">
        <v>19</v>
      </c>
      <c r="M1440" t="s">
        <v>20</v>
      </c>
      <c r="N1440" t="s">
        <v>21</v>
      </c>
      <c r="O1440">
        <f>Table1__2[[#This Row],[transaction_qty]]*Table1__2[[#This Row],[unit_price]]</f>
        <v>135</v>
      </c>
      <c r="P1440">
        <f>(Table1__2[[#This Row],[unit_price]]-Table1__2[[#This Row],[unit_cost]])*Table1__2[[#This Row],[transaction_qty]]</f>
        <v>60</v>
      </c>
      <c r="Q1440">
        <f>YEAR(Table1__2[[#This Row],[transaction_date]])</f>
        <v>2023</v>
      </c>
      <c r="R1440" t="str">
        <f>TEXT(MONTH(Table1__2[[#This Row],[transaction_date]])*28,"mmm")</f>
        <v>Aug</v>
      </c>
      <c r="S1440" t="str">
        <f t="shared" si="22"/>
        <v>Sat</v>
      </c>
      <c r="T1440">
        <f>HOUR(Table1__2[[#This Row],[transaction_time]])</f>
        <v>8</v>
      </c>
    </row>
    <row r="1441" spans="1:20" x14ac:dyDescent="0.25">
      <c r="A1441">
        <v>9440</v>
      </c>
      <c r="B1441" s="1">
        <v>45362</v>
      </c>
      <c r="C1441" s="2">
        <v>0.32361111111111113</v>
      </c>
      <c r="D1441">
        <v>4</v>
      </c>
      <c r="E1441" t="s">
        <v>14</v>
      </c>
      <c r="F1441" t="s">
        <v>15</v>
      </c>
      <c r="G1441" t="s">
        <v>16</v>
      </c>
      <c r="H1441" t="s">
        <v>17</v>
      </c>
      <c r="I1441" t="s">
        <v>18</v>
      </c>
      <c r="J1441">
        <v>45</v>
      </c>
      <c r="K1441">
        <v>25</v>
      </c>
      <c r="L1441" t="s">
        <v>19</v>
      </c>
      <c r="M1441" t="s">
        <v>20</v>
      </c>
      <c r="N1441" t="s">
        <v>21</v>
      </c>
      <c r="O1441">
        <f>Table1__2[[#This Row],[transaction_qty]]*Table1__2[[#This Row],[unit_price]]</f>
        <v>180</v>
      </c>
      <c r="P1441">
        <f>(Table1__2[[#This Row],[unit_price]]-Table1__2[[#This Row],[unit_cost]])*Table1__2[[#This Row],[transaction_qty]]</f>
        <v>80</v>
      </c>
      <c r="Q1441">
        <f>YEAR(Table1__2[[#This Row],[transaction_date]])</f>
        <v>2024</v>
      </c>
      <c r="R1441" t="str">
        <f>TEXT(MONTH(Table1__2[[#This Row],[transaction_date]])*28,"mmm")</f>
        <v>Mar</v>
      </c>
      <c r="S1441" t="str">
        <f t="shared" si="22"/>
        <v>Wed</v>
      </c>
      <c r="T1441">
        <f>HOUR(Table1__2[[#This Row],[transaction_time]])</f>
        <v>7</v>
      </c>
    </row>
    <row r="1442" spans="1:20" x14ac:dyDescent="0.25">
      <c r="A1442">
        <v>9441</v>
      </c>
      <c r="B1442" s="1">
        <v>45155</v>
      </c>
      <c r="C1442" s="2">
        <v>0.80277777777777781</v>
      </c>
      <c r="D1442">
        <v>2</v>
      </c>
      <c r="E1442" t="s">
        <v>14</v>
      </c>
      <c r="F1442" t="s">
        <v>15</v>
      </c>
      <c r="G1442" t="s">
        <v>16</v>
      </c>
      <c r="H1442" t="s">
        <v>17</v>
      </c>
      <c r="I1442" t="s">
        <v>26</v>
      </c>
      <c r="J1442">
        <v>40</v>
      </c>
      <c r="K1442">
        <v>22</v>
      </c>
      <c r="L1442" t="s">
        <v>19</v>
      </c>
      <c r="M1442" t="s">
        <v>20</v>
      </c>
      <c r="N1442" t="s">
        <v>27</v>
      </c>
      <c r="O1442">
        <f>Table1__2[[#This Row],[transaction_qty]]*Table1__2[[#This Row],[unit_price]]</f>
        <v>80</v>
      </c>
      <c r="P1442">
        <f>(Table1__2[[#This Row],[unit_price]]-Table1__2[[#This Row],[unit_cost]])*Table1__2[[#This Row],[transaction_qty]]</f>
        <v>36</v>
      </c>
      <c r="Q1442">
        <f>YEAR(Table1__2[[#This Row],[transaction_date]])</f>
        <v>2023</v>
      </c>
      <c r="R1442" t="str">
        <f>TEXT(MONTH(Table1__2[[#This Row],[transaction_date]])*28,"mmm")</f>
        <v>Aug</v>
      </c>
      <c r="S1442" t="str">
        <f t="shared" si="22"/>
        <v>Tue</v>
      </c>
      <c r="T1442">
        <f>HOUR(Table1__2[[#This Row],[transaction_time]])</f>
        <v>19</v>
      </c>
    </row>
    <row r="1443" spans="1:20" x14ac:dyDescent="0.25">
      <c r="A1443">
        <v>9442</v>
      </c>
      <c r="B1443" s="1">
        <v>44970</v>
      </c>
      <c r="C1443" s="2">
        <v>0.65138888888888891</v>
      </c>
      <c r="D1443">
        <v>4</v>
      </c>
      <c r="E1443" t="s">
        <v>14</v>
      </c>
      <c r="F1443" t="s">
        <v>15</v>
      </c>
      <c r="G1443" t="s">
        <v>16</v>
      </c>
      <c r="H1443" t="s">
        <v>17</v>
      </c>
      <c r="I1443" t="s">
        <v>43</v>
      </c>
      <c r="J1443">
        <v>75</v>
      </c>
      <c r="K1443">
        <v>45</v>
      </c>
      <c r="L1443" t="s">
        <v>33</v>
      </c>
      <c r="M1443" t="s">
        <v>44</v>
      </c>
      <c r="N1443" t="s">
        <v>45</v>
      </c>
      <c r="O1443">
        <f>Table1__2[[#This Row],[transaction_qty]]*Table1__2[[#This Row],[unit_price]]</f>
        <v>300</v>
      </c>
      <c r="P1443">
        <f>(Table1__2[[#This Row],[unit_price]]-Table1__2[[#This Row],[unit_cost]])*Table1__2[[#This Row],[transaction_qty]]</f>
        <v>120</v>
      </c>
      <c r="Q1443">
        <f>YEAR(Table1__2[[#This Row],[transaction_date]])</f>
        <v>2023</v>
      </c>
      <c r="R1443" t="str">
        <f>TEXT(MONTH(Table1__2[[#This Row],[transaction_date]])*28,"mmm")</f>
        <v>Feb</v>
      </c>
      <c r="S1443" t="str">
        <f t="shared" si="22"/>
        <v>Fri</v>
      </c>
      <c r="T1443">
        <f>HOUR(Table1__2[[#This Row],[transaction_time]])</f>
        <v>15</v>
      </c>
    </row>
    <row r="1444" spans="1:20" x14ac:dyDescent="0.25">
      <c r="A1444">
        <v>9443</v>
      </c>
      <c r="B1444" s="1">
        <v>44708</v>
      </c>
      <c r="C1444" s="2">
        <v>0.7583333333333333</v>
      </c>
      <c r="D1444">
        <v>4</v>
      </c>
      <c r="E1444" t="s">
        <v>28</v>
      </c>
      <c r="F1444" t="s">
        <v>29</v>
      </c>
      <c r="G1444" t="s">
        <v>30</v>
      </c>
      <c r="H1444" t="s">
        <v>31</v>
      </c>
      <c r="I1444" t="s">
        <v>48</v>
      </c>
      <c r="J1444">
        <v>80</v>
      </c>
      <c r="K1444">
        <v>48</v>
      </c>
      <c r="L1444" t="s">
        <v>33</v>
      </c>
      <c r="M1444" t="s">
        <v>44</v>
      </c>
      <c r="N1444" t="s">
        <v>49</v>
      </c>
      <c r="O1444">
        <f>Table1__2[[#This Row],[transaction_qty]]*Table1__2[[#This Row],[unit_price]]</f>
        <v>320</v>
      </c>
      <c r="P1444">
        <f>(Table1__2[[#This Row],[unit_price]]-Table1__2[[#This Row],[unit_cost]])*Table1__2[[#This Row],[transaction_qty]]</f>
        <v>128</v>
      </c>
      <c r="Q1444">
        <f>YEAR(Table1__2[[#This Row],[transaction_date]])</f>
        <v>2022</v>
      </c>
      <c r="R1444" t="str">
        <f>TEXT(MONTH(Table1__2[[#This Row],[transaction_date]])*28,"mmm")</f>
        <v>May</v>
      </c>
      <c r="S1444" t="str">
        <f t="shared" si="22"/>
        <v>Fri</v>
      </c>
      <c r="T1444">
        <f>HOUR(Table1__2[[#This Row],[transaction_time]])</f>
        <v>18</v>
      </c>
    </row>
    <row r="1445" spans="1:20" x14ac:dyDescent="0.25">
      <c r="A1445">
        <v>9444</v>
      </c>
      <c r="B1445" s="1">
        <v>44979</v>
      </c>
      <c r="C1445" s="2">
        <v>0.48749999999999999</v>
      </c>
      <c r="D1445">
        <v>4</v>
      </c>
      <c r="E1445" t="s">
        <v>36</v>
      </c>
      <c r="F1445" t="s">
        <v>37</v>
      </c>
      <c r="G1445" t="s">
        <v>38</v>
      </c>
      <c r="H1445" t="s">
        <v>39</v>
      </c>
      <c r="I1445" t="s">
        <v>18</v>
      </c>
      <c r="J1445">
        <v>45</v>
      </c>
      <c r="K1445">
        <v>25</v>
      </c>
      <c r="L1445" t="s">
        <v>19</v>
      </c>
      <c r="M1445" t="s">
        <v>20</v>
      </c>
      <c r="N1445" t="s">
        <v>21</v>
      </c>
      <c r="O1445">
        <f>Table1__2[[#This Row],[transaction_qty]]*Table1__2[[#This Row],[unit_price]]</f>
        <v>180</v>
      </c>
      <c r="P1445">
        <f>(Table1__2[[#This Row],[unit_price]]-Table1__2[[#This Row],[unit_cost]])*Table1__2[[#This Row],[transaction_qty]]</f>
        <v>80</v>
      </c>
      <c r="Q1445">
        <f>YEAR(Table1__2[[#This Row],[transaction_date]])</f>
        <v>2023</v>
      </c>
      <c r="R1445" t="str">
        <f>TEXT(MONTH(Table1__2[[#This Row],[transaction_date]])*28,"mmm")</f>
        <v>Feb</v>
      </c>
      <c r="S1445" t="str">
        <f t="shared" si="22"/>
        <v>Sun</v>
      </c>
      <c r="T1445">
        <f>HOUR(Table1__2[[#This Row],[transaction_time]])</f>
        <v>11</v>
      </c>
    </row>
    <row r="1446" spans="1:20" x14ac:dyDescent="0.25">
      <c r="A1446">
        <v>9445</v>
      </c>
      <c r="B1446" s="1">
        <v>45609</v>
      </c>
      <c r="C1446" s="2">
        <v>0.73888888888888893</v>
      </c>
      <c r="D1446">
        <v>4</v>
      </c>
      <c r="E1446" t="s">
        <v>28</v>
      </c>
      <c r="F1446" t="s">
        <v>29</v>
      </c>
      <c r="G1446" t="s">
        <v>30</v>
      </c>
      <c r="H1446" t="s">
        <v>31</v>
      </c>
      <c r="I1446" t="s">
        <v>40</v>
      </c>
      <c r="J1446">
        <v>50</v>
      </c>
      <c r="K1446">
        <v>30</v>
      </c>
      <c r="L1446" t="s">
        <v>19</v>
      </c>
      <c r="M1446" t="s">
        <v>41</v>
      </c>
      <c r="N1446" t="s">
        <v>42</v>
      </c>
      <c r="O1446">
        <f>Table1__2[[#This Row],[transaction_qty]]*Table1__2[[#This Row],[unit_price]]</f>
        <v>200</v>
      </c>
      <c r="P1446">
        <f>(Table1__2[[#This Row],[unit_price]]-Table1__2[[#This Row],[unit_cost]])*Table1__2[[#This Row],[transaction_qty]]</f>
        <v>80</v>
      </c>
      <c r="Q1446">
        <f>YEAR(Table1__2[[#This Row],[transaction_date]])</f>
        <v>2024</v>
      </c>
      <c r="R1446" t="str">
        <f>TEXT(MONTH(Table1__2[[#This Row],[transaction_date]])*28,"mmm")</f>
        <v>Nov</v>
      </c>
      <c r="S1446" t="str">
        <f t="shared" si="22"/>
        <v>Fri</v>
      </c>
      <c r="T1446">
        <f>HOUR(Table1__2[[#This Row],[transaction_time]])</f>
        <v>17</v>
      </c>
    </row>
    <row r="1447" spans="1:20" x14ac:dyDescent="0.25">
      <c r="A1447">
        <v>9446</v>
      </c>
      <c r="B1447" s="1">
        <v>45558</v>
      </c>
      <c r="C1447" s="2">
        <v>0.53819444444444442</v>
      </c>
      <c r="D1447">
        <v>4</v>
      </c>
      <c r="E1447" t="s">
        <v>14</v>
      </c>
      <c r="F1447" t="s">
        <v>15</v>
      </c>
      <c r="G1447" t="s">
        <v>16</v>
      </c>
      <c r="H1447" t="s">
        <v>17</v>
      </c>
      <c r="I1447" t="s">
        <v>43</v>
      </c>
      <c r="J1447">
        <v>75</v>
      </c>
      <c r="K1447">
        <v>45</v>
      </c>
      <c r="L1447" t="s">
        <v>33</v>
      </c>
      <c r="M1447" t="s">
        <v>44</v>
      </c>
      <c r="N1447" t="s">
        <v>45</v>
      </c>
      <c r="O1447">
        <f>Table1__2[[#This Row],[transaction_qty]]*Table1__2[[#This Row],[unit_price]]</f>
        <v>300</v>
      </c>
      <c r="P1447">
        <f>(Table1__2[[#This Row],[unit_price]]-Table1__2[[#This Row],[unit_cost]])*Table1__2[[#This Row],[transaction_qty]]</f>
        <v>120</v>
      </c>
      <c r="Q1447">
        <f>YEAR(Table1__2[[#This Row],[transaction_date]])</f>
        <v>2024</v>
      </c>
      <c r="R1447" t="str">
        <f>TEXT(MONTH(Table1__2[[#This Row],[transaction_date]])*28,"mmm")</f>
        <v>Sep</v>
      </c>
      <c r="S1447" t="str">
        <f t="shared" si="22"/>
        <v>Mon</v>
      </c>
      <c r="T1447">
        <f>HOUR(Table1__2[[#This Row],[transaction_time]])</f>
        <v>12</v>
      </c>
    </row>
    <row r="1448" spans="1:20" x14ac:dyDescent="0.25">
      <c r="A1448">
        <v>9447</v>
      </c>
      <c r="B1448" s="1">
        <v>45657</v>
      </c>
      <c r="C1448" s="2">
        <v>0.44513888888888886</v>
      </c>
      <c r="D1448">
        <v>2</v>
      </c>
      <c r="E1448" t="s">
        <v>14</v>
      </c>
      <c r="F1448" t="s">
        <v>15</v>
      </c>
      <c r="G1448" t="s">
        <v>16</v>
      </c>
      <c r="H1448" t="s">
        <v>17</v>
      </c>
      <c r="I1448" t="s">
        <v>26</v>
      </c>
      <c r="J1448">
        <v>40</v>
      </c>
      <c r="K1448">
        <v>22</v>
      </c>
      <c r="L1448" t="s">
        <v>19</v>
      </c>
      <c r="M1448" t="s">
        <v>20</v>
      </c>
      <c r="N1448" t="s">
        <v>27</v>
      </c>
      <c r="O1448">
        <f>Table1__2[[#This Row],[transaction_qty]]*Table1__2[[#This Row],[unit_price]]</f>
        <v>80</v>
      </c>
      <c r="P1448">
        <f>(Table1__2[[#This Row],[unit_price]]-Table1__2[[#This Row],[unit_cost]])*Table1__2[[#This Row],[transaction_qty]]</f>
        <v>36</v>
      </c>
      <c r="Q1448">
        <f>YEAR(Table1__2[[#This Row],[transaction_date]])</f>
        <v>2024</v>
      </c>
      <c r="R1448" t="str">
        <f>TEXT(MONTH(Table1__2[[#This Row],[transaction_date]])*28,"mmm")</f>
        <v>Dec</v>
      </c>
      <c r="S1448" t="str">
        <f t="shared" si="22"/>
        <v>Tue</v>
      </c>
      <c r="T1448">
        <f>HOUR(Table1__2[[#This Row],[transaction_time]])</f>
        <v>10</v>
      </c>
    </row>
    <row r="1449" spans="1:20" x14ac:dyDescent="0.25">
      <c r="A1449">
        <v>9448</v>
      </c>
      <c r="B1449" s="1">
        <v>45184</v>
      </c>
      <c r="C1449" s="2">
        <v>0.43194444444444446</v>
      </c>
      <c r="D1449">
        <v>2</v>
      </c>
      <c r="E1449" t="s">
        <v>28</v>
      </c>
      <c r="F1449" t="s">
        <v>29</v>
      </c>
      <c r="G1449" t="s">
        <v>30</v>
      </c>
      <c r="H1449" t="s">
        <v>31</v>
      </c>
      <c r="I1449" t="s">
        <v>46</v>
      </c>
      <c r="J1449">
        <v>90</v>
      </c>
      <c r="K1449">
        <v>55</v>
      </c>
      <c r="L1449" t="s">
        <v>33</v>
      </c>
      <c r="M1449" t="s">
        <v>34</v>
      </c>
      <c r="N1449" t="s">
        <v>47</v>
      </c>
      <c r="O1449">
        <f>Table1__2[[#This Row],[transaction_qty]]*Table1__2[[#This Row],[unit_price]]</f>
        <v>180</v>
      </c>
      <c r="P1449">
        <f>(Table1__2[[#This Row],[unit_price]]-Table1__2[[#This Row],[unit_cost]])*Table1__2[[#This Row],[transaction_qty]]</f>
        <v>70</v>
      </c>
      <c r="Q1449">
        <f>YEAR(Table1__2[[#This Row],[transaction_date]])</f>
        <v>2023</v>
      </c>
      <c r="R1449" t="str">
        <f>TEXT(MONTH(Table1__2[[#This Row],[transaction_date]])*28,"mmm")</f>
        <v>Sep</v>
      </c>
      <c r="S1449" t="str">
        <f t="shared" si="22"/>
        <v>Sun</v>
      </c>
      <c r="T1449">
        <f>HOUR(Table1__2[[#This Row],[transaction_time]])</f>
        <v>10</v>
      </c>
    </row>
    <row r="1450" spans="1:20" x14ac:dyDescent="0.25">
      <c r="A1450">
        <v>9449</v>
      </c>
      <c r="B1450" s="1">
        <v>44946</v>
      </c>
      <c r="C1450" s="2">
        <v>0.83680555555555558</v>
      </c>
      <c r="D1450">
        <v>2</v>
      </c>
      <c r="E1450" t="s">
        <v>36</v>
      </c>
      <c r="F1450" t="s">
        <v>37</v>
      </c>
      <c r="G1450" t="s">
        <v>38</v>
      </c>
      <c r="H1450" t="s">
        <v>39</v>
      </c>
      <c r="I1450" t="s">
        <v>50</v>
      </c>
      <c r="J1450">
        <v>70</v>
      </c>
      <c r="K1450">
        <v>40</v>
      </c>
      <c r="L1450" t="s">
        <v>33</v>
      </c>
      <c r="M1450" t="s">
        <v>44</v>
      </c>
      <c r="N1450" t="s">
        <v>51</v>
      </c>
      <c r="O1450">
        <f>Table1__2[[#This Row],[transaction_qty]]*Table1__2[[#This Row],[unit_price]]</f>
        <v>140</v>
      </c>
      <c r="P1450">
        <f>(Table1__2[[#This Row],[unit_price]]-Table1__2[[#This Row],[unit_cost]])*Table1__2[[#This Row],[transaction_qty]]</f>
        <v>60</v>
      </c>
      <c r="Q1450">
        <f>YEAR(Table1__2[[#This Row],[transaction_date]])</f>
        <v>2023</v>
      </c>
      <c r="R1450" t="str">
        <f>TEXT(MONTH(Table1__2[[#This Row],[transaction_date]])*28,"mmm")</f>
        <v>Jan</v>
      </c>
      <c r="S1450" t="str">
        <f t="shared" si="22"/>
        <v>Fri</v>
      </c>
      <c r="T1450">
        <f>HOUR(Table1__2[[#This Row],[transaction_time]])</f>
        <v>20</v>
      </c>
    </row>
    <row r="1451" spans="1:20" x14ac:dyDescent="0.25">
      <c r="A1451">
        <v>9450</v>
      </c>
      <c r="B1451" s="1">
        <v>45954</v>
      </c>
      <c r="C1451" s="2">
        <v>0.42777777777777776</v>
      </c>
      <c r="D1451">
        <v>2</v>
      </c>
      <c r="E1451" t="s">
        <v>22</v>
      </c>
      <c r="F1451" t="s">
        <v>23</v>
      </c>
      <c r="G1451" t="s">
        <v>24</v>
      </c>
      <c r="H1451" t="s">
        <v>25</v>
      </c>
      <c r="I1451" t="s">
        <v>43</v>
      </c>
      <c r="J1451">
        <v>75</v>
      </c>
      <c r="K1451">
        <v>45</v>
      </c>
      <c r="L1451" t="s">
        <v>33</v>
      </c>
      <c r="M1451" t="s">
        <v>44</v>
      </c>
      <c r="N1451" t="s">
        <v>45</v>
      </c>
      <c r="O1451">
        <f>Table1__2[[#This Row],[transaction_qty]]*Table1__2[[#This Row],[unit_price]]</f>
        <v>150</v>
      </c>
      <c r="P1451">
        <f>(Table1__2[[#This Row],[unit_price]]-Table1__2[[#This Row],[unit_cost]])*Table1__2[[#This Row],[transaction_qty]]</f>
        <v>60</v>
      </c>
      <c r="Q1451">
        <f>YEAR(Table1__2[[#This Row],[transaction_date]])</f>
        <v>2025</v>
      </c>
      <c r="R1451" t="str">
        <f>TEXT(MONTH(Table1__2[[#This Row],[transaction_date]])*28,"mmm")</f>
        <v>Oct</v>
      </c>
      <c r="S1451" t="str">
        <f t="shared" si="22"/>
        <v>Tue</v>
      </c>
      <c r="T1451">
        <f>HOUR(Table1__2[[#This Row],[transaction_time]])</f>
        <v>10</v>
      </c>
    </row>
    <row r="1452" spans="1:20" x14ac:dyDescent="0.25">
      <c r="A1452">
        <v>9451</v>
      </c>
      <c r="B1452" s="1">
        <v>45421</v>
      </c>
      <c r="C1452" s="2">
        <v>0.8520833333333333</v>
      </c>
      <c r="D1452">
        <v>4</v>
      </c>
      <c r="E1452" t="s">
        <v>28</v>
      </c>
      <c r="F1452" t="s">
        <v>29</v>
      </c>
      <c r="G1452" t="s">
        <v>30</v>
      </c>
      <c r="H1452" t="s">
        <v>31</v>
      </c>
      <c r="I1452" t="s">
        <v>18</v>
      </c>
      <c r="J1452">
        <v>45</v>
      </c>
      <c r="K1452">
        <v>25</v>
      </c>
      <c r="L1452" t="s">
        <v>19</v>
      </c>
      <c r="M1452" t="s">
        <v>20</v>
      </c>
      <c r="N1452" t="s">
        <v>21</v>
      </c>
      <c r="O1452">
        <f>Table1__2[[#This Row],[transaction_qty]]*Table1__2[[#This Row],[unit_price]]</f>
        <v>180</v>
      </c>
      <c r="P1452">
        <f>(Table1__2[[#This Row],[unit_price]]-Table1__2[[#This Row],[unit_cost]])*Table1__2[[#This Row],[transaction_qty]]</f>
        <v>80</v>
      </c>
      <c r="Q1452">
        <f>YEAR(Table1__2[[#This Row],[transaction_date]])</f>
        <v>2024</v>
      </c>
      <c r="R1452" t="str">
        <f>TEXT(MONTH(Table1__2[[#This Row],[transaction_date]])*28,"mmm")</f>
        <v>May</v>
      </c>
      <c r="S1452" t="str">
        <f t="shared" si="22"/>
        <v>Mon</v>
      </c>
      <c r="T1452">
        <f>HOUR(Table1__2[[#This Row],[transaction_time]])</f>
        <v>20</v>
      </c>
    </row>
    <row r="1453" spans="1:20" x14ac:dyDescent="0.25">
      <c r="A1453">
        <v>9452</v>
      </c>
      <c r="B1453" s="1">
        <v>45988</v>
      </c>
      <c r="C1453" s="2">
        <v>0.80277777777777781</v>
      </c>
      <c r="D1453">
        <v>2</v>
      </c>
      <c r="E1453" t="s">
        <v>28</v>
      </c>
      <c r="F1453" t="s">
        <v>29</v>
      </c>
      <c r="G1453" t="s">
        <v>30</v>
      </c>
      <c r="H1453" t="s">
        <v>31</v>
      </c>
      <c r="I1453" t="s">
        <v>26</v>
      </c>
      <c r="J1453">
        <v>40</v>
      </c>
      <c r="K1453">
        <v>22</v>
      </c>
      <c r="L1453" t="s">
        <v>19</v>
      </c>
      <c r="M1453" t="s">
        <v>20</v>
      </c>
      <c r="N1453" t="s">
        <v>27</v>
      </c>
      <c r="O1453">
        <f>Table1__2[[#This Row],[transaction_qty]]*Table1__2[[#This Row],[unit_price]]</f>
        <v>80</v>
      </c>
      <c r="P1453">
        <f>(Table1__2[[#This Row],[unit_price]]-Table1__2[[#This Row],[unit_cost]])*Table1__2[[#This Row],[transaction_qty]]</f>
        <v>36</v>
      </c>
      <c r="Q1453">
        <f>YEAR(Table1__2[[#This Row],[transaction_date]])</f>
        <v>2025</v>
      </c>
      <c r="R1453" t="str">
        <f>TEXT(MONTH(Table1__2[[#This Row],[transaction_date]])*28,"mmm")</f>
        <v>Nov</v>
      </c>
      <c r="S1453" t="str">
        <f t="shared" si="22"/>
        <v>Fri</v>
      </c>
      <c r="T1453">
        <f>HOUR(Table1__2[[#This Row],[transaction_time]])</f>
        <v>19</v>
      </c>
    </row>
    <row r="1454" spans="1:20" x14ac:dyDescent="0.25">
      <c r="A1454">
        <v>9453</v>
      </c>
      <c r="B1454" s="1">
        <v>45718</v>
      </c>
      <c r="C1454" s="2">
        <v>0.8041666666666667</v>
      </c>
      <c r="D1454">
        <v>3</v>
      </c>
      <c r="E1454" t="s">
        <v>14</v>
      </c>
      <c r="F1454" t="s">
        <v>15</v>
      </c>
      <c r="G1454" t="s">
        <v>16</v>
      </c>
      <c r="H1454" t="s">
        <v>17</v>
      </c>
      <c r="I1454" t="s">
        <v>46</v>
      </c>
      <c r="J1454">
        <v>90</v>
      </c>
      <c r="K1454">
        <v>55</v>
      </c>
      <c r="L1454" t="s">
        <v>33</v>
      </c>
      <c r="M1454" t="s">
        <v>34</v>
      </c>
      <c r="N1454" t="s">
        <v>47</v>
      </c>
      <c r="O1454">
        <f>Table1__2[[#This Row],[transaction_qty]]*Table1__2[[#This Row],[unit_price]]</f>
        <v>270</v>
      </c>
      <c r="P1454">
        <f>(Table1__2[[#This Row],[unit_price]]-Table1__2[[#This Row],[unit_cost]])*Table1__2[[#This Row],[transaction_qty]]</f>
        <v>105</v>
      </c>
      <c r="Q1454">
        <f>YEAR(Table1__2[[#This Row],[transaction_date]])</f>
        <v>2025</v>
      </c>
      <c r="R1454" t="str">
        <f>TEXT(MONTH(Table1__2[[#This Row],[transaction_date]])*28,"mmm")</f>
        <v>Mar</v>
      </c>
      <c r="S1454" t="str">
        <f t="shared" si="22"/>
        <v>Mon</v>
      </c>
      <c r="T1454">
        <f>HOUR(Table1__2[[#This Row],[transaction_time]])</f>
        <v>19</v>
      </c>
    </row>
    <row r="1455" spans="1:20" x14ac:dyDescent="0.25">
      <c r="A1455">
        <v>9454</v>
      </c>
      <c r="B1455" s="1">
        <v>45770</v>
      </c>
      <c r="C1455" s="2">
        <v>0.55555555555555558</v>
      </c>
      <c r="D1455">
        <v>1</v>
      </c>
      <c r="E1455" t="s">
        <v>36</v>
      </c>
      <c r="F1455" t="s">
        <v>37</v>
      </c>
      <c r="G1455" t="s">
        <v>38</v>
      </c>
      <c r="H1455" t="s">
        <v>39</v>
      </c>
      <c r="I1455" t="s">
        <v>48</v>
      </c>
      <c r="J1455">
        <v>80</v>
      </c>
      <c r="K1455">
        <v>48</v>
      </c>
      <c r="L1455" t="s">
        <v>33</v>
      </c>
      <c r="M1455" t="s">
        <v>44</v>
      </c>
      <c r="N1455" t="s">
        <v>49</v>
      </c>
      <c r="O1455">
        <f>Table1__2[[#This Row],[transaction_qty]]*Table1__2[[#This Row],[unit_price]]</f>
        <v>80</v>
      </c>
      <c r="P1455">
        <f>(Table1__2[[#This Row],[unit_price]]-Table1__2[[#This Row],[unit_cost]])*Table1__2[[#This Row],[transaction_qty]]</f>
        <v>32</v>
      </c>
      <c r="Q1455">
        <f>YEAR(Table1__2[[#This Row],[transaction_date]])</f>
        <v>2025</v>
      </c>
      <c r="R1455" t="str">
        <f>TEXT(MONTH(Table1__2[[#This Row],[transaction_date]])*28,"mmm")</f>
        <v>Apr</v>
      </c>
      <c r="S1455" t="str">
        <f t="shared" si="22"/>
        <v>Mon</v>
      </c>
      <c r="T1455">
        <f>HOUR(Table1__2[[#This Row],[transaction_time]])</f>
        <v>13</v>
      </c>
    </row>
    <row r="1456" spans="1:20" x14ac:dyDescent="0.25">
      <c r="A1456">
        <v>9455</v>
      </c>
      <c r="B1456" s="1">
        <v>45620</v>
      </c>
      <c r="C1456" s="2">
        <v>0.91111111111111109</v>
      </c>
      <c r="D1456">
        <v>1</v>
      </c>
      <c r="E1456" t="s">
        <v>14</v>
      </c>
      <c r="F1456" t="s">
        <v>15</v>
      </c>
      <c r="G1456" t="s">
        <v>16</v>
      </c>
      <c r="H1456" t="s">
        <v>17</v>
      </c>
      <c r="I1456" t="s">
        <v>43</v>
      </c>
      <c r="J1456">
        <v>75</v>
      </c>
      <c r="K1456">
        <v>45</v>
      </c>
      <c r="L1456" t="s">
        <v>33</v>
      </c>
      <c r="M1456" t="s">
        <v>44</v>
      </c>
      <c r="N1456" t="s">
        <v>45</v>
      </c>
      <c r="O1456">
        <f>Table1__2[[#This Row],[transaction_qty]]*Table1__2[[#This Row],[unit_price]]</f>
        <v>75</v>
      </c>
      <c r="P1456">
        <f>(Table1__2[[#This Row],[unit_price]]-Table1__2[[#This Row],[unit_cost]])*Table1__2[[#This Row],[transaction_qty]]</f>
        <v>30</v>
      </c>
      <c r="Q1456">
        <f>YEAR(Table1__2[[#This Row],[transaction_date]])</f>
        <v>2024</v>
      </c>
      <c r="R1456" t="str">
        <f>TEXT(MONTH(Table1__2[[#This Row],[transaction_date]])*28,"mmm")</f>
        <v>Nov</v>
      </c>
      <c r="S1456" t="str">
        <f t="shared" si="22"/>
        <v>Tue</v>
      </c>
      <c r="T1456">
        <f>HOUR(Table1__2[[#This Row],[transaction_time]])</f>
        <v>21</v>
      </c>
    </row>
    <row r="1457" spans="1:20" x14ac:dyDescent="0.25">
      <c r="A1457">
        <v>9456</v>
      </c>
      <c r="B1457" s="1">
        <v>45499</v>
      </c>
      <c r="C1457" s="2">
        <v>0.64236111111111116</v>
      </c>
      <c r="D1457">
        <v>2</v>
      </c>
      <c r="E1457" t="s">
        <v>14</v>
      </c>
      <c r="F1457" t="s">
        <v>15</v>
      </c>
      <c r="G1457" t="s">
        <v>16</v>
      </c>
      <c r="H1457" t="s">
        <v>17</v>
      </c>
      <c r="I1457" t="s">
        <v>18</v>
      </c>
      <c r="J1457">
        <v>45</v>
      </c>
      <c r="K1457">
        <v>25</v>
      </c>
      <c r="L1457" t="s">
        <v>19</v>
      </c>
      <c r="M1457" t="s">
        <v>20</v>
      </c>
      <c r="N1457" t="s">
        <v>21</v>
      </c>
      <c r="O1457">
        <f>Table1__2[[#This Row],[transaction_qty]]*Table1__2[[#This Row],[unit_price]]</f>
        <v>90</v>
      </c>
      <c r="P1457">
        <f>(Table1__2[[#This Row],[unit_price]]-Table1__2[[#This Row],[unit_cost]])*Table1__2[[#This Row],[transaction_qty]]</f>
        <v>40</v>
      </c>
      <c r="Q1457">
        <f>YEAR(Table1__2[[#This Row],[transaction_date]])</f>
        <v>2024</v>
      </c>
      <c r="R1457" t="str">
        <f>TEXT(MONTH(Table1__2[[#This Row],[transaction_date]])*28,"mmm")</f>
        <v>Jul</v>
      </c>
      <c r="S1457" t="str">
        <f t="shared" si="22"/>
        <v>Thu</v>
      </c>
      <c r="T1457">
        <f>HOUR(Table1__2[[#This Row],[transaction_time]])</f>
        <v>15</v>
      </c>
    </row>
    <row r="1458" spans="1:20" x14ac:dyDescent="0.25">
      <c r="A1458">
        <v>9457</v>
      </c>
      <c r="B1458" s="1">
        <v>45548</v>
      </c>
      <c r="C1458" s="2">
        <v>0.32430555555555557</v>
      </c>
      <c r="D1458">
        <v>2</v>
      </c>
      <c r="E1458" t="s">
        <v>14</v>
      </c>
      <c r="F1458" t="s">
        <v>15</v>
      </c>
      <c r="G1458" t="s">
        <v>16</v>
      </c>
      <c r="H1458" t="s">
        <v>17</v>
      </c>
      <c r="I1458" t="s">
        <v>43</v>
      </c>
      <c r="J1458">
        <v>75</v>
      </c>
      <c r="K1458">
        <v>45</v>
      </c>
      <c r="L1458" t="s">
        <v>33</v>
      </c>
      <c r="M1458" t="s">
        <v>44</v>
      </c>
      <c r="N1458" t="s">
        <v>45</v>
      </c>
      <c r="O1458">
        <f>Table1__2[[#This Row],[transaction_qty]]*Table1__2[[#This Row],[unit_price]]</f>
        <v>150</v>
      </c>
      <c r="P1458">
        <f>(Table1__2[[#This Row],[unit_price]]-Table1__2[[#This Row],[unit_cost]])*Table1__2[[#This Row],[transaction_qty]]</f>
        <v>60</v>
      </c>
      <c r="Q1458">
        <f>YEAR(Table1__2[[#This Row],[transaction_date]])</f>
        <v>2024</v>
      </c>
      <c r="R1458" t="str">
        <f>TEXT(MONTH(Table1__2[[#This Row],[transaction_date]])*28,"mmm")</f>
        <v>Sep</v>
      </c>
      <c r="S1458" t="str">
        <f t="shared" si="22"/>
        <v>Fri</v>
      </c>
      <c r="T1458">
        <f>HOUR(Table1__2[[#This Row],[transaction_time]])</f>
        <v>7</v>
      </c>
    </row>
    <row r="1459" spans="1:20" x14ac:dyDescent="0.25">
      <c r="A1459">
        <v>9458</v>
      </c>
      <c r="B1459" s="1">
        <v>44714</v>
      </c>
      <c r="C1459" s="2">
        <v>0.80763888888888891</v>
      </c>
      <c r="D1459">
        <v>2</v>
      </c>
      <c r="E1459" t="s">
        <v>14</v>
      </c>
      <c r="F1459" t="s">
        <v>15</v>
      </c>
      <c r="G1459" t="s">
        <v>16</v>
      </c>
      <c r="H1459" t="s">
        <v>17</v>
      </c>
      <c r="I1459" t="s">
        <v>48</v>
      </c>
      <c r="J1459">
        <v>80</v>
      </c>
      <c r="K1459">
        <v>48</v>
      </c>
      <c r="L1459" t="s">
        <v>33</v>
      </c>
      <c r="M1459" t="s">
        <v>44</v>
      </c>
      <c r="N1459" t="s">
        <v>49</v>
      </c>
      <c r="O1459">
        <f>Table1__2[[#This Row],[transaction_qty]]*Table1__2[[#This Row],[unit_price]]</f>
        <v>160</v>
      </c>
      <c r="P1459">
        <f>(Table1__2[[#This Row],[unit_price]]-Table1__2[[#This Row],[unit_cost]])*Table1__2[[#This Row],[transaction_qty]]</f>
        <v>64</v>
      </c>
      <c r="Q1459">
        <f>YEAR(Table1__2[[#This Row],[transaction_date]])</f>
        <v>2022</v>
      </c>
      <c r="R1459" t="str">
        <f>TEXT(MONTH(Table1__2[[#This Row],[transaction_date]])*28,"mmm")</f>
        <v>Jun</v>
      </c>
      <c r="S1459" t="str">
        <f t="shared" si="22"/>
        <v>Mon</v>
      </c>
      <c r="T1459">
        <f>HOUR(Table1__2[[#This Row],[transaction_time]])</f>
        <v>19</v>
      </c>
    </row>
    <row r="1460" spans="1:20" x14ac:dyDescent="0.25">
      <c r="A1460">
        <v>9459</v>
      </c>
      <c r="B1460" s="1">
        <v>44850</v>
      </c>
      <c r="C1460" s="2">
        <v>0.34027777777777779</v>
      </c>
      <c r="D1460">
        <v>3</v>
      </c>
      <c r="E1460" t="s">
        <v>36</v>
      </c>
      <c r="F1460" t="s">
        <v>37</v>
      </c>
      <c r="G1460" t="s">
        <v>38</v>
      </c>
      <c r="H1460" t="s">
        <v>39</v>
      </c>
      <c r="I1460" t="s">
        <v>43</v>
      </c>
      <c r="J1460">
        <v>75</v>
      </c>
      <c r="K1460">
        <v>45</v>
      </c>
      <c r="L1460" t="s">
        <v>33</v>
      </c>
      <c r="M1460" t="s">
        <v>44</v>
      </c>
      <c r="N1460" t="s">
        <v>45</v>
      </c>
      <c r="O1460">
        <f>Table1__2[[#This Row],[transaction_qty]]*Table1__2[[#This Row],[unit_price]]</f>
        <v>225</v>
      </c>
      <c r="P1460">
        <f>(Table1__2[[#This Row],[unit_price]]-Table1__2[[#This Row],[unit_cost]])*Table1__2[[#This Row],[transaction_qty]]</f>
        <v>90</v>
      </c>
      <c r="Q1460">
        <f>YEAR(Table1__2[[#This Row],[transaction_date]])</f>
        <v>2022</v>
      </c>
      <c r="R1460" t="str">
        <f>TEXT(MONTH(Table1__2[[#This Row],[transaction_date]])*28,"mmm")</f>
        <v>Oct</v>
      </c>
      <c r="S1460" t="str">
        <f t="shared" si="22"/>
        <v>Mon</v>
      </c>
      <c r="T1460">
        <f>HOUR(Table1__2[[#This Row],[transaction_time]])</f>
        <v>8</v>
      </c>
    </row>
    <row r="1461" spans="1:20" x14ac:dyDescent="0.25">
      <c r="A1461">
        <v>9460</v>
      </c>
      <c r="B1461" s="1">
        <v>45910</v>
      </c>
      <c r="C1461" s="2">
        <v>0.81180555555555556</v>
      </c>
      <c r="D1461">
        <v>4</v>
      </c>
      <c r="E1461" t="s">
        <v>22</v>
      </c>
      <c r="F1461" t="s">
        <v>23</v>
      </c>
      <c r="G1461" t="s">
        <v>24</v>
      </c>
      <c r="H1461" t="s">
        <v>25</v>
      </c>
      <c r="I1461" t="s">
        <v>32</v>
      </c>
      <c r="J1461">
        <v>85</v>
      </c>
      <c r="K1461">
        <v>50</v>
      </c>
      <c r="L1461" t="s">
        <v>33</v>
      </c>
      <c r="M1461" t="s">
        <v>34</v>
      </c>
      <c r="N1461" t="s">
        <v>35</v>
      </c>
      <c r="O1461">
        <f>Table1__2[[#This Row],[transaction_qty]]*Table1__2[[#This Row],[unit_price]]</f>
        <v>340</v>
      </c>
      <c r="P1461">
        <f>(Table1__2[[#This Row],[unit_price]]-Table1__2[[#This Row],[unit_cost]])*Table1__2[[#This Row],[transaction_qty]]</f>
        <v>140</v>
      </c>
      <c r="Q1461">
        <f>YEAR(Table1__2[[#This Row],[transaction_date]])</f>
        <v>2025</v>
      </c>
      <c r="R1461" t="str">
        <f>TEXT(MONTH(Table1__2[[#This Row],[transaction_date]])*28,"mmm")</f>
        <v>Sep</v>
      </c>
      <c r="S1461" t="str">
        <f t="shared" si="22"/>
        <v>Tue</v>
      </c>
      <c r="T1461">
        <f>HOUR(Table1__2[[#This Row],[transaction_time]])</f>
        <v>19</v>
      </c>
    </row>
    <row r="1462" spans="1:20" x14ac:dyDescent="0.25">
      <c r="A1462">
        <v>9461</v>
      </c>
      <c r="B1462" s="1">
        <v>45217</v>
      </c>
      <c r="C1462" s="2">
        <v>0.87777777777777777</v>
      </c>
      <c r="D1462">
        <v>1</v>
      </c>
      <c r="E1462" t="s">
        <v>28</v>
      </c>
      <c r="F1462" t="s">
        <v>29</v>
      </c>
      <c r="G1462" t="s">
        <v>30</v>
      </c>
      <c r="H1462" t="s">
        <v>31</v>
      </c>
      <c r="I1462" t="s">
        <v>18</v>
      </c>
      <c r="J1462">
        <v>45</v>
      </c>
      <c r="K1462">
        <v>25</v>
      </c>
      <c r="L1462" t="s">
        <v>19</v>
      </c>
      <c r="M1462" t="s">
        <v>20</v>
      </c>
      <c r="N1462" t="s">
        <v>21</v>
      </c>
      <c r="O1462">
        <f>Table1__2[[#This Row],[transaction_qty]]*Table1__2[[#This Row],[unit_price]]</f>
        <v>45</v>
      </c>
      <c r="P1462">
        <f>(Table1__2[[#This Row],[unit_price]]-Table1__2[[#This Row],[unit_cost]])*Table1__2[[#This Row],[transaction_qty]]</f>
        <v>20</v>
      </c>
      <c r="Q1462">
        <f>YEAR(Table1__2[[#This Row],[transaction_date]])</f>
        <v>2023</v>
      </c>
      <c r="R1462" t="str">
        <f>TEXT(MONTH(Table1__2[[#This Row],[transaction_date]])*28,"mmm")</f>
        <v>Oct</v>
      </c>
      <c r="S1462" t="str">
        <f t="shared" si="22"/>
        <v>Wed</v>
      </c>
      <c r="T1462">
        <f>HOUR(Table1__2[[#This Row],[transaction_time]])</f>
        <v>21</v>
      </c>
    </row>
    <row r="1463" spans="1:20" x14ac:dyDescent="0.25">
      <c r="A1463">
        <v>9462</v>
      </c>
      <c r="B1463" s="1">
        <v>44697</v>
      </c>
      <c r="C1463" s="2">
        <v>0.7680555555555556</v>
      </c>
      <c r="D1463">
        <v>2</v>
      </c>
      <c r="E1463" t="s">
        <v>14</v>
      </c>
      <c r="F1463" t="s">
        <v>15</v>
      </c>
      <c r="G1463" t="s">
        <v>16</v>
      </c>
      <c r="H1463" t="s">
        <v>17</v>
      </c>
      <c r="I1463" t="s">
        <v>43</v>
      </c>
      <c r="J1463">
        <v>75</v>
      </c>
      <c r="K1463">
        <v>45</v>
      </c>
      <c r="L1463" t="s">
        <v>33</v>
      </c>
      <c r="M1463" t="s">
        <v>44</v>
      </c>
      <c r="N1463" t="s">
        <v>45</v>
      </c>
      <c r="O1463">
        <f>Table1__2[[#This Row],[transaction_qty]]*Table1__2[[#This Row],[unit_price]]</f>
        <v>150</v>
      </c>
      <c r="P1463">
        <f>(Table1__2[[#This Row],[unit_price]]-Table1__2[[#This Row],[unit_cost]])*Table1__2[[#This Row],[transaction_qty]]</f>
        <v>60</v>
      </c>
      <c r="Q1463">
        <f>YEAR(Table1__2[[#This Row],[transaction_date]])</f>
        <v>2022</v>
      </c>
      <c r="R1463" t="str">
        <f>TEXT(MONTH(Table1__2[[#This Row],[transaction_date]])*28,"mmm")</f>
        <v>May</v>
      </c>
      <c r="S1463" t="str">
        <f t="shared" si="22"/>
        <v>Mon</v>
      </c>
      <c r="T1463">
        <f>HOUR(Table1__2[[#This Row],[transaction_time]])</f>
        <v>18</v>
      </c>
    </row>
    <row r="1464" spans="1:20" x14ac:dyDescent="0.25">
      <c r="A1464">
        <v>9463</v>
      </c>
      <c r="B1464" s="1">
        <v>45403</v>
      </c>
      <c r="C1464" s="2">
        <v>0.83958333333333335</v>
      </c>
      <c r="D1464">
        <v>3</v>
      </c>
      <c r="E1464" t="s">
        <v>14</v>
      </c>
      <c r="F1464" t="s">
        <v>15</v>
      </c>
      <c r="G1464" t="s">
        <v>16</v>
      </c>
      <c r="H1464" t="s">
        <v>17</v>
      </c>
      <c r="I1464" t="s">
        <v>50</v>
      </c>
      <c r="J1464">
        <v>70</v>
      </c>
      <c r="K1464">
        <v>40</v>
      </c>
      <c r="L1464" t="s">
        <v>33</v>
      </c>
      <c r="M1464" t="s">
        <v>44</v>
      </c>
      <c r="N1464" t="s">
        <v>51</v>
      </c>
      <c r="O1464">
        <f>Table1__2[[#This Row],[transaction_qty]]*Table1__2[[#This Row],[unit_price]]</f>
        <v>210</v>
      </c>
      <c r="P1464">
        <f>(Table1__2[[#This Row],[unit_price]]-Table1__2[[#This Row],[unit_cost]])*Table1__2[[#This Row],[transaction_qty]]</f>
        <v>90</v>
      </c>
      <c r="Q1464">
        <f>YEAR(Table1__2[[#This Row],[transaction_date]])</f>
        <v>2024</v>
      </c>
      <c r="R1464" t="str">
        <f>TEXT(MONTH(Table1__2[[#This Row],[transaction_date]])*28,"mmm")</f>
        <v>Apr</v>
      </c>
      <c r="S1464" t="str">
        <f t="shared" si="22"/>
        <v>Sat</v>
      </c>
      <c r="T1464">
        <f>HOUR(Table1__2[[#This Row],[transaction_time]])</f>
        <v>20</v>
      </c>
    </row>
    <row r="1465" spans="1:20" x14ac:dyDescent="0.25">
      <c r="A1465">
        <v>9464</v>
      </c>
      <c r="B1465" s="1">
        <v>44692</v>
      </c>
      <c r="C1465" s="2">
        <v>0.68263888888888891</v>
      </c>
      <c r="D1465">
        <v>3</v>
      </c>
      <c r="E1465" t="s">
        <v>36</v>
      </c>
      <c r="F1465" t="s">
        <v>37</v>
      </c>
      <c r="G1465" t="s">
        <v>38</v>
      </c>
      <c r="H1465" t="s">
        <v>39</v>
      </c>
      <c r="I1465" t="s">
        <v>26</v>
      </c>
      <c r="J1465">
        <v>40</v>
      </c>
      <c r="K1465">
        <v>22</v>
      </c>
      <c r="L1465" t="s">
        <v>19</v>
      </c>
      <c r="M1465" t="s">
        <v>20</v>
      </c>
      <c r="N1465" t="s">
        <v>27</v>
      </c>
      <c r="O1465">
        <f>Table1__2[[#This Row],[transaction_qty]]*Table1__2[[#This Row],[unit_price]]</f>
        <v>120</v>
      </c>
      <c r="P1465">
        <f>(Table1__2[[#This Row],[unit_price]]-Table1__2[[#This Row],[unit_cost]])*Table1__2[[#This Row],[transaction_qty]]</f>
        <v>54</v>
      </c>
      <c r="Q1465">
        <f>YEAR(Table1__2[[#This Row],[transaction_date]])</f>
        <v>2022</v>
      </c>
      <c r="R1465" t="str">
        <f>TEXT(MONTH(Table1__2[[#This Row],[transaction_date]])*28,"mmm")</f>
        <v>May</v>
      </c>
      <c r="S1465" t="str">
        <f t="shared" si="22"/>
        <v>Wed</v>
      </c>
      <c r="T1465">
        <f>HOUR(Table1__2[[#This Row],[transaction_time]])</f>
        <v>16</v>
      </c>
    </row>
    <row r="1466" spans="1:20" x14ac:dyDescent="0.25">
      <c r="A1466">
        <v>9465</v>
      </c>
      <c r="B1466" s="1">
        <v>45017</v>
      </c>
      <c r="C1466" s="2">
        <v>0.63194444444444442</v>
      </c>
      <c r="D1466">
        <v>3</v>
      </c>
      <c r="E1466" t="s">
        <v>28</v>
      </c>
      <c r="F1466" t="s">
        <v>29</v>
      </c>
      <c r="G1466" t="s">
        <v>30</v>
      </c>
      <c r="H1466" t="s">
        <v>31</v>
      </c>
      <c r="I1466" t="s">
        <v>32</v>
      </c>
      <c r="J1466">
        <v>85</v>
      </c>
      <c r="K1466">
        <v>50</v>
      </c>
      <c r="L1466" t="s">
        <v>33</v>
      </c>
      <c r="M1466" t="s">
        <v>34</v>
      </c>
      <c r="N1466" t="s">
        <v>35</v>
      </c>
      <c r="O1466">
        <f>Table1__2[[#This Row],[transaction_qty]]*Table1__2[[#This Row],[unit_price]]</f>
        <v>255</v>
      </c>
      <c r="P1466">
        <f>(Table1__2[[#This Row],[unit_price]]-Table1__2[[#This Row],[unit_cost]])*Table1__2[[#This Row],[transaction_qty]]</f>
        <v>105</v>
      </c>
      <c r="Q1466">
        <f>YEAR(Table1__2[[#This Row],[transaction_date]])</f>
        <v>2023</v>
      </c>
      <c r="R1466" t="str">
        <f>TEXT(MONTH(Table1__2[[#This Row],[transaction_date]])*28,"mmm")</f>
        <v>Apr</v>
      </c>
      <c r="S1466" t="str">
        <f t="shared" si="22"/>
        <v>Sun</v>
      </c>
      <c r="T1466">
        <f>HOUR(Table1__2[[#This Row],[transaction_time]])</f>
        <v>15</v>
      </c>
    </row>
    <row r="1467" spans="1:20" x14ac:dyDescent="0.25">
      <c r="A1467">
        <v>9466</v>
      </c>
      <c r="B1467" s="1">
        <v>45924</v>
      </c>
      <c r="C1467" s="2">
        <v>0.3840277777777778</v>
      </c>
      <c r="D1467">
        <v>4</v>
      </c>
      <c r="E1467" t="s">
        <v>28</v>
      </c>
      <c r="F1467" t="s">
        <v>29</v>
      </c>
      <c r="G1467" t="s">
        <v>30</v>
      </c>
      <c r="H1467" t="s">
        <v>31</v>
      </c>
      <c r="I1467" t="s">
        <v>50</v>
      </c>
      <c r="J1467">
        <v>70</v>
      </c>
      <c r="K1467">
        <v>40</v>
      </c>
      <c r="L1467" t="s">
        <v>33</v>
      </c>
      <c r="M1467" t="s">
        <v>44</v>
      </c>
      <c r="N1467" t="s">
        <v>51</v>
      </c>
      <c r="O1467">
        <f>Table1__2[[#This Row],[transaction_qty]]*Table1__2[[#This Row],[unit_price]]</f>
        <v>280</v>
      </c>
      <c r="P1467">
        <f>(Table1__2[[#This Row],[unit_price]]-Table1__2[[#This Row],[unit_cost]])*Table1__2[[#This Row],[transaction_qty]]</f>
        <v>120</v>
      </c>
      <c r="Q1467">
        <f>YEAR(Table1__2[[#This Row],[transaction_date]])</f>
        <v>2025</v>
      </c>
      <c r="R1467" t="str">
        <f>TEXT(MONTH(Table1__2[[#This Row],[transaction_date]])*28,"mmm")</f>
        <v>Sep</v>
      </c>
      <c r="S1467" t="str">
        <f t="shared" si="22"/>
        <v>Tue</v>
      </c>
      <c r="T1467">
        <f>HOUR(Table1__2[[#This Row],[transaction_time]])</f>
        <v>9</v>
      </c>
    </row>
    <row r="1468" spans="1:20" x14ac:dyDescent="0.25">
      <c r="A1468">
        <v>9467</v>
      </c>
      <c r="B1468" s="1">
        <v>44701</v>
      </c>
      <c r="C1468" s="2">
        <v>0.91597222222222219</v>
      </c>
      <c r="D1468">
        <v>1</v>
      </c>
      <c r="E1468" t="s">
        <v>22</v>
      </c>
      <c r="F1468" t="s">
        <v>23</v>
      </c>
      <c r="G1468" t="s">
        <v>24</v>
      </c>
      <c r="H1468" t="s">
        <v>25</v>
      </c>
      <c r="I1468" t="s">
        <v>26</v>
      </c>
      <c r="J1468">
        <v>40</v>
      </c>
      <c r="K1468">
        <v>22</v>
      </c>
      <c r="L1468" t="s">
        <v>19</v>
      </c>
      <c r="M1468" t="s">
        <v>20</v>
      </c>
      <c r="N1468" t="s">
        <v>27</v>
      </c>
      <c r="O1468">
        <f>Table1__2[[#This Row],[transaction_qty]]*Table1__2[[#This Row],[unit_price]]</f>
        <v>40</v>
      </c>
      <c r="P1468">
        <f>(Table1__2[[#This Row],[unit_price]]-Table1__2[[#This Row],[unit_cost]])*Table1__2[[#This Row],[transaction_qty]]</f>
        <v>18</v>
      </c>
      <c r="Q1468">
        <f>YEAR(Table1__2[[#This Row],[transaction_date]])</f>
        <v>2022</v>
      </c>
      <c r="R1468" t="str">
        <f>TEXT(MONTH(Table1__2[[#This Row],[transaction_date]])*28,"mmm")</f>
        <v>May</v>
      </c>
      <c r="S1468" t="str">
        <f t="shared" si="22"/>
        <v>Fri</v>
      </c>
      <c r="T1468">
        <f>HOUR(Table1__2[[#This Row],[transaction_time]])</f>
        <v>21</v>
      </c>
    </row>
    <row r="1469" spans="1:20" x14ac:dyDescent="0.25">
      <c r="A1469">
        <v>9468</v>
      </c>
      <c r="B1469" s="1">
        <v>45412</v>
      </c>
      <c r="C1469" s="2">
        <v>0.88680555555555551</v>
      </c>
      <c r="D1469">
        <v>1</v>
      </c>
      <c r="E1469" t="s">
        <v>14</v>
      </c>
      <c r="F1469" t="s">
        <v>15</v>
      </c>
      <c r="G1469" t="s">
        <v>16</v>
      </c>
      <c r="H1469" t="s">
        <v>17</v>
      </c>
      <c r="I1469" t="s">
        <v>50</v>
      </c>
      <c r="J1469">
        <v>70</v>
      </c>
      <c r="K1469">
        <v>40</v>
      </c>
      <c r="L1469" t="s">
        <v>33</v>
      </c>
      <c r="M1469" t="s">
        <v>44</v>
      </c>
      <c r="N1469" t="s">
        <v>51</v>
      </c>
      <c r="O1469">
        <f>Table1__2[[#This Row],[transaction_qty]]*Table1__2[[#This Row],[unit_price]]</f>
        <v>70</v>
      </c>
      <c r="P1469">
        <f>(Table1__2[[#This Row],[unit_price]]-Table1__2[[#This Row],[unit_cost]])*Table1__2[[#This Row],[transaction_qty]]</f>
        <v>30</v>
      </c>
      <c r="Q1469">
        <f>YEAR(Table1__2[[#This Row],[transaction_date]])</f>
        <v>2024</v>
      </c>
      <c r="R1469" t="str">
        <f>TEXT(MONTH(Table1__2[[#This Row],[transaction_date]])*28,"mmm")</f>
        <v>Apr</v>
      </c>
      <c r="S1469" t="str">
        <f t="shared" si="22"/>
        <v>Mon</v>
      </c>
      <c r="T1469">
        <f>HOUR(Table1__2[[#This Row],[transaction_time]])</f>
        <v>21</v>
      </c>
    </row>
    <row r="1470" spans="1:20" x14ac:dyDescent="0.25">
      <c r="A1470">
        <v>9469</v>
      </c>
      <c r="B1470" s="1">
        <v>45531</v>
      </c>
      <c r="C1470" s="2">
        <v>0.83125000000000004</v>
      </c>
      <c r="D1470">
        <v>3</v>
      </c>
      <c r="E1470" t="s">
        <v>22</v>
      </c>
      <c r="F1470" t="s">
        <v>23</v>
      </c>
      <c r="G1470" t="s">
        <v>24</v>
      </c>
      <c r="H1470" t="s">
        <v>25</v>
      </c>
      <c r="I1470" t="s">
        <v>26</v>
      </c>
      <c r="J1470">
        <v>40</v>
      </c>
      <c r="K1470">
        <v>22</v>
      </c>
      <c r="L1470" t="s">
        <v>19</v>
      </c>
      <c r="M1470" t="s">
        <v>20</v>
      </c>
      <c r="N1470" t="s">
        <v>27</v>
      </c>
      <c r="O1470">
        <f>Table1__2[[#This Row],[transaction_qty]]*Table1__2[[#This Row],[unit_price]]</f>
        <v>120</v>
      </c>
      <c r="P1470">
        <f>(Table1__2[[#This Row],[unit_price]]-Table1__2[[#This Row],[unit_cost]])*Table1__2[[#This Row],[transaction_qty]]</f>
        <v>54</v>
      </c>
      <c r="Q1470">
        <f>YEAR(Table1__2[[#This Row],[transaction_date]])</f>
        <v>2024</v>
      </c>
      <c r="R1470" t="str">
        <f>TEXT(MONTH(Table1__2[[#This Row],[transaction_date]])*28,"mmm")</f>
        <v>Aug</v>
      </c>
      <c r="S1470" t="str">
        <f t="shared" si="22"/>
        <v>Fri</v>
      </c>
      <c r="T1470">
        <f>HOUR(Table1__2[[#This Row],[transaction_time]])</f>
        <v>19</v>
      </c>
    </row>
    <row r="1471" spans="1:20" x14ac:dyDescent="0.25">
      <c r="A1471">
        <v>9470</v>
      </c>
      <c r="B1471" s="1">
        <v>44990</v>
      </c>
      <c r="C1471" s="2">
        <v>0.46250000000000002</v>
      </c>
      <c r="D1471">
        <v>4</v>
      </c>
      <c r="E1471" t="s">
        <v>22</v>
      </c>
      <c r="F1471" t="s">
        <v>23</v>
      </c>
      <c r="G1471" t="s">
        <v>24</v>
      </c>
      <c r="H1471" t="s">
        <v>25</v>
      </c>
      <c r="I1471" t="s">
        <v>48</v>
      </c>
      <c r="J1471">
        <v>80</v>
      </c>
      <c r="K1471">
        <v>48</v>
      </c>
      <c r="L1471" t="s">
        <v>33</v>
      </c>
      <c r="M1471" t="s">
        <v>44</v>
      </c>
      <c r="N1471" t="s">
        <v>49</v>
      </c>
      <c r="O1471">
        <f>Table1__2[[#This Row],[transaction_qty]]*Table1__2[[#This Row],[unit_price]]</f>
        <v>320</v>
      </c>
      <c r="P1471">
        <f>(Table1__2[[#This Row],[unit_price]]-Table1__2[[#This Row],[unit_cost]])*Table1__2[[#This Row],[transaction_qty]]</f>
        <v>128</v>
      </c>
      <c r="Q1471">
        <f>YEAR(Table1__2[[#This Row],[transaction_date]])</f>
        <v>2023</v>
      </c>
      <c r="R1471" t="str">
        <f>TEXT(MONTH(Table1__2[[#This Row],[transaction_date]])*28,"mmm")</f>
        <v>Mar</v>
      </c>
      <c r="S1471" t="str">
        <f t="shared" si="22"/>
        <v>Thu</v>
      </c>
      <c r="T1471">
        <f>HOUR(Table1__2[[#This Row],[transaction_time]])</f>
        <v>11</v>
      </c>
    </row>
    <row r="1472" spans="1:20" x14ac:dyDescent="0.25">
      <c r="A1472">
        <v>9471</v>
      </c>
      <c r="B1472" s="1">
        <v>45590</v>
      </c>
      <c r="C1472" s="2">
        <v>0.55555555555555558</v>
      </c>
      <c r="D1472">
        <v>2</v>
      </c>
      <c r="E1472" t="s">
        <v>14</v>
      </c>
      <c r="F1472" t="s">
        <v>15</v>
      </c>
      <c r="G1472" t="s">
        <v>16</v>
      </c>
      <c r="H1472" t="s">
        <v>17</v>
      </c>
      <c r="I1472" t="s">
        <v>18</v>
      </c>
      <c r="J1472">
        <v>45</v>
      </c>
      <c r="K1472">
        <v>25</v>
      </c>
      <c r="L1472" t="s">
        <v>19</v>
      </c>
      <c r="M1472" t="s">
        <v>20</v>
      </c>
      <c r="N1472" t="s">
        <v>21</v>
      </c>
      <c r="O1472">
        <f>Table1__2[[#This Row],[transaction_qty]]*Table1__2[[#This Row],[unit_price]]</f>
        <v>90</v>
      </c>
      <c r="P1472">
        <f>(Table1__2[[#This Row],[unit_price]]-Table1__2[[#This Row],[unit_cost]])*Table1__2[[#This Row],[transaction_qty]]</f>
        <v>40</v>
      </c>
      <c r="Q1472">
        <f>YEAR(Table1__2[[#This Row],[transaction_date]])</f>
        <v>2024</v>
      </c>
      <c r="R1472" t="str">
        <f>TEXT(MONTH(Table1__2[[#This Row],[transaction_date]])*28,"mmm")</f>
        <v>Oct</v>
      </c>
      <c r="S1472" t="str">
        <f t="shared" si="22"/>
        <v>Wed</v>
      </c>
      <c r="T1472">
        <f>HOUR(Table1__2[[#This Row],[transaction_time]])</f>
        <v>13</v>
      </c>
    </row>
    <row r="1473" spans="1:20" x14ac:dyDescent="0.25">
      <c r="A1473">
        <v>9472</v>
      </c>
      <c r="B1473" s="1">
        <v>44996</v>
      </c>
      <c r="C1473" s="2">
        <v>0.68958333333333333</v>
      </c>
      <c r="D1473">
        <v>4</v>
      </c>
      <c r="E1473" t="s">
        <v>28</v>
      </c>
      <c r="F1473" t="s">
        <v>29</v>
      </c>
      <c r="G1473" t="s">
        <v>30</v>
      </c>
      <c r="H1473" t="s">
        <v>31</v>
      </c>
      <c r="I1473" t="s">
        <v>46</v>
      </c>
      <c r="J1473">
        <v>90</v>
      </c>
      <c r="K1473">
        <v>55</v>
      </c>
      <c r="L1473" t="s">
        <v>33</v>
      </c>
      <c r="M1473" t="s">
        <v>34</v>
      </c>
      <c r="N1473" t="s">
        <v>47</v>
      </c>
      <c r="O1473">
        <f>Table1__2[[#This Row],[transaction_qty]]*Table1__2[[#This Row],[unit_price]]</f>
        <v>360</v>
      </c>
      <c r="P1473">
        <f>(Table1__2[[#This Row],[unit_price]]-Table1__2[[#This Row],[unit_cost]])*Table1__2[[#This Row],[transaction_qty]]</f>
        <v>140</v>
      </c>
      <c r="Q1473">
        <f>YEAR(Table1__2[[#This Row],[transaction_date]])</f>
        <v>2023</v>
      </c>
      <c r="R1473" t="str">
        <f>TEXT(MONTH(Table1__2[[#This Row],[transaction_date]])*28,"mmm")</f>
        <v>Mar</v>
      </c>
      <c r="S1473" t="str">
        <f t="shared" si="22"/>
        <v>Wed</v>
      </c>
      <c r="T1473">
        <f>HOUR(Table1__2[[#This Row],[transaction_time]])</f>
        <v>16</v>
      </c>
    </row>
    <row r="1474" spans="1:20" x14ac:dyDescent="0.25">
      <c r="A1474">
        <v>9473</v>
      </c>
      <c r="B1474" s="1">
        <v>44562</v>
      </c>
      <c r="C1474" s="2">
        <v>0.70416666666666672</v>
      </c>
      <c r="D1474">
        <v>2</v>
      </c>
      <c r="E1474" t="s">
        <v>28</v>
      </c>
      <c r="F1474" t="s">
        <v>29</v>
      </c>
      <c r="G1474" t="s">
        <v>30</v>
      </c>
      <c r="H1474" t="s">
        <v>31</v>
      </c>
      <c r="I1474" t="s">
        <v>32</v>
      </c>
      <c r="J1474">
        <v>85</v>
      </c>
      <c r="K1474">
        <v>50</v>
      </c>
      <c r="L1474" t="s">
        <v>33</v>
      </c>
      <c r="M1474" t="s">
        <v>34</v>
      </c>
      <c r="N1474" t="s">
        <v>35</v>
      </c>
      <c r="O1474">
        <f>Table1__2[[#This Row],[transaction_qty]]*Table1__2[[#This Row],[unit_price]]</f>
        <v>170</v>
      </c>
      <c r="P1474">
        <f>(Table1__2[[#This Row],[unit_price]]-Table1__2[[#This Row],[unit_cost]])*Table1__2[[#This Row],[transaction_qty]]</f>
        <v>70</v>
      </c>
      <c r="Q1474">
        <f>YEAR(Table1__2[[#This Row],[transaction_date]])</f>
        <v>2022</v>
      </c>
      <c r="R1474" t="str">
        <f>TEXT(MONTH(Table1__2[[#This Row],[transaction_date]])*28,"mmm")</f>
        <v>Jan</v>
      </c>
      <c r="S1474" t="str">
        <f t="shared" ref="S1474:S1537" si="23">TEXT(DAY(B1474),"ddd")</f>
        <v>Sun</v>
      </c>
      <c r="T1474">
        <f>HOUR(Table1__2[[#This Row],[transaction_time]])</f>
        <v>16</v>
      </c>
    </row>
    <row r="1475" spans="1:20" x14ac:dyDescent="0.25">
      <c r="A1475">
        <v>9474</v>
      </c>
      <c r="B1475" s="1">
        <v>45754</v>
      </c>
      <c r="C1475" s="2">
        <v>0.33819444444444446</v>
      </c>
      <c r="D1475">
        <v>1</v>
      </c>
      <c r="E1475" t="s">
        <v>28</v>
      </c>
      <c r="F1475" t="s">
        <v>29</v>
      </c>
      <c r="G1475" t="s">
        <v>30</v>
      </c>
      <c r="H1475" t="s">
        <v>31</v>
      </c>
      <c r="I1475" t="s">
        <v>40</v>
      </c>
      <c r="J1475">
        <v>50</v>
      </c>
      <c r="K1475">
        <v>30</v>
      </c>
      <c r="L1475" t="s">
        <v>19</v>
      </c>
      <c r="M1475" t="s">
        <v>41</v>
      </c>
      <c r="N1475" t="s">
        <v>42</v>
      </c>
      <c r="O1475">
        <f>Table1__2[[#This Row],[transaction_qty]]*Table1__2[[#This Row],[unit_price]]</f>
        <v>50</v>
      </c>
      <c r="P1475">
        <f>(Table1__2[[#This Row],[unit_price]]-Table1__2[[#This Row],[unit_cost]])*Table1__2[[#This Row],[transaction_qty]]</f>
        <v>20</v>
      </c>
      <c r="Q1475">
        <f>YEAR(Table1__2[[#This Row],[transaction_date]])</f>
        <v>2025</v>
      </c>
      <c r="R1475" t="str">
        <f>TEXT(MONTH(Table1__2[[#This Row],[transaction_date]])*28,"mmm")</f>
        <v>Apr</v>
      </c>
      <c r="S1475" t="str">
        <f t="shared" si="23"/>
        <v>Sat</v>
      </c>
      <c r="T1475">
        <f>HOUR(Table1__2[[#This Row],[transaction_time]])</f>
        <v>8</v>
      </c>
    </row>
    <row r="1476" spans="1:20" x14ac:dyDescent="0.25">
      <c r="A1476">
        <v>9475</v>
      </c>
      <c r="B1476" s="1">
        <v>45735</v>
      </c>
      <c r="C1476" s="2">
        <v>0.76249999999999996</v>
      </c>
      <c r="D1476">
        <v>2</v>
      </c>
      <c r="E1476" t="s">
        <v>14</v>
      </c>
      <c r="F1476" t="s">
        <v>15</v>
      </c>
      <c r="G1476" t="s">
        <v>16</v>
      </c>
      <c r="H1476" t="s">
        <v>17</v>
      </c>
      <c r="I1476" t="s">
        <v>43</v>
      </c>
      <c r="J1476">
        <v>75</v>
      </c>
      <c r="K1476">
        <v>45</v>
      </c>
      <c r="L1476" t="s">
        <v>33</v>
      </c>
      <c r="M1476" t="s">
        <v>44</v>
      </c>
      <c r="N1476" t="s">
        <v>45</v>
      </c>
      <c r="O1476">
        <f>Table1__2[[#This Row],[transaction_qty]]*Table1__2[[#This Row],[unit_price]]</f>
        <v>150</v>
      </c>
      <c r="P1476">
        <f>(Table1__2[[#This Row],[unit_price]]-Table1__2[[#This Row],[unit_cost]])*Table1__2[[#This Row],[transaction_qty]]</f>
        <v>60</v>
      </c>
      <c r="Q1476">
        <f>YEAR(Table1__2[[#This Row],[transaction_date]])</f>
        <v>2025</v>
      </c>
      <c r="R1476" t="str">
        <f>TEXT(MONTH(Table1__2[[#This Row],[transaction_date]])*28,"mmm")</f>
        <v>Mar</v>
      </c>
      <c r="S1476" t="str">
        <f t="shared" si="23"/>
        <v>Thu</v>
      </c>
      <c r="T1476">
        <f>HOUR(Table1__2[[#This Row],[transaction_time]])</f>
        <v>18</v>
      </c>
    </row>
    <row r="1477" spans="1:20" x14ac:dyDescent="0.25">
      <c r="A1477">
        <v>9476</v>
      </c>
      <c r="B1477" s="1">
        <v>44578</v>
      </c>
      <c r="C1477" s="2">
        <v>0.81111111111111112</v>
      </c>
      <c r="D1477">
        <v>2</v>
      </c>
      <c r="E1477" t="s">
        <v>28</v>
      </c>
      <c r="F1477" t="s">
        <v>29</v>
      </c>
      <c r="G1477" t="s">
        <v>30</v>
      </c>
      <c r="H1477" t="s">
        <v>31</v>
      </c>
      <c r="I1477" t="s">
        <v>50</v>
      </c>
      <c r="J1477">
        <v>70</v>
      </c>
      <c r="K1477">
        <v>40</v>
      </c>
      <c r="L1477" t="s">
        <v>33</v>
      </c>
      <c r="M1477" t="s">
        <v>44</v>
      </c>
      <c r="N1477" t="s">
        <v>51</v>
      </c>
      <c r="O1477">
        <f>Table1__2[[#This Row],[transaction_qty]]*Table1__2[[#This Row],[unit_price]]</f>
        <v>140</v>
      </c>
      <c r="P1477">
        <f>(Table1__2[[#This Row],[unit_price]]-Table1__2[[#This Row],[unit_cost]])*Table1__2[[#This Row],[transaction_qty]]</f>
        <v>60</v>
      </c>
      <c r="Q1477">
        <f>YEAR(Table1__2[[#This Row],[transaction_date]])</f>
        <v>2022</v>
      </c>
      <c r="R1477" t="str">
        <f>TEXT(MONTH(Table1__2[[#This Row],[transaction_date]])*28,"mmm")</f>
        <v>Jan</v>
      </c>
      <c r="S1477" t="str">
        <f t="shared" si="23"/>
        <v>Tue</v>
      </c>
      <c r="T1477">
        <f>HOUR(Table1__2[[#This Row],[transaction_time]])</f>
        <v>19</v>
      </c>
    </row>
    <row r="1478" spans="1:20" x14ac:dyDescent="0.25">
      <c r="A1478">
        <v>9477</v>
      </c>
      <c r="B1478" s="1">
        <v>45805</v>
      </c>
      <c r="C1478" s="2">
        <v>0.3888888888888889</v>
      </c>
      <c r="D1478">
        <v>1</v>
      </c>
      <c r="E1478" t="s">
        <v>36</v>
      </c>
      <c r="F1478" t="s">
        <v>37</v>
      </c>
      <c r="G1478" t="s">
        <v>38</v>
      </c>
      <c r="H1478" t="s">
        <v>39</v>
      </c>
      <c r="I1478" t="s">
        <v>32</v>
      </c>
      <c r="J1478">
        <v>85</v>
      </c>
      <c r="K1478">
        <v>50</v>
      </c>
      <c r="L1478" t="s">
        <v>33</v>
      </c>
      <c r="M1478" t="s">
        <v>34</v>
      </c>
      <c r="N1478" t="s">
        <v>35</v>
      </c>
      <c r="O1478">
        <f>Table1__2[[#This Row],[transaction_qty]]*Table1__2[[#This Row],[unit_price]]</f>
        <v>85</v>
      </c>
      <c r="P1478">
        <f>(Table1__2[[#This Row],[unit_price]]-Table1__2[[#This Row],[unit_cost]])*Table1__2[[#This Row],[transaction_qty]]</f>
        <v>35</v>
      </c>
      <c r="Q1478">
        <f>YEAR(Table1__2[[#This Row],[transaction_date]])</f>
        <v>2025</v>
      </c>
      <c r="R1478" t="str">
        <f>TEXT(MONTH(Table1__2[[#This Row],[transaction_date]])*28,"mmm")</f>
        <v>May</v>
      </c>
      <c r="S1478" t="str">
        <f t="shared" si="23"/>
        <v>Sat</v>
      </c>
      <c r="T1478">
        <f>HOUR(Table1__2[[#This Row],[transaction_time]])</f>
        <v>9</v>
      </c>
    </row>
    <row r="1479" spans="1:20" x14ac:dyDescent="0.25">
      <c r="A1479">
        <v>9478</v>
      </c>
      <c r="B1479" s="1">
        <v>45122</v>
      </c>
      <c r="C1479" s="2">
        <v>0.58819444444444446</v>
      </c>
      <c r="D1479">
        <v>1</v>
      </c>
      <c r="E1479" t="s">
        <v>22</v>
      </c>
      <c r="F1479" t="s">
        <v>23</v>
      </c>
      <c r="G1479" t="s">
        <v>24</v>
      </c>
      <c r="H1479" t="s">
        <v>25</v>
      </c>
      <c r="I1479" t="s">
        <v>18</v>
      </c>
      <c r="J1479">
        <v>45</v>
      </c>
      <c r="K1479">
        <v>25</v>
      </c>
      <c r="L1479" t="s">
        <v>19</v>
      </c>
      <c r="M1479" t="s">
        <v>20</v>
      </c>
      <c r="N1479" t="s">
        <v>21</v>
      </c>
      <c r="O1479">
        <f>Table1__2[[#This Row],[transaction_qty]]*Table1__2[[#This Row],[unit_price]]</f>
        <v>45</v>
      </c>
      <c r="P1479">
        <f>(Table1__2[[#This Row],[unit_price]]-Table1__2[[#This Row],[unit_cost]])*Table1__2[[#This Row],[transaction_qty]]</f>
        <v>20</v>
      </c>
      <c r="Q1479">
        <f>YEAR(Table1__2[[#This Row],[transaction_date]])</f>
        <v>2023</v>
      </c>
      <c r="R1479" t="str">
        <f>TEXT(MONTH(Table1__2[[#This Row],[transaction_date]])*28,"mmm")</f>
        <v>Jul</v>
      </c>
      <c r="S1479" t="str">
        <f t="shared" si="23"/>
        <v>Sun</v>
      </c>
      <c r="T1479">
        <f>HOUR(Table1__2[[#This Row],[transaction_time]])</f>
        <v>14</v>
      </c>
    </row>
    <row r="1480" spans="1:20" x14ac:dyDescent="0.25">
      <c r="A1480">
        <v>9479</v>
      </c>
      <c r="B1480" s="1">
        <v>44774</v>
      </c>
      <c r="C1480" s="2">
        <v>0.34930555555555554</v>
      </c>
      <c r="D1480">
        <v>2</v>
      </c>
      <c r="E1480" t="s">
        <v>22</v>
      </c>
      <c r="F1480" t="s">
        <v>23</v>
      </c>
      <c r="G1480" t="s">
        <v>24</v>
      </c>
      <c r="H1480" t="s">
        <v>25</v>
      </c>
      <c r="I1480" t="s">
        <v>26</v>
      </c>
      <c r="J1480">
        <v>40</v>
      </c>
      <c r="K1480">
        <v>22</v>
      </c>
      <c r="L1480" t="s">
        <v>19</v>
      </c>
      <c r="M1480" t="s">
        <v>20</v>
      </c>
      <c r="N1480" t="s">
        <v>27</v>
      </c>
      <c r="O1480">
        <f>Table1__2[[#This Row],[transaction_qty]]*Table1__2[[#This Row],[unit_price]]</f>
        <v>80</v>
      </c>
      <c r="P1480">
        <f>(Table1__2[[#This Row],[unit_price]]-Table1__2[[#This Row],[unit_cost]])*Table1__2[[#This Row],[transaction_qty]]</f>
        <v>36</v>
      </c>
      <c r="Q1480">
        <f>YEAR(Table1__2[[#This Row],[transaction_date]])</f>
        <v>2022</v>
      </c>
      <c r="R1480" t="str">
        <f>TEXT(MONTH(Table1__2[[#This Row],[transaction_date]])*28,"mmm")</f>
        <v>Aug</v>
      </c>
      <c r="S1480" t="str">
        <f t="shared" si="23"/>
        <v>Sun</v>
      </c>
      <c r="T1480">
        <f>HOUR(Table1__2[[#This Row],[transaction_time]])</f>
        <v>8</v>
      </c>
    </row>
    <row r="1481" spans="1:20" x14ac:dyDescent="0.25">
      <c r="A1481">
        <v>9480</v>
      </c>
      <c r="B1481" s="1">
        <v>45211</v>
      </c>
      <c r="C1481" s="2">
        <v>0.6743055555555556</v>
      </c>
      <c r="D1481">
        <v>4</v>
      </c>
      <c r="E1481" t="s">
        <v>14</v>
      </c>
      <c r="F1481" t="s">
        <v>15</v>
      </c>
      <c r="G1481" t="s">
        <v>16</v>
      </c>
      <c r="H1481" t="s">
        <v>17</v>
      </c>
      <c r="I1481" t="s">
        <v>40</v>
      </c>
      <c r="J1481">
        <v>50</v>
      </c>
      <c r="K1481">
        <v>30</v>
      </c>
      <c r="L1481" t="s">
        <v>19</v>
      </c>
      <c r="M1481" t="s">
        <v>41</v>
      </c>
      <c r="N1481" t="s">
        <v>42</v>
      </c>
      <c r="O1481">
        <f>Table1__2[[#This Row],[transaction_qty]]*Table1__2[[#This Row],[unit_price]]</f>
        <v>200</v>
      </c>
      <c r="P1481">
        <f>(Table1__2[[#This Row],[unit_price]]-Table1__2[[#This Row],[unit_cost]])*Table1__2[[#This Row],[transaction_qty]]</f>
        <v>80</v>
      </c>
      <c r="Q1481">
        <f>YEAR(Table1__2[[#This Row],[transaction_date]])</f>
        <v>2023</v>
      </c>
      <c r="R1481" t="str">
        <f>TEXT(MONTH(Table1__2[[#This Row],[transaction_date]])*28,"mmm")</f>
        <v>Oct</v>
      </c>
      <c r="S1481" t="str">
        <f t="shared" si="23"/>
        <v>Thu</v>
      </c>
      <c r="T1481">
        <f>HOUR(Table1__2[[#This Row],[transaction_time]])</f>
        <v>16</v>
      </c>
    </row>
    <row r="1482" spans="1:20" x14ac:dyDescent="0.25">
      <c r="A1482">
        <v>9481</v>
      </c>
      <c r="B1482" s="1">
        <v>45648</v>
      </c>
      <c r="C1482" s="2">
        <v>0.59236111111111112</v>
      </c>
      <c r="D1482">
        <v>1</v>
      </c>
      <c r="E1482" t="s">
        <v>28</v>
      </c>
      <c r="F1482" t="s">
        <v>29</v>
      </c>
      <c r="G1482" t="s">
        <v>30</v>
      </c>
      <c r="H1482" t="s">
        <v>31</v>
      </c>
      <c r="I1482" t="s">
        <v>50</v>
      </c>
      <c r="J1482">
        <v>70</v>
      </c>
      <c r="K1482">
        <v>40</v>
      </c>
      <c r="L1482" t="s">
        <v>33</v>
      </c>
      <c r="M1482" t="s">
        <v>44</v>
      </c>
      <c r="N1482" t="s">
        <v>51</v>
      </c>
      <c r="O1482">
        <f>Table1__2[[#This Row],[transaction_qty]]*Table1__2[[#This Row],[unit_price]]</f>
        <v>70</v>
      </c>
      <c r="P1482">
        <f>(Table1__2[[#This Row],[unit_price]]-Table1__2[[#This Row],[unit_cost]])*Table1__2[[#This Row],[transaction_qty]]</f>
        <v>30</v>
      </c>
      <c r="Q1482">
        <f>YEAR(Table1__2[[#This Row],[transaction_date]])</f>
        <v>2024</v>
      </c>
      <c r="R1482" t="str">
        <f>TEXT(MONTH(Table1__2[[#This Row],[transaction_date]])*28,"mmm")</f>
        <v>Dec</v>
      </c>
      <c r="S1482" t="str">
        <f t="shared" si="23"/>
        <v>Sun</v>
      </c>
      <c r="T1482">
        <f>HOUR(Table1__2[[#This Row],[transaction_time]])</f>
        <v>14</v>
      </c>
    </row>
    <row r="1483" spans="1:20" x14ac:dyDescent="0.25">
      <c r="A1483">
        <v>9482</v>
      </c>
      <c r="B1483" s="1">
        <v>45307</v>
      </c>
      <c r="C1483" s="2">
        <v>0.55833333333333335</v>
      </c>
      <c r="D1483">
        <v>1</v>
      </c>
      <c r="E1483" t="s">
        <v>28</v>
      </c>
      <c r="F1483" t="s">
        <v>29</v>
      </c>
      <c r="G1483" t="s">
        <v>30</v>
      </c>
      <c r="H1483" t="s">
        <v>31</v>
      </c>
      <c r="I1483" t="s">
        <v>18</v>
      </c>
      <c r="J1483">
        <v>45</v>
      </c>
      <c r="K1483">
        <v>25</v>
      </c>
      <c r="L1483" t="s">
        <v>19</v>
      </c>
      <c r="M1483" t="s">
        <v>20</v>
      </c>
      <c r="N1483" t="s">
        <v>21</v>
      </c>
      <c r="O1483">
        <f>Table1__2[[#This Row],[transaction_qty]]*Table1__2[[#This Row],[unit_price]]</f>
        <v>45</v>
      </c>
      <c r="P1483">
        <f>(Table1__2[[#This Row],[unit_price]]-Table1__2[[#This Row],[unit_cost]])*Table1__2[[#This Row],[transaction_qty]]</f>
        <v>20</v>
      </c>
      <c r="Q1483">
        <f>YEAR(Table1__2[[#This Row],[transaction_date]])</f>
        <v>2024</v>
      </c>
      <c r="R1483" t="str">
        <f>TEXT(MONTH(Table1__2[[#This Row],[transaction_date]])*28,"mmm")</f>
        <v>Jan</v>
      </c>
      <c r="S1483" t="str">
        <f t="shared" si="23"/>
        <v>Mon</v>
      </c>
      <c r="T1483">
        <f>HOUR(Table1__2[[#This Row],[transaction_time]])</f>
        <v>13</v>
      </c>
    </row>
    <row r="1484" spans="1:20" x14ac:dyDescent="0.25">
      <c r="A1484">
        <v>9483</v>
      </c>
      <c r="B1484" s="1">
        <v>45632</v>
      </c>
      <c r="C1484" s="2">
        <v>0.4826388888888889</v>
      </c>
      <c r="D1484">
        <v>3</v>
      </c>
      <c r="E1484" t="s">
        <v>36</v>
      </c>
      <c r="F1484" t="s">
        <v>37</v>
      </c>
      <c r="G1484" t="s">
        <v>38</v>
      </c>
      <c r="H1484" t="s">
        <v>39</v>
      </c>
      <c r="I1484" t="s">
        <v>43</v>
      </c>
      <c r="J1484">
        <v>75</v>
      </c>
      <c r="K1484">
        <v>45</v>
      </c>
      <c r="L1484" t="s">
        <v>33</v>
      </c>
      <c r="M1484" t="s">
        <v>44</v>
      </c>
      <c r="N1484" t="s">
        <v>45</v>
      </c>
      <c r="O1484">
        <f>Table1__2[[#This Row],[transaction_qty]]*Table1__2[[#This Row],[unit_price]]</f>
        <v>225</v>
      </c>
      <c r="P1484">
        <f>(Table1__2[[#This Row],[unit_price]]-Table1__2[[#This Row],[unit_cost]])*Table1__2[[#This Row],[transaction_qty]]</f>
        <v>90</v>
      </c>
      <c r="Q1484">
        <f>YEAR(Table1__2[[#This Row],[transaction_date]])</f>
        <v>2024</v>
      </c>
      <c r="R1484" t="str">
        <f>TEXT(MONTH(Table1__2[[#This Row],[transaction_date]])*28,"mmm")</f>
        <v>Dec</v>
      </c>
      <c r="S1484" t="str">
        <f t="shared" si="23"/>
        <v>Fri</v>
      </c>
      <c r="T1484">
        <f>HOUR(Table1__2[[#This Row],[transaction_time]])</f>
        <v>11</v>
      </c>
    </row>
    <row r="1485" spans="1:20" x14ac:dyDescent="0.25">
      <c r="A1485">
        <v>9484</v>
      </c>
      <c r="B1485" s="1">
        <v>44651</v>
      </c>
      <c r="C1485" s="2">
        <v>0.43333333333333335</v>
      </c>
      <c r="D1485">
        <v>2</v>
      </c>
      <c r="E1485" t="s">
        <v>14</v>
      </c>
      <c r="F1485" t="s">
        <v>15</v>
      </c>
      <c r="G1485" t="s">
        <v>16</v>
      </c>
      <c r="H1485" t="s">
        <v>17</v>
      </c>
      <c r="I1485" t="s">
        <v>46</v>
      </c>
      <c r="J1485">
        <v>90</v>
      </c>
      <c r="K1485">
        <v>55</v>
      </c>
      <c r="L1485" t="s">
        <v>33</v>
      </c>
      <c r="M1485" t="s">
        <v>34</v>
      </c>
      <c r="N1485" t="s">
        <v>47</v>
      </c>
      <c r="O1485">
        <f>Table1__2[[#This Row],[transaction_qty]]*Table1__2[[#This Row],[unit_price]]</f>
        <v>180</v>
      </c>
      <c r="P1485">
        <f>(Table1__2[[#This Row],[unit_price]]-Table1__2[[#This Row],[unit_cost]])*Table1__2[[#This Row],[transaction_qty]]</f>
        <v>70</v>
      </c>
      <c r="Q1485">
        <f>YEAR(Table1__2[[#This Row],[transaction_date]])</f>
        <v>2022</v>
      </c>
      <c r="R1485" t="str">
        <f>TEXT(MONTH(Table1__2[[#This Row],[transaction_date]])*28,"mmm")</f>
        <v>Mar</v>
      </c>
      <c r="S1485" t="str">
        <f t="shared" si="23"/>
        <v>Tue</v>
      </c>
      <c r="T1485">
        <f>HOUR(Table1__2[[#This Row],[transaction_time]])</f>
        <v>10</v>
      </c>
    </row>
    <row r="1486" spans="1:20" x14ac:dyDescent="0.25">
      <c r="A1486">
        <v>9485</v>
      </c>
      <c r="B1486" s="1">
        <v>45838</v>
      </c>
      <c r="C1486" s="2">
        <v>0.51041666666666663</v>
      </c>
      <c r="D1486">
        <v>2</v>
      </c>
      <c r="E1486" t="s">
        <v>14</v>
      </c>
      <c r="F1486" t="s">
        <v>15</v>
      </c>
      <c r="G1486" t="s">
        <v>16</v>
      </c>
      <c r="H1486" t="s">
        <v>17</v>
      </c>
      <c r="I1486" t="s">
        <v>26</v>
      </c>
      <c r="J1486">
        <v>40</v>
      </c>
      <c r="K1486">
        <v>22</v>
      </c>
      <c r="L1486" t="s">
        <v>19</v>
      </c>
      <c r="M1486" t="s">
        <v>20</v>
      </c>
      <c r="N1486" t="s">
        <v>27</v>
      </c>
      <c r="O1486">
        <f>Table1__2[[#This Row],[transaction_qty]]*Table1__2[[#This Row],[unit_price]]</f>
        <v>80</v>
      </c>
      <c r="P1486">
        <f>(Table1__2[[#This Row],[unit_price]]-Table1__2[[#This Row],[unit_cost]])*Table1__2[[#This Row],[transaction_qty]]</f>
        <v>36</v>
      </c>
      <c r="Q1486">
        <f>YEAR(Table1__2[[#This Row],[transaction_date]])</f>
        <v>2025</v>
      </c>
      <c r="R1486" t="str">
        <f>TEXT(MONTH(Table1__2[[#This Row],[transaction_date]])*28,"mmm")</f>
        <v>Jun</v>
      </c>
      <c r="S1486" t="str">
        <f t="shared" si="23"/>
        <v>Mon</v>
      </c>
      <c r="T1486">
        <f>HOUR(Table1__2[[#This Row],[transaction_time]])</f>
        <v>12</v>
      </c>
    </row>
    <row r="1487" spans="1:20" x14ac:dyDescent="0.25">
      <c r="A1487">
        <v>9486</v>
      </c>
      <c r="B1487" s="1">
        <v>45908</v>
      </c>
      <c r="C1487" s="2">
        <v>0.63263888888888886</v>
      </c>
      <c r="D1487">
        <v>4</v>
      </c>
      <c r="E1487" t="s">
        <v>36</v>
      </c>
      <c r="F1487" t="s">
        <v>37</v>
      </c>
      <c r="G1487" t="s">
        <v>38</v>
      </c>
      <c r="H1487" t="s">
        <v>39</v>
      </c>
      <c r="I1487" t="s">
        <v>43</v>
      </c>
      <c r="J1487">
        <v>75</v>
      </c>
      <c r="K1487">
        <v>45</v>
      </c>
      <c r="L1487" t="s">
        <v>33</v>
      </c>
      <c r="M1487" t="s">
        <v>44</v>
      </c>
      <c r="N1487" t="s">
        <v>45</v>
      </c>
      <c r="O1487">
        <f>Table1__2[[#This Row],[transaction_qty]]*Table1__2[[#This Row],[unit_price]]</f>
        <v>300</v>
      </c>
      <c r="P1487">
        <f>(Table1__2[[#This Row],[unit_price]]-Table1__2[[#This Row],[unit_cost]])*Table1__2[[#This Row],[transaction_qty]]</f>
        <v>120</v>
      </c>
      <c r="Q1487">
        <f>YEAR(Table1__2[[#This Row],[transaction_date]])</f>
        <v>2025</v>
      </c>
      <c r="R1487" t="str">
        <f>TEXT(MONTH(Table1__2[[#This Row],[transaction_date]])*28,"mmm")</f>
        <v>Sep</v>
      </c>
      <c r="S1487" t="str">
        <f t="shared" si="23"/>
        <v>Sun</v>
      </c>
      <c r="T1487">
        <f>HOUR(Table1__2[[#This Row],[transaction_time]])</f>
        <v>15</v>
      </c>
    </row>
    <row r="1488" spans="1:20" x14ac:dyDescent="0.25">
      <c r="A1488">
        <v>9487</v>
      </c>
      <c r="B1488" s="1">
        <v>44954</v>
      </c>
      <c r="C1488" s="2">
        <v>0.33958333333333335</v>
      </c>
      <c r="D1488">
        <v>4</v>
      </c>
      <c r="E1488" t="s">
        <v>36</v>
      </c>
      <c r="F1488" t="s">
        <v>37</v>
      </c>
      <c r="G1488" t="s">
        <v>38</v>
      </c>
      <c r="H1488" t="s">
        <v>39</v>
      </c>
      <c r="I1488" t="s">
        <v>46</v>
      </c>
      <c r="J1488">
        <v>90</v>
      </c>
      <c r="K1488">
        <v>55</v>
      </c>
      <c r="L1488" t="s">
        <v>33</v>
      </c>
      <c r="M1488" t="s">
        <v>34</v>
      </c>
      <c r="N1488" t="s">
        <v>47</v>
      </c>
      <c r="O1488">
        <f>Table1__2[[#This Row],[transaction_qty]]*Table1__2[[#This Row],[unit_price]]</f>
        <v>360</v>
      </c>
      <c r="P1488">
        <f>(Table1__2[[#This Row],[unit_price]]-Table1__2[[#This Row],[unit_cost]])*Table1__2[[#This Row],[transaction_qty]]</f>
        <v>140</v>
      </c>
      <c r="Q1488">
        <f>YEAR(Table1__2[[#This Row],[transaction_date]])</f>
        <v>2023</v>
      </c>
      <c r="R1488" t="str">
        <f>TEXT(MONTH(Table1__2[[#This Row],[transaction_date]])*28,"mmm")</f>
        <v>Jan</v>
      </c>
      <c r="S1488" t="str">
        <f t="shared" si="23"/>
        <v>Sat</v>
      </c>
      <c r="T1488">
        <f>HOUR(Table1__2[[#This Row],[transaction_time]])</f>
        <v>8</v>
      </c>
    </row>
    <row r="1489" spans="1:20" x14ac:dyDescent="0.25">
      <c r="A1489">
        <v>9488</v>
      </c>
      <c r="B1489" s="1">
        <v>45710</v>
      </c>
      <c r="C1489" s="2">
        <v>0.44097222222222221</v>
      </c>
      <c r="D1489">
        <v>2</v>
      </c>
      <c r="E1489" t="s">
        <v>22</v>
      </c>
      <c r="F1489" t="s">
        <v>23</v>
      </c>
      <c r="G1489" t="s">
        <v>24</v>
      </c>
      <c r="H1489" t="s">
        <v>25</v>
      </c>
      <c r="I1489" t="s">
        <v>32</v>
      </c>
      <c r="J1489">
        <v>85</v>
      </c>
      <c r="K1489">
        <v>50</v>
      </c>
      <c r="L1489" t="s">
        <v>33</v>
      </c>
      <c r="M1489" t="s">
        <v>34</v>
      </c>
      <c r="N1489" t="s">
        <v>35</v>
      </c>
      <c r="O1489">
        <f>Table1__2[[#This Row],[transaction_qty]]*Table1__2[[#This Row],[unit_price]]</f>
        <v>170</v>
      </c>
      <c r="P1489">
        <f>(Table1__2[[#This Row],[unit_price]]-Table1__2[[#This Row],[unit_cost]])*Table1__2[[#This Row],[transaction_qty]]</f>
        <v>70</v>
      </c>
      <c r="Q1489">
        <f>YEAR(Table1__2[[#This Row],[transaction_date]])</f>
        <v>2025</v>
      </c>
      <c r="R1489" t="str">
        <f>TEXT(MONTH(Table1__2[[#This Row],[transaction_date]])*28,"mmm")</f>
        <v>Feb</v>
      </c>
      <c r="S1489" t="str">
        <f t="shared" si="23"/>
        <v>Sun</v>
      </c>
      <c r="T1489">
        <f>HOUR(Table1__2[[#This Row],[transaction_time]])</f>
        <v>10</v>
      </c>
    </row>
    <row r="1490" spans="1:20" x14ac:dyDescent="0.25">
      <c r="A1490">
        <v>9489</v>
      </c>
      <c r="B1490" s="1">
        <v>44907</v>
      </c>
      <c r="C1490" s="2">
        <v>0.63263888888888886</v>
      </c>
      <c r="D1490">
        <v>1</v>
      </c>
      <c r="E1490" t="s">
        <v>36</v>
      </c>
      <c r="F1490" t="s">
        <v>37</v>
      </c>
      <c r="G1490" t="s">
        <v>38</v>
      </c>
      <c r="H1490" t="s">
        <v>39</v>
      </c>
      <c r="I1490" t="s">
        <v>26</v>
      </c>
      <c r="J1490">
        <v>40</v>
      </c>
      <c r="K1490">
        <v>22</v>
      </c>
      <c r="L1490" t="s">
        <v>19</v>
      </c>
      <c r="M1490" t="s">
        <v>20</v>
      </c>
      <c r="N1490" t="s">
        <v>27</v>
      </c>
      <c r="O1490">
        <f>Table1__2[[#This Row],[transaction_qty]]*Table1__2[[#This Row],[unit_price]]</f>
        <v>40</v>
      </c>
      <c r="P1490">
        <f>(Table1__2[[#This Row],[unit_price]]-Table1__2[[#This Row],[unit_cost]])*Table1__2[[#This Row],[transaction_qty]]</f>
        <v>18</v>
      </c>
      <c r="Q1490">
        <f>YEAR(Table1__2[[#This Row],[transaction_date]])</f>
        <v>2022</v>
      </c>
      <c r="R1490" t="str">
        <f>TEXT(MONTH(Table1__2[[#This Row],[transaction_date]])*28,"mmm")</f>
        <v>Dec</v>
      </c>
      <c r="S1490" t="str">
        <f t="shared" si="23"/>
        <v>Thu</v>
      </c>
      <c r="T1490">
        <f>HOUR(Table1__2[[#This Row],[transaction_time]])</f>
        <v>15</v>
      </c>
    </row>
    <row r="1491" spans="1:20" x14ac:dyDescent="0.25">
      <c r="A1491">
        <v>9490</v>
      </c>
      <c r="B1491" s="1">
        <v>45795</v>
      </c>
      <c r="C1491" s="2">
        <v>0.62222222222222223</v>
      </c>
      <c r="D1491">
        <v>4</v>
      </c>
      <c r="E1491" t="s">
        <v>14</v>
      </c>
      <c r="F1491" t="s">
        <v>15</v>
      </c>
      <c r="G1491" t="s">
        <v>16</v>
      </c>
      <c r="H1491" t="s">
        <v>17</v>
      </c>
      <c r="I1491" t="s">
        <v>32</v>
      </c>
      <c r="J1491">
        <v>85</v>
      </c>
      <c r="K1491">
        <v>50</v>
      </c>
      <c r="L1491" t="s">
        <v>33</v>
      </c>
      <c r="M1491" t="s">
        <v>34</v>
      </c>
      <c r="N1491" t="s">
        <v>35</v>
      </c>
      <c r="O1491">
        <f>Table1__2[[#This Row],[transaction_qty]]*Table1__2[[#This Row],[unit_price]]</f>
        <v>340</v>
      </c>
      <c r="P1491">
        <f>(Table1__2[[#This Row],[unit_price]]-Table1__2[[#This Row],[unit_cost]])*Table1__2[[#This Row],[transaction_qty]]</f>
        <v>140</v>
      </c>
      <c r="Q1491">
        <f>YEAR(Table1__2[[#This Row],[transaction_date]])</f>
        <v>2025</v>
      </c>
      <c r="R1491" t="str">
        <f>TEXT(MONTH(Table1__2[[#This Row],[transaction_date]])*28,"mmm")</f>
        <v>May</v>
      </c>
      <c r="S1491" t="str">
        <f t="shared" si="23"/>
        <v>Wed</v>
      </c>
      <c r="T1491">
        <f>HOUR(Table1__2[[#This Row],[transaction_time]])</f>
        <v>14</v>
      </c>
    </row>
    <row r="1492" spans="1:20" x14ac:dyDescent="0.25">
      <c r="A1492">
        <v>9491</v>
      </c>
      <c r="B1492" s="1">
        <v>45249</v>
      </c>
      <c r="C1492" s="2">
        <v>0.77152777777777781</v>
      </c>
      <c r="D1492">
        <v>3</v>
      </c>
      <c r="E1492" t="s">
        <v>36</v>
      </c>
      <c r="F1492" t="s">
        <v>37</v>
      </c>
      <c r="G1492" t="s">
        <v>38</v>
      </c>
      <c r="H1492" t="s">
        <v>39</v>
      </c>
      <c r="I1492" t="s">
        <v>43</v>
      </c>
      <c r="J1492">
        <v>75</v>
      </c>
      <c r="K1492">
        <v>45</v>
      </c>
      <c r="L1492" t="s">
        <v>33</v>
      </c>
      <c r="M1492" t="s">
        <v>44</v>
      </c>
      <c r="N1492" t="s">
        <v>45</v>
      </c>
      <c r="O1492">
        <f>Table1__2[[#This Row],[transaction_qty]]*Table1__2[[#This Row],[unit_price]]</f>
        <v>225</v>
      </c>
      <c r="P1492">
        <f>(Table1__2[[#This Row],[unit_price]]-Table1__2[[#This Row],[unit_cost]])*Table1__2[[#This Row],[transaction_qty]]</f>
        <v>90</v>
      </c>
      <c r="Q1492">
        <f>YEAR(Table1__2[[#This Row],[transaction_date]])</f>
        <v>2023</v>
      </c>
      <c r="R1492" t="str">
        <f>TEXT(MONTH(Table1__2[[#This Row],[transaction_date]])*28,"mmm")</f>
        <v>Nov</v>
      </c>
      <c r="S1492" t="str">
        <f t="shared" si="23"/>
        <v>Thu</v>
      </c>
      <c r="T1492">
        <f>HOUR(Table1__2[[#This Row],[transaction_time]])</f>
        <v>18</v>
      </c>
    </row>
    <row r="1493" spans="1:20" x14ac:dyDescent="0.25">
      <c r="A1493">
        <v>9492</v>
      </c>
      <c r="B1493" s="1">
        <v>45652</v>
      </c>
      <c r="C1493" s="2">
        <v>0.72847222222222219</v>
      </c>
      <c r="D1493">
        <v>2</v>
      </c>
      <c r="E1493" t="s">
        <v>28</v>
      </c>
      <c r="F1493" t="s">
        <v>29</v>
      </c>
      <c r="G1493" t="s">
        <v>30</v>
      </c>
      <c r="H1493" t="s">
        <v>31</v>
      </c>
      <c r="I1493" t="s">
        <v>46</v>
      </c>
      <c r="J1493">
        <v>90</v>
      </c>
      <c r="K1493">
        <v>55</v>
      </c>
      <c r="L1493" t="s">
        <v>33</v>
      </c>
      <c r="M1493" t="s">
        <v>34</v>
      </c>
      <c r="N1493" t="s">
        <v>47</v>
      </c>
      <c r="O1493">
        <f>Table1__2[[#This Row],[transaction_qty]]*Table1__2[[#This Row],[unit_price]]</f>
        <v>180</v>
      </c>
      <c r="P1493">
        <f>(Table1__2[[#This Row],[unit_price]]-Table1__2[[#This Row],[unit_cost]])*Table1__2[[#This Row],[transaction_qty]]</f>
        <v>70</v>
      </c>
      <c r="Q1493">
        <f>YEAR(Table1__2[[#This Row],[transaction_date]])</f>
        <v>2024</v>
      </c>
      <c r="R1493" t="str">
        <f>TEXT(MONTH(Table1__2[[#This Row],[transaction_date]])*28,"mmm")</f>
        <v>Dec</v>
      </c>
      <c r="S1493" t="str">
        <f t="shared" si="23"/>
        <v>Thu</v>
      </c>
      <c r="T1493">
        <f>HOUR(Table1__2[[#This Row],[transaction_time]])</f>
        <v>17</v>
      </c>
    </row>
    <row r="1494" spans="1:20" x14ac:dyDescent="0.25">
      <c r="A1494">
        <v>9493</v>
      </c>
      <c r="B1494" s="1">
        <v>45620</v>
      </c>
      <c r="C1494" s="2">
        <v>0.50208333333333333</v>
      </c>
      <c r="D1494">
        <v>2</v>
      </c>
      <c r="E1494" t="s">
        <v>14</v>
      </c>
      <c r="F1494" t="s">
        <v>15</v>
      </c>
      <c r="G1494" t="s">
        <v>16</v>
      </c>
      <c r="H1494" t="s">
        <v>17</v>
      </c>
      <c r="I1494" t="s">
        <v>43</v>
      </c>
      <c r="J1494">
        <v>75</v>
      </c>
      <c r="K1494">
        <v>45</v>
      </c>
      <c r="L1494" t="s">
        <v>33</v>
      </c>
      <c r="M1494" t="s">
        <v>44</v>
      </c>
      <c r="N1494" t="s">
        <v>45</v>
      </c>
      <c r="O1494">
        <f>Table1__2[[#This Row],[transaction_qty]]*Table1__2[[#This Row],[unit_price]]</f>
        <v>150</v>
      </c>
      <c r="P1494">
        <f>(Table1__2[[#This Row],[unit_price]]-Table1__2[[#This Row],[unit_cost]])*Table1__2[[#This Row],[transaction_qty]]</f>
        <v>60</v>
      </c>
      <c r="Q1494">
        <f>YEAR(Table1__2[[#This Row],[transaction_date]])</f>
        <v>2024</v>
      </c>
      <c r="R1494" t="str">
        <f>TEXT(MONTH(Table1__2[[#This Row],[transaction_date]])*28,"mmm")</f>
        <v>Nov</v>
      </c>
      <c r="S1494" t="str">
        <f t="shared" si="23"/>
        <v>Tue</v>
      </c>
      <c r="T1494">
        <f>HOUR(Table1__2[[#This Row],[transaction_time]])</f>
        <v>12</v>
      </c>
    </row>
    <row r="1495" spans="1:20" x14ac:dyDescent="0.25">
      <c r="A1495">
        <v>9494</v>
      </c>
      <c r="B1495" s="1">
        <v>45762</v>
      </c>
      <c r="C1495" s="2">
        <v>0.34583333333333333</v>
      </c>
      <c r="D1495">
        <v>2</v>
      </c>
      <c r="E1495" t="s">
        <v>28</v>
      </c>
      <c r="F1495" t="s">
        <v>29</v>
      </c>
      <c r="G1495" t="s">
        <v>30</v>
      </c>
      <c r="H1495" t="s">
        <v>31</v>
      </c>
      <c r="I1495" t="s">
        <v>32</v>
      </c>
      <c r="J1495">
        <v>85</v>
      </c>
      <c r="K1495">
        <v>50</v>
      </c>
      <c r="L1495" t="s">
        <v>33</v>
      </c>
      <c r="M1495" t="s">
        <v>34</v>
      </c>
      <c r="N1495" t="s">
        <v>35</v>
      </c>
      <c r="O1495">
        <f>Table1__2[[#This Row],[transaction_qty]]*Table1__2[[#This Row],[unit_price]]</f>
        <v>170</v>
      </c>
      <c r="P1495">
        <f>(Table1__2[[#This Row],[unit_price]]-Table1__2[[#This Row],[unit_cost]])*Table1__2[[#This Row],[transaction_qty]]</f>
        <v>70</v>
      </c>
      <c r="Q1495">
        <f>YEAR(Table1__2[[#This Row],[transaction_date]])</f>
        <v>2025</v>
      </c>
      <c r="R1495" t="str">
        <f>TEXT(MONTH(Table1__2[[#This Row],[transaction_date]])*28,"mmm")</f>
        <v>Apr</v>
      </c>
      <c r="S1495" t="str">
        <f t="shared" si="23"/>
        <v>Sun</v>
      </c>
      <c r="T1495">
        <f>HOUR(Table1__2[[#This Row],[transaction_time]])</f>
        <v>8</v>
      </c>
    </row>
    <row r="1496" spans="1:20" x14ac:dyDescent="0.25">
      <c r="A1496">
        <v>9495</v>
      </c>
      <c r="B1496" s="1">
        <v>45648</v>
      </c>
      <c r="C1496" s="2">
        <v>0.89861111111111114</v>
      </c>
      <c r="D1496">
        <v>3</v>
      </c>
      <c r="E1496" t="s">
        <v>14</v>
      </c>
      <c r="F1496" t="s">
        <v>15</v>
      </c>
      <c r="G1496" t="s">
        <v>16</v>
      </c>
      <c r="H1496" t="s">
        <v>17</v>
      </c>
      <c r="I1496" t="s">
        <v>43</v>
      </c>
      <c r="J1496">
        <v>75</v>
      </c>
      <c r="K1496">
        <v>45</v>
      </c>
      <c r="L1496" t="s">
        <v>33</v>
      </c>
      <c r="M1496" t="s">
        <v>44</v>
      </c>
      <c r="N1496" t="s">
        <v>45</v>
      </c>
      <c r="O1496">
        <f>Table1__2[[#This Row],[transaction_qty]]*Table1__2[[#This Row],[unit_price]]</f>
        <v>225</v>
      </c>
      <c r="P1496">
        <f>(Table1__2[[#This Row],[unit_price]]-Table1__2[[#This Row],[unit_cost]])*Table1__2[[#This Row],[transaction_qty]]</f>
        <v>90</v>
      </c>
      <c r="Q1496">
        <f>YEAR(Table1__2[[#This Row],[transaction_date]])</f>
        <v>2024</v>
      </c>
      <c r="R1496" t="str">
        <f>TEXT(MONTH(Table1__2[[#This Row],[transaction_date]])*28,"mmm")</f>
        <v>Dec</v>
      </c>
      <c r="S1496" t="str">
        <f t="shared" si="23"/>
        <v>Sun</v>
      </c>
      <c r="T1496">
        <f>HOUR(Table1__2[[#This Row],[transaction_time]])</f>
        <v>21</v>
      </c>
    </row>
    <row r="1497" spans="1:20" x14ac:dyDescent="0.25">
      <c r="A1497">
        <v>9496</v>
      </c>
      <c r="B1497" s="1">
        <v>45834</v>
      </c>
      <c r="C1497" s="2">
        <v>0.54236111111111107</v>
      </c>
      <c r="D1497">
        <v>3</v>
      </c>
      <c r="E1497" t="s">
        <v>22</v>
      </c>
      <c r="F1497" t="s">
        <v>23</v>
      </c>
      <c r="G1497" t="s">
        <v>24</v>
      </c>
      <c r="H1497" t="s">
        <v>25</v>
      </c>
      <c r="I1497" t="s">
        <v>18</v>
      </c>
      <c r="J1497">
        <v>45</v>
      </c>
      <c r="K1497">
        <v>25</v>
      </c>
      <c r="L1497" t="s">
        <v>19</v>
      </c>
      <c r="M1497" t="s">
        <v>20</v>
      </c>
      <c r="N1497" t="s">
        <v>21</v>
      </c>
      <c r="O1497">
        <f>Table1__2[[#This Row],[transaction_qty]]*Table1__2[[#This Row],[unit_price]]</f>
        <v>135</v>
      </c>
      <c r="P1497">
        <f>(Table1__2[[#This Row],[unit_price]]-Table1__2[[#This Row],[unit_cost]])*Table1__2[[#This Row],[transaction_qty]]</f>
        <v>60</v>
      </c>
      <c r="Q1497">
        <f>YEAR(Table1__2[[#This Row],[transaction_date]])</f>
        <v>2025</v>
      </c>
      <c r="R1497" t="str">
        <f>TEXT(MONTH(Table1__2[[#This Row],[transaction_date]])*28,"mmm")</f>
        <v>Jun</v>
      </c>
      <c r="S1497" t="str">
        <f t="shared" si="23"/>
        <v>Thu</v>
      </c>
      <c r="T1497">
        <f>HOUR(Table1__2[[#This Row],[transaction_time]])</f>
        <v>13</v>
      </c>
    </row>
    <row r="1498" spans="1:20" x14ac:dyDescent="0.25">
      <c r="A1498">
        <v>9497</v>
      </c>
      <c r="B1498" s="1">
        <v>45224</v>
      </c>
      <c r="C1498" s="2">
        <v>0.68055555555555558</v>
      </c>
      <c r="D1498">
        <v>4</v>
      </c>
      <c r="E1498" t="s">
        <v>28</v>
      </c>
      <c r="F1498" t="s">
        <v>29</v>
      </c>
      <c r="G1498" t="s">
        <v>30</v>
      </c>
      <c r="H1498" t="s">
        <v>31</v>
      </c>
      <c r="I1498" t="s">
        <v>32</v>
      </c>
      <c r="J1498">
        <v>85</v>
      </c>
      <c r="K1498">
        <v>50</v>
      </c>
      <c r="L1498" t="s">
        <v>33</v>
      </c>
      <c r="M1498" t="s">
        <v>34</v>
      </c>
      <c r="N1498" t="s">
        <v>35</v>
      </c>
      <c r="O1498">
        <f>Table1__2[[#This Row],[transaction_qty]]*Table1__2[[#This Row],[unit_price]]</f>
        <v>340</v>
      </c>
      <c r="P1498">
        <f>(Table1__2[[#This Row],[unit_price]]-Table1__2[[#This Row],[unit_cost]])*Table1__2[[#This Row],[transaction_qty]]</f>
        <v>140</v>
      </c>
      <c r="Q1498">
        <f>YEAR(Table1__2[[#This Row],[transaction_date]])</f>
        <v>2023</v>
      </c>
      <c r="R1498" t="str">
        <f>TEXT(MONTH(Table1__2[[#This Row],[transaction_date]])*28,"mmm")</f>
        <v>Oct</v>
      </c>
      <c r="S1498" t="str">
        <f t="shared" si="23"/>
        <v>Wed</v>
      </c>
      <c r="T1498">
        <f>HOUR(Table1__2[[#This Row],[transaction_time]])</f>
        <v>16</v>
      </c>
    </row>
    <row r="1499" spans="1:20" x14ac:dyDescent="0.25">
      <c r="A1499">
        <v>9498</v>
      </c>
      <c r="B1499" s="1">
        <v>45951</v>
      </c>
      <c r="C1499" s="2">
        <v>0.33819444444444446</v>
      </c>
      <c r="D1499">
        <v>1</v>
      </c>
      <c r="E1499" t="s">
        <v>36</v>
      </c>
      <c r="F1499" t="s">
        <v>37</v>
      </c>
      <c r="G1499" t="s">
        <v>38</v>
      </c>
      <c r="H1499" t="s">
        <v>39</v>
      </c>
      <c r="I1499" t="s">
        <v>48</v>
      </c>
      <c r="J1499">
        <v>80</v>
      </c>
      <c r="K1499">
        <v>48</v>
      </c>
      <c r="L1499" t="s">
        <v>33</v>
      </c>
      <c r="M1499" t="s">
        <v>44</v>
      </c>
      <c r="N1499" t="s">
        <v>49</v>
      </c>
      <c r="O1499">
        <f>Table1__2[[#This Row],[transaction_qty]]*Table1__2[[#This Row],[unit_price]]</f>
        <v>80</v>
      </c>
      <c r="P1499">
        <f>(Table1__2[[#This Row],[unit_price]]-Table1__2[[#This Row],[unit_cost]])*Table1__2[[#This Row],[transaction_qty]]</f>
        <v>32</v>
      </c>
      <c r="Q1499">
        <f>YEAR(Table1__2[[#This Row],[transaction_date]])</f>
        <v>2025</v>
      </c>
      <c r="R1499" t="str">
        <f>TEXT(MONTH(Table1__2[[#This Row],[transaction_date]])*28,"mmm")</f>
        <v>Oct</v>
      </c>
      <c r="S1499" t="str">
        <f t="shared" si="23"/>
        <v>Sat</v>
      </c>
      <c r="T1499">
        <f>HOUR(Table1__2[[#This Row],[transaction_time]])</f>
        <v>8</v>
      </c>
    </row>
    <row r="1500" spans="1:20" x14ac:dyDescent="0.25">
      <c r="A1500">
        <v>9499</v>
      </c>
      <c r="B1500" s="1">
        <v>45776</v>
      </c>
      <c r="C1500" s="2">
        <v>0.83888888888888891</v>
      </c>
      <c r="D1500">
        <v>4</v>
      </c>
      <c r="E1500" t="s">
        <v>36</v>
      </c>
      <c r="F1500" t="s">
        <v>37</v>
      </c>
      <c r="G1500" t="s">
        <v>38</v>
      </c>
      <c r="H1500" t="s">
        <v>39</v>
      </c>
      <c r="I1500" t="s">
        <v>46</v>
      </c>
      <c r="J1500">
        <v>90</v>
      </c>
      <c r="K1500">
        <v>55</v>
      </c>
      <c r="L1500" t="s">
        <v>33</v>
      </c>
      <c r="M1500" t="s">
        <v>34</v>
      </c>
      <c r="N1500" t="s">
        <v>47</v>
      </c>
      <c r="O1500">
        <f>Table1__2[[#This Row],[transaction_qty]]*Table1__2[[#This Row],[unit_price]]</f>
        <v>360</v>
      </c>
      <c r="P1500">
        <f>(Table1__2[[#This Row],[unit_price]]-Table1__2[[#This Row],[unit_cost]])*Table1__2[[#This Row],[transaction_qty]]</f>
        <v>140</v>
      </c>
      <c r="Q1500">
        <f>YEAR(Table1__2[[#This Row],[transaction_date]])</f>
        <v>2025</v>
      </c>
      <c r="R1500" t="str">
        <f>TEXT(MONTH(Table1__2[[#This Row],[transaction_date]])*28,"mmm")</f>
        <v>Apr</v>
      </c>
      <c r="S1500" t="str">
        <f t="shared" si="23"/>
        <v>Sun</v>
      </c>
      <c r="T1500">
        <f>HOUR(Table1__2[[#This Row],[transaction_time]])</f>
        <v>20</v>
      </c>
    </row>
    <row r="1501" spans="1:20" x14ac:dyDescent="0.25">
      <c r="A1501">
        <v>9500</v>
      </c>
      <c r="B1501" s="1">
        <v>44990</v>
      </c>
      <c r="C1501" s="2">
        <v>0.78749999999999998</v>
      </c>
      <c r="D1501">
        <v>3</v>
      </c>
      <c r="E1501" t="s">
        <v>28</v>
      </c>
      <c r="F1501" t="s">
        <v>29</v>
      </c>
      <c r="G1501" t="s">
        <v>30</v>
      </c>
      <c r="H1501" t="s">
        <v>31</v>
      </c>
      <c r="I1501" t="s">
        <v>46</v>
      </c>
      <c r="J1501">
        <v>90</v>
      </c>
      <c r="K1501">
        <v>55</v>
      </c>
      <c r="L1501" t="s">
        <v>33</v>
      </c>
      <c r="M1501" t="s">
        <v>34</v>
      </c>
      <c r="N1501" t="s">
        <v>47</v>
      </c>
      <c r="O1501">
        <f>Table1__2[[#This Row],[transaction_qty]]*Table1__2[[#This Row],[unit_price]]</f>
        <v>270</v>
      </c>
      <c r="P1501">
        <f>(Table1__2[[#This Row],[unit_price]]-Table1__2[[#This Row],[unit_cost]])*Table1__2[[#This Row],[transaction_qty]]</f>
        <v>105</v>
      </c>
      <c r="Q1501">
        <f>YEAR(Table1__2[[#This Row],[transaction_date]])</f>
        <v>2023</v>
      </c>
      <c r="R1501" t="str">
        <f>TEXT(MONTH(Table1__2[[#This Row],[transaction_date]])*28,"mmm")</f>
        <v>Mar</v>
      </c>
      <c r="S1501" t="str">
        <f t="shared" si="23"/>
        <v>Thu</v>
      </c>
      <c r="T1501">
        <f>HOUR(Table1__2[[#This Row],[transaction_time]])</f>
        <v>18</v>
      </c>
    </row>
    <row r="1502" spans="1:20" x14ac:dyDescent="0.25">
      <c r="A1502">
        <v>9501</v>
      </c>
      <c r="B1502" s="1">
        <v>45707</v>
      </c>
      <c r="C1502" s="2">
        <v>0.78819444444444442</v>
      </c>
      <c r="D1502">
        <v>2</v>
      </c>
      <c r="E1502" t="s">
        <v>22</v>
      </c>
      <c r="F1502" t="s">
        <v>23</v>
      </c>
      <c r="G1502" t="s">
        <v>24</v>
      </c>
      <c r="H1502" t="s">
        <v>25</v>
      </c>
      <c r="I1502" t="s">
        <v>18</v>
      </c>
      <c r="J1502">
        <v>45</v>
      </c>
      <c r="K1502">
        <v>25</v>
      </c>
      <c r="L1502" t="s">
        <v>19</v>
      </c>
      <c r="M1502" t="s">
        <v>20</v>
      </c>
      <c r="N1502" t="s">
        <v>21</v>
      </c>
      <c r="O1502">
        <f>Table1__2[[#This Row],[transaction_qty]]*Table1__2[[#This Row],[unit_price]]</f>
        <v>90</v>
      </c>
      <c r="P1502">
        <f>(Table1__2[[#This Row],[unit_price]]-Table1__2[[#This Row],[unit_cost]])*Table1__2[[#This Row],[transaction_qty]]</f>
        <v>40</v>
      </c>
      <c r="Q1502">
        <f>YEAR(Table1__2[[#This Row],[transaction_date]])</f>
        <v>2025</v>
      </c>
      <c r="R1502" t="str">
        <f>TEXT(MONTH(Table1__2[[#This Row],[transaction_date]])*28,"mmm")</f>
        <v>Feb</v>
      </c>
      <c r="S1502" t="str">
        <f t="shared" si="23"/>
        <v>Thu</v>
      </c>
      <c r="T1502">
        <f>HOUR(Table1__2[[#This Row],[transaction_time]])</f>
        <v>18</v>
      </c>
    </row>
    <row r="1503" spans="1:20" x14ac:dyDescent="0.25">
      <c r="A1503">
        <v>9502</v>
      </c>
      <c r="B1503" s="1">
        <v>44711</v>
      </c>
      <c r="C1503" s="2">
        <v>0.7583333333333333</v>
      </c>
      <c r="D1503">
        <v>1</v>
      </c>
      <c r="E1503" t="s">
        <v>22</v>
      </c>
      <c r="F1503" t="s">
        <v>23</v>
      </c>
      <c r="G1503" t="s">
        <v>24</v>
      </c>
      <c r="H1503" t="s">
        <v>25</v>
      </c>
      <c r="I1503" t="s">
        <v>40</v>
      </c>
      <c r="J1503">
        <v>50</v>
      </c>
      <c r="K1503">
        <v>30</v>
      </c>
      <c r="L1503" t="s">
        <v>19</v>
      </c>
      <c r="M1503" t="s">
        <v>41</v>
      </c>
      <c r="N1503" t="s">
        <v>42</v>
      </c>
      <c r="O1503">
        <f>Table1__2[[#This Row],[transaction_qty]]*Table1__2[[#This Row],[unit_price]]</f>
        <v>50</v>
      </c>
      <c r="P1503">
        <f>(Table1__2[[#This Row],[unit_price]]-Table1__2[[#This Row],[unit_cost]])*Table1__2[[#This Row],[transaction_qty]]</f>
        <v>20</v>
      </c>
      <c r="Q1503">
        <f>YEAR(Table1__2[[#This Row],[transaction_date]])</f>
        <v>2022</v>
      </c>
      <c r="R1503" t="str">
        <f>TEXT(MONTH(Table1__2[[#This Row],[transaction_date]])*28,"mmm")</f>
        <v>May</v>
      </c>
      <c r="S1503" t="str">
        <f t="shared" si="23"/>
        <v>Mon</v>
      </c>
      <c r="T1503">
        <f>HOUR(Table1__2[[#This Row],[transaction_time]])</f>
        <v>18</v>
      </c>
    </row>
    <row r="1504" spans="1:20" x14ac:dyDescent="0.25">
      <c r="A1504">
        <v>9503</v>
      </c>
      <c r="B1504" s="1">
        <v>45056</v>
      </c>
      <c r="C1504" s="2">
        <v>0.6645833333333333</v>
      </c>
      <c r="D1504">
        <v>4</v>
      </c>
      <c r="E1504" t="s">
        <v>14</v>
      </c>
      <c r="F1504" t="s">
        <v>15</v>
      </c>
      <c r="G1504" t="s">
        <v>16</v>
      </c>
      <c r="H1504" t="s">
        <v>17</v>
      </c>
      <c r="I1504" t="s">
        <v>40</v>
      </c>
      <c r="J1504">
        <v>50</v>
      </c>
      <c r="K1504">
        <v>30</v>
      </c>
      <c r="L1504" t="s">
        <v>19</v>
      </c>
      <c r="M1504" t="s">
        <v>41</v>
      </c>
      <c r="N1504" t="s">
        <v>42</v>
      </c>
      <c r="O1504">
        <f>Table1__2[[#This Row],[transaction_qty]]*Table1__2[[#This Row],[unit_price]]</f>
        <v>200</v>
      </c>
      <c r="P1504">
        <f>(Table1__2[[#This Row],[unit_price]]-Table1__2[[#This Row],[unit_cost]])*Table1__2[[#This Row],[transaction_qty]]</f>
        <v>80</v>
      </c>
      <c r="Q1504">
        <f>YEAR(Table1__2[[#This Row],[transaction_date]])</f>
        <v>2023</v>
      </c>
      <c r="R1504" t="str">
        <f>TEXT(MONTH(Table1__2[[#This Row],[transaction_date]])*28,"mmm")</f>
        <v>May</v>
      </c>
      <c r="S1504" t="str">
        <f t="shared" si="23"/>
        <v>Tue</v>
      </c>
      <c r="T1504">
        <f>HOUR(Table1__2[[#This Row],[transaction_time]])</f>
        <v>15</v>
      </c>
    </row>
    <row r="1505" spans="1:20" x14ac:dyDescent="0.25">
      <c r="A1505">
        <v>9504</v>
      </c>
      <c r="B1505" s="1">
        <v>45276</v>
      </c>
      <c r="C1505" s="2">
        <v>0.71875</v>
      </c>
      <c r="D1505">
        <v>4</v>
      </c>
      <c r="E1505" t="s">
        <v>28</v>
      </c>
      <c r="F1505" t="s">
        <v>29</v>
      </c>
      <c r="G1505" t="s">
        <v>30</v>
      </c>
      <c r="H1505" t="s">
        <v>31</v>
      </c>
      <c r="I1505" t="s">
        <v>46</v>
      </c>
      <c r="J1505">
        <v>90</v>
      </c>
      <c r="K1505">
        <v>55</v>
      </c>
      <c r="L1505" t="s">
        <v>33</v>
      </c>
      <c r="M1505" t="s">
        <v>34</v>
      </c>
      <c r="N1505" t="s">
        <v>47</v>
      </c>
      <c r="O1505">
        <f>Table1__2[[#This Row],[transaction_qty]]*Table1__2[[#This Row],[unit_price]]</f>
        <v>360</v>
      </c>
      <c r="P1505">
        <f>(Table1__2[[#This Row],[unit_price]]-Table1__2[[#This Row],[unit_cost]])*Table1__2[[#This Row],[transaction_qty]]</f>
        <v>140</v>
      </c>
      <c r="Q1505">
        <f>YEAR(Table1__2[[#This Row],[transaction_date]])</f>
        <v>2023</v>
      </c>
      <c r="R1505" t="str">
        <f>TEXT(MONTH(Table1__2[[#This Row],[transaction_date]])*28,"mmm")</f>
        <v>Dec</v>
      </c>
      <c r="S1505" t="str">
        <f t="shared" si="23"/>
        <v>Mon</v>
      </c>
      <c r="T1505">
        <f>HOUR(Table1__2[[#This Row],[transaction_time]])</f>
        <v>17</v>
      </c>
    </row>
    <row r="1506" spans="1:20" x14ac:dyDescent="0.25">
      <c r="A1506">
        <v>9505</v>
      </c>
      <c r="B1506" s="1">
        <v>46021</v>
      </c>
      <c r="C1506" s="2">
        <v>0.56388888888888888</v>
      </c>
      <c r="D1506">
        <v>3</v>
      </c>
      <c r="E1506" t="s">
        <v>36</v>
      </c>
      <c r="F1506" t="s">
        <v>37</v>
      </c>
      <c r="G1506" t="s">
        <v>38</v>
      </c>
      <c r="H1506" t="s">
        <v>39</v>
      </c>
      <c r="I1506" t="s">
        <v>32</v>
      </c>
      <c r="J1506">
        <v>85</v>
      </c>
      <c r="K1506">
        <v>50</v>
      </c>
      <c r="L1506" t="s">
        <v>33</v>
      </c>
      <c r="M1506" t="s">
        <v>34</v>
      </c>
      <c r="N1506" t="s">
        <v>35</v>
      </c>
      <c r="O1506">
        <f>Table1__2[[#This Row],[transaction_qty]]*Table1__2[[#This Row],[unit_price]]</f>
        <v>255</v>
      </c>
      <c r="P1506">
        <f>(Table1__2[[#This Row],[unit_price]]-Table1__2[[#This Row],[unit_cost]])*Table1__2[[#This Row],[transaction_qty]]</f>
        <v>105</v>
      </c>
      <c r="Q1506">
        <f>YEAR(Table1__2[[#This Row],[transaction_date]])</f>
        <v>2025</v>
      </c>
      <c r="R1506" t="str">
        <f>TEXT(MONTH(Table1__2[[#This Row],[transaction_date]])*28,"mmm")</f>
        <v>Dec</v>
      </c>
      <c r="S1506" t="str">
        <f t="shared" si="23"/>
        <v>Mon</v>
      </c>
      <c r="T1506">
        <f>HOUR(Table1__2[[#This Row],[transaction_time]])</f>
        <v>13</v>
      </c>
    </row>
    <row r="1507" spans="1:20" x14ac:dyDescent="0.25">
      <c r="A1507">
        <v>9506</v>
      </c>
      <c r="B1507" s="1">
        <v>45897</v>
      </c>
      <c r="C1507" s="2">
        <v>0.40277777777777779</v>
      </c>
      <c r="D1507">
        <v>4</v>
      </c>
      <c r="E1507" t="s">
        <v>28</v>
      </c>
      <c r="F1507" t="s">
        <v>29</v>
      </c>
      <c r="G1507" t="s">
        <v>30</v>
      </c>
      <c r="H1507" t="s">
        <v>31</v>
      </c>
      <c r="I1507" t="s">
        <v>32</v>
      </c>
      <c r="J1507">
        <v>85</v>
      </c>
      <c r="K1507">
        <v>50</v>
      </c>
      <c r="L1507" t="s">
        <v>33</v>
      </c>
      <c r="M1507" t="s">
        <v>34</v>
      </c>
      <c r="N1507" t="s">
        <v>35</v>
      </c>
      <c r="O1507">
        <f>Table1__2[[#This Row],[transaction_qty]]*Table1__2[[#This Row],[unit_price]]</f>
        <v>340</v>
      </c>
      <c r="P1507">
        <f>(Table1__2[[#This Row],[unit_price]]-Table1__2[[#This Row],[unit_cost]])*Table1__2[[#This Row],[transaction_qty]]</f>
        <v>140</v>
      </c>
      <c r="Q1507">
        <f>YEAR(Table1__2[[#This Row],[transaction_date]])</f>
        <v>2025</v>
      </c>
      <c r="R1507" t="str">
        <f>TEXT(MONTH(Table1__2[[#This Row],[transaction_date]])*28,"mmm")</f>
        <v>Aug</v>
      </c>
      <c r="S1507" t="str">
        <f t="shared" si="23"/>
        <v>Sat</v>
      </c>
      <c r="T1507">
        <f>HOUR(Table1__2[[#This Row],[transaction_time]])</f>
        <v>9</v>
      </c>
    </row>
    <row r="1508" spans="1:20" x14ac:dyDescent="0.25">
      <c r="A1508">
        <v>9507</v>
      </c>
      <c r="B1508" s="1">
        <v>45435</v>
      </c>
      <c r="C1508" s="2">
        <v>0.6333333333333333</v>
      </c>
      <c r="D1508">
        <v>2</v>
      </c>
      <c r="E1508" t="s">
        <v>28</v>
      </c>
      <c r="F1508" t="s">
        <v>29</v>
      </c>
      <c r="G1508" t="s">
        <v>30</v>
      </c>
      <c r="H1508" t="s">
        <v>31</v>
      </c>
      <c r="I1508" t="s">
        <v>40</v>
      </c>
      <c r="J1508">
        <v>50</v>
      </c>
      <c r="K1508">
        <v>30</v>
      </c>
      <c r="L1508" t="s">
        <v>19</v>
      </c>
      <c r="M1508" t="s">
        <v>41</v>
      </c>
      <c r="N1508" t="s">
        <v>42</v>
      </c>
      <c r="O1508">
        <f>Table1__2[[#This Row],[transaction_qty]]*Table1__2[[#This Row],[unit_price]]</f>
        <v>100</v>
      </c>
      <c r="P1508">
        <f>(Table1__2[[#This Row],[unit_price]]-Table1__2[[#This Row],[unit_cost]])*Table1__2[[#This Row],[transaction_qty]]</f>
        <v>40</v>
      </c>
      <c r="Q1508">
        <f>YEAR(Table1__2[[#This Row],[transaction_date]])</f>
        <v>2024</v>
      </c>
      <c r="R1508" t="str">
        <f>TEXT(MONTH(Table1__2[[#This Row],[transaction_date]])*28,"mmm")</f>
        <v>May</v>
      </c>
      <c r="S1508" t="str">
        <f t="shared" si="23"/>
        <v>Mon</v>
      </c>
      <c r="T1508">
        <f>HOUR(Table1__2[[#This Row],[transaction_time]])</f>
        <v>15</v>
      </c>
    </row>
    <row r="1509" spans="1:20" x14ac:dyDescent="0.25">
      <c r="A1509">
        <v>9508</v>
      </c>
      <c r="B1509" s="1">
        <v>45796</v>
      </c>
      <c r="C1509" s="2">
        <v>0.63749999999999996</v>
      </c>
      <c r="D1509">
        <v>2</v>
      </c>
      <c r="E1509" t="s">
        <v>28</v>
      </c>
      <c r="F1509" t="s">
        <v>29</v>
      </c>
      <c r="G1509" t="s">
        <v>30</v>
      </c>
      <c r="H1509" t="s">
        <v>31</v>
      </c>
      <c r="I1509" t="s">
        <v>32</v>
      </c>
      <c r="J1509">
        <v>85</v>
      </c>
      <c r="K1509">
        <v>50</v>
      </c>
      <c r="L1509" t="s">
        <v>33</v>
      </c>
      <c r="M1509" t="s">
        <v>34</v>
      </c>
      <c r="N1509" t="s">
        <v>35</v>
      </c>
      <c r="O1509">
        <f>Table1__2[[#This Row],[transaction_qty]]*Table1__2[[#This Row],[unit_price]]</f>
        <v>170</v>
      </c>
      <c r="P1509">
        <f>(Table1__2[[#This Row],[unit_price]]-Table1__2[[#This Row],[unit_cost]])*Table1__2[[#This Row],[transaction_qty]]</f>
        <v>70</v>
      </c>
      <c r="Q1509">
        <f>YEAR(Table1__2[[#This Row],[transaction_date]])</f>
        <v>2025</v>
      </c>
      <c r="R1509" t="str">
        <f>TEXT(MONTH(Table1__2[[#This Row],[transaction_date]])*28,"mmm")</f>
        <v>May</v>
      </c>
      <c r="S1509" t="str">
        <f t="shared" si="23"/>
        <v>Thu</v>
      </c>
      <c r="T1509">
        <f>HOUR(Table1__2[[#This Row],[transaction_time]])</f>
        <v>15</v>
      </c>
    </row>
    <row r="1510" spans="1:20" x14ac:dyDescent="0.25">
      <c r="A1510">
        <v>9509</v>
      </c>
      <c r="B1510" s="1">
        <v>44594</v>
      </c>
      <c r="C1510" s="2">
        <v>0.49583333333333335</v>
      </c>
      <c r="D1510">
        <v>3</v>
      </c>
      <c r="E1510" t="s">
        <v>22</v>
      </c>
      <c r="F1510" t="s">
        <v>23</v>
      </c>
      <c r="G1510" t="s">
        <v>24</v>
      </c>
      <c r="H1510" t="s">
        <v>25</v>
      </c>
      <c r="I1510" t="s">
        <v>26</v>
      </c>
      <c r="J1510">
        <v>40</v>
      </c>
      <c r="K1510">
        <v>22</v>
      </c>
      <c r="L1510" t="s">
        <v>19</v>
      </c>
      <c r="M1510" t="s">
        <v>20</v>
      </c>
      <c r="N1510" t="s">
        <v>27</v>
      </c>
      <c r="O1510">
        <f>Table1__2[[#This Row],[transaction_qty]]*Table1__2[[#This Row],[unit_price]]</f>
        <v>120</v>
      </c>
      <c r="P1510">
        <f>(Table1__2[[#This Row],[unit_price]]-Table1__2[[#This Row],[unit_cost]])*Table1__2[[#This Row],[transaction_qty]]</f>
        <v>54</v>
      </c>
      <c r="Q1510">
        <f>YEAR(Table1__2[[#This Row],[transaction_date]])</f>
        <v>2022</v>
      </c>
      <c r="R1510" t="str">
        <f>TEXT(MONTH(Table1__2[[#This Row],[transaction_date]])*28,"mmm")</f>
        <v>Feb</v>
      </c>
      <c r="S1510" t="str">
        <f t="shared" si="23"/>
        <v>Mon</v>
      </c>
      <c r="T1510">
        <f>HOUR(Table1__2[[#This Row],[transaction_time]])</f>
        <v>11</v>
      </c>
    </row>
    <row r="1511" spans="1:20" x14ac:dyDescent="0.25">
      <c r="A1511">
        <v>9510</v>
      </c>
      <c r="B1511" s="1">
        <v>45650</v>
      </c>
      <c r="C1511" s="2">
        <v>0.75</v>
      </c>
      <c r="D1511">
        <v>4</v>
      </c>
      <c r="E1511" t="s">
        <v>28</v>
      </c>
      <c r="F1511" t="s">
        <v>29</v>
      </c>
      <c r="G1511" t="s">
        <v>30</v>
      </c>
      <c r="H1511" t="s">
        <v>31</v>
      </c>
      <c r="I1511" t="s">
        <v>26</v>
      </c>
      <c r="J1511">
        <v>40</v>
      </c>
      <c r="K1511">
        <v>22</v>
      </c>
      <c r="L1511" t="s">
        <v>19</v>
      </c>
      <c r="M1511" t="s">
        <v>20</v>
      </c>
      <c r="N1511" t="s">
        <v>27</v>
      </c>
      <c r="O1511">
        <f>Table1__2[[#This Row],[transaction_qty]]*Table1__2[[#This Row],[unit_price]]</f>
        <v>160</v>
      </c>
      <c r="P1511">
        <f>(Table1__2[[#This Row],[unit_price]]-Table1__2[[#This Row],[unit_cost]])*Table1__2[[#This Row],[transaction_qty]]</f>
        <v>72</v>
      </c>
      <c r="Q1511">
        <f>YEAR(Table1__2[[#This Row],[transaction_date]])</f>
        <v>2024</v>
      </c>
      <c r="R1511" t="str">
        <f>TEXT(MONTH(Table1__2[[#This Row],[transaction_date]])*28,"mmm")</f>
        <v>Dec</v>
      </c>
      <c r="S1511" t="str">
        <f t="shared" si="23"/>
        <v>Tue</v>
      </c>
      <c r="T1511">
        <f>HOUR(Table1__2[[#This Row],[transaction_time]])</f>
        <v>18</v>
      </c>
    </row>
    <row r="1512" spans="1:20" x14ac:dyDescent="0.25">
      <c r="A1512">
        <v>9511</v>
      </c>
      <c r="B1512" s="1">
        <v>45041</v>
      </c>
      <c r="C1512" s="2">
        <v>0.2986111111111111</v>
      </c>
      <c r="D1512">
        <v>3</v>
      </c>
      <c r="E1512" t="s">
        <v>36</v>
      </c>
      <c r="F1512" t="s">
        <v>37</v>
      </c>
      <c r="G1512" t="s">
        <v>38</v>
      </c>
      <c r="H1512" t="s">
        <v>39</v>
      </c>
      <c r="I1512" t="s">
        <v>43</v>
      </c>
      <c r="J1512">
        <v>75</v>
      </c>
      <c r="K1512">
        <v>45</v>
      </c>
      <c r="L1512" t="s">
        <v>33</v>
      </c>
      <c r="M1512" t="s">
        <v>44</v>
      </c>
      <c r="N1512" t="s">
        <v>45</v>
      </c>
      <c r="O1512">
        <f>Table1__2[[#This Row],[transaction_qty]]*Table1__2[[#This Row],[unit_price]]</f>
        <v>225</v>
      </c>
      <c r="P1512">
        <f>(Table1__2[[#This Row],[unit_price]]-Table1__2[[#This Row],[unit_cost]])*Table1__2[[#This Row],[transaction_qty]]</f>
        <v>90</v>
      </c>
      <c r="Q1512">
        <f>YEAR(Table1__2[[#This Row],[transaction_date]])</f>
        <v>2023</v>
      </c>
      <c r="R1512" t="str">
        <f>TEXT(MONTH(Table1__2[[#This Row],[transaction_date]])*28,"mmm")</f>
        <v>Apr</v>
      </c>
      <c r="S1512" t="str">
        <f t="shared" si="23"/>
        <v>Wed</v>
      </c>
      <c r="T1512">
        <f>HOUR(Table1__2[[#This Row],[transaction_time]])</f>
        <v>7</v>
      </c>
    </row>
    <row r="1513" spans="1:20" x14ac:dyDescent="0.25">
      <c r="A1513">
        <v>9512</v>
      </c>
      <c r="B1513" s="1">
        <v>45562</v>
      </c>
      <c r="C1513" s="2">
        <v>0.29236111111111113</v>
      </c>
      <c r="D1513">
        <v>2</v>
      </c>
      <c r="E1513" t="s">
        <v>28</v>
      </c>
      <c r="F1513" t="s">
        <v>29</v>
      </c>
      <c r="G1513" t="s">
        <v>30</v>
      </c>
      <c r="H1513" t="s">
        <v>31</v>
      </c>
      <c r="I1513" t="s">
        <v>40</v>
      </c>
      <c r="J1513">
        <v>50</v>
      </c>
      <c r="K1513">
        <v>30</v>
      </c>
      <c r="L1513" t="s">
        <v>19</v>
      </c>
      <c r="M1513" t="s">
        <v>41</v>
      </c>
      <c r="N1513" t="s">
        <v>42</v>
      </c>
      <c r="O1513">
        <f>Table1__2[[#This Row],[transaction_qty]]*Table1__2[[#This Row],[unit_price]]</f>
        <v>100</v>
      </c>
      <c r="P1513">
        <f>(Table1__2[[#This Row],[unit_price]]-Table1__2[[#This Row],[unit_cost]])*Table1__2[[#This Row],[transaction_qty]]</f>
        <v>40</v>
      </c>
      <c r="Q1513">
        <f>YEAR(Table1__2[[#This Row],[transaction_date]])</f>
        <v>2024</v>
      </c>
      <c r="R1513" t="str">
        <f>TEXT(MONTH(Table1__2[[#This Row],[transaction_date]])*28,"mmm")</f>
        <v>Sep</v>
      </c>
      <c r="S1513" t="str">
        <f t="shared" si="23"/>
        <v>Fri</v>
      </c>
      <c r="T1513">
        <f>HOUR(Table1__2[[#This Row],[transaction_time]])</f>
        <v>7</v>
      </c>
    </row>
    <row r="1514" spans="1:20" x14ac:dyDescent="0.25">
      <c r="A1514">
        <v>9513</v>
      </c>
      <c r="B1514" s="1">
        <v>45329</v>
      </c>
      <c r="C1514" s="2">
        <v>0.81458333333333333</v>
      </c>
      <c r="D1514">
        <v>3</v>
      </c>
      <c r="E1514" t="s">
        <v>14</v>
      </c>
      <c r="F1514" t="s">
        <v>15</v>
      </c>
      <c r="G1514" t="s">
        <v>16</v>
      </c>
      <c r="H1514" t="s">
        <v>17</v>
      </c>
      <c r="I1514" t="s">
        <v>32</v>
      </c>
      <c r="J1514">
        <v>85</v>
      </c>
      <c r="K1514">
        <v>50</v>
      </c>
      <c r="L1514" t="s">
        <v>33</v>
      </c>
      <c r="M1514" t="s">
        <v>34</v>
      </c>
      <c r="N1514" t="s">
        <v>35</v>
      </c>
      <c r="O1514">
        <f>Table1__2[[#This Row],[transaction_qty]]*Table1__2[[#This Row],[unit_price]]</f>
        <v>255</v>
      </c>
      <c r="P1514">
        <f>(Table1__2[[#This Row],[unit_price]]-Table1__2[[#This Row],[unit_cost]])*Table1__2[[#This Row],[transaction_qty]]</f>
        <v>105</v>
      </c>
      <c r="Q1514">
        <f>YEAR(Table1__2[[#This Row],[transaction_date]])</f>
        <v>2024</v>
      </c>
      <c r="R1514" t="str">
        <f>TEXT(MONTH(Table1__2[[#This Row],[transaction_date]])*28,"mmm")</f>
        <v>Feb</v>
      </c>
      <c r="S1514" t="str">
        <f t="shared" si="23"/>
        <v>Sat</v>
      </c>
      <c r="T1514">
        <f>HOUR(Table1__2[[#This Row],[transaction_time]])</f>
        <v>19</v>
      </c>
    </row>
    <row r="1515" spans="1:20" x14ac:dyDescent="0.25">
      <c r="A1515">
        <v>9514</v>
      </c>
      <c r="B1515" s="1">
        <v>45190</v>
      </c>
      <c r="C1515" s="2">
        <v>0.83263888888888893</v>
      </c>
      <c r="D1515">
        <v>2</v>
      </c>
      <c r="E1515" t="s">
        <v>28</v>
      </c>
      <c r="F1515" t="s">
        <v>29</v>
      </c>
      <c r="G1515" t="s">
        <v>30</v>
      </c>
      <c r="H1515" t="s">
        <v>31</v>
      </c>
      <c r="I1515" t="s">
        <v>48</v>
      </c>
      <c r="J1515">
        <v>80</v>
      </c>
      <c r="K1515">
        <v>48</v>
      </c>
      <c r="L1515" t="s">
        <v>33</v>
      </c>
      <c r="M1515" t="s">
        <v>44</v>
      </c>
      <c r="N1515" t="s">
        <v>49</v>
      </c>
      <c r="O1515">
        <f>Table1__2[[#This Row],[transaction_qty]]*Table1__2[[#This Row],[unit_price]]</f>
        <v>160</v>
      </c>
      <c r="P1515">
        <f>(Table1__2[[#This Row],[unit_price]]-Table1__2[[#This Row],[unit_cost]])*Table1__2[[#This Row],[transaction_qty]]</f>
        <v>64</v>
      </c>
      <c r="Q1515">
        <f>YEAR(Table1__2[[#This Row],[transaction_date]])</f>
        <v>2023</v>
      </c>
      <c r="R1515" t="str">
        <f>TEXT(MONTH(Table1__2[[#This Row],[transaction_date]])*28,"mmm")</f>
        <v>Sep</v>
      </c>
      <c r="S1515" t="str">
        <f t="shared" si="23"/>
        <v>Sat</v>
      </c>
      <c r="T1515">
        <f>HOUR(Table1__2[[#This Row],[transaction_time]])</f>
        <v>19</v>
      </c>
    </row>
    <row r="1516" spans="1:20" x14ac:dyDescent="0.25">
      <c r="A1516">
        <v>9515</v>
      </c>
      <c r="B1516" s="1">
        <v>45837</v>
      </c>
      <c r="C1516" s="2">
        <v>0.90347222222222223</v>
      </c>
      <c r="D1516">
        <v>1</v>
      </c>
      <c r="E1516" t="s">
        <v>36</v>
      </c>
      <c r="F1516" t="s">
        <v>37</v>
      </c>
      <c r="G1516" t="s">
        <v>38</v>
      </c>
      <c r="H1516" t="s">
        <v>39</v>
      </c>
      <c r="I1516" t="s">
        <v>26</v>
      </c>
      <c r="J1516">
        <v>40</v>
      </c>
      <c r="K1516">
        <v>22</v>
      </c>
      <c r="L1516" t="s">
        <v>19</v>
      </c>
      <c r="M1516" t="s">
        <v>20</v>
      </c>
      <c r="N1516" t="s">
        <v>27</v>
      </c>
      <c r="O1516">
        <f>Table1__2[[#This Row],[transaction_qty]]*Table1__2[[#This Row],[unit_price]]</f>
        <v>40</v>
      </c>
      <c r="P1516">
        <f>(Table1__2[[#This Row],[unit_price]]-Table1__2[[#This Row],[unit_cost]])*Table1__2[[#This Row],[transaction_qty]]</f>
        <v>18</v>
      </c>
      <c r="Q1516">
        <f>YEAR(Table1__2[[#This Row],[transaction_date]])</f>
        <v>2025</v>
      </c>
      <c r="R1516" t="str">
        <f>TEXT(MONTH(Table1__2[[#This Row],[transaction_date]])*28,"mmm")</f>
        <v>Jun</v>
      </c>
      <c r="S1516" t="str">
        <f t="shared" si="23"/>
        <v>Sun</v>
      </c>
      <c r="T1516">
        <f>HOUR(Table1__2[[#This Row],[transaction_time]])</f>
        <v>21</v>
      </c>
    </row>
    <row r="1517" spans="1:20" x14ac:dyDescent="0.25">
      <c r="A1517">
        <v>9516</v>
      </c>
      <c r="B1517" s="1">
        <v>45799</v>
      </c>
      <c r="C1517" s="2">
        <v>0.64236111111111116</v>
      </c>
      <c r="D1517">
        <v>4</v>
      </c>
      <c r="E1517" t="s">
        <v>14</v>
      </c>
      <c r="F1517" t="s">
        <v>15</v>
      </c>
      <c r="G1517" t="s">
        <v>16</v>
      </c>
      <c r="H1517" t="s">
        <v>17</v>
      </c>
      <c r="I1517" t="s">
        <v>50</v>
      </c>
      <c r="J1517">
        <v>70</v>
      </c>
      <c r="K1517">
        <v>40</v>
      </c>
      <c r="L1517" t="s">
        <v>33</v>
      </c>
      <c r="M1517" t="s">
        <v>44</v>
      </c>
      <c r="N1517" t="s">
        <v>51</v>
      </c>
      <c r="O1517">
        <f>Table1__2[[#This Row],[transaction_qty]]*Table1__2[[#This Row],[unit_price]]</f>
        <v>280</v>
      </c>
      <c r="P1517">
        <f>(Table1__2[[#This Row],[unit_price]]-Table1__2[[#This Row],[unit_cost]])*Table1__2[[#This Row],[transaction_qty]]</f>
        <v>120</v>
      </c>
      <c r="Q1517">
        <f>YEAR(Table1__2[[#This Row],[transaction_date]])</f>
        <v>2025</v>
      </c>
      <c r="R1517" t="str">
        <f>TEXT(MONTH(Table1__2[[#This Row],[transaction_date]])*28,"mmm")</f>
        <v>May</v>
      </c>
      <c r="S1517" t="str">
        <f t="shared" si="23"/>
        <v>Sun</v>
      </c>
      <c r="T1517">
        <f>HOUR(Table1__2[[#This Row],[transaction_time]])</f>
        <v>15</v>
      </c>
    </row>
    <row r="1518" spans="1:20" x14ac:dyDescent="0.25">
      <c r="A1518">
        <v>9517</v>
      </c>
      <c r="B1518" s="1">
        <v>44701</v>
      </c>
      <c r="C1518" s="2">
        <v>0.88472222222222219</v>
      </c>
      <c r="D1518">
        <v>3</v>
      </c>
      <c r="E1518" t="s">
        <v>14</v>
      </c>
      <c r="F1518" t="s">
        <v>15</v>
      </c>
      <c r="G1518" t="s">
        <v>16</v>
      </c>
      <c r="H1518" t="s">
        <v>17</v>
      </c>
      <c r="I1518" t="s">
        <v>40</v>
      </c>
      <c r="J1518">
        <v>50</v>
      </c>
      <c r="K1518">
        <v>30</v>
      </c>
      <c r="L1518" t="s">
        <v>19</v>
      </c>
      <c r="M1518" t="s">
        <v>41</v>
      </c>
      <c r="N1518" t="s">
        <v>42</v>
      </c>
      <c r="O1518">
        <f>Table1__2[[#This Row],[transaction_qty]]*Table1__2[[#This Row],[unit_price]]</f>
        <v>150</v>
      </c>
      <c r="P1518">
        <f>(Table1__2[[#This Row],[unit_price]]-Table1__2[[#This Row],[unit_cost]])*Table1__2[[#This Row],[transaction_qty]]</f>
        <v>60</v>
      </c>
      <c r="Q1518">
        <f>YEAR(Table1__2[[#This Row],[transaction_date]])</f>
        <v>2022</v>
      </c>
      <c r="R1518" t="str">
        <f>TEXT(MONTH(Table1__2[[#This Row],[transaction_date]])*28,"mmm")</f>
        <v>May</v>
      </c>
      <c r="S1518" t="str">
        <f t="shared" si="23"/>
        <v>Fri</v>
      </c>
      <c r="T1518">
        <f>HOUR(Table1__2[[#This Row],[transaction_time]])</f>
        <v>21</v>
      </c>
    </row>
    <row r="1519" spans="1:20" x14ac:dyDescent="0.25">
      <c r="A1519">
        <v>9518</v>
      </c>
      <c r="B1519" s="1">
        <v>46005</v>
      </c>
      <c r="C1519" s="2">
        <v>0.63055555555555554</v>
      </c>
      <c r="D1519">
        <v>1</v>
      </c>
      <c r="E1519" t="s">
        <v>28</v>
      </c>
      <c r="F1519" t="s">
        <v>29</v>
      </c>
      <c r="G1519" t="s">
        <v>30</v>
      </c>
      <c r="H1519" t="s">
        <v>31</v>
      </c>
      <c r="I1519" t="s">
        <v>48</v>
      </c>
      <c r="J1519">
        <v>80</v>
      </c>
      <c r="K1519">
        <v>48</v>
      </c>
      <c r="L1519" t="s">
        <v>33</v>
      </c>
      <c r="M1519" t="s">
        <v>44</v>
      </c>
      <c r="N1519" t="s">
        <v>49</v>
      </c>
      <c r="O1519">
        <f>Table1__2[[#This Row],[transaction_qty]]*Table1__2[[#This Row],[unit_price]]</f>
        <v>80</v>
      </c>
      <c r="P1519">
        <f>(Table1__2[[#This Row],[unit_price]]-Table1__2[[#This Row],[unit_cost]])*Table1__2[[#This Row],[transaction_qty]]</f>
        <v>32</v>
      </c>
      <c r="Q1519">
        <f>YEAR(Table1__2[[#This Row],[transaction_date]])</f>
        <v>2025</v>
      </c>
      <c r="R1519" t="str">
        <f>TEXT(MONTH(Table1__2[[#This Row],[transaction_date]])*28,"mmm")</f>
        <v>Dec</v>
      </c>
      <c r="S1519" t="str">
        <f t="shared" si="23"/>
        <v>Sat</v>
      </c>
      <c r="T1519">
        <f>HOUR(Table1__2[[#This Row],[transaction_time]])</f>
        <v>15</v>
      </c>
    </row>
    <row r="1520" spans="1:20" x14ac:dyDescent="0.25">
      <c r="A1520">
        <v>9519</v>
      </c>
      <c r="B1520" s="1">
        <v>44715</v>
      </c>
      <c r="C1520" s="2">
        <v>0.4375</v>
      </c>
      <c r="D1520">
        <v>3</v>
      </c>
      <c r="E1520" t="s">
        <v>22</v>
      </c>
      <c r="F1520" t="s">
        <v>23</v>
      </c>
      <c r="G1520" t="s">
        <v>24</v>
      </c>
      <c r="H1520" t="s">
        <v>25</v>
      </c>
      <c r="I1520" t="s">
        <v>50</v>
      </c>
      <c r="J1520">
        <v>70</v>
      </c>
      <c r="K1520">
        <v>40</v>
      </c>
      <c r="L1520" t="s">
        <v>33</v>
      </c>
      <c r="M1520" t="s">
        <v>44</v>
      </c>
      <c r="N1520" t="s">
        <v>51</v>
      </c>
      <c r="O1520">
        <f>Table1__2[[#This Row],[transaction_qty]]*Table1__2[[#This Row],[unit_price]]</f>
        <v>210</v>
      </c>
      <c r="P1520">
        <f>(Table1__2[[#This Row],[unit_price]]-Table1__2[[#This Row],[unit_cost]])*Table1__2[[#This Row],[transaction_qty]]</f>
        <v>90</v>
      </c>
      <c r="Q1520">
        <f>YEAR(Table1__2[[#This Row],[transaction_date]])</f>
        <v>2022</v>
      </c>
      <c r="R1520" t="str">
        <f>TEXT(MONTH(Table1__2[[#This Row],[transaction_date]])*28,"mmm")</f>
        <v>Jun</v>
      </c>
      <c r="S1520" t="str">
        <f t="shared" si="23"/>
        <v>Tue</v>
      </c>
      <c r="T1520">
        <f>HOUR(Table1__2[[#This Row],[transaction_time]])</f>
        <v>10</v>
      </c>
    </row>
    <row r="1521" spans="1:20" x14ac:dyDescent="0.25">
      <c r="A1521">
        <v>9520</v>
      </c>
      <c r="B1521" s="1">
        <v>45894</v>
      </c>
      <c r="C1521" s="2">
        <v>0.62777777777777777</v>
      </c>
      <c r="D1521">
        <v>4</v>
      </c>
      <c r="E1521" t="s">
        <v>36</v>
      </c>
      <c r="F1521" t="s">
        <v>37</v>
      </c>
      <c r="G1521" t="s">
        <v>38</v>
      </c>
      <c r="H1521" t="s">
        <v>39</v>
      </c>
      <c r="I1521" t="s">
        <v>48</v>
      </c>
      <c r="J1521">
        <v>80</v>
      </c>
      <c r="K1521">
        <v>48</v>
      </c>
      <c r="L1521" t="s">
        <v>33</v>
      </c>
      <c r="M1521" t="s">
        <v>44</v>
      </c>
      <c r="N1521" t="s">
        <v>49</v>
      </c>
      <c r="O1521">
        <f>Table1__2[[#This Row],[transaction_qty]]*Table1__2[[#This Row],[unit_price]]</f>
        <v>320</v>
      </c>
      <c r="P1521">
        <f>(Table1__2[[#This Row],[unit_price]]-Table1__2[[#This Row],[unit_cost]])*Table1__2[[#This Row],[transaction_qty]]</f>
        <v>128</v>
      </c>
      <c r="Q1521">
        <f>YEAR(Table1__2[[#This Row],[transaction_date]])</f>
        <v>2025</v>
      </c>
      <c r="R1521" t="str">
        <f>TEXT(MONTH(Table1__2[[#This Row],[transaction_date]])*28,"mmm")</f>
        <v>Aug</v>
      </c>
      <c r="S1521" t="str">
        <f t="shared" si="23"/>
        <v>Wed</v>
      </c>
      <c r="T1521">
        <f>HOUR(Table1__2[[#This Row],[transaction_time]])</f>
        <v>15</v>
      </c>
    </row>
    <row r="1522" spans="1:20" x14ac:dyDescent="0.25">
      <c r="A1522">
        <v>9521</v>
      </c>
      <c r="B1522" s="1">
        <v>45181</v>
      </c>
      <c r="C1522" s="2">
        <v>0.52430555555555558</v>
      </c>
      <c r="D1522">
        <v>3</v>
      </c>
      <c r="E1522" t="s">
        <v>28</v>
      </c>
      <c r="F1522" t="s">
        <v>29</v>
      </c>
      <c r="G1522" t="s">
        <v>30</v>
      </c>
      <c r="H1522" t="s">
        <v>31</v>
      </c>
      <c r="I1522" t="s">
        <v>43</v>
      </c>
      <c r="J1522">
        <v>75</v>
      </c>
      <c r="K1522">
        <v>45</v>
      </c>
      <c r="L1522" t="s">
        <v>33</v>
      </c>
      <c r="M1522" t="s">
        <v>44</v>
      </c>
      <c r="N1522" t="s">
        <v>45</v>
      </c>
      <c r="O1522">
        <f>Table1__2[[#This Row],[transaction_qty]]*Table1__2[[#This Row],[unit_price]]</f>
        <v>225</v>
      </c>
      <c r="P1522">
        <f>(Table1__2[[#This Row],[unit_price]]-Table1__2[[#This Row],[unit_cost]])*Table1__2[[#This Row],[transaction_qty]]</f>
        <v>90</v>
      </c>
      <c r="Q1522">
        <f>YEAR(Table1__2[[#This Row],[transaction_date]])</f>
        <v>2023</v>
      </c>
      <c r="R1522" t="str">
        <f>TEXT(MONTH(Table1__2[[#This Row],[transaction_date]])*28,"mmm")</f>
        <v>Sep</v>
      </c>
      <c r="S1522" t="str">
        <f t="shared" si="23"/>
        <v>Thu</v>
      </c>
      <c r="T1522">
        <f>HOUR(Table1__2[[#This Row],[transaction_time]])</f>
        <v>12</v>
      </c>
    </row>
    <row r="1523" spans="1:20" x14ac:dyDescent="0.25">
      <c r="A1523">
        <v>9522</v>
      </c>
      <c r="B1523" s="1">
        <v>45974</v>
      </c>
      <c r="C1523" s="2">
        <v>0.5625</v>
      </c>
      <c r="D1523">
        <v>1</v>
      </c>
      <c r="E1523" t="s">
        <v>22</v>
      </c>
      <c r="F1523" t="s">
        <v>23</v>
      </c>
      <c r="G1523" t="s">
        <v>24</v>
      </c>
      <c r="H1523" t="s">
        <v>25</v>
      </c>
      <c r="I1523" t="s">
        <v>40</v>
      </c>
      <c r="J1523">
        <v>50</v>
      </c>
      <c r="K1523">
        <v>30</v>
      </c>
      <c r="L1523" t="s">
        <v>19</v>
      </c>
      <c r="M1523" t="s">
        <v>41</v>
      </c>
      <c r="N1523" t="s">
        <v>42</v>
      </c>
      <c r="O1523">
        <f>Table1__2[[#This Row],[transaction_qty]]*Table1__2[[#This Row],[unit_price]]</f>
        <v>50</v>
      </c>
      <c r="P1523">
        <f>(Table1__2[[#This Row],[unit_price]]-Table1__2[[#This Row],[unit_cost]])*Table1__2[[#This Row],[transaction_qty]]</f>
        <v>20</v>
      </c>
      <c r="Q1523">
        <f>YEAR(Table1__2[[#This Row],[transaction_date]])</f>
        <v>2025</v>
      </c>
      <c r="R1523" t="str">
        <f>TEXT(MONTH(Table1__2[[#This Row],[transaction_date]])*28,"mmm")</f>
        <v>Nov</v>
      </c>
      <c r="S1523" t="str">
        <f t="shared" si="23"/>
        <v>Fri</v>
      </c>
      <c r="T1523">
        <f>HOUR(Table1__2[[#This Row],[transaction_time]])</f>
        <v>13</v>
      </c>
    </row>
    <row r="1524" spans="1:20" x14ac:dyDescent="0.25">
      <c r="A1524">
        <v>9523</v>
      </c>
      <c r="B1524" s="1">
        <v>44896</v>
      </c>
      <c r="C1524" s="2">
        <v>0.55138888888888893</v>
      </c>
      <c r="D1524">
        <v>1</v>
      </c>
      <c r="E1524" t="s">
        <v>14</v>
      </c>
      <c r="F1524" t="s">
        <v>15</v>
      </c>
      <c r="G1524" t="s">
        <v>16</v>
      </c>
      <c r="H1524" t="s">
        <v>17</v>
      </c>
      <c r="I1524" t="s">
        <v>26</v>
      </c>
      <c r="J1524">
        <v>40</v>
      </c>
      <c r="K1524">
        <v>22</v>
      </c>
      <c r="L1524" t="s">
        <v>19</v>
      </c>
      <c r="M1524" t="s">
        <v>20</v>
      </c>
      <c r="N1524" t="s">
        <v>27</v>
      </c>
      <c r="O1524">
        <f>Table1__2[[#This Row],[transaction_qty]]*Table1__2[[#This Row],[unit_price]]</f>
        <v>40</v>
      </c>
      <c r="P1524">
        <f>(Table1__2[[#This Row],[unit_price]]-Table1__2[[#This Row],[unit_cost]])*Table1__2[[#This Row],[transaction_qty]]</f>
        <v>18</v>
      </c>
      <c r="Q1524">
        <f>YEAR(Table1__2[[#This Row],[transaction_date]])</f>
        <v>2022</v>
      </c>
      <c r="R1524" t="str">
        <f>TEXT(MONTH(Table1__2[[#This Row],[transaction_date]])*28,"mmm")</f>
        <v>Dec</v>
      </c>
      <c r="S1524" t="str">
        <f t="shared" si="23"/>
        <v>Sun</v>
      </c>
      <c r="T1524">
        <f>HOUR(Table1__2[[#This Row],[transaction_time]])</f>
        <v>13</v>
      </c>
    </row>
    <row r="1525" spans="1:20" x14ac:dyDescent="0.25">
      <c r="A1525">
        <v>9524</v>
      </c>
      <c r="B1525" s="1">
        <v>44819</v>
      </c>
      <c r="C1525" s="2">
        <v>0.61944444444444446</v>
      </c>
      <c r="D1525">
        <v>3</v>
      </c>
      <c r="E1525" t="s">
        <v>22</v>
      </c>
      <c r="F1525" t="s">
        <v>23</v>
      </c>
      <c r="G1525" t="s">
        <v>24</v>
      </c>
      <c r="H1525" t="s">
        <v>25</v>
      </c>
      <c r="I1525" t="s">
        <v>40</v>
      </c>
      <c r="J1525">
        <v>50</v>
      </c>
      <c r="K1525">
        <v>30</v>
      </c>
      <c r="L1525" t="s">
        <v>19</v>
      </c>
      <c r="M1525" t="s">
        <v>41</v>
      </c>
      <c r="N1525" t="s">
        <v>42</v>
      </c>
      <c r="O1525">
        <f>Table1__2[[#This Row],[transaction_qty]]*Table1__2[[#This Row],[unit_price]]</f>
        <v>150</v>
      </c>
      <c r="P1525">
        <f>(Table1__2[[#This Row],[unit_price]]-Table1__2[[#This Row],[unit_cost]])*Table1__2[[#This Row],[transaction_qty]]</f>
        <v>60</v>
      </c>
      <c r="Q1525">
        <f>YEAR(Table1__2[[#This Row],[transaction_date]])</f>
        <v>2022</v>
      </c>
      <c r="R1525" t="str">
        <f>TEXT(MONTH(Table1__2[[#This Row],[transaction_date]])*28,"mmm")</f>
        <v>Sep</v>
      </c>
      <c r="S1525" t="str">
        <f t="shared" si="23"/>
        <v>Sun</v>
      </c>
      <c r="T1525">
        <f>HOUR(Table1__2[[#This Row],[transaction_time]])</f>
        <v>14</v>
      </c>
    </row>
    <row r="1526" spans="1:20" x14ac:dyDescent="0.25">
      <c r="A1526">
        <v>9525</v>
      </c>
      <c r="B1526" s="1">
        <v>45810</v>
      </c>
      <c r="C1526" s="2">
        <v>0.73819444444444449</v>
      </c>
      <c r="D1526">
        <v>3</v>
      </c>
      <c r="E1526" t="s">
        <v>28</v>
      </c>
      <c r="F1526" t="s">
        <v>29</v>
      </c>
      <c r="G1526" t="s">
        <v>30</v>
      </c>
      <c r="H1526" t="s">
        <v>31</v>
      </c>
      <c r="I1526" t="s">
        <v>32</v>
      </c>
      <c r="J1526">
        <v>85</v>
      </c>
      <c r="K1526">
        <v>50</v>
      </c>
      <c r="L1526" t="s">
        <v>33</v>
      </c>
      <c r="M1526" t="s">
        <v>34</v>
      </c>
      <c r="N1526" t="s">
        <v>35</v>
      </c>
      <c r="O1526">
        <f>Table1__2[[#This Row],[transaction_qty]]*Table1__2[[#This Row],[unit_price]]</f>
        <v>255</v>
      </c>
      <c r="P1526">
        <f>(Table1__2[[#This Row],[unit_price]]-Table1__2[[#This Row],[unit_cost]])*Table1__2[[#This Row],[transaction_qty]]</f>
        <v>105</v>
      </c>
      <c r="Q1526">
        <f>YEAR(Table1__2[[#This Row],[transaction_date]])</f>
        <v>2025</v>
      </c>
      <c r="R1526" t="str">
        <f>TEXT(MONTH(Table1__2[[#This Row],[transaction_date]])*28,"mmm")</f>
        <v>Jun</v>
      </c>
      <c r="S1526" t="str">
        <f t="shared" si="23"/>
        <v>Mon</v>
      </c>
      <c r="T1526">
        <f>HOUR(Table1__2[[#This Row],[transaction_time]])</f>
        <v>17</v>
      </c>
    </row>
    <row r="1527" spans="1:20" x14ac:dyDescent="0.25">
      <c r="A1527">
        <v>9526</v>
      </c>
      <c r="B1527" s="1">
        <v>44959</v>
      </c>
      <c r="C1527" s="2">
        <v>0.61736111111111114</v>
      </c>
      <c r="D1527">
        <v>2</v>
      </c>
      <c r="E1527" t="s">
        <v>36</v>
      </c>
      <c r="F1527" t="s">
        <v>37</v>
      </c>
      <c r="G1527" t="s">
        <v>38</v>
      </c>
      <c r="H1527" t="s">
        <v>39</v>
      </c>
      <c r="I1527" t="s">
        <v>43</v>
      </c>
      <c r="J1527">
        <v>75</v>
      </c>
      <c r="K1527">
        <v>45</v>
      </c>
      <c r="L1527" t="s">
        <v>33</v>
      </c>
      <c r="M1527" t="s">
        <v>44</v>
      </c>
      <c r="N1527" t="s">
        <v>45</v>
      </c>
      <c r="O1527">
        <f>Table1__2[[#This Row],[transaction_qty]]*Table1__2[[#This Row],[unit_price]]</f>
        <v>150</v>
      </c>
      <c r="P1527">
        <f>(Table1__2[[#This Row],[unit_price]]-Table1__2[[#This Row],[unit_cost]])*Table1__2[[#This Row],[transaction_qty]]</f>
        <v>60</v>
      </c>
      <c r="Q1527">
        <f>YEAR(Table1__2[[#This Row],[transaction_date]])</f>
        <v>2023</v>
      </c>
      <c r="R1527" t="str">
        <f>TEXT(MONTH(Table1__2[[#This Row],[transaction_date]])*28,"mmm")</f>
        <v>Feb</v>
      </c>
      <c r="S1527" t="str">
        <f t="shared" si="23"/>
        <v>Mon</v>
      </c>
      <c r="T1527">
        <f>HOUR(Table1__2[[#This Row],[transaction_time]])</f>
        <v>14</v>
      </c>
    </row>
    <row r="1528" spans="1:20" x14ac:dyDescent="0.25">
      <c r="A1528">
        <v>9527</v>
      </c>
      <c r="B1528" s="1">
        <v>45349</v>
      </c>
      <c r="C1528" s="2">
        <v>0.56041666666666667</v>
      </c>
      <c r="D1528">
        <v>1</v>
      </c>
      <c r="E1528" t="s">
        <v>36</v>
      </c>
      <c r="F1528" t="s">
        <v>37</v>
      </c>
      <c r="G1528" t="s">
        <v>38</v>
      </c>
      <c r="H1528" t="s">
        <v>39</v>
      </c>
      <c r="I1528" t="s">
        <v>48</v>
      </c>
      <c r="J1528">
        <v>80</v>
      </c>
      <c r="K1528">
        <v>48</v>
      </c>
      <c r="L1528" t="s">
        <v>33</v>
      </c>
      <c r="M1528" t="s">
        <v>44</v>
      </c>
      <c r="N1528" t="s">
        <v>49</v>
      </c>
      <c r="O1528">
        <f>Table1__2[[#This Row],[transaction_qty]]*Table1__2[[#This Row],[unit_price]]</f>
        <v>80</v>
      </c>
      <c r="P1528">
        <f>(Table1__2[[#This Row],[unit_price]]-Table1__2[[#This Row],[unit_cost]])*Table1__2[[#This Row],[transaction_qty]]</f>
        <v>32</v>
      </c>
      <c r="Q1528">
        <f>YEAR(Table1__2[[#This Row],[transaction_date]])</f>
        <v>2024</v>
      </c>
      <c r="R1528" t="str">
        <f>TEXT(MONTH(Table1__2[[#This Row],[transaction_date]])*28,"mmm")</f>
        <v>Feb</v>
      </c>
      <c r="S1528" t="str">
        <f t="shared" si="23"/>
        <v>Fri</v>
      </c>
      <c r="T1528">
        <f>HOUR(Table1__2[[#This Row],[transaction_time]])</f>
        <v>13</v>
      </c>
    </row>
    <row r="1529" spans="1:20" x14ac:dyDescent="0.25">
      <c r="A1529">
        <v>9528</v>
      </c>
      <c r="B1529" s="1">
        <v>45202</v>
      </c>
      <c r="C1529" s="2">
        <v>0.40138888888888891</v>
      </c>
      <c r="D1529">
        <v>3</v>
      </c>
      <c r="E1529" t="s">
        <v>22</v>
      </c>
      <c r="F1529" t="s">
        <v>23</v>
      </c>
      <c r="G1529" t="s">
        <v>24</v>
      </c>
      <c r="H1529" t="s">
        <v>25</v>
      </c>
      <c r="I1529" t="s">
        <v>18</v>
      </c>
      <c r="J1529">
        <v>45</v>
      </c>
      <c r="K1529">
        <v>25</v>
      </c>
      <c r="L1529" t="s">
        <v>19</v>
      </c>
      <c r="M1529" t="s">
        <v>20</v>
      </c>
      <c r="N1529" t="s">
        <v>21</v>
      </c>
      <c r="O1529">
        <f>Table1__2[[#This Row],[transaction_qty]]*Table1__2[[#This Row],[unit_price]]</f>
        <v>135</v>
      </c>
      <c r="P1529">
        <f>(Table1__2[[#This Row],[unit_price]]-Table1__2[[#This Row],[unit_cost]])*Table1__2[[#This Row],[transaction_qty]]</f>
        <v>60</v>
      </c>
      <c r="Q1529">
        <f>YEAR(Table1__2[[#This Row],[transaction_date]])</f>
        <v>2023</v>
      </c>
      <c r="R1529" t="str">
        <f>TEXT(MONTH(Table1__2[[#This Row],[transaction_date]])*28,"mmm")</f>
        <v>Oct</v>
      </c>
      <c r="S1529" t="str">
        <f t="shared" si="23"/>
        <v>Tue</v>
      </c>
      <c r="T1529">
        <f>HOUR(Table1__2[[#This Row],[transaction_time]])</f>
        <v>9</v>
      </c>
    </row>
    <row r="1530" spans="1:20" x14ac:dyDescent="0.25">
      <c r="A1530">
        <v>9529</v>
      </c>
      <c r="B1530" s="1">
        <v>45288</v>
      </c>
      <c r="C1530" s="2">
        <v>0.30763888888888891</v>
      </c>
      <c r="D1530">
        <v>1</v>
      </c>
      <c r="E1530" t="s">
        <v>22</v>
      </c>
      <c r="F1530" t="s">
        <v>23</v>
      </c>
      <c r="G1530" t="s">
        <v>24</v>
      </c>
      <c r="H1530" t="s">
        <v>25</v>
      </c>
      <c r="I1530" t="s">
        <v>48</v>
      </c>
      <c r="J1530">
        <v>80</v>
      </c>
      <c r="K1530">
        <v>48</v>
      </c>
      <c r="L1530" t="s">
        <v>33</v>
      </c>
      <c r="M1530" t="s">
        <v>44</v>
      </c>
      <c r="N1530" t="s">
        <v>49</v>
      </c>
      <c r="O1530">
        <f>Table1__2[[#This Row],[transaction_qty]]*Table1__2[[#This Row],[unit_price]]</f>
        <v>80</v>
      </c>
      <c r="P1530">
        <f>(Table1__2[[#This Row],[unit_price]]-Table1__2[[#This Row],[unit_cost]])*Table1__2[[#This Row],[transaction_qty]]</f>
        <v>32</v>
      </c>
      <c r="Q1530">
        <f>YEAR(Table1__2[[#This Row],[transaction_date]])</f>
        <v>2023</v>
      </c>
      <c r="R1530" t="str">
        <f>TEXT(MONTH(Table1__2[[#This Row],[transaction_date]])*28,"mmm")</f>
        <v>Dec</v>
      </c>
      <c r="S1530" t="str">
        <f t="shared" si="23"/>
        <v>Sat</v>
      </c>
      <c r="T1530">
        <f>HOUR(Table1__2[[#This Row],[transaction_time]])</f>
        <v>7</v>
      </c>
    </row>
    <row r="1531" spans="1:20" x14ac:dyDescent="0.25">
      <c r="A1531">
        <v>9530</v>
      </c>
      <c r="B1531" s="1">
        <v>45889</v>
      </c>
      <c r="C1531" s="2">
        <v>0.43333333333333335</v>
      </c>
      <c r="D1531">
        <v>4</v>
      </c>
      <c r="E1531" t="s">
        <v>22</v>
      </c>
      <c r="F1531" t="s">
        <v>23</v>
      </c>
      <c r="G1531" t="s">
        <v>24</v>
      </c>
      <c r="H1531" t="s">
        <v>25</v>
      </c>
      <c r="I1531" t="s">
        <v>40</v>
      </c>
      <c r="J1531">
        <v>50</v>
      </c>
      <c r="K1531">
        <v>30</v>
      </c>
      <c r="L1531" t="s">
        <v>19</v>
      </c>
      <c r="M1531" t="s">
        <v>41</v>
      </c>
      <c r="N1531" t="s">
        <v>42</v>
      </c>
      <c r="O1531">
        <f>Table1__2[[#This Row],[transaction_qty]]*Table1__2[[#This Row],[unit_price]]</f>
        <v>200</v>
      </c>
      <c r="P1531">
        <f>(Table1__2[[#This Row],[unit_price]]-Table1__2[[#This Row],[unit_cost]])*Table1__2[[#This Row],[transaction_qty]]</f>
        <v>80</v>
      </c>
      <c r="Q1531">
        <f>YEAR(Table1__2[[#This Row],[transaction_date]])</f>
        <v>2025</v>
      </c>
      <c r="R1531" t="str">
        <f>TEXT(MONTH(Table1__2[[#This Row],[transaction_date]])*28,"mmm")</f>
        <v>Aug</v>
      </c>
      <c r="S1531" t="str">
        <f t="shared" si="23"/>
        <v>Fri</v>
      </c>
      <c r="T1531">
        <f>HOUR(Table1__2[[#This Row],[transaction_time]])</f>
        <v>10</v>
      </c>
    </row>
    <row r="1532" spans="1:20" x14ac:dyDescent="0.25">
      <c r="A1532">
        <v>9531</v>
      </c>
      <c r="B1532" s="1">
        <v>45150</v>
      </c>
      <c r="C1532" s="2">
        <v>0.54583333333333328</v>
      </c>
      <c r="D1532">
        <v>2</v>
      </c>
      <c r="E1532" t="s">
        <v>22</v>
      </c>
      <c r="F1532" t="s">
        <v>23</v>
      </c>
      <c r="G1532" t="s">
        <v>24</v>
      </c>
      <c r="H1532" t="s">
        <v>25</v>
      </c>
      <c r="I1532" t="s">
        <v>26</v>
      </c>
      <c r="J1532">
        <v>40</v>
      </c>
      <c r="K1532">
        <v>22</v>
      </c>
      <c r="L1532" t="s">
        <v>19</v>
      </c>
      <c r="M1532" t="s">
        <v>20</v>
      </c>
      <c r="N1532" t="s">
        <v>27</v>
      </c>
      <c r="O1532">
        <f>Table1__2[[#This Row],[transaction_qty]]*Table1__2[[#This Row],[unit_price]]</f>
        <v>80</v>
      </c>
      <c r="P1532">
        <f>(Table1__2[[#This Row],[unit_price]]-Table1__2[[#This Row],[unit_cost]])*Table1__2[[#This Row],[transaction_qty]]</f>
        <v>36</v>
      </c>
      <c r="Q1532">
        <f>YEAR(Table1__2[[#This Row],[transaction_date]])</f>
        <v>2023</v>
      </c>
      <c r="R1532" t="str">
        <f>TEXT(MONTH(Table1__2[[#This Row],[transaction_date]])*28,"mmm")</f>
        <v>Aug</v>
      </c>
      <c r="S1532" t="str">
        <f t="shared" si="23"/>
        <v>Thu</v>
      </c>
      <c r="T1532">
        <f>HOUR(Table1__2[[#This Row],[transaction_time]])</f>
        <v>13</v>
      </c>
    </row>
    <row r="1533" spans="1:20" x14ac:dyDescent="0.25">
      <c r="A1533">
        <v>9532</v>
      </c>
      <c r="B1533" s="1">
        <v>45553</v>
      </c>
      <c r="C1533" s="2">
        <v>0.69722222222222219</v>
      </c>
      <c r="D1533">
        <v>2</v>
      </c>
      <c r="E1533" t="s">
        <v>22</v>
      </c>
      <c r="F1533" t="s">
        <v>23</v>
      </c>
      <c r="G1533" t="s">
        <v>24</v>
      </c>
      <c r="H1533" t="s">
        <v>25</v>
      </c>
      <c r="I1533" t="s">
        <v>32</v>
      </c>
      <c r="J1533">
        <v>85</v>
      </c>
      <c r="K1533">
        <v>50</v>
      </c>
      <c r="L1533" t="s">
        <v>33</v>
      </c>
      <c r="M1533" t="s">
        <v>34</v>
      </c>
      <c r="N1533" t="s">
        <v>35</v>
      </c>
      <c r="O1533">
        <f>Table1__2[[#This Row],[transaction_qty]]*Table1__2[[#This Row],[unit_price]]</f>
        <v>170</v>
      </c>
      <c r="P1533">
        <f>(Table1__2[[#This Row],[unit_price]]-Table1__2[[#This Row],[unit_cost]])*Table1__2[[#This Row],[transaction_qty]]</f>
        <v>70</v>
      </c>
      <c r="Q1533">
        <f>YEAR(Table1__2[[#This Row],[transaction_date]])</f>
        <v>2024</v>
      </c>
      <c r="R1533" t="str">
        <f>TEXT(MONTH(Table1__2[[#This Row],[transaction_date]])*28,"mmm")</f>
        <v>Sep</v>
      </c>
      <c r="S1533" t="str">
        <f t="shared" si="23"/>
        <v>Wed</v>
      </c>
      <c r="T1533">
        <f>HOUR(Table1__2[[#This Row],[transaction_time]])</f>
        <v>16</v>
      </c>
    </row>
    <row r="1534" spans="1:20" x14ac:dyDescent="0.25">
      <c r="A1534">
        <v>9533</v>
      </c>
      <c r="B1534" s="1">
        <v>44678</v>
      </c>
      <c r="C1534" s="2">
        <v>0.53333333333333333</v>
      </c>
      <c r="D1534">
        <v>3</v>
      </c>
      <c r="E1534" t="s">
        <v>28</v>
      </c>
      <c r="F1534" t="s">
        <v>29</v>
      </c>
      <c r="G1534" t="s">
        <v>30</v>
      </c>
      <c r="H1534" t="s">
        <v>31</v>
      </c>
      <c r="I1534" t="s">
        <v>26</v>
      </c>
      <c r="J1534">
        <v>40</v>
      </c>
      <c r="K1534">
        <v>22</v>
      </c>
      <c r="L1534" t="s">
        <v>19</v>
      </c>
      <c r="M1534" t="s">
        <v>20</v>
      </c>
      <c r="N1534" t="s">
        <v>27</v>
      </c>
      <c r="O1534">
        <f>Table1__2[[#This Row],[transaction_qty]]*Table1__2[[#This Row],[unit_price]]</f>
        <v>120</v>
      </c>
      <c r="P1534">
        <f>(Table1__2[[#This Row],[unit_price]]-Table1__2[[#This Row],[unit_cost]])*Table1__2[[#This Row],[transaction_qty]]</f>
        <v>54</v>
      </c>
      <c r="Q1534">
        <f>YEAR(Table1__2[[#This Row],[transaction_date]])</f>
        <v>2022</v>
      </c>
      <c r="R1534" t="str">
        <f>TEXT(MONTH(Table1__2[[#This Row],[transaction_date]])*28,"mmm")</f>
        <v>Apr</v>
      </c>
      <c r="S1534" t="str">
        <f t="shared" si="23"/>
        <v>Fri</v>
      </c>
      <c r="T1534">
        <f>HOUR(Table1__2[[#This Row],[transaction_time]])</f>
        <v>12</v>
      </c>
    </row>
    <row r="1535" spans="1:20" x14ac:dyDescent="0.25">
      <c r="A1535">
        <v>9534</v>
      </c>
      <c r="B1535" s="1">
        <v>45675</v>
      </c>
      <c r="C1535" s="2">
        <v>0.73402777777777772</v>
      </c>
      <c r="D1535">
        <v>2</v>
      </c>
      <c r="E1535" t="s">
        <v>28</v>
      </c>
      <c r="F1535" t="s">
        <v>29</v>
      </c>
      <c r="G1535" t="s">
        <v>30</v>
      </c>
      <c r="H1535" t="s">
        <v>31</v>
      </c>
      <c r="I1535" t="s">
        <v>18</v>
      </c>
      <c r="J1535">
        <v>45</v>
      </c>
      <c r="K1535">
        <v>25</v>
      </c>
      <c r="L1535" t="s">
        <v>19</v>
      </c>
      <c r="M1535" t="s">
        <v>20</v>
      </c>
      <c r="N1535" t="s">
        <v>21</v>
      </c>
      <c r="O1535">
        <f>Table1__2[[#This Row],[transaction_qty]]*Table1__2[[#This Row],[unit_price]]</f>
        <v>90</v>
      </c>
      <c r="P1535">
        <f>(Table1__2[[#This Row],[unit_price]]-Table1__2[[#This Row],[unit_cost]])*Table1__2[[#This Row],[transaction_qty]]</f>
        <v>40</v>
      </c>
      <c r="Q1535">
        <f>YEAR(Table1__2[[#This Row],[transaction_date]])</f>
        <v>2025</v>
      </c>
      <c r="R1535" t="str">
        <f>TEXT(MONTH(Table1__2[[#This Row],[transaction_date]])*28,"mmm")</f>
        <v>Jan</v>
      </c>
      <c r="S1535" t="str">
        <f t="shared" si="23"/>
        <v>Wed</v>
      </c>
      <c r="T1535">
        <f>HOUR(Table1__2[[#This Row],[transaction_time]])</f>
        <v>17</v>
      </c>
    </row>
    <row r="1536" spans="1:20" x14ac:dyDescent="0.25">
      <c r="A1536">
        <v>9535</v>
      </c>
      <c r="B1536" s="1">
        <v>44758</v>
      </c>
      <c r="C1536" s="2">
        <v>0.44583333333333336</v>
      </c>
      <c r="D1536">
        <v>4</v>
      </c>
      <c r="E1536" t="s">
        <v>14</v>
      </c>
      <c r="F1536" t="s">
        <v>15</v>
      </c>
      <c r="G1536" t="s">
        <v>16</v>
      </c>
      <c r="H1536" t="s">
        <v>17</v>
      </c>
      <c r="I1536" t="s">
        <v>26</v>
      </c>
      <c r="J1536">
        <v>40</v>
      </c>
      <c r="K1536">
        <v>22</v>
      </c>
      <c r="L1536" t="s">
        <v>19</v>
      </c>
      <c r="M1536" t="s">
        <v>20</v>
      </c>
      <c r="N1536" t="s">
        <v>27</v>
      </c>
      <c r="O1536">
        <f>Table1__2[[#This Row],[transaction_qty]]*Table1__2[[#This Row],[unit_price]]</f>
        <v>160</v>
      </c>
      <c r="P1536">
        <f>(Table1__2[[#This Row],[unit_price]]-Table1__2[[#This Row],[unit_cost]])*Table1__2[[#This Row],[transaction_qty]]</f>
        <v>72</v>
      </c>
      <c r="Q1536">
        <f>YEAR(Table1__2[[#This Row],[transaction_date]])</f>
        <v>2022</v>
      </c>
      <c r="R1536" t="str">
        <f>TEXT(MONTH(Table1__2[[#This Row],[transaction_date]])*28,"mmm")</f>
        <v>Jul</v>
      </c>
      <c r="S1536" t="str">
        <f t="shared" si="23"/>
        <v>Mon</v>
      </c>
      <c r="T1536">
        <f>HOUR(Table1__2[[#This Row],[transaction_time]])</f>
        <v>10</v>
      </c>
    </row>
    <row r="1537" spans="1:20" x14ac:dyDescent="0.25">
      <c r="A1537">
        <v>9536</v>
      </c>
      <c r="B1537" s="1">
        <v>45782</v>
      </c>
      <c r="C1537" s="2">
        <v>0.85138888888888886</v>
      </c>
      <c r="D1537">
        <v>2</v>
      </c>
      <c r="E1537" t="s">
        <v>36</v>
      </c>
      <c r="F1537" t="s">
        <v>37</v>
      </c>
      <c r="G1537" t="s">
        <v>38</v>
      </c>
      <c r="H1537" t="s">
        <v>39</v>
      </c>
      <c r="I1537" t="s">
        <v>48</v>
      </c>
      <c r="J1537">
        <v>80</v>
      </c>
      <c r="K1537">
        <v>48</v>
      </c>
      <c r="L1537" t="s">
        <v>33</v>
      </c>
      <c r="M1537" t="s">
        <v>44</v>
      </c>
      <c r="N1537" t="s">
        <v>49</v>
      </c>
      <c r="O1537">
        <f>Table1__2[[#This Row],[transaction_qty]]*Table1__2[[#This Row],[unit_price]]</f>
        <v>160</v>
      </c>
      <c r="P1537">
        <f>(Table1__2[[#This Row],[unit_price]]-Table1__2[[#This Row],[unit_cost]])*Table1__2[[#This Row],[transaction_qty]]</f>
        <v>64</v>
      </c>
      <c r="Q1537">
        <f>YEAR(Table1__2[[#This Row],[transaction_date]])</f>
        <v>2025</v>
      </c>
      <c r="R1537" t="str">
        <f>TEXT(MONTH(Table1__2[[#This Row],[transaction_date]])*28,"mmm")</f>
        <v>May</v>
      </c>
      <c r="S1537" t="str">
        <f t="shared" si="23"/>
        <v>Thu</v>
      </c>
      <c r="T1537">
        <f>HOUR(Table1__2[[#This Row],[transaction_time]])</f>
        <v>20</v>
      </c>
    </row>
    <row r="1538" spans="1:20" x14ac:dyDescent="0.25">
      <c r="A1538">
        <v>9537</v>
      </c>
      <c r="B1538" s="1">
        <v>44565</v>
      </c>
      <c r="C1538" s="2">
        <v>0.35486111111111113</v>
      </c>
      <c r="D1538">
        <v>4</v>
      </c>
      <c r="E1538" t="s">
        <v>14</v>
      </c>
      <c r="F1538" t="s">
        <v>15</v>
      </c>
      <c r="G1538" t="s">
        <v>16</v>
      </c>
      <c r="H1538" t="s">
        <v>17</v>
      </c>
      <c r="I1538" t="s">
        <v>50</v>
      </c>
      <c r="J1538">
        <v>70</v>
      </c>
      <c r="K1538">
        <v>40</v>
      </c>
      <c r="L1538" t="s">
        <v>33</v>
      </c>
      <c r="M1538" t="s">
        <v>44</v>
      </c>
      <c r="N1538" t="s">
        <v>51</v>
      </c>
      <c r="O1538">
        <f>Table1__2[[#This Row],[transaction_qty]]*Table1__2[[#This Row],[unit_price]]</f>
        <v>280</v>
      </c>
      <c r="P1538">
        <f>(Table1__2[[#This Row],[unit_price]]-Table1__2[[#This Row],[unit_cost]])*Table1__2[[#This Row],[transaction_qty]]</f>
        <v>120</v>
      </c>
      <c r="Q1538">
        <f>YEAR(Table1__2[[#This Row],[transaction_date]])</f>
        <v>2022</v>
      </c>
      <c r="R1538" t="str">
        <f>TEXT(MONTH(Table1__2[[#This Row],[transaction_date]])*28,"mmm")</f>
        <v>Jan</v>
      </c>
      <c r="S1538" t="str">
        <f t="shared" ref="S1538:S1601" si="24">TEXT(DAY(B1538),"ddd")</f>
        <v>Wed</v>
      </c>
      <c r="T1538">
        <f>HOUR(Table1__2[[#This Row],[transaction_time]])</f>
        <v>8</v>
      </c>
    </row>
    <row r="1539" spans="1:20" x14ac:dyDescent="0.25">
      <c r="A1539">
        <v>9538</v>
      </c>
      <c r="B1539" s="1">
        <v>45824</v>
      </c>
      <c r="C1539" s="2">
        <v>0.42569444444444443</v>
      </c>
      <c r="D1539">
        <v>4</v>
      </c>
      <c r="E1539" t="s">
        <v>36</v>
      </c>
      <c r="F1539" t="s">
        <v>37</v>
      </c>
      <c r="G1539" t="s">
        <v>38</v>
      </c>
      <c r="H1539" t="s">
        <v>39</v>
      </c>
      <c r="I1539" t="s">
        <v>48</v>
      </c>
      <c r="J1539">
        <v>80</v>
      </c>
      <c r="K1539">
        <v>48</v>
      </c>
      <c r="L1539" t="s">
        <v>33</v>
      </c>
      <c r="M1539" t="s">
        <v>44</v>
      </c>
      <c r="N1539" t="s">
        <v>49</v>
      </c>
      <c r="O1539">
        <f>Table1__2[[#This Row],[transaction_qty]]*Table1__2[[#This Row],[unit_price]]</f>
        <v>320</v>
      </c>
      <c r="P1539">
        <f>(Table1__2[[#This Row],[unit_price]]-Table1__2[[#This Row],[unit_cost]])*Table1__2[[#This Row],[transaction_qty]]</f>
        <v>128</v>
      </c>
      <c r="Q1539">
        <f>YEAR(Table1__2[[#This Row],[transaction_date]])</f>
        <v>2025</v>
      </c>
      <c r="R1539" t="str">
        <f>TEXT(MONTH(Table1__2[[#This Row],[transaction_date]])*28,"mmm")</f>
        <v>Jun</v>
      </c>
      <c r="S1539" t="str">
        <f t="shared" si="24"/>
        <v>Mon</v>
      </c>
      <c r="T1539">
        <f>HOUR(Table1__2[[#This Row],[transaction_time]])</f>
        <v>10</v>
      </c>
    </row>
    <row r="1540" spans="1:20" x14ac:dyDescent="0.25">
      <c r="A1540">
        <v>9539</v>
      </c>
      <c r="B1540" s="1">
        <v>45196</v>
      </c>
      <c r="C1540" s="2">
        <v>0.43541666666666667</v>
      </c>
      <c r="D1540">
        <v>3</v>
      </c>
      <c r="E1540" t="s">
        <v>14</v>
      </c>
      <c r="F1540" t="s">
        <v>15</v>
      </c>
      <c r="G1540" t="s">
        <v>16</v>
      </c>
      <c r="H1540" t="s">
        <v>17</v>
      </c>
      <c r="I1540" t="s">
        <v>40</v>
      </c>
      <c r="J1540">
        <v>50</v>
      </c>
      <c r="K1540">
        <v>30</v>
      </c>
      <c r="L1540" t="s">
        <v>19</v>
      </c>
      <c r="M1540" t="s">
        <v>41</v>
      </c>
      <c r="N1540" t="s">
        <v>42</v>
      </c>
      <c r="O1540">
        <f>Table1__2[[#This Row],[transaction_qty]]*Table1__2[[#This Row],[unit_price]]</f>
        <v>150</v>
      </c>
      <c r="P1540">
        <f>(Table1__2[[#This Row],[unit_price]]-Table1__2[[#This Row],[unit_cost]])*Table1__2[[#This Row],[transaction_qty]]</f>
        <v>60</v>
      </c>
      <c r="Q1540">
        <f>YEAR(Table1__2[[#This Row],[transaction_date]])</f>
        <v>2023</v>
      </c>
      <c r="R1540" t="str">
        <f>TEXT(MONTH(Table1__2[[#This Row],[transaction_date]])*28,"mmm")</f>
        <v>Sep</v>
      </c>
      <c r="S1540" t="str">
        <f t="shared" si="24"/>
        <v>Fri</v>
      </c>
      <c r="T1540">
        <f>HOUR(Table1__2[[#This Row],[transaction_time]])</f>
        <v>10</v>
      </c>
    </row>
    <row r="1541" spans="1:20" x14ac:dyDescent="0.25">
      <c r="A1541">
        <v>9540</v>
      </c>
      <c r="B1541" s="1">
        <v>45009</v>
      </c>
      <c r="C1541" s="2">
        <v>0.6166666666666667</v>
      </c>
      <c r="D1541">
        <v>3</v>
      </c>
      <c r="E1541" t="s">
        <v>14</v>
      </c>
      <c r="F1541" t="s">
        <v>15</v>
      </c>
      <c r="G1541" t="s">
        <v>16</v>
      </c>
      <c r="H1541" t="s">
        <v>17</v>
      </c>
      <c r="I1541" t="s">
        <v>40</v>
      </c>
      <c r="J1541">
        <v>50</v>
      </c>
      <c r="K1541">
        <v>30</v>
      </c>
      <c r="L1541" t="s">
        <v>19</v>
      </c>
      <c r="M1541" t="s">
        <v>41</v>
      </c>
      <c r="N1541" t="s">
        <v>42</v>
      </c>
      <c r="O1541">
        <f>Table1__2[[#This Row],[transaction_qty]]*Table1__2[[#This Row],[unit_price]]</f>
        <v>150</v>
      </c>
      <c r="P1541">
        <f>(Table1__2[[#This Row],[unit_price]]-Table1__2[[#This Row],[unit_cost]])*Table1__2[[#This Row],[transaction_qty]]</f>
        <v>60</v>
      </c>
      <c r="Q1541">
        <f>YEAR(Table1__2[[#This Row],[transaction_date]])</f>
        <v>2023</v>
      </c>
      <c r="R1541" t="str">
        <f>TEXT(MONTH(Table1__2[[#This Row],[transaction_date]])*28,"mmm")</f>
        <v>Mar</v>
      </c>
      <c r="S1541" t="str">
        <f t="shared" si="24"/>
        <v>Tue</v>
      </c>
      <c r="T1541">
        <f>HOUR(Table1__2[[#This Row],[transaction_time]])</f>
        <v>14</v>
      </c>
    </row>
    <row r="1542" spans="1:20" x14ac:dyDescent="0.25">
      <c r="A1542">
        <v>9541</v>
      </c>
      <c r="B1542" s="1">
        <v>45259</v>
      </c>
      <c r="C1542" s="2">
        <v>0.31666666666666665</v>
      </c>
      <c r="D1542">
        <v>3</v>
      </c>
      <c r="E1542" t="s">
        <v>36</v>
      </c>
      <c r="F1542" t="s">
        <v>37</v>
      </c>
      <c r="G1542" t="s">
        <v>38</v>
      </c>
      <c r="H1542" t="s">
        <v>39</v>
      </c>
      <c r="I1542" t="s">
        <v>43</v>
      </c>
      <c r="J1542">
        <v>75</v>
      </c>
      <c r="K1542">
        <v>45</v>
      </c>
      <c r="L1542" t="s">
        <v>33</v>
      </c>
      <c r="M1542" t="s">
        <v>44</v>
      </c>
      <c r="N1542" t="s">
        <v>45</v>
      </c>
      <c r="O1542">
        <f>Table1__2[[#This Row],[transaction_qty]]*Table1__2[[#This Row],[unit_price]]</f>
        <v>225</v>
      </c>
      <c r="P1542">
        <f>(Table1__2[[#This Row],[unit_price]]-Table1__2[[#This Row],[unit_cost]])*Table1__2[[#This Row],[transaction_qty]]</f>
        <v>90</v>
      </c>
      <c r="Q1542">
        <f>YEAR(Table1__2[[#This Row],[transaction_date]])</f>
        <v>2023</v>
      </c>
      <c r="R1542" t="str">
        <f>TEXT(MONTH(Table1__2[[#This Row],[transaction_date]])*28,"mmm")</f>
        <v>Nov</v>
      </c>
      <c r="S1542" t="str">
        <f t="shared" si="24"/>
        <v>Sun</v>
      </c>
      <c r="T1542">
        <f>HOUR(Table1__2[[#This Row],[transaction_time]])</f>
        <v>7</v>
      </c>
    </row>
    <row r="1543" spans="1:20" x14ac:dyDescent="0.25">
      <c r="A1543">
        <v>9542</v>
      </c>
      <c r="B1543" s="1">
        <v>45662</v>
      </c>
      <c r="C1543" s="2">
        <v>0.74305555555555558</v>
      </c>
      <c r="D1543">
        <v>3</v>
      </c>
      <c r="E1543" t="s">
        <v>22</v>
      </c>
      <c r="F1543" t="s">
        <v>23</v>
      </c>
      <c r="G1543" t="s">
        <v>24</v>
      </c>
      <c r="H1543" t="s">
        <v>25</v>
      </c>
      <c r="I1543" t="s">
        <v>50</v>
      </c>
      <c r="J1543">
        <v>70</v>
      </c>
      <c r="K1543">
        <v>40</v>
      </c>
      <c r="L1543" t="s">
        <v>33</v>
      </c>
      <c r="M1543" t="s">
        <v>44</v>
      </c>
      <c r="N1543" t="s">
        <v>51</v>
      </c>
      <c r="O1543">
        <f>Table1__2[[#This Row],[transaction_qty]]*Table1__2[[#This Row],[unit_price]]</f>
        <v>210</v>
      </c>
      <c r="P1543">
        <f>(Table1__2[[#This Row],[unit_price]]-Table1__2[[#This Row],[unit_cost]])*Table1__2[[#This Row],[transaction_qty]]</f>
        <v>90</v>
      </c>
      <c r="Q1543">
        <f>YEAR(Table1__2[[#This Row],[transaction_date]])</f>
        <v>2025</v>
      </c>
      <c r="R1543" t="str">
        <f>TEXT(MONTH(Table1__2[[#This Row],[transaction_date]])*28,"mmm")</f>
        <v>Jan</v>
      </c>
      <c r="S1543" t="str">
        <f t="shared" si="24"/>
        <v>Thu</v>
      </c>
      <c r="T1543">
        <f>HOUR(Table1__2[[#This Row],[transaction_time]])</f>
        <v>17</v>
      </c>
    </row>
    <row r="1544" spans="1:20" x14ac:dyDescent="0.25">
      <c r="A1544">
        <v>9543</v>
      </c>
      <c r="B1544" s="1">
        <v>45744</v>
      </c>
      <c r="C1544" s="2">
        <v>0.51180555555555551</v>
      </c>
      <c r="D1544">
        <v>1</v>
      </c>
      <c r="E1544" t="s">
        <v>14</v>
      </c>
      <c r="F1544" t="s">
        <v>15</v>
      </c>
      <c r="G1544" t="s">
        <v>16</v>
      </c>
      <c r="H1544" t="s">
        <v>17</v>
      </c>
      <c r="I1544" t="s">
        <v>26</v>
      </c>
      <c r="J1544">
        <v>40</v>
      </c>
      <c r="K1544">
        <v>22</v>
      </c>
      <c r="L1544" t="s">
        <v>19</v>
      </c>
      <c r="M1544" t="s">
        <v>20</v>
      </c>
      <c r="N1544" t="s">
        <v>27</v>
      </c>
      <c r="O1544">
        <f>Table1__2[[#This Row],[transaction_qty]]*Table1__2[[#This Row],[unit_price]]</f>
        <v>40</v>
      </c>
      <c r="P1544">
        <f>(Table1__2[[#This Row],[unit_price]]-Table1__2[[#This Row],[unit_cost]])*Table1__2[[#This Row],[transaction_qty]]</f>
        <v>18</v>
      </c>
      <c r="Q1544">
        <f>YEAR(Table1__2[[#This Row],[transaction_date]])</f>
        <v>2025</v>
      </c>
      <c r="R1544" t="str">
        <f>TEXT(MONTH(Table1__2[[#This Row],[transaction_date]])*28,"mmm")</f>
        <v>Mar</v>
      </c>
      <c r="S1544" t="str">
        <f t="shared" si="24"/>
        <v>Sat</v>
      </c>
      <c r="T1544">
        <f>HOUR(Table1__2[[#This Row],[transaction_time]])</f>
        <v>12</v>
      </c>
    </row>
    <row r="1545" spans="1:20" x14ac:dyDescent="0.25">
      <c r="A1545">
        <v>9544</v>
      </c>
      <c r="B1545" s="1">
        <v>46003</v>
      </c>
      <c r="C1545" s="2">
        <v>0.86111111111111116</v>
      </c>
      <c r="D1545">
        <v>4</v>
      </c>
      <c r="E1545" t="s">
        <v>36</v>
      </c>
      <c r="F1545" t="s">
        <v>37</v>
      </c>
      <c r="G1545" t="s">
        <v>38</v>
      </c>
      <c r="H1545" t="s">
        <v>39</v>
      </c>
      <c r="I1545" t="s">
        <v>50</v>
      </c>
      <c r="J1545">
        <v>70</v>
      </c>
      <c r="K1545">
        <v>40</v>
      </c>
      <c r="L1545" t="s">
        <v>33</v>
      </c>
      <c r="M1545" t="s">
        <v>44</v>
      </c>
      <c r="N1545" t="s">
        <v>51</v>
      </c>
      <c r="O1545">
        <f>Table1__2[[#This Row],[transaction_qty]]*Table1__2[[#This Row],[unit_price]]</f>
        <v>280</v>
      </c>
      <c r="P1545">
        <f>(Table1__2[[#This Row],[unit_price]]-Table1__2[[#This Row],[unit_cost]])*Table1__2[[#This Row],[transaction_qty]]</f>
        <v>120</v>
      </c>
      <c r="Q1545">
        <f>YEAR(Table1__2[[#This Row],[transaction_date]])</f>
        <v>2025</v>
      </c>
      <c r="R1545" t="str">
        <f>TEXT(MONTH(Table1__2[[#This Row],[transaction_date]])*28,"mmm")</f>
        <v>Dec</v>
      </c>
      <c r="S1545" t="str">
        <f t="shared" si="24"/>
        <v>Thu</v>
      </c>
      <c r="T1545">
        <f>HOUR(Table1__2[[#This Row],[transaction_time]])</f>
        <v>20</v>
      </c>
    </row>
    <row r="1546" spans="1:20" x14ac:dyDescent="0.25">
      <c r="A1546">
        <v>9545</v>
      </c>
      <c r="B1546" s="1">
        <v>45552</v>
      </c>
      <c r="C1546" s="2">
        <v>0.89652777777777781</v>
      </c>
      <c r="D1546">
        <v>2</v>
      </c>
      <c r="E1546" t="s">
        <v>22</v>
      </c>
      <c r="F1546" t="s">
        <v>23</v>
      </c>
      <c r="G1546" t="s">
        <v>24</v>
      </c>
      <c r="H1546" t="s">
        <v>25</v>
      </c>
      <c r="I1546" t="s">
        <v>26</v>
      </c>
      <c r="J1546">
        <v>40</v>
      </c>
      <c r="K1546">
        <v>22</v>
      </c>
      <c r="L1546" t="s">
        <v>19</v>
      </c>
      <c r="M1546" t="s">
        <v>20</v>
      </c>
      <c r="N1546" t="s">
        <v>27</v>
      </c>
      <c r="O1546">
        <f>Table1__2[[#This Row],[transaction_qty]]*Table1__2[[#This Row],[unit_price]]</f>
        <v>80</v>
      </c>
      <c r="P1546">
        <f>(Table1__2[[#This Row],[unit_price]]-Table1__2[[#This Row],[unit_cost]])*Table1__2[[#This Row],[transaction_qty]]</f>
        <v>36</v>
      </c>
      <c r="Q1546">
        <f>YEAR(Table1__2[[#This Row],[transaction_date]])</f>
        <v>2024</v>
      </c>
      <c r="R1546" t="str">
        <f>TEXT(MONTH(Table1__2[[#This Row],[transaction_date]])*28,"mmm")</f>
        <v>Sep</v>
      </c>
      <c r="S1546" t="str">
        <f t="shared" si="24"/>
        <v>Tue</v>
      </c>
      <c r="T1546">
        <f>HOUR(Table1__2[[#This Row],[transaction_time]])</f>
        <v>21</v>
      </c>
    </row>
    <row r="1547" spans="1:20" x14ac:dyDescent="0.25">
      <c r="A1547">
        <v>9546</v>
      </c>
      <c r="B1547" s="1">
        <v>44649</v>
      </c>
      <c r="C1547" s="2">
        <v>0.7895833333333333</v>
      </c>
      <c r="D1547">
        <v>2</v>
      </c>
      <c r="E1547" t="s">
        <v>36</v>
      </c>
      <c r="F1547" t="s">
        <v>37</v>
      </c>
      <c r="G1547" t="s">
        <v>38</v>
      </c>
      <c r="H1547" t="s">
        <v>39</v>
      </c>
      <c r="I1547" t="s">
        <v>43</v>
      </c>
      <c r="J1547">
        <v>75</v>
      </c>
      <c r="K1547">
        <v>45</v>
      </c>
      <c r="L1547" t="s">
        <v>33</v>
      </c>
      <c r="M1547" t="s">
        <v>44</v>
      </c>
      <c r="N1547" t="s">
        <v>45</v>
      </c>
      <c r="O1547">
        <f>Table1__2[[#This Row],[transaction_qty]]*Table1__2[[#This Row],[unit_price]]</f>
        <v>150</v>
      </c>
      <c r="P1547">
        <f>(Table1__2[[#This Row],[unit_price]]-Table1__2[[#This Row],[unit_cost]])*Table1__2[[#This Row],[transaction_qty]]</f>
        <v>60</v>
      </c>
      <c r="Q1547">
        <f>YEAR(Table1__2[[#This Row],[transaction_date]])</f>
        <v>2022</v>
      </c>
      <c r="R1547" t="str">
        <f>TEXT(MONTH(Table1__2[[#This Row],[transaction_date]])*28,"mmm")</f>
        <v>Mar</v>
      </c>
      <c r="S1547" t="str">
        <f t="shared" si="24"/>
        <v>Sun</v>
      </c>
      <c r="T1547">
        <f>HOUR(Table1__2[[#This Row],[transaction_time]])</f>
        <v>18</v>
      </c>
    </row>
    <row r="1548" spans="1:20" x14ac:dyDescent="0.25">
      <c r="A1548">
        <v>9547</v>
      </c>
      <c r="B1548" s="1">
        <v>45763</v>
      </c>
      <c r="C1548" s="2">
        <v>0.74513888888888891</v>
      </c>
      <c r="D1548">
        <v>4</v>
      </c>
      <c r="E1548" t="s">
        <v>14</v>
      </c>
      <c r="F1548" t="s">
        <v>15</v>
      </c>
      <c r="G1548" t="s">
        <v>16</v>
      </c>
      <c r="H1548" t="s">
        <v>17</v>
      </c>
      <c r="I1548" t="s">
        <v>40</v>
      </c>
      <c r="J1548">
        <v>50</v>
      </c>
      <c r="K1548">
        <v>30</v>
      </c>
      <c r="L1548" t="s">
        <v>19</v>
      </c>
      <c r="M1548" t="s">
        <v>41</v>
      </c>
      <c r="N1548" t="s">
        <v>42</v>
      </c>
      <c r="O1548">
        <f>Table1__2[[#This Row],[transaction_qty]]*Table1__2[[#This Row],[unit_price]]</f>
        <v>200</v>
      </c>
      <c r="P1548">
        <f>(Table1__2[[#This Row],[unit_price]]-Table1__2[[#This Row],[unit_cost]])*Table1__2[[#This Row],[transaction_qty]]</f>
        <v>80</v>
      </c>
      <c r="Q1548">
        <f>YEAR(Table1__2[[#This Row],[transaction_date]])</f>
        <v>2025</v>
      </c>
      <c r="R1548" t="str">
        <f>TEXT(MONTH(Table1__2[[#This Row],[transaction_date]])*28,"mmm")</f>
        <v>Apr</v>
      </c>
      <c r="S1548" t="str">
        <f t="shared" si="24"/>
        <v>Mon</v>
      </c>
      <c r="T1548">
        <f>HOUR(Table1__2[[#This Row],[transaction_time]])</f>
        <v>17</v>
      </c>
    </row>
    <row r="1549" spans="1:20" x14ac:dyDescent="0.25">
      <c r="A1549">
        <v>9548</v>
      </c>
      <c r="B1549" s="1">
        <v>45457</v>
      </c>
      <c r="C1549" s="2">
        <v>0.55763888888888891</v>
      </c>
      <c r="D1549">
        <v>3</v>
      </c>
      <c r="E1549" t="s">
        <v>14</v>
      </c>
      <c r="F1549" t="s">
        <v>15</v>
      </c>
      <c r="G1549" t="s">
        <v>16</v>
      </c>
      <c r="H1549" t="s">
        <v>17</v>
      </c>
      <c r="I1549" t="s">
        <v>26</v>
      </c>
      <c r="J1549">
        <v>40</v>
      </c>
      <c r="K1549">
        <v>22</v>
      </c>
      <c r="L1549" t="s">
        <v>19</v>
      </c>
      <c r="M1549" t="s">
        <v>20</v>
      </c>
      <c r="N1549" t="s">
        <v>27</v>
      </c>
      <c r="O1549">
        <f>Table1__2[[#This Row],[transaction_qty]]*Table1__2[[#This Row],[unit_price]]</f>
        <v>120</v>
      </c>
      <c r="P1549">
        <f>(Table1__2[[#This Row],[unit_price]]-Table1__2[[#This Row],[unit_cost]])*Table1__2[[#This Row],[transaction_qty]]</f>
        <v>54</v>
      </c>
      <c r="Q1549">
        <f>YEAR(Table1__2[[#This Row],[transaction_date]])</f>
        <v>2024</v>
      </c>
      <c r="R1549" t="str">
        <f>TEXT(MONTH(Table1__2[[#This Row],[transaction_date]])*28,"mmm")</f>
        <v>Jun</v>
      </c>
      <c r="S1549" t="str">
        <f t="shared" si="24"/>
        <v>Sat</v>
      </c>
      <c r="T1549">
        <f>HOUR(Table1__2[[#This Row],[transaction_time]])</f>
        <v>13</v>
      </c>
    </row>
    <row r="1550" spans="1:20" x14ac:dyDescent="0.25">
      <c r="A1550">
        <v>9549</v>
      </c>
      <c r="B1550" s="1">
        <v>44965</v>
      </c>
      <c r="C1550" s="2">
        <v>0.75486111111111109</v>
      </c>
      <c r="D1550">
        <v>4</v>
      </c>
      <c r="E1550" t="s">
        <v>36</v>
      </c>
      <c r="F1550" t="s">
        <v>37</v>
      </c>
      <c r="G1550" t="s">
        <v>38</v>
      </c>
      <c r="H1550" t="s">
        <v>39</v>
      </c>
      <c r="I1550" t="s">
        <v>40</v>
      </c>
      <c r="J1550">
        <v>50</v>
      </c>
      <c r="K1550">
        <v>30</v>
      </c>
      <c r="L1550" t="s">
        <v>19</v>
      </c>
      <c r="M1550" t="s">
        <v>41</v>
      </c>
      <c r="N1550" t="s">
        <v>42</v>
      </c>
      <c r="O1550">
        <f>Table1__2[[#This Row],[transaction_qty]]*Table1__2[[#This Row],[unit_price]]</f>
        <v>200</v>
      </c>
      <c r="P1550">
        <f>(Table1__2[[#This Row],[unit_price]]-Table1__2[[#This Row],[unit_cost]])*Table1__2[[#This Row],[transaction_qty]]</f>
        <v>80</v>
      </c>
      <c r="Q1550">
        <f>YEAR(Table1__2[[#This Row],[transaction_date]])</f>
        <v>2023</v>
      </c>
      <c r="R1550" t="str">
        <f>TEXT(MONTH(Table1__2[[#This Row],[transaction_date]])*28,"mmm")</f>
        <v>Feb</v>
      </c>
      <c r="S1550" t="str">
        <f t="shared" si="24"/>
        <v>Sun</v>
      </c>
      <c r="T1550">
        <f>HOUR(Table1__2[[#This Row],[transaction_time]])</f>
        <v>18</v>
      </c>
    </row>
    <row r="1551" spans="1:20" x14ac:dyDescent="0.25">
      <c r="A1551">
        <v>9550</v>
      </c>
      <c r="B1551" s="1">
        <v>45521</v>
      </c>
      <c r="C1551" s="2">
        <v>0.63749999999999996</v>
      </c>
      <c r="D1551">
        <v>3</v>
      </c>
      <c r="E1551" t="s">
        <v>28</v>
      </c>
      <c r="F1551" t="s">
        <v>29</v>
      </c>
      <c r="G1551" t="s">
        <v>30</v>
      </c>
      <c r="H1551" t="s">
        <v>31</v>
      </c>
      <c r="I1551" t="s">
        <v>50</v>
      </c>
      <c r="J1551">
        <v>70</v>
      </c>
      <c r="K1551">
        <v>40</v>
      </c>
      <c r="L1551" t="s">
        <v>33</v>
      </c>
      <c r="M1551" t="s">
        <v>44</v>
      </c>
      <c r="N1551" t="s">
        <v>51</v>
      </c>
      <c r="O1551">
        <f>Table1__2[[#This Row],[transaction_qty]]*Table1__2[[#This Row],[unit_price]]</f>
        <v>210</v>
      </c>
      <c r="P1551">
        <f>(Table1__2[[#This Row],[unit_price]]-Table1__2[[#This Row],[unit_cost]])*Table1__2[[#This Row],[transaction_qty]]</f>
        <v>90</v>
      </c>
      <c r="Q1551">
        <f>YEAR(Table1__2[[#This Row],[transaction_date]])</f>
        <v>2024</v>
      </c>
      <c r="R1551" t="str">
        <f>TEXT(MONTH(Table1__2[[#This Row],[transaction_date]])*28,"mmm")</f>
        <v>Aug</v>
      </c>
      <c r="S1551" t="str">
        <f t="shared" si="24"/>
        <v>Tue</v>
      </c>
      <c r="T1551">
        <f>HOUR(Table1__2[[#This Row],[transaction_time]])</f>
        <v>15</v>
      </c>
    </row>
    <row r="1552" spans="1:20" x14ac:dyDescent="0.25">
      <c r="A1552">
        <v>9551</v>
      </c>
      <c r="B1552" s="1">
        <v>44593</v>
      </c>
      <c r="C1552" s="2">
        <v>0.55347222222222225</v>
      </c>
      <c r="D1552">
        <v>3</v>
      </c>
      <c r="E1552" t="s">
        <v>14</v>
      </c>
      <c r="F1552" t="s">
        <v>15</v>
      </c>
      <c r="G1552" t="s">
        <v>16</v>
      </c>
      <c r="H1552" t="s">
        <v>17</v>
      </c>
      <c r="I1552" t="s">
        <v>46</v>
      </c>
      <c r="J1552">
        <v>90</v>
      </c>
      <c r="K1552">
        <v>55</v>
      </c>
      <c r="L1552" t="s">
        <v>33</v>
      </c>
      <c r="M1552" t="s">
        <v>34</v>
      </c>
      <c r="N1552" t="s">
        <v>47</v>
      </c>
      <c r="O1552">
        <f>Table1__2[[#This Row],[transaction_qty]]*Table1__2[[#This Row],[unit_price]]</f>
        <v>270</v>
      </c>
      <c r="P1552">
        <f>(Table1__2[[#This Row],[unit_price]]-Table1__2[[#This Row],[unit_cost]])*Table1__2[[#This Row],[transaction_qty]]</f>
        <v>105</v>
      </c>
      <c r="Q1552">
        <f>YEAR(Table1__2[[#This Row],[transaction_date]])</f>
        <v>2022</v>
      </c>
      <c r="R1552" t="str">
        <f>TEXT(MONTH(Table1__2[[#This Row],[transaction_date]])*28,"mmm")</f>
        <v>Feb</v>
      </c>
      <c r="S1552" t="str">
        <f t="shared" si="24"/>
        <v>Sun</v>
      </c>
      <c r="T1552">
        <f>HOUR(Table1__2[[#This Row],[transaction_time]])</f>
        <v>13</v>
      </c>
    </row>
    <row r="1553" spans="1:20" x14ac:dyDescent="0.25">
      <c r="A1553">
        <v>9552</v>
      </c>
      <c r="B1553" s="1">
        <v>44838</v>
      </c>
      <c r="C1553" s="2">
        <v>0.53263888888888888</v>
      </c>
      <c r="D1553">
        <v>4</v>
      </c>
      <c r="E1553" t="s">
        <v>14</v>
      </c>
      <c r="F1553" t="s">
        <v>15</v>
      </c>
      <c r="G1553" t="s">
        <v>16</v>
      </c>
      <c r="H1553" t="s">
        <v>17</v>
      </c>
      <c r="I1553" t="s">
        <v>48</v>
      </c>
      <c r="J1553">
        <v>80</v>
      </c>
      <c r="K1553">
        <v>48</v>
      </c>
      <c r="L1553" t="s">
        <v>33</v>
      </c>
      <c r="M1553" t="s">
        <v>44</v>
      </c>
      <c r="N1553" t="s">
        <v>49</v>
      </c>
      <c r="O1553">
        <f>Table1__2[[#This Row],[transaction_qty]]*Table1__2[[#This Row],[unit_price]]</f>
        <v>320</v>
      </c>
      <c r="P1553">
        <f>(Table1__2[[#This Row],[unit_price]]-Table1__2[[#This Row],[unit_cost]])*Table1__2[[#This Row],[transaction_qty]]</f>
        <v>128</v>
      </c>
      <c r="Q1553">
        <f>YEAR(Table1__2[[#This Row],[transaction_date]])</f>
        <v>2022</v>
      </c>
      <c r="R1553" t="str">
        <f>TEXT(MONTH(Table1__2[[#This Row],[transaction_date]])*28,"mmm")</f>
        <v>Oct</v>
      </c>
      <c r="S1553" t="str">
        <f t="shared" si="24"/>
        <v>Wed</v>
      </c>
      <c r="T1553">
        <f>HOUR(Table1__2[[#This Row],[transaction_time]])</f>
        <v>12</v>
      </c>
    </row>
    <row r="1554" spans="1:20" x14ac:dyDescent="0.25">
      <c r="A1554">
        <v>9553</v>
      </c>
      <c r="B1554" s="1">
        <v>45231</v>
      </c>
      <c r="C1554" s="2">
        <v>0.85416666666666663</v>
      </c>
      <c r="D1554">
        <v>2</v>
      </c>
      <c r="E1554" t="s">
        <v>14</v>
      </c>
      <c r="F1554" t="s">
        <v>15</v>
      </c>
      <c r="G1554" t="s">
        <v>16</v>
      </c>
      <c r="H1554" t="s">
        <v>17</v>
      </c>
      <c r="I1554" t="s">
        <v>50</v>
      </c>
      <c r="J1554">
        <v>70</v>
      </c>
      <c r="K1554">
        <v>40</v>
      </c>
      <c r="L1554" t="s">
        <v>33</v>
      </c>
      <c r="M1554" t="s">
        <v>44</v>
      </c>
      <c r="N1554" t="s">
        <v>51</v>
      </c>
      <c r="O1554">
        <f>Table1__2[[#This Row],[transaction_qty]]*Table1__2[[#This Row],[unit_price]]</f>
        <v>140</v>
      </c>
      <c r="P1554">
        <f>(Table1__2[[#This Row],[unit_price]]-Table1__2[[#This Row],[unit_cost]])*Table1__2[[#This Row],[transaction_qty]]</f>
        <v>60</v>
      </c>
      <c r="Q1554">
        <f>YEAR(Table1__2[[#This Row],[transaction_date]])</f>
        <v>2023</v>
      </c>
      <c r="R1554" t="str">
        <f>TEXT(MONTH(Table1__2[[#This Row],[transaction_date]])*28,"mmm")</f>
        <v>Nov</v>
      </c>
      <c r="S1554" t="str">
        <f t="shared" si="24"/>
        <v>Sun</v>
      </c>
      <c r="T1554">
        <f>HOUR(Table1__2[[#This Row],[transaction_time]])</f>
        <v>20</v>
      </c>
    </row>
    <row r="1555" spans="1:20" x14ac:dyDescent="0.25">
      <c r="A1555">
        <v>9554</v>
      </c>
      <c r="B1555" s="1">
        <v>45420</v>
      </c>
      <c r="C1555" s="2">
        <v>0.30625000000000002</v>
      </c>
      <c r="D1555">
        <v>2</v>
      </c>
      <c r="E1555" t="s">
        <v>36</v>
      </c>
      <c r="F1555" t="s">
        <v>37</v>
      </c>
      <c r="G1555" t="s">
        <v>38</v>
      </c>
      <c r="H1555" t="s">
        <v>39</v>
      </c>
      <c r="I1555" t="s">
        <v>26</v>
      </c>
      <c r="J1555">
        <v>40</v>
      </c>
      <c r="K1555">
        <v>22</v>
      </c>
      <c r="L1555" t="s">
        <v>19</v>
      </c>
      <c r="M1555" t="s">
        <v>20</v>
      </c>
      <c r="N1555" t="s">
        <v>27</v>
      </c>
      <c r="O1555">
        <f>Table1__2[[#This Row],[transaction_qty]]*Table1__2[[#This Row],[unit_price]]</f>
        <v>80</v>
      </c>
      <c r="P1555">
        <f>(Table1__2[[#This Row],[unit_price]]-Table1__2[[#This Row],[unit_cost]])*Table1__2[[#This Row],[transaction_qty]]</f>
        <v>36</v>
      </c>
      <c r="Q1555">
        <f>YEAR(Table1__2[[#This Row],[transaction_date]])</f>
        <v>2024</v>
      </c>
      <c r="R1555" t="str">
        <f>TEXT(MONTH(Table1__2[[#This Row],[transaction_date]])*28,"mmm")</f>
        <v>May</v>
      </c>
      <c r="S1555" t="str">
        <f t="shared" si="24"/>
        <v>Sun</v>
      </c>
      <c r="T1555">
        <f>HOUR(Table1__2[[#This Row],[transaction_time]])</f>
        <v>7</v>
      </c>
    </row>
    <row r="1556" spans="1:20" x14ac:dyDescent="0.25">
      <c r="A1556">
        <v>9555</v>
      </c>
      <c r="B1556" s="1">
        <v>44723</v>
      </c>
      <c r="C1556" s="2">
        <v>0.30902777777777779</v>
      </c>
      <c r="D1556">
        <v>3</v>
      </c>
      <c r="E1556" t="s">
        <v>14</v>
      </c>
      <c r="F1556" t="s">
        <v>15</v>
      </c>
      <c r="G1556" t="s">
        <v>16</v>
      </c>
      <c r="H1556" t="s">
        <v>17</v>
      </c>
      <c r="I1556" t="s">
        <v>32</v>
      </c>
      <c r="J1556">
        <v>85</v>
      </c>
      <c r="K1556">
        <v>50</v>
      </c>
      <c r="L1556" t="s">
        <v>33</v>
      </c>
      <c r="M1556" t="s">
        <v>34</v>
      </c>
      <c r="N1556" t="s">
        <v>35</v>
      </c>
      <c r="O1556">
        <f>Table1__2[[#This Row],[transaction_qty]]*Table1__2[[#This Row],[unit_price]]</f>
        <v>255</v>
      </c>
      <c r="P1556">
        <f>(Table1__2[[#This Row],[unit_price]]-Table1__2[[#This Row],[unit_cost]])*Table1__2[[#This Row],[transaction_qty]]</f>
        <v>105</v>
      </c>
      <c r="Q1556">
        <f>YEAR(Table1__2[[#This Row],[transaction_date]])</f>
        <v>2022</v>
      </c>
      <c r="R1556" t="str">
        <f>TEXT(MONTH(Table1__2[[#This Row],[transaction_date]])*28,"mmm")</f>
        <v>Jun</v>
      </c>
      <c r="S1556" t="str">
        <f t="shared" si="24"/>
        <v>Wed</v>
      </c>
      <c r="T1556">
        <f>HOUR(Table1__2[[#This Row],[transaction_time]])</f>
        <v>7</v>
      </c>
    </row>
    <row r="1557" spans="1:20" x14ac:dyDescent="0.25">
      <c r="A1557">
        <v>9556</v>
      </c>
      <c r="B1557" s="1">
        <v>45817</v>
      </c>
      <c r="C1557" s="2">
        <v>0.5131944444444444</v>
      </c>
      <c r="D1557">
        <v>2</v>
      </c>
      <c r="E1557" t="s">
        <v>14</v>
      </c>
      <c r="F1557" t="s">
        <v>15</v>
      </c>
      <c r="G1557" t="s">
        <v>16</v>
      </c>
      <c r="H1557" t="s">
        <v>17</v>
      </c>
      <c r="I1557" t="s">
        <v>46</v>
      </c>
      <c r="J1557">
        <v>90</v>
      </c>
      <c r="K1557">
        <v>55</v>
      </c>
      <c r="L1557" t="s">
        <v>33</v>
      </c>
      <c r="M1557" t="s">
        <v>34</v>
      </c>
      <c r="N1557" t="s">
        <v>47</v>
      </c>
      <c r="O1557">
        <f>Table1__2[[#This Row],[transaction_qty]]*Table1__2[[#This Row],[unit_price]]</f>
        <v>180</v>
      </c>
      <c r="P1557">
        <f>(Table1__2[[#This Row],[unit_price]]-Table1__2[[#This Row],[unit_cost]])*Table1__2[[#This Row],[transaction_qty]]</f>
        <v>70</v>
      </c>
      <c r="Q1557">
        <f>YEAR(Table1__2[[#This Row],[transaction_date]])</f>
        <v>2025</v>
      </c>
      <c r="R1557" t="str">
        <f>TEXT(MONTH(Table1__2[[#This Row],[transaction_date]])*28,"mmm")</f>
        <v>Jun</v>
      </c>
      <c r="S1557" t="str">
        <f t="shared" si="24"/>
        <v>Mon</v>
      </c>
      <c r="T1557">
        <f>HOUR(Table1__2[[#This Row],[transaction_time]])</f>
        <v>12</v>
      </c>
    </row>
    <row r="1558" spans="1:20" x14ac:dyDescent="0.25">
      <c r="A1558">
        <v>9557</v>
      </c>
      <c r="B1558" s="1">
        <v>45550</v>
      </c>
      <c r="C1558" s="2">
        <v>0.71875</v>
      </c>
      <c r="D1558">
        <v>2</v>
      </c>
      <c r="E1558" t="s">
        <v>14</v>
      </c>
      <c r="F1558" t="s">
        <v>15</v>
      </c>
      <c r="G1558" t="s">
        <v>16</v>
      </c>
      <c r="H1558" t="s">
        <v>17</v>
      </c>
      <c r="I1558" t="s">
        <v>26</v>
      </c>
      <c r="J1558">
        <v>40</v>
      </c>
      <c r="K1558">
        <v>22</v>
      </c>
      <c r="L1558" t="s">
        <v>19</v>
      </c>
      <c r="M1558" t="s">
        <v>20</v>
      </c>
      <c r="N1558" t="s">
        <v>27</v>
      </c>
      <c r="O1558">
        <f>Table1__2[[#This Row],[transaction_qty]]*Table1__2[[#This Row],[unit_price]]</f>
        <v>80</v>
      </c>
      <c r="P1558">
        <f>(Table1__2[[#This Row],[unit_price]]-Table1__2[[#This Row],[unit_cost]])*Table1__2[[#This Row],[transaction_qty]]</f>
        <v>36</v>
      </c>
      <c r="Q1558">
        <f>YEAR(Table1__2[[#This Row],[transaction_date]])</f>
        <v>2024</v>
      </c>
      <c r="R1558" t="str">
        <f>TEXT(MONTH(Table1__2[[#This Row],[transaction_date]])*28,"mmm")</f>
        <v>Sep</v>
      </c>
      <c r="S1558" t="str">
        <f t="shared" si="24"/>
        <v>Sun</v>
      </c>
      <c r="T1558">
        <f>HOUR(Table1__2[[#This Row],[transaction_time]])</f>
        <v>17</v>
      </c>
    </row>
    <row r="1559" spans="1:20" x14ac:dyDescent="0.25">
      <c r="A1559">
        <v>9558</v>
      </c>
      <c r="B1559" s="1">
        <v>45274</v>
      </c>
      <c r="C1559" s="2">
        <v>0.34444444444444444</v>
      </c>
      <c r="D1559">
        <v>1</v>
      </c>
      <c r="E1559" t="s">
        <v>22</v>
      </c>
      <c r="F1559" t="s">
        <v>23</v>
      </c>
      <c r="G1559" t="s">
        <v>24</v>
      </c>
      <c r="H1559" t="s">
        <v>25</v>
      </c>
      <c r="I1559" t="s">
        <v>50</v>
      </c>
      <c r="J1559">
        <v>70</v>
      </c>
      <c r="K1559">
        <v>40</v>
      </c>
      <c r="L1559" t="s">
        <v>33</v>
      </c>
      <c r="M1559" t="s">
        <v>44</v>
      </c>
      <c r="N1559" t="s">
        <v>51</v>
      </c>
      <c r="O1559">
        <f>Table1__2[[#This Row],[transaction_qty]]*Table1__2[[#This Row],[unit_price]]</f>
        <v>70</v>
      </c>
      <c r="P1559">
        <f>(Table1__2[[#This Row],[unit_price]]-Table1__2[[#This Row],[unit_cost]])*Table1__2[[#This Row],[transaction_qty]]</f>
        <v>30</v>
      </c>
      <c r="Q1559">
        <f>YEAR(Table1__2[[#This Row],[transaction_date]])</f>
        <v>2023</v>
      </c>
      <c r="R1559" t="str">
        <f>TEXT(MONTH(Table1__2[[#This Row],[transaction_date]])*28,"mmm")</f>
        <v>Dec</v>
      </c>
      <c r="S1559" t="str">
        <f t="shared" si="24"/>
        <v>Sat</v>
      </c>
      <c r="T1559">
        <f>HOUR(Table1__2[[#This Row],[transaction_time]])</f>
        <v>8</v>
      </c>
    </row>
    <row r="1560" spans="1:20" x14ac:dyDescent="0.25">
      <c r="A1560">
        <v>9559</v>
      </c>
      <c r="B1560" s="1">
        <v>44845</v>
      </c>
      <c r="C1560" s="2">
        <v>0.52500000000000002</v>
      </c>
      <c r="D1560">
        <v>4</v>
      </c>
      <c r="E1560" t="s">
        <v>28</v>
      </c>
      <c r="F1560" t="s">
        <v>29</v>
      </c>
      <c r="G1560" t="s">
        <v>30</v>
      </c>
      <c r="H1560" t="s">
        <v>31</v>
      </c>
      <c r="I1560" t="s">
        <v>50</v>
      </c>
      <c r="J1560">
        <v>70</v>
      </c>
      <c r="K1560">
        <v>40</v>
      </c>
      <c r="L1560" t="s">
        <v>33</v>
      </c>
      <c r="M1560" t="s">
        <v>44</v>
      </c>
      <c r="N1560" t="s">
        <v>51</v>
      </c>
      <c r="O1560">
        <f>Table1__2[[#This Row],[transaction_qty]]*Table1__2[[#This Row],[unit_price]]</f>
        <v>280</v>
      </c>
      <c r="P1560">
        <f>(Table1__2[[#This Row],[unit_price]]-Table1__2[[#This Row],[unit_cost]])*Table1__2[[#This Row],[transaction_qty]]</f>
        <v>120</v>
      </c>
      <c r="Q1560">
        <f>YEAR(Table1__2[[#This Row],[transaction_date]])</f>
        <v>2022</v>
      </c>
      <c r="R1560" t="str">
        <f>TEXT(MONTH(Table1__2[[#This Row],[transaction_date]])*28,"mmm")</f>
        <v>Oct</v>
      </c>
      <c r="S1560" t="str">
        <f t="shared" si="24"/>
        <v>Wed</v>
      </c>
      <c r="T1560">
        <f>HOUR(Table1__2[[#This Row],[transaction_time]])</f>
        <v>12</v>
      </c>
    </row>
    <row r="1561" spans="1:20" x14ac:dyDescent="0.25">
      <c r="A1561">
        <v>9560</v>
      </c>
      <c r="B1561" s="1">
        <v>44687</v>
      </c>
      <c r="C1561" s="2">
        <v>0.53749999999999998</v>
      </c>
      <c r="D1561">
        <v>2</v>
      </c>
      <c r="E1561" t="s">
        <v>28</v>
      </c>
      <c r="F1561" t="s">
        <v>29</v>
      </c>
      <c r="G1561" t="s">
        <v>30</v>
      </c>
      <c r="H1561" t="s">
        <v>31</v>
      </c>
      <c r="I1561" t="s">
        <v>40</v>
      </c>
      <c r="J1561">
        <v>50</v>
      </c>
      <c r="K1561">
        <v>30</v>
      </c>
      <c r="L1561" t="s">
        <v>19</v>
      </c>
      <c r="M1561" t="s">
        <v>41</v>
      </c>
      <c r="N1561" t="s">
        <v>42</v>
      </c>
      <c r="O1561">
        <f>Table1__2[[#This Row],[transaction_qty]]*Table1__2[[#This Row],[unit_price]]</f>
        <v>100</v>
      </c>
      <c r="P1561">
        <f>(Table1__2[[#This Row],[unit_price]]-Table1__2[[#This Row],[unit_cost]])*Table1__2[[#This Row],[transaction_qty]]</f>
        <v>40</v>
      </c>
      <c r="Q1561">
        <f>YEAR(Table1__2[[#This Row],[transaction_date]])</f>
        <v>2022</v>
      </c>
      <c r="R1561" t="str">
        <f>TEXT(MONTH(Table1__2[[#This Row],[transaction_date]])*28,"mmm")</f>
        <v>May</v>
      </c>
      <c r="S1561" t="str">
        <f t="shared" si="24"/>
        <v>Fri</v>
      </c>
      <c r="T1561">
        <f>HOUR(Table1__2[[#This Row],[transaction_time]])</f>
        <v>12</v>
      </c>
    </row>
    <row r="1562" spans="1:20" x14ac:dyDescent="0.25">
      <c r="A1562">
        <v>9561</v>
      </c>
      <c r="B1562" s="1">
        <v>45847</v>
      </c>
      <c r="C1562" s="2">
        <v>0.32083333333333336</v>
      </c>
      <c r="D1562">
        <v>4</v>
      </c>
      <c r="E1562" t="s">
        <v>14</v>
      </c>
      <c r="F1562" t="s">
        <v>15</v>
      </c>
      <c r="G1562" t="s">
        <v>16</v>
      </c>
      <c r="H1562" t="s">
        <v>17</v>
      </c>
      <c r="I1562" t="s">
        <v>40</v>
      </c>
      <c r="J1562">
        <v>50</v>
      </c>
      <c r="K1562">
        <v>30</v>
      </c>
      <c r="L1562" t="s">
        <v>19</v>
      </c>
      <c r="M1562" t="s">
        <v>41</v>
      </c>
      <c r="N1562" t="s">
        <v>42</v>
      </c>
      <c r="O1562">
        <f>Table1__2[[#This Row],[transaction_qty]]*Table1__2[[#This Row],[unit_price]]</f>
        <v>200</v>
      </c>
      <c r="P1562">
        <f>(Table1__2[[#This Row],[unit_price]]-Table1__2[[#This Row],[unit_cost]])*Table1__2[[#This Row],[transaction_qty]]</f>
        <v>80</v>
      </c>
      <c r="Q1562">
        <f>YEAR(Table1__2[[#This Row],[transaction_date]])</f>
        <v>2025</v>
      </c>
      <c r="R1562" t="str">
        <f>TEXT(MONTH(Table1__2[[#This Row],[transaction_date]])*28,"mmm")</f>
        <v>Jul</v>
      </c>
      <c r="S1562" t="str">
        <f t="shared" si="24"/>
        <v>Mon</v>
      </c>
      <c r="T1562">
        <f>HOUR(Table1__2[[#This Row],[transaction_time]])</f>
        <v>7</v>
      </c>
    </row>
    <row r="1563" spans="1:20" x14ac:dyDescent="0.25">
      <c r="A1563">
        <v>9562</v>
      </c>
      <c r="B1563" s="1">
        <v>45969</v>
      </c>
      <c r="C1563" s="2">
        <v>0.64930555555555558</v>
      </c>
      <c r="D1563">
        <v>4</v>
      </c>
      <c r="E1563" t="s">
        <v>28</v>
      </c>
      <c r="F1563" t="s">
        <v>29</v>
      </c>
      <c r="G1563" t="s">
        <v>30</v>
      </c>
      <c r="H1563" t="s">
        <v>31</v>
      </c>
      <c r="I1563" t="s">
        <v>50</v>
      </c>
      <c r="J1563">
        <v>70</v>
      </c>
      <c r="K1563">
        <v>40</v>
      </c>
      <c r="L1563" t="s">
        <v>33</v>
      </c>
      <c r="M1563" t="s">
        <v>44</v>
      </c>
      <c r="N1563" t="s">
        <v>51</v>
      </c>
      <c r="O1563">
        <f>Table1__2[[#This Row],[transaction_qty]]*Table1__2[[#This Row],[unit_price]]</f>
        <v>280</v>
      </c>
      <c r="P1563">
        <f>(Table1__2[[#This Row],[unit_price]]-Table1__2[[#This Row],[unit_cost]])*Table1__2[[#This Row],[transaction_qty]]</f>
        <v>120</v>
      </c>
      <c r="Q1563">
        <f>YEAR(Table1__2[[#This Row],[transaction_date]])</f>
        <v>2025</v>
      </c>
      <c r="R1563" t="str">
        <f>TEXT(MONTH(Table1__2[[#This Row],[transaction_date]])*28,"mmm")</f>
        <v>Nov</v>
      </c>
      <c r="S1563" t="str">
        <f t="shared" si="24"/>
        <v>Sun</v>
      </c>
      <c r="T1563">
        <f>HOUR(Table1__2[[#This Row],[transaction_time]])</f>
        <v>15</v>
      </c>
    </row>
    <row r="1564" spans="1:20" x14ac:dyDescent="0.25">
      <c r="A1564">
        <v>9563</v>
      </c>
      <c r="B1564" s="1">
        <v>45505</v>
      </c>
      <c r="C1564" s="2">
        <v>0.86458333333333337</v>
      </c>
      <c r="D1564">
        <v>4</v>
      </c>
      <c r="E1564" t="s">
        <v>14</v>
      </c>
      <c r="F1564" t="s">
        <v>15</v>
      </c>
      <c r="G1564" t="s">
        <v>16</v>
      </c>
      <c r="H1564" t="s">
        <v>17</v>
      </c>
      <c r="I1564" t="s">
        <v>18</v>
      </c>
      <c r="J1564">
        <v>45</v>
      </c>
      <c r="K1564">
        <v>25</v>
      </c>
      <c r="L1564" t="s">
        <v>19</v>
      </c>
      <c r="M1564" t="s">
        <v>20</v>
      </c>
      <c r="N1564" t="s">
        <v>21</v>
      </c>
      <c r="O1564">
        <f>Table1__2[[#This Row],[transaction_qty]]*Table1__2[[#This Row],[unit_price]]</f>
        <v>180</v>
      </c>
      <c r="P1564">
        <f>(Table1__2[[#This Row],[unit_price]]-Table1__2[[#This Row],[unit_cost]])*Table1__2[[#This Row],[transaction_qty]]</f>
        <v>80</v>
      </c>
      <c r="Q1564">
        <f>YEAR(Table1__2[[#This Row],[transaction_date]])</f>
        <v>2024</v>
      </c>
      <c r="R1564" t="str">
        <f>TEXT(MONTH(Table1__2[[#This Row],[transaction_date]])*28,"mmm")</f>
        <v>Aug</v>
      </c>
      <c r="S1564" t="str">
        <f t="shared" si="24"/>
        <v>Sun</v>
      </c>
      <c r="T1564">
        <f>HOUR(Table1__2[[#This Row],[transaction_time]])</f>
        <v>20</v>
      </c>
    </row>
    <row r="1565" spans="1:20" x14ac:dyDescent="0.25">
      <c r="A1565">
        <v>9564</v>
      </c>
      <c r="B1565" s="1">
        <v>45710</v>
      </c>
      <c r="C1565" s="2">
        <v>0.4284722222222222</v>
      </c>
      <c r="D1565">
        <v>3</v>
      </c>
      <c r="E1565" t="s">
        <v>28</v>
      </c>
      <c r="F1565" t="s">
        <v>29</v>
      </c>
      <c r="G1565" t="s">
        <v>30</v>
      </c>
      <c r="H1565" t="s">
        <v>31</v>
      </c>
      <c r="I1565" t="s">
        <v>43</v>
      </c>
      <c r="J1565">
        <v>75</v>
      </c>
      <c r="K1565">
        <v>45</v>
      </c>
      <c r="L1565" t="s">
        <v>33</v>
      </c>
      <c r="M1565" t="s">
        <v>44</v>
      </c>
      <c r="N1565" t="s">
        <v>45</v>
      </c>
      <c r="O1565">
        <f>Table1__2[[#This Row],[transaction_qty]]*Table1__2[[#This Row],[unit_price]]</f>
        <v>225</v>
      </c>
      <c r="P1565">
        <f>(Table1__2[[#This Row],[unit_price]]-Table1__2[[#This Row],[unit_cost]])*Table1__2[[#This Row],[transaction_qty]]</f>
        <v>90</v>
      </c>
      <c r="Q1565">
        <f>YEAR(Table1__2[[#This Row],[transaction_date]])</f>
        <v>2025</v>
      </c>
      <c r="R1565" t="str">
        <f>TEXT(MONTH(Table1__2[[#This Row],[transaction_date]])*28,"mmm")</f>
        <v>Feb</v>
      </c>
      <c r="S1565" t="str">
        <f t="shared" si="24"/>
        <v>Sun</v>
      </c>
      <c r="T1565">
        <f>HOUR(Table1__2[[#This Row],[transaction_time]])</f>
        <v>10</v>
      </c>
    </row>
    <row r="1566" spans="1:20" x14ac:dyDescent="0.25">
      <c r="A1566">
        <v>9565</v>
      </c>
      <c r="B1566" s="1">
        <v>45826</v>
      </c>
      <c r="C1566" s="2">
        <v>0.3972222222222222</v>
      </c>
      <c r="D1566">
        <v>3</v>
      </c>
      <c r="E1566" t="s">
        <v>22</v>
      </c>
      <c r="F1566" t="s">
        <v>23</v>
      </c>
      <c r="G1566" t="s">
        <v>24</v>
      </c>
      <c r="H1566" t="s">
        <v>25</v>
      </c>
      <c r="I1566" t="s">
        <v>18</v>
      </c>
      <c r="J1566">
        <v>45</v>
      </c>
      <c r="K1566">
        <v>25</v>
      </c>
      <c r="L1566" t="s">
        <v>19</v>
      </c>
      <c r="M1566" t="s">
        <v>20</v>
      </c>
      <c r="N1566" t="s">
        <v>21</v>
      </c>
      <c r="O1566">
        <f>Table1__2[[#This Row],[transaction_qty]]*Table1__2[[#This Row],[unit_price]]</f>
        <v>135</v>
      </c>
      <c r="P1566">
        <f>(Table1__2[[#This Row],[unit_price]]-Table1__2[[#This Row],[unit_cost]])*Table1__2[[#This Row],[transaction_qty]]</f>
        <v>60</v>
      </c>
      <c r="Q1566">
        <f>YEAR(Table1__2[[#This Row],[transaction_date]])</f>
        <v>2025</v>
      </c>
      <c r="R1566" t="str">
        <f>TEXT(MONTH(Table1__2[[#This Row],[transaction_date]])*28,"mmm")</f>
        <v>Jun</v>
      </c>
      <c r="S1566" t="str">
        <f t="shared" si="24"/>
        <v>Wed</v>
      </c>
      <c r="T1566">
        <f>HOUR(Table1__2[[#This Row],[transaction_time]])</f>
        <v>9</v>
      </c>
    </row>
    <row r="1567" spans="1:20" x14ac:dyDescent="0.25">
      <c r="A1567">
        <v>9566</v>
      </c>
      <c r="B1567" s="1">
        <v>45963</v>
      </c>
      <c r="C1567" s="2">
        <v>0.57222222222222219</v>
      </c>
      <c r="D1567">
        <v>2</v>
      </c>
      <c r="E1567" t="s">
        <v>28</v>
      </c>
      <c r="F1567" t="s">
        <v>29</v>
      </c>
      <c r="G1567" t="s">
        <v>30</v>
      </c>
      <c r="H1567" t="s">
        <v>31</v>
      </c>
      <c r="I1567" t="s">
        <v>48</v>
      </c>
      <c r="J1567">
        <v>80</v>
      </c>
      <c r="K1567">
        <v>48</v>
      </c>
      <c r="L1567" t="s">
        <v>33</v>
      </c>
      <c r="M1567" t="s">
        <v>44</v>
      </c>
      <c r="N1567" t="s">
        <v>49</v>
      </c>
      <c r="O1567">
        <f>Table1__2[[#This Row],[transaction_qty]]*Table1__2[[#This Row],[unit_price]]</f>
        <v>160</v>
      </c>
      <c r="P1567">
        <f>(Table1__2[[#This Row],[unit_price]]-Table1__2[[#This Row],[unit_cost]])*Table1__2[[#This Row],[transaction_qty]]</f>
        <v>64</v>
      </c>
      <c r="Q1567">
        <f>YEAR(Table1__2[[#This Row],[transaction_date]])</f>
        <v>2025</v>
      </c>
      <c r="R1567" t="str">
        <f>TEXT(MONTH(Table1__2[[#This Row],[transaction_date]])*28,"mmm")</f>
        <v>Nov</v>
      </c>
      <c r="S1567" t="str">
        <f t="shared" si="24"/>
        <v>Mon</v>
      </c>
      <c r="T1567">
        <f>HOUR(Table1__2[[#This Row],[transaction_time]])</f>
        <v>13</v>
      </c>
    </row>
    <row r="1568" spans="1:20" x14ac:dyDescent="0.25">
      <c r="A1568">
        <v>9567</v>
      </c>
      <c r="B1568" s="1">
        <v>44744</v>
      </c>
      <c r="C1568" s="2">
        <v>0.74513888888888891</v>
      </c>
      <c r="D1568">
        <v>1</v>
      </c>
      <c r="E1568" t="s">
        <v>22</v>
      </c>
      <c r="F1568" t="s">
        <v>23</v>
      </c>
      <c r="G1568" t="s">
        <v>24</v>
      </c>
      <c r="H1568" t="s">
        <v>25</v>
      </c>
      <c r="I1568" t="s">
        <v>50</v>
      </c>
      <c r="J1568">
        <v>70</v>
      </c>
      <c r="K1568">
        <v>40</v>
      </c>
      <c r="L1568" t="s">
        <v>33</v>
      </c>
      <c r="M1568" t="s">
        <v>44</v>
      </c>
      <c r="N1568" t="s">
        <v>51</v>
      </c>
      <c r="O1568">
        <f>Table1__2[[#This Row],[transaction_qty]]*Table1__2[[#This Row],[unit_price]]</f>
        <v>70</v>
      </c>
      <c r="P1568">
        <f>(Table1__2[[#This Row],[unit_price]]-Table1__2[[#This Row],[unit_cost]])*Table1__2[[#This Row],[transaction_qty]]</f>
        <v>30</v>
      </c>
      <c r="Q1568">
        <f>YEAR(Table1__2[[#This Row],[transaction_date]])</f>
        <v>2022</v>
      </c>
      <c r="R1568" t="str">
        <f>TEXT(MONTH(Table1__2[[#This Row],[transaction_date]])*28,"mmm")</f>
        <v>Jul</v>
      </c>
      <c r="S1568" t="str">
        <f t="shared" si="24"/>
        <v>Mon</v>
      </c>
      <c r="T1568">
        <f>HOUR(Table1__2[[#This Row],[transaction_time]])</f>
        <v>17</v>
      </c>
    </row>
    <row r="1569" spans="1:20" x14ac:dyDescent="0.25">
      <c r="A1569">
        <v>9568</v>
      </c>
      <c r="B1569" s="1">
        <v>45754</v>
      </c>
      <c r="C1569" s="2">
        <v>0.80833333333333335</v>
      </c>
      <c r="D1569">
        <v>2</v>
      </c>
      <c r="E1569" t="s">
        <v>14</v>
      </c>
      <c r="F1569" t="s">
        <v>15</v>
      </c>
      <c r="G1569" t="s">
        <v>16</v>
      </c>
      <c r="H1569" t="s">
        <v>17</v>
      </c>
      <c r="I1569" t="s">
        <v>43</v>
      </c>
      <c r="J1569">
        <v>75</v>
      </c>
      <c r="K1569">
        <v>45</v>
      </c>
      <c r="L1569" t="s">
        <v>33</v>
      </c>
      <c r="M1569" t="s">
        <v>44</v>
      </c>
      <c r="N1569" t="s">
        <v>45</v>
      </c>
      <c r="O1569">
        <f>Table1__2[[#This Row],[transaction_qty]]*Table1__2[[#This Row],[unit_price]]</f>
        <v>150</v>
      </c>
      <c r="P1569">
        <f>(Table1__2[[#This Row],[unit_price]]-Table1__2[[#This Row],[unit_cost]])*Table1__2[[#This Row],[transaction_qty]]</f>
        <v>60</v>
      </c>
      <c r="Q1569">
        <f>YEAR(Table1__2[[#This Row],[transaction_date]])</f>
        <v>2025</v>
      </c>
      <c r="R1569" t="str">
        <f>TEXT(MONTH(Table1__2[[#This Row],[transaction_date]])*28,"mmm")</f>
        <v>Apr</v>
      </c>
      <c r="S1569" t="str">
        <f t="shared" si="24"/>
        <v>Sat</v>
      </c>
      <c r="T1569">
        <f>HOUR(Table1__2[[#This Row],[transaction_time]])</f>
        <v>19</v>
      </c>
    </row>
    <row r="1570" spans="1:20" x14ac:dyDescent="0.25">
      <c r="A1570">
        <v>9569</v>
      </c>
      <c r="B1570" s="1">
        <v>45914</v>
      </c>
      <c r="C1570" s="2">
        <v>0.33124999999999999</v>
      </c>
      <c r="D1570">
        <v>2</v>
      </c>
      <c r="E1570" t="s">
        <v>36</v>
      </c>
      <c r="F1570" t="s">
        <v>37</v>
      </c>
      <c r="G1570" t="s">
        <v>38</v>
      </c>
      <c r="H1570" t="s">
        <v>39</v>
      </c>
      <c r="I1570" t="s">
        <v>26</v>
      </c>
      <c r="J1570">
        <v>40</v>
      </c>
      <c r="K1570">
        <v>22</v>
      </c>
      <c r="L1570" t="s">
        <v>19</v>
      </c>
      <c r="M1570" t="s">
        <v>20</v>
      </c>
      <c r="N1570" t="s">
        <v>27</v>
      </c>
      <c r="O1570">
        <f>Table1__2[[#This Row],[transaction_qty]]*Table1__2[[#This Row],[unit_price]]</f>
        <v>80</v>
      </c>
      <c r="P1570">
        <f>(Table1__2[[#This Row],[unit_price]]-Table1__2[[#This Row],[unit_cost]])*Table1__2[[#This Row],[transaction_qty]]</f>
        <v>36</v>
      </c>
      <c r="Q1570">
        <f>YEAR(Table1__2[[#This Row],[transaction_date]])</f>
        <v>2025</v>
      </c>
      <c r="R1570" t="str">
        <f>TEXT(MONTH(Table1__2[[#This Row],[transaction_date]])*28,"mmm")</f>
        <v>Sep</v>
      </c>
      <c r="S1570" t="str">
        <f t="shared" si="24"/>
        <v>Sat</v>
      </c>
      <c r="T1570">
        <f>HOUR(Table1__2[[#This Row],[transaction_time]])</f>
        <v>7</v>
      </c>
    </row>
    <row r="1571" spans="1:20" x14ac:dyDescent="0.25">
      <c r="A1571">
        <v>9570</v>
      </c>
      <c r="B1571" s="1">
        <v>45951</v>
      </c>
      <c r="C1571" s="2">
        <v>0.8125</v>
      </c>
      <c r="D1571">
        <v>1</v>
      </c>
      <c r="E1571" t="s">
        <v>22</v>
      </c>
      <c r="F1571" t="s">
        <v>23</v>
      </c>
      <c r="G1571" t="s">
        <v>24</v>
      </c>
      <c r="H1571" t="s">
        <v>25</v>
      </c>
      <c r="I1571" t="s">
        <v>46</v>
      </c>
      <c r="J1571">
        <v>90</v>
      </c>
      <c r="K1571">
        <v>55</v>
      </c>
      <c r="L1571" t="s">
        <v>33</v>
      </c>
      <c r="M1571" t="s">
        <v>34</v>
      </c>
      <c r="N1571" t="s">
        <v>47</v>
      </c>
      <c r="O1571">
        <f>Table1__2[[#This Row],[transaction_qty]]*Table1__2[[#This Row],[unit_price]]</f>
        <v>90</v>
      </c>
      <c r="P1571">
        <f>(Table1__2[[#This Row],[unit_price]]-Table1__2[[#This Row],[unit_cost]])*Table1__2[[#This Row],[transaction_qty]]</f>
        <v>35</v>
      </c>
      <c r="Q1571">
        <f>YEAR(Table1__2[[#This Row],[transaction_date]])</f>
        <v>2025</v>
      </c>
      <c r="R1571" t="str">
        <f>TEXT(MONTH(Table1__2[[#This Row],[transaction_date]])*28,"mmm")</f>
        <v>Oct</v>
      </c>
      <c r="S1571" t="str">
        <f t="shared" si="24"/>
        <v>Sat</v>
      </c>
      <c r="T1571">
        <f>HOUR(Table1__2[[#This Row],[transaction_time]])</f>
        <v>19</v>
      </c>
    </row>
    <row r="1572" spans="1:20" x14ac:dyDescent="0.25">
      <c r="A1572">
        <v>9571</v>
      </c>
      <c r="B1572" s="1">
        <v>45980</v>
      </c>
      <c r="C1572" s="2">
        <v>0.60624999999999996</v>
      </c>
      <c r="D1572">
        <v>4</v>
      </c>
      <c r="E1572" t="s">
        <v>36</v>
      </c>
      <c r="F1572" t="s">
        <v>37</v>
      </c>
      <c r="G1572" t="s">
        <v>38</v>
      </c>
      <c r="H1572" t="s">
        <v>39</v>
      </c>
      <c r="I1572" t="s">
        <v>46</v>
      </c>
      <c r="J1572">
        <v>90</v>
      </c>
      <c r="K1572">
        <v>55</v>
      </c>
      <c r="L1572" t="s">
        <v>33</v>
      </c>
      <c r="M1572" t="s">
        <v>34</v>
      </c>
      <c r="N1572" t="s">
        <v>47</v>
      </c>
      <c r="O1572">
        <f>Table1__2[[#This Row],[transaction_qty]]*Table1__2[[#This Row],[unit_price]]</f>
        <v>360</v>
      </c>
      <c r="P1572">
        <f>(Table1__2[[#This Row],[unit_price]]-Table1__2[[#This Row],[unit_cost]])*Table1__2[[#This Row],[transaction_qty]]</f>
        <v>140</v>
      </c>
      <c r="Q1572">
        <f>YEAR(Table1__2[[#This Row],[transaction_date]])</f>
        <v>2025</v>
      </c>
      <c r="R1572" t="str">
        <f>TEXT(MONTH(Table1__2[[#This Row],[transaction_date]])*28,"mmm")</f>
        <v>Nov</v>
      </c>
      <c r="S1572" t="str">
        <f t="shared" si="24"/>
        <v>Thu</v>
      </c>
      <c r="T1572">
        <f>HOUR(Table1__2[[#This Row],[transaction_time]])</f>
        <v>14</v>
      </c>
    </row>
    <row r="1573" spans="1:20" x14ac:dyDescent="0.25">
      <c r="A1573">
        <v>9572</v>
      </c>
      <c r="B1573" s="1">
        <v>45624</v>
      </c>
      <c r="C1573" s="2">
        <v>0.69652777777777775</v>
      </c>
      <c r="D1573">
        <v>3</v>
      </c>
      <c r="E1573" t="s">
        <v>28</v>
      </c>
      <c r="F1573" t="s">
        <v>29</v>
      </c>
      <c r="G1573" t="s">
        <v>30</v>
      </c>
      <c r="H1573" t="s">
        <v>31</v>
      </c>
      <c r="I1573" t="s">
        <v>40</v>
      </c>
      <c r="J1573">
        <v>50</v>
      </c>
      <c r="K1573">
        <v>30</v>
      </c>
      <c r="L1573" t="s">
        <v>19</v>
      </c>
      <c r="M1573" t="s">
        <v>41</v>
      </c>
      <c r="N1573" t="s">
        <v>42</v>
      </c>
      <c r="O1573">
        <f>Table1__2[[#This Row],[transaction_qty]]*Table1__2[[#This Row],[unit_price]]</f>
        <v>150</v>
      </c>
      <c r="P1573">
        <f>(Table1__2[[#This Row],[unit_price]]-Table1__2[[#This Row],[unit_cost]])*Table1__2[[#This Row],[transaction_qty]]</f>
        <v>60</v>
      </c>
      <c r="Q1573">
        <f>YEAR(Table1__2[[#This Row],[transaction_date]])</f>
        <v>2024</v>
      </c>
      <c r="R1573" t="str">
        <f>TEXT(MONTH(Table1__2[[#This Row],[transaction_date]])*28,"mmm")</f>
        <v>Nov</v>
      </c>
      <c r="S1573" t="str">
        <f t="shared" si="24"/>
        <v>Sat</v>
      </c>
      <c r="T1573">
        <f>HOUR(Table1__2[[#This Row],[transaction_time]])</f>
        <v>16</v>
      </c>
    </row>
    <row r="1574" spans="1:20" x14ac:dyDescent="0.25">
      <c r="A1574">
        <v>9573</v>
      </c>
      <c r="B1574" s="1">
        <v>45370</v>
      </c>
      <c r="C1574" s="2">
        <v>0.57708333333333328</v>
      </c>
      <c r="D1574">
        <v>3</v>
      </c>
      <c r="E1574" t="s">
        <v>28</v>
      </c>
      <c r="F1574" t="s">
        <v>29</v>
      </c>
      <c r="G1574" t="s">
        <v>30</v>
      </c>
      <c r="H1574" t="s">
        <v>31</v>
      </c>
      <c r="I1574" t="s">
        <v>43</v>
      </c>
      <c r="J1574">
        <v>75</v>
      </c>
      <c r="K1574">
        <v>45</v>
      </c>
      <c r="L1574" t="s">
        <v>33</v>
      </c>
      <c r="M1574" t="s">
        <v>44</v>
      </c>
      <c r="N1574" t="s">
        <v>45</v>
      </c>
      <c r="O1574">
        <f>Table1__2[[#This Row],[transaction_qty]]*Table1__2[[#This Row],[unit_price]]</f>
        <v>225</v>
      </c>
      <c r="P1574">
        <f>(Table1__2[[#This Row],[unit_price]]-Table1__2[[#This Row],[unit_cost]])*Table1__2[[#This Row],[transaction_qty]]</f>
        <v>90</v>
      </c>
      <c r="Q1574">
        <f>YEAR(Table1__2[[#This Row],[transaction_date]])</f>
        <v>2024</v>
      </c>
      <c r="R1574" t="str">
        <f>TEXT(MONTH(Table1__2[[#This Row],[transaction_date]])*28,"mmm")</f>
        <v>Mar</v>
      </c>
      <c r="S1574" t="str">
        <f t="shared" si="24"/>
        <v>Thu</v>
      </c>
      <c r="T1574">
        <f>HOUR(Table1__2[[#This Row],[transaction_time]])</f>
        <v>13</v>
      </c>
    </row>
    <row r="1575" spans="1:20" x14ac:dyDescent="0.25">
      <c r="A1575">
        <v>9574</v>
      </c>
      <c r="B1575" s="1">
        <v>44759</v>
      </c>
      <c r="C1575" s="2">
        <v>0.52638888888888891</v>
      </c>
      <c r="D1575">
        <v>2</v>
      </c>
      <c r="E1575" t="s">
        <v>36</v>
      </c>
      <c r="F1575" t="s">
        <v>37</v>
      </c>
      <c r="G1575" t="s">
        <v>38</v>
      </c>
      <c r="H1575" t="s">
        <v>39</v>
      </c>
      <c r="I1575" t="s">
        <v>50</v>
      </c>
      <c r="J1575">
        <v>70</v>
      </c>
      <c r="K1575">
        <v>40</v>
      </c>
      <c r="L1575" t="s">
        <v>33</v>
      </c>
      <c r="M1575" t="s">
        <v>44</v>
      </c>
      <c r="N1575" t="s">
        <v>51</v>
      </c>
      <c r="O1575">
        <f>Table1__2[[#This Row],[transaction_qty]]*Table1__2[[#This Row],[unit_price]]</f>
        <v>140</v>
      </c>
      <c r="P1575">
        <f>(Table1__2[[#This Row],[unit_price]]-Table1__2[[#This Row],[unit_cost]])*Table1__2[[#This Row],[transaction_qty]]</f>
        <v>60</v>
      </c>
      <c r="Q1575">
        <f>YEAR(Table1__2[[#This Row],[transaction_date]])</f>
        <v>2022</v>
      </c>
      <c r="R1575" t="str">
        <f>TEXT(MONTH(Table1__2[[#This Row],[transaction_date]])*28,"mmm")</f>
        <v>Jul</v>
      </c>
      <c r="S1575" t="str">
        <f t="shared" si="24"/>
        <v>Tue</v>
      </c>
      <c r="T1575">
        <f>HOUR(Table1__2[[#This Row],[transaction_time]])</f>
        <v>12</v>
      </c>
    </row>
    <row r="1576" spans="1:20" x14ac:dyDescent="0.25">
      <c r="A1576">
        <v>9575</v>
      </c>
      <c r="B1576" s="1">
        <v>45995</v>
      </c>
      <c r="C1576" s="2">
        <v>0.60277777777777775</v>
      </c>
      <c r="D1576">
        <v>3</v>
      </c>
      <c r="E1576" t="s">
        <v>22</v>
      </c>
      <c r="F1576" t="s">
        <v>23</v>
      </c>
      <c r="G1576" t="s">
        <v>24</v>
      </c>
      <c r="H1576" t="s">
        <v>25</v>
      </c>
      <c r="I1576" t="s">
        <v>46</v>
      </c>
      <c r="J1576">
        <v>90</v>
      </c>
      <c r="K1576">
        <v>55</v>
      </c>
      <c r="L1576" t="s">
        <v>33</v>
      </c>
      <c r="M1576" t="s">
        <v>34</v>
      </c>
      <c r="N1576" t="s">
        <v>47</v>
      </c>
      <c r="O1576">
        <f>Table1__2[[#This Row],[transaction_qty]]*Table1__2[[#This Row],[unit_price]]</f>
        <v>270</v>
      </c>
      <c r="P1576">
        <f>(Table1__2[[#This Row],[unit_price]]-Table1__2[[#This Row],[unit_cost]])*Table1__2[[#This Row],[transaction_qty]]</f>
        <v>105</v>
      </c>
      <c r="Q1576">
        <f>YEAR(Table1__2[[#This Row],[transaction_date]])</f>
        <v>2025</v>
      </c>
      <c r="R1576" t="str">
        <f>TEXT(MONTH(Table1__2[[#This Row],[transaction_date]])*28,"mmm")</f>
        <v>Dec</v>
      </c>
      <c r="S1576" t="str">
        <f t="shared" si="24"/>
        <v>Wed</v>
      </c>
      <c r="T1576">
        <f>HOUR(Table1__2[[#This Row],[transaction_time]])</f>
        <v>14</v>
      </c>
    </row>
    <row r="1577" spans="1:20" x14ac:dyDescent="0.25">
      <c r="A1577">
        <v>9576</v>
      </c>
      <c r="B1577" s="1">
        <v>45305</v>
      </c>
      <c r="C1577" s="2">
        <v>0.47430555555555554</v>
      </c>
      <c r="D1577">
        <v>2</v>
      </c>
      <c r="E1577" t="s">
        <v>22</v>
      </c>
      <c r="F1577" t="s">
        <v>23</v>
      </c>
      <c r="G1577" t="s">
        <v>24</v>
      </c>
      <c r="H1577" t="s">
        <v>25</v>
      </c>
      <c r="I1577" t="s">
        <v>40</v>
      </c>
      <c r="J1577">
        <v>50</v>
      </c>
      <c r="K1577">
        <v>30</v>
      </c>
      <c r="L1577" t="s">
        <v>19</v>
      </c>
      <c r="M1577" t="s">
        <v>41</v>
      </c>
      <c r="N1577" t="s">
        <v>42</v>
      </c>
      <c r="O1577">
        <f>Table1__2[[#This Row],[transaction_qty]]*Table1__2[[#This Row],[unit_price]]</f>
        <v>100</v>
      </c>
      <c r="P1577">
        <f>(Table1__2[[#This Row],[unit_price]]-Table1__2[[#This Row],[unit_cost]])*Table1__2[[#This Row],[transaction_qty]]</f>
        <v>40</v>
      </c>
      <c r="Q1577">
        <f>YEAR(Table1__2[[#This Row],[transaction_date]])</f>
        <v>2024</v>
      </c>
      <c r="R1577" t="str">
        <f>TEXT(MONTH(Table1__2[[#This Row],[transaction_date]])*28,"mmm")</f>
        <v>Jan</v>
      </c>
      <c r="S1577" t="str">
        <f t="shared" si="24"/>
        <v>Sat</v>
      </c>
      <c r="T1577">
        <f>HOUR(Table1__2[[#This Row],[transaction_time]])</f>
        <v>11</v>
      </c>
    </row>
    <row r="1578" spans="1:20" x14ac:dyDescent="0.25">
      <c r="A1578">
        <v>9577</v>
      </c>
      <c r="B1578" s="1">
        <v>46001</v>
      </c>
      <c r="C1578" s="2">
        <v>0.73611111111111116</v>
      </c>
      <c r="D1578">
        <v>3</v>
      </c>
      <c r="E1578" t="s">
        <v>36</v>
      </c>
      <c r="F1578" t="s">
        <v>37</v>
      </c>
      <c r="G1578" t="s">
        <v>38</v>
      </c>
      <c r="H1578" t="s">
        <v>39</v>
      </c>
      <c r="I1578" t="s">
        <v>50</v>
      </c>
      <c r="J1578">
        <v>70</v>
      </c>
      <c r="K1578">
        <v>40</v>
      </c>
      <c r="L1578" t="s">
        <v>33</v>
      </c>
      <c r="M1578" t="s">
        <v>44</v>
      </c>
      <c r="N1578" t="s">
        <v>51</v>
      </c>
      <c r="O1578">
        <f>Table1__2[[#This Row],[transaction_qty]]*Table1__2[[#This Row],[unit_price]]</f>
        <v>210</v>
      </c>
      <c r="P1578">
        <f>(Table1__2[[#This Row],[unit_price]]-Table1__2[[#This Row],[unit_cost]])*Table1__2[[#This Row],[transaction_qty]]</f>
        <v>90</v>
      </c>
      <c r="Q1578">
        <f>YEAR(Table1__2[[#This Row],[transaction_date]])</f>
        <v>2025</v>
      </c>
      <c r="R1578" t="str">
        <f>TEXT(MONTH(Table1__2[[#This Row],[transaction_date]])*28,"mmm")</f>
        <v>Dec</v>
      </c>
      <c r="S1578" t="str">
        <f t="shared" si="24"/>
        <v>Tue</v>
      </c>
      <c r="T1578">
        <f>HOUR(Table1__2[[#This Row],[transaction_time]])</f>
        <v>17</v>
      </c>
    </row>
    <row r="1579" spans="1:20" x14ac:dyDescent="0.25">
      <c r="A1579">
        <v>9578</v>
      </c>
      <c r="B1579" s="1">
        <v>45184</v>
      </c>
      <c r="C1579" s="2">
        <v>0.37222222222222223</v>
      </c>
      <c r="D1579">
        <v>4</v>
      </c>
      <c r="E1579" t="s">
        <v>14</v>
      </c>
      <c r="F1579" t="s">
        <v>15</v>
      </c>
      <c r="G1579" t="s">
        <v>16</v>
      </c>
      <c r="H1579" t="s">
        <v>17</v>
      </c>
      <c r="I1579" t="s">
        <v>50</v>
      </c>
      <c r="J1579">
        <v>70</v>
      </c>
      <c r="K1579">
        <v>40</v>
      </c>
      <c r="L1579" t="s">
        <v>33</v>
      </c>
      <c r="M1579" t="s">
        <v>44</v>
      </c>
      <c r="N1579" t="s">
        <v>51</v>
      </c>
      <c r="O1579">
        <f>Table1__2[[#This Row],[transaction_qty]]*Table1__2[[#This Row],[unit_price]]</f>
        <v>280</v>
      </c>
      <c r="P1579">
        <f>(Table1__2[[#This Row],[unit_price]]-Table1__2[[#This Row],[unit_cost]])*Table1__2[[#This Row],[transaction_qty]]</f>
        <v>120</v>
      </c>
      <c r="Q1579">
        <f>YEAR(Table1__2[[#This Row],[transaction_date]])</f>
        <v>2023</v>
      </c>
      <c r="R1579" t="str">
        <f>TEXT(MONTH(Table1__2[[#This Row],[transaction_date]])*28,"mmm")</f>
        <v>Sep</v>
      </c>
      <c r="S1579" t="str">
        <f t="shared" si="24"/>
        <v>Sun</v>
      </c>
      <c r="T1579">
        <f>HOUR(Table1__2[[#This Row],[transaction_time]])</f>
        <v>8</v>
      </c>
    </row>
    <row r="1580" spans="1:20" x14ac:dyDescent="0.25">
      <c r="A1580">
        <v>9579</v>
      </c>
      <c r="B1580" s="1">
        <v>44620</v>
      </c>
      <c r="C1580" s="2">
        <v>0.82430555555555551</v>
      </c>
      <c r="D1580">
        <v>1</v>
      </c>
      <c r="E1580" t="s">
        <v>14</v>
      </c>
      <c r="F1580" t="s">
        <v>15</v>
      </c>
      <c r="G1580" t="s">
        <v>16</v>
      </c>
      <c r="H1580" t="s">
        <v>17</v>
      </c>
      <c r="I1580" t="s">
        <v>40</v>
      </c>
      <c r="J1580">
        <v>50</v>
      </c>
      <c r="K1580">
        <v>30</v>
      </c>
      <c r="L1580" t="s">
        <v>19</v>
      </c>
      <c r="M1580" t="s">
        <v>41</v>
      </c>
      <c r="N1580" t="s">
        <v>42</v>
      </c>
      <c r="O1580">
        <f>Table1__2[[#This Row],[transaction_qty]]*Table1__2[[#This Row],[unit_price]]</f>
        <v>50</v>
      </c>
      <c r="P1580">
        <f>(Table1__2[[#This Row],[unit_price]]-Table1__2[[#This Row],[unit_cost]])*Table1__2[[#This Row],[transaction_qty]]</f>
        <v>20</v>
      </c>
      <c r="Q1580">
        <f>YEAR(Table1__2[[#This Row],[transaction_date]])</f>
        <v>2022</v>
      </c>
      <c r="R1580" t="str">
        <f>TEXT(MONTH(Table1__2[[#This Row],[transaction_date]])*28,"mmm")</f>
        <v>Feb</v>
      </c>
      <c r="S1580" t="str">
        <f t="shared" si="24"/>
        <v>Sat</v>
      </c>
      <c r="T1580">
        <f>HOUR(Table1__2[[#This Row],[transaction_time]])</f>
        <v>19</v>
      </c>
    </row>
    <row r="1581" spans="1:20" x14ac:dyDescent="0.25">
      <c r="A1581">
        <v>9580</v>
      </c>
      <c r="B1581" s="1">
        <v>45747</v>
      </c>
      <c r="C1581" s="2">
        <v>0.36944444444444446</v>
      </c>
      <c r="D1581">
        <v>1</v>
      </c>
      <c r="E1581" t="s">
        <v>22</v>
      </c>
      <c r="F1581" t="s">
        <v>23</v>
      </c>
      <c r="G1581" t="s">
        <v>24</v>
      </c>
      <c r="H1581" t="s">
        <v>25</v>
      </c>
      <c r="I1581" t="s">
        <v>32</v>
      </c>
      <c r="J1581">
        <v>85</v>
      </c>
      <c r="K1581">
        <v>50</v>
      </c>
      <c r="L1581" t="s">
        <v>33</v>
      </c>
      <c r="M1581" t="s">
        <v>34</v>
      </c>
      <c r="N1581" t="s">
        <v>35</v>
      </c>
      <c r="O1581">
        <f>Table1__2[[#This Row],[transaction_qty]]*Table1__2[[#This Row],[unit_price]]</f>
        <v>85</v>
      </c>
      <c r="P1581">
        <f>(Table1__2[[#This Row],[unit_price]]-Table1__2[[#This Row],[unit_cost]])*Table1__2[[#This Row],[transaction_qty]]</f>
        <v>35</v>
      </c>
      <c r="Q1581">
        <f>YEAR(Table1__2[[#This Row],[transaction_date]])</f>
        <v>2025</v>
      </c>
      <c r="R1581" t="str">
        <f>TEXT(MONTH(Table1__2[[#This Row],[transaction_date]])*28,"mmm")</f>
        <v>Mar</v>
      </c>
      <c r="S1581" t="str">
        <f t="shared" si="24"/>
        <v>Tue</v>
      </c>
      <c r="T1581">
        <f>HOUR(Table1__2[[#This Row],[transaction_time]])</f>
        <v>8</v>
      </c>
    </row>
    <row r="1582" spans="1:20" x14ac:dyDescent="0.25">
      <c r="A1582">
        <v>9581</v>
      </c>
      <c r="B1582" s="1">
        <v>44578</v>
      </c>
      <c r="C1582" s="2">
        <v>0.30763888888888891</v>
      </c>
      <c r="D1582">
        <v>4</v>
      </c>
      <c r="E1582" t="s">
        <v>36</v>
      </c>
      <c r="F1582" t="s">
        <v>37</v>
      </c>
      <c r="G1582" t="s">
        <v>38</v>
      </c>
      <c r="H1582" t="s">
        <v>39</v>
      </c>
      <c r="I1582" t="s">
        <v>26</v>
      </c>
      <c r="J1582">
        <v>40</v>
      </c>
      <c r="K1582">
        <v>22</v>
      </c>
      <c r="L1582" t="s">
        <v>19</v>
      </c>
      <c r="M1582" t="s">
        <v>20</v>
      </c>
      <c r="N1582" t="s">
        <v>27</v>
      </c>
      <c r="O1582">
        <f>Table1__2[[#This Row],[transaction_qty]]*Table1__2[[#This Row],[unit_price]]</f>
        <v>160</v>
      </c>
      <c r="P1582">
        <f>(Table1__2[[#This Row],[unit_price]]-Table1__2[[#This Row],[unit_cost]])*Table1__2[[#This Row],[transaction_qty]]</f>
        <v>72</v>
      </c>
      <c r="Q1582">
        <f>YEAR(Table1__2[[#This Row],[transaction_date]])</f>
        <v>2022</v>
      </c>
      <c r="R1582" t="str">
        <f>TEXT(MONTH(Table1__2[[#This Row],[transaction_date]])*28,"mmm")</f>
        <v>Jan</v>
      </c>
      <c r="S1582" t="str">
        <f t="shared" si="24"/>
        <v>Tue</v>
      </c>
      <c r="T1582">
        <f>HOUR(Table1__2[[#This Row],[transaction_time]])</f>
        <v>7</v>
      </c>
    </row>
    <row r="1583" spans="1:20" x14ac:dyDescent="0.25">
      <c r="A1583">
        <v>9582</v>
      </c>
      <c r="B1583" s="1">
        <v>45845</v>
      </c>
      <c r="C1583" s="2">
        <v>0.74722222222222223</v>
      </c>
      <c r="D1583">
        <v>4</v>
      </c>
      <c r="E1583" t="s">
        <v>28</v>
      </c>
      <c r="F1583" t="s">
        <v>29</v>
      </c>
      <c r="G1583" t="s">
        <v>30</v>
      </c>
      <c r="H1583" t="s">
        <v>31</v>
      </c>
      <c r="I1583" t="s">
        <v>48</v>
      </c>
      <c r="J1583">
        <v>80</v>
      </c>
      <c r="K1583">
        <v>48</v>
      </c>
      <c r="L1583" t="s">
        <v>33</v>
      </c>
      <c r="M1583" t="s">
        <v>44</v>
      </c>
      <c r="N1583" t="s">
        <v>49</v>
      </c>
      <c r="O1583">
        <f>Table1__2[[#This Row],[transaction_qty]]*Table1__2[[#This Row],[unit_price]]</f>
        <v>320</v>
      </c>
      <c r="P1583">
        <f>(Table1__2[[#This Row],[unit_price]]-Table1__2[[#This Row],[unit_cost]])*Table1__2[[#This Row],[transaction_qty]]</f>
        <v>128</v>
      </c>
      <c r="Q1583">
        <f>YEAR(Table1__2[[#This Row],[transaction_date]])</f>
        <v>2025</v>
      </c>
      <c r="R1583" t="str">
        <f>TEXT(MONTH(Table1__2[[#This Row],[transaction_date]])*28,"mmm")</f>
        <v>Jul</v>
      </c>
      <c r="S1583" t="str">
        <f t="shared" si="24"/>
        <v>Sat</v>
      </c>
      <c r="T1583">
        <f>HOUR(Table1__2[[#This Row],[transaction_time]])</f>
        <v>17</v>
      </c>
    </row>
    <row r="1584" spans="1:20" x14ac:dyDescent="0.25">
      <c r="A1584">
        <v>9583</v>
      </c>
      <c r="B1584" s="1">
        <v>45922</v>
      </c>
      <c r="C1584" s="2">
        <v>0.74375000000000002</v>
      </c>
      <c r="D1584">
        <v>3</v>
      </c>
      <c r="E1584" t="s">
        <v>14</v>
      </c>
      <c r="F1584" t="s">
        <v>15</v>
      </c>
      <c r="G1584" t="s">
        <v>16</v>
      </c>
      <c r="H1584" t="s">
        <v>17</v>
      </c>
      <c r="I1584" t="s">
        <v>43</v>
      </c>
      <c r="J1584">
        <v>75</v>
      </c>
      <c r="K1584">
        <v>45</v>
      </c>
      <c r="L1584" t="s">
        <v>33</v>
      </c>
      <c r="M1584" t="s">
        <v>44</v>
      </c>
      <c r="N1584" t="s">
        <v>45</v>
      </c>
      <c r="O1584">
        <f>Table1__2[[#This Row],[transaction_qty]]*Table1__2[[#This Row],[unit_price]]</f>
        <v>225</v>
      </c>
      <c r="P1584">
        <f>(Table1__2[[#This Row],[unit_price]]-Table1__2[[#This Row],[unit_cost]])*Table1__2[[#This Row],[transaction_qty]]</f>
        <v>90</v>
      </c>
      <c r="Q1584">
        <f>YEAR(Table1__2[[#This Row],[transaction_date]])</f>
        <v>2025</v>
      </c>
      <c r="R1584" t="str">
        <f>TEXT(MONTH(Table1__2[[#This Row],[transaction_date]])*28,"mmm")</f>
        <v>Sep</v>
      </c>
      <c r="S1584" t="str">
        <f t="shared" si="24"/>
        <v>Sun</v>
      </c>
      <c r="T1584">
        <f>HOUR(Table1__2[[#This Row],[transaction_time]])</f>
        <v>17</v>
      </c>
    </row>
    <row r="1585" spans="1:20" x14ac:dyDescent="0.25">
      <c r="A1585">
        <v>9584</v>
      </c>
      <c r="B1585" s="1">
        <v>45312</v>
      </c>
      <c r="C1585" s="2">
        <v>0.3215277777777778</v>
      </c>
      <c r="D1585">
        <v>4</v>
      </c>
      <c r="E1585" t="s">
        <v>36</v>
      </c>
      <c r="F1585" t="s">
        <v>37</v>
      </c>
      <c r="G1585" t="s">
        <v>38</v>
      </c>
      <c r="H1585" t="s">
        <v>39</v>
      </c>
      <c r="I1585" t="s">
        <v>48</v>
      </c>
      <c r="J1585">
        <v>80</v>
      </c>
      <c r="K1585">
        <v>48</v>
      </c>
      <c r="L1585" t="s">
        <v>33</v>
      </c>
      <c r="M1585" t="s">
        <v>44</v>
      </c>
      <c r="N1585" t="s">
        <v>49</v>
      </c>
      <c r="O1585">
        <f>Table1__2[[#This Row],[transaction_qty]]*Table1__2[[#This Row],[unit_price]]</f>
        <v>320</v>
      </c>
      <c r="P1585">
        <f>(Table1__2[[#This Row],[unit_price]]-Table1__2[[#This Row],[unit_cost]])*Table1__2[[#This Row],[transaction_qty]]</f>
        <v>128</v>
      </c>
      <c r="Q1585">
        <f>YEAR(Table1__2[[#This Row],[transaction_date]])</f>
        <v>2024</v>
      </c>
      <c r="R1585" t="str">
        <f>TEXT(MONTH(Table1__2[[#This Row],[transaction_date]])*28,"mmm")</f>
        <v>Jan</v>
      </c>
      <c r="S1585" t="str">
        <f t="shared" si="24"/>
        <v>Sat</v>
      </c>
      <c r="T1585">
        <f>HOUR(Table1__2[[#This Row],[transaction_time]])</f>
        <v>7</v>
      </c>
    </row>
    <row r="1586" spans="1:20" x14ac:dyDescent="0.25">
      <c r="A1586">
        <v>9585</v>
      </c>
      <c r="B1586" s="1">
        <v>44750</v>
      </c>
      <c r="C1586" s="2">
        <v>0.62708333333333333</v>
      </c>
      <c r="D1586">
        <v>3</v>
      </c>
      <c r="E1586" t="s">
        <v>22</v>
      </c>
      <c r="F1586" t="s">
        <v>23</v>
      </c>
      <c r="G1586" t="s">
        <v>24</v>
      </c>
      <c r="H1586" t="s">
        <v>25</v>
      </c>
      <c r="I1586" t="s">
        <v>18</v>
      </c>
      <c r="J1586">
        <v>45</v>
      </c>
      <c r="K1586">
        <v>25</v>
      </c>
      <c r="L1586" t="s">
        <v>19</v>
      </c>
      <c r="M1586" t="s">
        <v>20</v>
      </c>
      <c r="N1586" t="s">
        <v>21</v>
      </c>
      <c r="O1586">
        <f>Table1__2[[#This Row],[transaction_qty]]*Table1__2[[#This Row],[unit_price]]</f>
        <v>135</v>
      </c>
      <c r="P1586">
        <f>(Table1__2[[#This Row],[unit_price]]-Table1__2[[#This Row],[unit_cost]])*Table1__2[[#This Row],[transaction_qty]]</f>
        <v>60</v>
      </c>
      <c r="Q1586">
        <f>YEAR(Table1__2[[#This Row],[transaction_date]])</f>
        <v>2022</v>
      </c>
      <c r="R1586" t="str">
        <f>TEXT(MONTH(Table1__2[[#This Row],[transaction_date]])*28,"mmm")</f>
        <v>Jul</v>
      </c>
      <c r="S1586" t="str">
        <f t="shared" si="24"/>
        <v>Sun</v>
      </c>
      <c r="T1586">
        <f>HOUR(Table1__2[[#This Row],[transaction_time]])</f>
        <v>15</v>
      </c>
    </row>
    <row r="1587" spans="1:20" x14ac:dyDescent="0.25">
      <c r="A1587">
        <v>9586</v>
      </c>
      <c r="B1587" s="1">
        <v>45419</v>
      </c>
      <c r="C1587" s="2">
        <v>0.39374999999999999</v>
      </c>
      <c r="D1587">
        <v>2</v>
      </c>
      <c r="E1587" t="s">
        <v>22</v>
      </c>
      <c r="F1587" t="s">
        <v>23</v>
      </c>
      <c r="G1587" t="s">
        <v>24</v>
      </c>
      <c r="H1587" t="s">
        <v>25</v>
      </c>
      <c r="I1587" t="s">
        <v>18</v>
      </c>
      <c r="J1587">
        <v>45</v>
      </c>
      <c r="K1587">
        <v>25</v>
      </c>
      <c r="L1587" t="s">
        <v>19</v>
      </c>
      <c r="M1587" t="s">
        <v>20</v>
      </c>
      <c r="N1587" t="s">
        <v>21</v>
      </c>
      <c r="O1587">
        <f>Table1__2[[#This Row],[transaction_qty]]*Table1__2[[#This Row],[unit_price]]</f>
        <v>90</v>
      </c>
      <c r="P1587">
        <f>(Table1__2[[#This Row],[unit_price]]-Table1__2[[#This Row],[unit_cost]])*Table1__2[[#This Row],[transaction_qty]]</f>
        <v>40</v>
      </c>
      <c r="Q1587">
        <f>YEAR(Table1__2[[#This Row],[transaction_date]])</f>
        <v>2024</v>
      </c>
      <c r="R1587" t="str">
        <f>TEXT(MONTH(Table1__2[[#This Row],[transaction_date]])*28,"mmm")</f>
        <v>May</v>
      </c>
      <c r="S1587" t="str">
        <f t="shared" si="24"/>
        <v>Sat</v>
      </c>
      <c r="T1587">
        <f>HOUR(Table1__2[[#This Row],[transaction_time]])</f>
        <v>9</v>
      </c>
    </row>
    <row r="1588" spans="1:20" x14ac:dyDescent="0.25">
      <c r="A1588">
        <v>9587</v>
      </c>
      <c r="B1588" s="1">
        <v>45643</v>
      </c>
      <c r="C1588" s="2">
        <v>0.91249999999999998</v>
      </c>
      <c r="D1588">
        <v>4</v>
      </c>
      <c r="E1588" t="s">
        <v>36</v>
      </c>
      <c r="F1588" t="s">
        <v>37</v>
      </c>
      <c r="G1588" t="s">
        <v>38</v>
      </c>
      <c r="H1588" t="s">
        <v>39</v>
      </c>
      <c r="I1588" t="s">
        <v>32</v>
      </c>
      <c r="J1588">
        <v>85</v>
      </c>
      <c r="K1588">
        <v>50</v>
      </c>
      <c r="L1588" t="s">
        <v>33</v>
      </c>
      <c r="M1588" t="s">
        <v>34</v>
      </c>
      <c r="N1588" t="s">
        <v>35</v>
      </c>
      <c r="O1588">
        <f>Table1__2[[#This Row],[transaction_qty]]*Table1__2[[#This Row],[unit_price]]</f>
        <v>340</v>
      </c>
      <c r="P1588">
        <f>(Table1__2[[#This Row],[unit_price]]-Table1__2[[#This Row],[unit_cost]])*Table1__2[[#This Row],[transaction_qty]]</f>
        <v>140</v>
      </c>
      <c r="Q1588">
        <f>YEAR(Table1__2[[#This Row],[transaction_date]])</f>
        <v>2024</v>
      </c>
      <c r="R1588" t="str">
        <f>TEXT(MONTH(Table1__2[[#This Row],[transaction_date]])*28,"mmm")</f>
        <v>Dec</v>
      </c>
      <c r="S1588" t="str">
        <f t="shared" si="24"/>
        <v>Tue</v>
      </c>
      <c r="T1588">
        <f>HOUR(Table1__2[[#This Row],[transaction_time]])</f>
        <v>21</v>
      </c>
    </row>
    <row r="1589" spans="1:20" x14ac:dyDescent="0.25">
      <c r="A1589">
        <v>9588</v>
      </c>
      <c r="B1589" s="1">
        <v>45845</v>
      </c>
      <c r="C1589" s="2">
        <v>0.75763888888888886</v>
      </c>
      <c r="D1589">
        <v>4</v>
      </c>
      <c r="E1589" t="s">
        <v>36</v>
      </c>
      <c r="F1589" t="s">
        <v>37</v>
      </c>
      <c r="G1589" t="s">
        <v>38</v>
      </c>
      <c r="H1589" t="s">
        <v>39</v>
      </c>
      <c r="I1589" t="s">
        <v>26</v>
      </c>
      <c r="J1589">
        <v>40</v>
      </c>
      <c r="K1589">
        <v>22</v>
      </c>
      <c r="L1589" t="s">
        <v>19</v>
      </c>
      <c r="M1589" t="s">
        <v>20</v>
      </c>
      <c r="N1589" t="s">
        <v>27</v>
      </c>
      <c r="O1589">
        <f>Table1__2[[#This Row],[transaction_qty]]*Table1__2[[#This Row],[unit_price]]</f>
        <v>160</v>
      </c>
      <c r="P1589">
        <f>(Table1__2[[#This Row],[unit_price]]-Table1__2[[#This Row],[unit_cost]])*Table1__2[[#This Row],[transaction_qty]]</f>
        <v>72</v>
      </c>
      <c r="Q1589">
        <f>YEAR(Table1__2[[#This Row],[transaction_date]])</f>
        <v>2025</v>
      </c>
      <c r="R1589" t="str">
        <f>TEXT(MONTH(Table1__2[[#This Row],[transaction_date]])*28,"mmm")</f>
        <v>Jul</v>
      </c>
      <c r="S1589" t="str">
        <f t="shared" si="24"/>
        <v>Sat</v>
      </c>
      <c r="T1589">
        <f>HOUR(Table1__2[[#This Row],[transaction_time]])</f>
        <v>18</v>
      </c>
    </row>
    <row r="1590" spans="1:20" x14ac:dyDescent="0.25">
      <c r="A1590">
        <v>9589</v>
      </c>
      <c r="B1590" s="1">
        <v>45741</v>
      </c>
      <c r="C1590" s="2">
        <v>0.77708333333333335</v>
      </c>
      <c r="D1590">
        <v>2</v>
      </c>
      <c r="E1590" t="s">
        <v>28</v>
      </c>
      <c r="F1590" t="s">
        <v>29</v>
      </c>
      <c r="G1590" t="s">
        <v>30</v>
      </c>
      <c r="H1590" t="s">
        <v>31</v>
      </c>
      <c r="I1590" t="s">
        <v>32</v>
      </c>
      <c r="J1590">
        <v>85</v>
      </c>
      <c r="K1590">
        <v>50</v>
      </c>
      <c r="L1590" t="s">
        <v>33</v>
      </c>
      <c r="M1590" t="s">
        <v>34</v>
      </c>
      <c r="N1590" t="s">
        <v>35</v>
      </c>
      <c r="O1590">
        <f>Table1__2[[#This Row],[transaction_qty]]*Table1__2[[#This Row],[unit_price]]</f>
        <v>170</v>
      </c>
      <c r="P1590">
        <f>(Table1__2[[#This Row],[unit_price]]-Table1__2[[#This Row],[unit_cost]])*Table1__2[[#This Row],[transaction_qty]]</f>
        <v>70</v>
      </c>
      <c r="Q1590">
        <f>YEAR(Table1__2[[#This Row],[transaction_date]])</f>
        <v>2025</v>
      </c>
      <c r="R1590" t="str">
        <f>TEXT(MONTH(Table1__2[[#This Row],[transaction_date]])*28,"mmm")</f>
        <v>Mar</v>
      </c>
      <c r="S1590" t="str">
        <f t="shared" si="24"/>
        <v>Wed</v>
      </c>
      <c r="T1590">
        <f>HOUR(Table1__2[[#This Row],[transaction_time]])</f>
        <v>18</v>
      </c>
    </row>
    <row r="1591" spans="1:20" x14ac:dyDescent="0.25">
      <c r="A1591">
        <v>9590</v>
      </c>
      <c r="B1591" s="1">
        <v>44563</v>
      </c>
      <c r="C1591" s="2">
        <v>0.59166666666666667</v>
      </c>
      <c r="D1591">
        <v>3</v>
      </c>
      <c r="E1591" t="s">
        <v>22</v>
      </c>
      <c r="F1591" t="s">
        <v>23</v>
      </c>
      <c r="G1591" t="s">
        <v>24</v>
      </c>
      <c r="H1591" t="s">
        <v>25</v>
      </c>
      <c r="I1591" t="s">
        <v>50</v>
      </c>
      <c r="J1591">
        <v>70</v>
      </c>
      <c r="K1591">
        <v>40</v>
      </c>
      <c r="L1591" t="s">
        <v>33</v>
      </c>
      <c r="M1591" t="s">
        <v>44</v>
      </c>
      <c r="N1591" t="s">
        <v>51</v>
      </c>
      <c r="O1591">
        <f>Table1__2[[#This Row],[transaction_qty]]*Table1__2[[#This Row],[unit_price]]</f>
        <v>210</v>
      </c>
      <c r="P1591">
        <f>(Table1__2[[#This Row],[unit_price]]-Table1__2[[#This Row],[unit_cost]])*Table1__2[[#This Row],[transaction_qty]]</f>
        <v>90</v>
      </c>
      <c r="Q1591">
        <f>YEAR(Table1__2[[#This Row],[transaction_date]])</f>
        <v>2022</v>
      </c>
      <c r="R1591" t="str">
        <f>TEXT(MONTH(Table1__2[[#This Row],[transaction_date]])*28,"mmm")</f>
        <v>Jan</v>
      </c>
      <c r="S1591" t="str">
        <f t="shared" si="24"/>
        <v>Mon</v>
      </c>
      <c r="T1591">
        <f>HOUR(Table1__2[[#This Row],[transaction_time]])</f>
        <v>14</v>
      </c>
    </row>
    <row r="1592" spans="1:20" x14ac:dyDescent="0.25">
      <c r="A1592">
        <v>9591</v>
      </c>
      <c r="B1592" s="1">
        <v>45529</v>
      </c>
      <c r="C1592" s="2">
        <v>0.8354166666666667</v>
      </c>
      <c r="D1592">
        <v>4</v>
      </c>
      <c r="E1592" t="s">
        <v>36</v>
      </c>
      <c r="F1592" t="s">
        <v>37</v>
      </c>
      <c r="G1592" t="s">
        <v>38</v>
      </c>
      <c r="H1592" t="s">
        <v>39</v>
      </c>
      <c r="I1592" t="s">
        <v>50</v>
      </c>
      <c r="J1592">
        <v>70</v>
      </c>
      <c r="K1592">
        <v>40</v>
      </c>
      <c r="L1592" t="s">
        <v>33</v>
      </c>
      <c r="M1592" t="s">
        <v>44</v>
      </c>
      <c r="N1592" t="s">
        <v>51</v>
      </c>
      <c r="O1592">
        <f>Table1__2[[#This Row],[transaction_qty]]*Table1__2[[#This Row],[unit_price]]</f>
        <v>280</v>
      </c>
      <c r="P1592">
        <f>(Table1__2[[#This Row],[unit_price]]-Table1__2[[#This Row],[unit_cost]])*Table1__2[[#This Row],[transaction_qty]]</f>
        <v>120</v>
      </c>
      <c r="Q1592">
        <f>YEAR(Table1__2[[#This Row],[transaction_date]])</f>
        <v>2024</v>
      </c>
      <c r="R1592" t="str">
        <f>TEXT(MONTH(Table1__2[[#This Row],[transaction_date]])*28,"mmm")</f>
        <v>Aug</v>
      </c>
      <c r="S1592" t="str">
        <f t="shared" si="24"/>
        <v>Wed</v>
      </c>
      <c r="T1592">
        <f>HOUR(Table1__2[[#This Row],[transaction_time]])</f>
        <v>20</v>
      </c>
    </row>
    <row r="1593" spans="1:20" x14ac:dyDescent="0.25">
      <c r="A1593">
        <v>9592</v>
      </c>
      <c r="B1593" s="1">
        <v>45983</v>
      </c>
      <c r="C1593" s="2">
        <v>0.61875000000000002</v>
      </c>
      <c r="D1593">
        <v>1</v>
      </c>
      <c r="E1593" t="s">
        <v>22</v>
      </c>
      <c r="F1593" t="s">
        <v>23</v>
      </c>
      <c r="G1593" t="s">
        <v>24</v>
      </c>
      <c r="H1593" t="s">
        <v>25</v>
      </c>
      <c r="I1593" t="s">
        <v>32</v>
      </c>
      <c r="J1593">
        <v>85</v>
      </c>
      <c r="K1593">
        <v>50</v>
      </c>
      <c r="L1593" t="s">
        <v>33</v>
      </c>
      <c r="M1593" t="s">
        <v>34</v>
      </c>
      <c r="N1593" t="s">
        <v>35</v>
      </c>
      <c r="O1593">
        <f>Table1__2[[#This Row],[transaction_qty]]*Table1__2[[#This Row],[unit_price]]</f>
        <v>85</v>
      </c>
      <c r="P1593">
        <f>(Table1__2[[#This Row],[unit_price]]-Table1__2[[#This Row],[unit_cost]])*Table1__2[[#This Row],[transaction_qty]]</f>
        <v>35</v>
      </c>
      <c r="Q1593">
        <f>YEAR(Table1__2[[#This Row],[transaction_date]])</f>
        <v>2025</v>
      </c>
      <c r="R1593" t="str">
        <f>TEXT(MONTH(Table1__2[[#This Row],[transaction_date]])*28,"mmm")</f>
        <v>Nov</v>
      </c>
      <c r="S1593" t="str">
        <f t="shared" si="24"/>
        <v>Sun</v>
      </c>
      <c r="T1593">
        <f>HOUR(Table1__2[[#This Row],[transaction_time]])</f>
        <v>14</v>
      </c>
    </row>
    <row r="1594" spans="1:20" x14ac:dyDescent="0.25">
      <c r="A1594">
        <v>9593</v>
      </c>
      <c r="B1594" s="1">
        <v>45962</v>
      </c>
      <c r="C1594" s="2">
        <v>0.46597222222222223</v>
      </c>
      <c r="D1594">
        <v>1</v>
      </c>
      <c r="E1594" t="s">
        <v>14</v>
      </c>
      <c r="F1594" t="s">
        <v>15</v>
      </c>
      <c r="G1594" t="s">
        <v>16</v>
      </c>
      <c r="H1594" t="s">
        <v>17</v>
      </c>
      <c r="I1594" t="s">
        <v>46</v>
      </c>
      <c r="J1594">
        <v>90</v>
      </c>
      <c r="K1594">
        <v>55</v>
      </c>
      <c r="L1594" t="s">
        <v>33</v>
      </c>
      <c r="M1594" t="s">
        <v>34</v>
      </c>
      <c r="N1594" t="s">
        <v>47</v>
      </c>
      <c r="O1594">
        <f>Table1__2[[#This Row],[transaction_qty]]*Table1__2[[#This Row],[unit_price]]</f>
        <v>90</v>
      </c>
      <c r="P1594">
        <f>(Table1__2[[#This Row],[unit_price]]-Table1__2[[#This Row],[unit_cost]])*Table1__2[[#This Row],[transaction_qty]]</f>
        <v>35</v>
      </c>
      <c r="Q1594">
        <f>YEAR(Table1__2[[#This Row],[transaction_date]])</f>
        <v>2025</v>
      </c>
      <c r="R1594" t="str">
        <f>TEXT(MONTH(Table1__2[[#This Row],[transaction_date]])*28,"mmm")</f>
        <v>Nov</v>
      </c>
      <c r="S1594" t="str">
        <f t="shared" si="24"/>
        <v>Sun</v>
      </c>
      <c r="T1594">
        <f>HOUR(Table1__2[[#This Row],[transaction_time]])</f>
        <v>11</v>
      </c>
    </row>
    <row r="1595" spans="1:20" x14ac:dyDescent="0.25">
      <c r="A1595">
        <v>9594</v>
      </c>
      <c r="B1595" s="1">
        <v>45562</v>
      </c>
      <c r="C1595" s="2">
        <v>0.58958333333333335</v>
      </c>
      <c r="D1595">
        <v>3</v>
      </c>
      <c r="E1595" t="s">
        <v>28</v>
      </c>
      <c r="F1595" t="s">
        <v>29</v>
      </c>
      <c r="G1595" t="s">
        <v>30</v>
      </c>
      <c r="H1595" t="s">
        <v>31</v>
      </c>
      <c r="I1595" t="s">
        <v>50</v>
      </c>
      <c r="J1595">
        <v>70</v>
      </c>
      <c r="K1595">
        <v>40</v>
      </c>
      <c r="L1595" t="s">
        <v>33</v>
      </c>
      <c r="M1595" t="s">
        <v>44</v>
      </c>
      <c r="N1595" t="s">
        <v>51</v>
      </c>
      <c r="O1595">
        <f>Table1__2[[#This Row],[transaction_qty]]*Table1__2[[#This Row],[unit_price]]</f>
        <v>210</v>
      </c>
      <c r="P1595">
        <f>(Table1__2[[#This Row],[unit_price]]-Table1__2[[#This Row],[unit_cost]])*Table1__2[[#This Row],[transaction_qty]]</f>
        <v>90</v>
      </c>
      <c r="Q1595">
        <f>YEAR(Table1__2[[#This Row],[transaction_date]])</f>
        <v>2024</v>
      </c>
      <c r="R1595" t="str">
        <f>TEXT(MONTH(Table1__2[[#This Row],[transaction_date]])*28,"mmm")</f>
        <v>Sep</v>
      </c>
      <c r="S1595" t="str">
        <f t="shared" si="24"/>
        <v>Fri</v>
      </c>
      <c r="T1595">
        <f>HOUR(Table1__2[[#This Row],[transaction_time]])</f>
        <v>14</v>
      </c>
    </row>
    <row r="1596" spans="1:20" x14ac:dyDescent="0.25">
      <c r="A1596">
        <v>9595</v>
      </c>
      <c r="B1596" s="1">
        <v>45146</v>
      </c>
      <c r="C1596" s="2">
        <v>0.45624999999999999</v>
      </c>
      <c r="D1596">
        <v>3</v>
      </c>
      <c r="E1596" t="s">
        <v>28</v>
      </c>
      <c r="F1596" t="s">
        <v>29</v>
      </c>
      <c r="G1596" t="s">
        <v>30</v>
      </c>
      <c r="H1596" t="s">
        <v>31</v>
      </c>
      <c r="I1596" t="s">
        <v>46</v>
      </c>
      <c r="J1596">
        <v>90</v>
      </c>
      <c r="K1596">
        <v>55</v>
      </c>
      <c r="L1596" t="s">
        <v>33</v>
      </c>
      <c r="M1596" t="s">
        <v>34</v>
      </c>
      <c r="N1596" t="s">
        <v>47</v>
      </c>
      <c r="O1596">
        <f>Table1__2[[#This Row],[transaction_qty]]*Table1__2[[#This Row],[unit_price]]</f>
        <v>270</v>
      </c>
      <c r="P1596">
        <f>(Table1__2[[#This Row],[unit_price]]-Table1__2[[#This Row],[unit_cost]])*Table1__2[[#This Row],[transaction_qty]]</f>
        <v>105</v>
      </c>
      <c r="Q1596">
        <f>YEAR(Table1__2[[#This Row],[transaction_date]])</f>
        <v>2023</v>
      </c>
      <c r="R1596" t="str">
        <f>TEXT(MONTH(Table1__2[[#This Row],[transaction_date]])*28,"mmm")</f>
        <v>Aug</v>
      </c>
      <c r="S1596" t="str">
        <f t="shared" si="24"/>
        <v>Sun</v>
      </c>
      <c r="T1596">
        <f>HOUR(Table1__2[[#This Row],[transaction_time]])</f>
        <v>10</v>
      </c>
    </row>
    <row r="1597" spans="1:20" x14ac:dyDescent="0.25">
      <c r="A1597">
        <v>9596</v>
      </c>
      <c r="B1597" s="1">
        <v>45430</v>
      </c>
      <c r="C1597" s="2">
        <v>0.55972222222222223</v>
      </c>
      <c r="D1597">
        <v>1</v>
      </c>
      <c r="E1597" t="s">
        <v>36</v>
      </c>
      <c r="F1597" t="s">
        <v>37</v>
      </c>
      <c r="G1597" t="s">
        <v>38</v>
      </c>
      <c r="H1597" t="s">
        <v>39</v>
      </c>
      <c r="I1597" t="s">
        <v>32</v>
      </c>
      <c r="J1597">
        <v>85</v>
      </c>
      <c r="K1597">
        <v>50</v>
      </c>
      <c r="L1597" t="s">
        <v>33</v>
      </c>
      <c r="M1597" t="s">
        <v>34</v>
      </c>
      <c r="N1597" t="s">
        <v>35</v>
      </c>
      <c r="O1597">
        <f>Table1__2[[#This Row],[transaction_qty]]*Table1__2[[#This Row],[unit_price]]</f>
        <v>85</v>
      </c>
      <c r="P1597">
        <f>(Table1__2[[#This Row],[unit_price]]-Table1__2[[#This Row],[unit_cost]])*Table1__2[[#This Row],[transaction_qty]]</f>
        <v>35</v>
      </c>
      <c r="Q1597">
        <f>YEAR(Table1__2[[#This Row],[transaction_date]])</f>
        <v>2024</v>
      </c>
      <c r="R1597" t="str">
        <f>TEXT(MONTH(Table1__2[[#This Row],[transaction_date]])*28,"mmm")</f>
        <v>May</v>
      </c>
      <c r="S1597" t="str">
        <f t="shared" si="24"/>
        <v>Wed</v>
      </c>
      <c r="T1597">
        <f>HOUR(Table1__2[[#This Row],[transaction_time]])</f>
        <v>13</v>
      </c>
    </row>
    <row r="1598" spans="1:20" x14ac:dyDescent="0.25">
      <c r="A1598">
        <v>9597</v>
      </c>
      <c r="B1598" s="1">
        <v>45313</v>
      </c>
      <c r="C1598" s="2">
        <v>0.61388888888888893</v>
      </c>
      <c r="D1598">
        <v>4</v>
      </c>
      <c r="E1598" t="s">
        <v>14</v>
      </c>
      <c r="F1598" t="s">
        <v>15</v>
      </c>
      <c r="G1598" t="s">
        <v>16</v>
      </c>
      <c r="H1598" t="s">
        <v>17</v>
      </c>
      <c r="I1598" t="s">
        <v>32</v>
      </c>
      <c r="J1598">
        <v>85</v>
      </c>
      <c r="K1598">
        <v>50</v>
      </c>
      <c r="L1598" t="s">
        <v>33</v>
      </c>
      <c r="M1598" t="s">
        <v>34</v>
      </c>
      <c r="N1598" t="s">
        <v>35</v>
      </c>
      <c r="O1598">
        <f>Table1__2[[#This Row],[transaction_qty]]*Table1__2[[#This Row],[unit_price]]</f>
        <v>340</v>
      </c>
      <c r="P1598">
        <f>(Table1__2[[#This Row],[unit_price]]-Table1__2[[#This Row],[unit_cost]])*Table1__2[[#This Row],[transaction_qty]]</f>
        <v>140</v>
      </c>
      <c r="Q1598">
        <f>YEAR(Table1__2[[#This Row],[transaction_date]])</f>
        <v>2024</v>
      </c>
      <c r="R1598" t="str">
        <f>TEXT(MONTH(Table1__2[[#This Row],[transaction_date]])*28,"mmm")</f>
        <v>Jan</v>
      </c>
      <c r="S1598" t="str">
        <f t="shared" si="24"/>
        <v>Sun</v>
      </c>
      <c r="T1598">
        <f>HOUR(Table1__2[[#This Row],[transaction_time]])</f>
        <v>14</v>
      </c>
    </row>
    <row r="1599" spans="1:20" x14ac:dyDescent="0.25">
      <c r="A1599">
        <v>9598</v>
      </c>
      <c r="B1599" s="1">
        <v>45654</v>
      </c>
      <c r="C1599" s="2">
        <v>0.6743055555555556</v>
      </c>
      <c r="D1599">
        <v>3</v>
      </c>
      <c r="E1599" t="s">
        <v>36</v>
      </c>
      <c r="F1599" t="s">
        <v>37</v>
      </c>
      <c r="G1599" t="s">
        <v>38</v>
      </c>
      <c r="H1599" t="s">
        <v>39</v>
      </c>
      <c r="I1599" t="s">
        <v>32</v>
      </c>
      <c r="J1599">
        <v>85</v>
      </c>
      <c r="K1599">
        <v>50</v>
      </c>
      <c r="L1599" t="s">
        <v>33</v>
      </c>
      <c r="M1599" t="s">
        <v>34</v>
      </c>
      <c r="N1599" t="s">
        <v>35</v>
      </c>
      <c r="O1599">
        <f>Table1__2[[#This Row],[transaction_qty]]*Table1__2[[#This Row],[unit_price]]</f>
        <v>255</v>
      </c>
      <c r="P1599">
        <f>(Table1__2[[#This Row],[unit_price]]-Table1__2[[#This Row],[unit_cost]])*Table1__2[[#This Row],[transaction_qty]]</f>
        <v>105</v>
      </c>
      <c r="Q1599">
        <f>YEAR(Table1__2[[#This Row],[transaction_date]])</f>
        <v>2024</v>
      </c>
      <c r="R1599" t="str">
        <f>TEXT(MONTH(Table1__2[[#This Row],[transaction_date]])*28,"mmm")</f>
        <v>Dec</v>
      </c>
      <c r="S1599" t="str">
        <f t="shared" si="24"/>
        <v>Sat</v>
      </c>
      <c r="T1599">
        <f>HOUR(Table1__2[[#This Row],[transaction_time]])</f>
        <v>16</v>
      </c>
    </row>
    <row r="1600" spans="1:20" x14ac:dyDescent="0.25">
      <c r="A1600">
        <v>9599</v>
      </c>
      <c r="B1600" s="1">
        <v>44983</v>
      </c>
      <c r="C1600" s="2">
        <v>0.43194444444444446</v>
      </c>
      <c r="D1600">
        <v>2</v>
      </c>
      <c r="E1600" t="s">
        <v>22</v>
      </c>
      <c r="F1600" t="s">
        <v>23</v>
      </c>
      <c r="G1600" t="s">
        <v>24</v>
      </c>
      <c r="H1600" t="s">
        <v>25</v>
      </c>
      <c r="I1600" t="s">
        <v>50</v>
      </c>
      <c r="J1600">
        <v>70</v>
      </c>
      <c r="K1600">
        <v>40</v>
      </c>
      <c r="L1600" t="s">
        <v>33</v>
      </c>
      <c r="M1600" t="s">
        <v>44</v>
      </c>
      <c r="N1600" t="s">
        <v>51</v>
      </c>
      <c r="O1600">
        <f>Table1__2[[#This Row],[transaction_qty]]*Table1__2[[#This Row],[unit_price]]</f>
        <v>140</v>
      </c>
      <c r="P1600">
        <f>(Table1__2[[#This Row],[unit_price]]-Table1__2[[#This Row],[unit_cost]])*Table1__2[[#This Row],[transaction_qty]]</f>
        <v>60</v>
      </c>
      <c r="Q1600">
        <f>YEAR(Table1__2[[#This Row],[transaction_date]])</f>
        <v>2023</v>
      </c>
      <c r="R1600" t="str">
        <f>TEXT(MONTH(Table1__2[[#This Row],[transaction_date]])*28,"mmm")</f>
        <v>Feb</v>
      </c>
      <c r="S1600" t="str">
        <f t="shared" si="24"/>
        <v>Thu</v>
      </c>
      <c r="T1600">
        <f>HOUR(Table1__2[[#This Row],[transaction_time]])</f>
        <v>10</v>
      </c>
    </row>
    <row r="1601" spans="1:20" x14ac:dyDescent="0.25">
      <c r="A1601">
        <v>9600</v>
      </c>
      <c r="B1601" s="1">
        <v>44676</v>
      </c>
      <c r="C1601" s="2">
        <v>0.83958333333333335</v>
      </c>
      <c r="D1601">
        <v>2</v>
      </c>
      <c r="E1601" t="s">
        <v>22</v>
      </c>
      <c r="F1601" t="s">
        <v>23</v>
      </c>
      <c r="G1601" t="s">
        <v>24</v>
      </c>
      <c r="H1601" t="s">
        <v>25</v>
      </c>
      <c r="I1601" t="s">
        <v>40</v>
      </c>
      <c r="J1601">
        <v>50</v>
      </c>
      <c r="K1601">
        <v>30</v>
      </c>
      <c r="L1601" t="s">
        <v>19</v>
      </c>
      <c r="M1601" t="s">
        <v>41</v>
      </c>
      <c r="N1601" t="s">
        <v>42</v>
      </c>
      <c r="O1601">
        <f>Table1__2[[#This Row],[transaction_qty]]*Table1__2[[#This Row],[unit_price]]</f>
        <v>100</v>
      </c>
      <c r="P1601">
        <f>(Table1__2[[#This Row],[unit_price]]-Table1__2[[#This Row],[unit_cost]])*Table1__2[[#This Row],[transaction_qty]]</f>
        <v>40</v>
      </c>
      <c r="Q1601">
        <f>YEAR(Table1__2[[#This Row],[transaction_date]])</f>
        <v>2022</v>
      </c>
      <c r="R1601" t="str">
        <f>TEXT(MONTH(Table1__2[[#This Row],[transaction_date]])*28,"mmm")</f>
        <v>Apr</v>
      </c>
      <c r="S1601" t="str">
        <f t="shared" si="24"/>
        <v>Wed</v>
      </c>
      <c r="T1601">
        <f>HOUR(Table1__2[[#This Row],[transaction_time]])</f>
        <v>20</v>
      </c>
    </row>
    <row r="1602" spans="1:20" x14ac:dyDescent="0.25">
      <c r="A1602">
        <v>9601</v>
      </c>
      <c r="B1602" s="1">
        <v>44904</v>
      </c>
      <c r="C1602" s="2">
        <v>0.74861111111111112</v>
      </c>
      <c r="D1602">
        <v>4</v>
      </c>
      <c r="E1602" t="s">
        <v>28</v>
      </c>
      <c r="F1602" t="s">
        <v>29</v>
      </c>
      <c r="G1602" t="s">
        <v>30</v>
      </c>
      <c r="H1602" t="s">
        <v>31</v>
      </c>
      <c r="I1602" t="s">
        <v>50</v>
      </c>
      <c r="J1602">
        <v>70</v>
      </c>
      <c r="K1602">
        <v>40</v>
      </c>
      <c r="L1602" t="s">
        <v>33</v>
      </c>
      <c r="M1602" t="s">
        <v>44</v>
      </c>
      <c r="N1602" t="s">
        <v>51</v>
      </c>
      <c r="O1602">
        <f>Table1__2[[#This Row],[transaction_qty]]*Table1__2[[#This Row],[unit_price]]</f>
        <v>280</v>
      </c>
      <c r="P1602">
        <f>(Table1__2[[#This Row],[unit_price]]-Table1__2[[#This Row],[unit_cost]])*Table1__2[[#This Row],[transaction_qty]]</f>
        <v>120</v>
      </c>
      <c r="Q1602">
        <f>YEAR(Table1__2[[#This Row],[transaction_date]])</f>
        <v>2022</v>
      </c>
      <c r="R1602" t="str">
        <f>TEXT(MONTH(Table1__2[[#This Row],[transaction_date]])*28,"mmm")</f>
        <v>Dec</v>
      </c>
      <c r="S1602" t="str">
        <f t="shared" ref="S1602:S1665" si="25">TEXT(DAY(B1602),"ddd")</f>
        <v>Mon</v>
      </c>
      <c r="T1602">
        <f>HOUR(Table1__2[[#This Row],[transaction_time]])</f>
        <v>17</v>
      </c>
    </row>
    <row r="1603" spans="1:20" x14ac:dyDescent="0.25">
      <c r="A1603">
        <v>9602</v>
      </c>
      <c r="B1603" s="1">
        <v>44997</v>
      </c>
      <c r="C1603" s="2">
        <v>0.81527777777777777</v>
      </c>
      <c r="D1603">
        <v>1</v>
      </c>
      <c r="E1603" t="s">
        <v>36</v>
      </c>
      <c r="F1603" t="s">
        <v>37</v>
      </c>
      <c r="G1603" t="s">
        <v>38</v>
      </c>
      <c r="H1603" t="s">
        <v>39</v>
      </c>
      <c r="I1603" t="s">
        <v>50</v>
      </c>
      <c r="J1603">
        <v>70</v>
      </c>
      <c r="K1603">
        <v>40</v>
      </c>
      <c r="L1603" t="s">
        <v>33</v>
      </c>
      <c r="M1603" t="s">
        <v>44</v>
      </c>
      <c r="N1603" t="s">
        <v>51</v>
      </c>
      <c r="O1603">
        <f>Table1__2[[#This Row],[transaction_qty]]*Table1__2[[#This Row],[unit_price]]</f>
        <v>70</v>
      </c>
      <c r="P1603">
        <f>(Table1__2[[#This Row],[unit_price]]-Table1__2[[#This Row],[unit_cost]])*Table1__2[[#This Row],[transaction_qty]]</f>
        <v>30</v>
      </c>
      <c r="Q1603">
        <f>YEAR(Table1__2[[#This Row],[transaction_date]])</f>
        <v>2023</v>
      </c>
      <c r="R1603" t="str">
        <f>TEXT(MONTH(Table1__2[[#This Row],[transaction_date]])*28,"mmm")</f>
        <v>Mar</v>
      </c>
      <c r="S1603" t="str">
        <f t="shared" si="25"/>
        <v>Thu</v>
      </c>
      <c r="T1603">
        <f>HOUR(Table1__2[[#This Row],[transaction_time]])</f>
        <v>19</v>
      </c>
    </row>
    <row r="1604" spans="1:20" x14ac:dyDescent="0.25">
      <c r="A1604">
        <v>9603</v>
      </c>
      <c r="B1604" s="1">
        <v>45276</v>
      </c>
      <c r="C1604" s="2">
        <v>0.80486111111111114</v>
      </c>
      <c r="D1604">
        <v>1</v>
      </c>
      <c r="E1604" t="s">
        <v>36</v>
      </c>
      <c r="F1604" t="s">
        <v>37</v>
      </c>
      <c r="G1604" t="s">
        <v>38</v>
      </c>
      <c r="H1604" t="s">
        <v>39</v>
      </c>
      <c r="I1604" t="s">
        <v>26</v>
      </c>
      <c r="J1604">
        <v>40</v>
      </c>
      <c r="K1604">
        <v>22</v>
      </c>
      <c r="L1604" t="s">
        <v>19</v>
      </c>
      <c r="M1604" t="s">
        <v>20</v>
      </c>
      <c r="N1604" t="s">
        <v>27</v>
      </c>
      <c r="O1604">
        <f>Table1__2[[#This Row],[transaction_qty]]*Table1__2[[#This Row],[unit_price]]</f>
        <v>40</v>
      </c>
      <c r="P1604">
        <f>(Table1__2[[#This Row],[unit_price]]-Table1__2[[#This Row],[unit_cost]])*Table1__2[[#This Row],[transaction_qty]]</f>
        <v>18</v>
      </c>
      <c r="Q1604">
        <f>YEAR(Table1__2[[#This Row],[transaction_date]])</f>
        <v>2023</v>
      </c>
      <c r="R1604" t="str">
        <f>TEXT(MONTH(Table1__2[[#This Row],[transaction_date]])*28,"mmm")</f>
        <v>Dec</v>
      </c>
      <c r="S1604" t="str">
        <f t="shared" si="25"/>
        <v>Mon</v>
      </c>
      <c r="T1604">
        <f>HOUR(Table1__2[[#This Row],[transaction_time]])</f>
        <v>19</v>
      </c>
    </row>
    <row r="1605" spans="1:20" x14ac:dyDescent="0.25">
      <c r="A1605">
        <v>9604</v>
      </c>
      <c r="B1605" s="1">
        <v>45580</v>
      </c>
      <c r="C1605" s="2">
        <v>0.52569444444444446</v>
      </c>
      <c r="D1605">
        <v>3</v>
      </c>
      <c r="E1605" t="s">
        <v>36</v>
      </c>
      <c r="F1605" t="s">
        <v>37</v>
      </c>
      <c r="G1605" t="s">
        <v>38</v>
      </c>
      <c r="H1605" t="s">
        <v>39</v>
      </c>
      <c r="I1605" t="s">
        <v>46</v>
      </c>
      <c r="J1605">
        <v>90</v>
      </c>
      <c r="K1605">
        <v>55</v>
      </c>
      <c r="L1605" t="s">
        <v>33</v>
      </c>
      <c r="M1605" t="s">
        <v>34</v>
      </c>
      <c r="N1605" t="s">
        <v>47</v>
      </c>
      <c r="O1605">
        <f>Table1__2[[#This Row],[transaction_qty]]*Table1__2[[#This Row],[unit_price]]</f>
        <v>270</v>
      </c>
      <c r="P1605">
        <f>(Table1__2[[#This Row],[unit_price]]-Table1__2[[#This Row],[unit_cost]])*Table1__2[[#This Row],[transaction_qty]]</f>
        <v>105</v>
      </c>
      <c r="Q1605">
        <f>YEAR(Table1__2[[#This Row],[transaction_date]])</f>
        <v>2024</v>
      </c>
      <c r="R1605" t="str">
        <f>TEXT(MONTH(Table1__2[[#This Row],[transaction_date]])*28,"mmm")</f>
        <v>Oct</v>
      </c>
      <c r="S1605" t="str">
        <f t="shared" si="25"/>
        <v>Sun</v>
      </c>
      <c r="T1605">
        <f>HOUR(Table1__2[[#This Row],[transaction_time]])</f>
        <v>12</v>
      </c>
    </row>
    <row r="1606" spans="1:20" x14ac:dyDescent="0.25">
      <c r="A1606">
        <v>9605</v>
      </c>
      <c r="B1606" s="1">
        <v>45097</v>
      </c>
      <c r="C1606" s="2">
        <v>0.61736111111111114</v>
      </c>
      <c r="D1606">
        <v>1</v>
      </c>
      <c r="E1606" t="s">
        <v>14</v>
      </c>
      <c r="F1606" t="s">
        <v>15</v>
      </c>
      <c r="G1606" t="s">
        <v>16</v>
      </c>
      <c r="H1606" t="s">
        <v>17</v>
      </c>
      <c r="I1606" t="s">
        <v>32</v>
      </c>
      <c r="J1606">
        <v>85</v>
      </c>
      <c r="K1606">
        <v>50</v>
      </c>
      <c r="L1606" t="s">
        <v>33</v>
      </c>
      <c r="M1606" t="s">
        <v>34</v>
      </c>
      <c r="N1606" t="s">
        <v>35</v>
      </c>
      <c r="O1606">
        <f>Table1__2[[#This Row],[transaction_qty]]*Table1__2[[#This Row],[unit_price]]</f>
        <v>85</v>
      </c>
      <c r="P1606">
        <f>(Table1__2[[#This Row],[unit_price]]-Table1__2[[#This Row],[unit_cost]])*Table1__2[[#This Row],[transaction_qty]]</f>
        <v>35</v>
      </c>
      <c r="Q1606">
        <f>YEAR(Table1__2[[#This Row],[transaction_date]])</f>
        <v>2023</v>
      </c>
      <c r="R1606" t="str">
        <f>TEXT(MONTH(Table1__2[[#This Row],[transaction_date]])*28,"mmm")</f>
        <v>Jun</v>
      </c>
      <c r="S1606" t="str">
        <f t="shared" si="25"/>
        <v>Fri</v>
      </c>
      <c r="T1606">
        <f>HOUR(Table1__2[[#This Row],[transaction_time]])</f>
        <v>14</v>
      </c>
    </row>
    <row r="1607" spans="1:20" x14ac:dyDescent="0.25">
      <c r="A1607">
        <v>9606</v>
      </c>
      <c r="B1607" s="1">
        <v>45941</v>
      </c>
      <c r="C1607" s="2">
        <v>0.29375000000000001</v>
      </c>
      <c r="D1607">
        <v>2</v>
      </c>
      <c r="E1607" t="s">
        <v>22</v>
      </c>
      <c r="F1607" t="s">
        <v>23</v>
      </c>
      <c r="G1607" t="s">
        <v>24</v>
      </c>
      <c r="H1607" t="s">
        <v>25</v>
      </c>
      <c r="I1607" t="s">
        <v>32</v>
      </c>
      <c r="J1607">
        <v>85</v>
      </c>
      <c r="K1607">
        <v>50</v>
      </c>
      <c r="L1607" t="s">
        <v>33</v>
      </c>
      <c r="M1607" t="s">
        <v>34</v>
      </c>
      <c r="N1607" t="s">
        <v>35</v>
      </c>
      <c r="O1607">
        <f>Table1__2[[#This Row],[transaction_qty]]*Table1__2[[#This Row],[unit_price]]</f>
        <v>170</v>
      </c>
      <c r="P1607">
        <f>(Table1__2[[#This Row],[unit_price]]-Table1__2[[#This Row],[unit_cost]])*Table1__2[[#This Row],[transaction_qty]]</f>
        <v>70</v>
      </c>
      <c r="Q1607">
        <f>YEAR(Table1__2[[#This Row],[transaction_date]])</f>
        <v>2025</v>
      </c>
      <c r="R1607" t="str">
        <f>TEXT(MONTH(Table1__2[[#This Row],[transaction_date]])*28,"mmm")</f>
        <v>Oct</v>
      </c>
      <c r="S1607" t="str">
        <f t="shared" si="25"/>
        <v>Wed</v>
      </c>
      <c r="T1607">
        <f>HOUR(Table1__2[[#This Row],[transaction_time]])</f>
        <v>7</v>
      </c>
    </row>
    <row r="1608" spans="1:20" x14ac:dyDescent="0.25">
      <c r="A1608">
        <v>9607</v>
      </c>
      <c r="B1608" s="1">
        <v>45519</v>
      </c>
      <c r="C1608" s="2">
        <v>0.4909722222222222</v>
      </c>
      <c r="D1608">
        <v>1</v>
      </c>
      <c r="E1608" t="s">
        <v>22</v>
      </c>
      <c r="F1608" t="s">
        <v>23</v>
      </c>
      <c r="G1608" t="s">
        <v>24</v>
      </c>
      <c r="H1608" t="s">
        <v>25</v>
      </c>
      <c r="I1608" t="s">
        <v>48</v>
      </c>
      <c r="J1608">
        <v>80</v>
      </c>
      <c r="K1608">
        <v>48</v>
      </c>
      <c r="L1608" t="s">
        <v>33</v>
      </c>
      <c r="M1608" t="s">
        <v>44</v>
      </c>
      <c r="N1608" t="s">
        <v>49</v>
      </c>
      <c r="O1608">
        <f>Table1__2[[#This Row],[transaction_qty]]*Table1__2[[#This Row],[unit_price]]</f>
        <v>80</v>
      </c>
      <c r="P1608">
        <f>(Table1__2[[#This Row],[unit_price]]-Table1__2[[#This Row],[unit_cost]])*Table1__2[[#This Row],[transaction_qty]]</f>
        <v>32</v>
      </c>
      <c r="Q1608">
        <f>YEAR(Table1__2[[#This Row],[transaction_date]])</f>
        <v>2024</v>
      </c>
      <c r="R1608" t="str">
        <f>TEXT(MONTH(Table1__2[[#This Row],[transaction_date]])*28,"mmm")</f>
        <v>Aug</v>
      </c>
      <c r="S1608" t="str">
        <f t="shared" si="25"/>
        <v>Sun</v>
      </c>
      <c r="T1608">
        <f>HOUR(Table1__2[[#This Row],[transaction_time]])</f>
        <v>11</v>
      </c>
    </row>
    <row r="1609" spans="1:20" x14ac:dyDescent="0.25">
      <c r="A1609">
        <v>9608</v>
      </c>
      <c r="B1609" s="1">
        <v>45715</v>
      </c>
      <c r="C1609" s="2">
        <v>0.49305555555555558</v>
      </c>
      <c r="D1609">
        <v>3</v>
      </c>
      <c r="E1609" t="s">
        <v>28</v>
      </c>
      <c r="F1609" t="s">
        <v>29</v>
      </c>
      <c r="G1609" t="s">
        <v>30</v>
      </c>
      <c r="H1609" t="s">
        <v>31</v>
      </c>
      <c r="I1609" t="s">
        <v>40</v>
      </c>
      <c r="J1609">
        <v>50</v>
      </c>
      <c r="K1609">
        <v>30</v>
      </c>
      <c r="L1609" t="s">
        <v>19</v>
      </c>
      <c r="M1609" t="s">
        <v>41</v>
      </c>
      <c r="N1609" t="s">
        <v>42</v>
      </c>
      <c r="O1609">
        <f>Table1__2[[#This Row],[transaction_qty]]*Table1__2[[#This Row],[unit_price]]</f>
        <v>150</v>
      </c>
      <c r="P1609">
        <f>(Table1__2[[#This Row],[unit_price]]-Table1__2[[#This Row],[unit_cost]])*Table1__2[[#This Row],[transaction_qty]]</f>
        <v>60</v>
      </c>
      <c r="Q1609">
        <f>YEAR(Table1__2[[#This Row],[transaction_date]])</f>
        <v>2025</v>
      </c>
      <c r="R1609" t="str">
        <f>TEXT(MONTH(Table1__2[[#This Row],[transaction_date]])*28,"mmm")</f>
        <v>Feb</v>
      </c>
      <c r="S1609" t="str">
        <f t="shared" si="25"/>
        <v>Fri</v>
      </c>
      <c r="T1609">
        <f>HOUR(Table1__2[[#This Row],[transaction_time]])</f>
        <v>11</v>
      </c>
    </row>
    <row r="1610" spans="1:20" x14ac:dyDescent="0.25">
      <c r="A1610">
        <v>9609</v>
      </c>
      <c r="B1610" s="1">
        <v>45169</v>
      </c>
      <c r="C1610" s="2">
        <v>0.57291666666666663</v>
      </c>
      <c r="D1610">
        <v>1</v>
      </c>
      <c r="E1610" t="s">
        <v>22</v>
      </c>
      <c r="F1610" t="s">
        <v>23</v>
      </c>
      <c r="G1610" t="s">
        <v>24</v>
      </c>
      <c r="H1610" t="s">
        <v>25</v>
      </c>
      <c r="I1610" t="s">
        <v>40</v>
      </c>
      <c r="J1610">
        <v>50</v>
      </c>
      <c r="K1610">
        <v>30</v>
      </c>
      <c r="L1610" t="s">
        <v>19</v>
      </c>
      <c r="M1610" t="s">
        <v>41</v>
      </c>
      <c r="N1610" t="s">
        <v>42</v>
      </c>
      <c r="O1610">
        <f>Table1__2[[#This Row],[transaction_qty]]*Table1__2[[#This Row],[unit_price]]</f>
        <v>50</v>
      </c>
      <c r="P1610">
        <f>(Table1__2[[#This Row],[unit_price]]-Table1__2[[#This Row],[unit_cost]])*Table1__2[[#This Row],[transaction_qty]]</f>
        <v>20</v>
      </c>
      <c r="Q1610">
        <f>YEAR(Table1__2[[#This Row],[transaction_date]])</f>
        <v>2023</v>
      </c>
      <c r="R1610" t="str">
        <f>TEXT(MONTH(Table1__2[[#This Row],[transaction_date]])*28,"mmm")</f>
        <v>Aug</v>
      </c>
      <c r="S1610" t="str">
        <f t="shared" si="25"/>
        <v>Tue</v>
      </c>
      <c r="T1610">
        <f>HOUR(Table1__2[[#This Row],[transaction_time]])</f>
        <v>13</v>
      </c>
    </row>
    <row r="1611" spans="1:20" x14ac:dyDescent="0.25">
      <c r="A1611">
        <v>9610</v>
      </c>
      <c r="B1611" s="1">
        <v>45976</v>
      </c>
      <c r="C1611" s="2">
        <v>0.84305555555555556</v>
      </c>
      <c r="D1611">
        <v>4</v>
      </c>
      <c r="E1611" t="s">
        <v>36</v>
      </c>
      <c r="F1611" t="s">
        <v>37</v>
      </c>
      <c r="G1611" t="s">
        <v>38</v>
      </c>
      <c r="H1611" t="s">
        <v>39</v>
      </c>
      <c r="I1611" t="s">
        <v>32</v>
      </c>
      <c r="J1611">
        <v>85</v>
      </c>
      <c r="K1611">
        <v>50</v>
      </c>
      <c r="L1611" t="s">
        <v>33</v>
      </c>
      <c r="M1611" t="s">
        <v>34</v>
      </c>
      <c r="N1611" t="s">
        <v>35</v>
      </c>
      <c r="O1611">
        <f>Table1__2[[#This Row],[transaction_qty]]*Table1__2[[#This Row],[unit_price]]</f>
        <v>340</v>
      </c>
      <c r="P1611">
        <f>(Table1__2[[#This Row],[unit_price]]-Table1__2[[#This Row],[unit_cost]])*Table1__2[[#This Row],[transaction_qty]]</f>
        <v>140</v>
      </c>
      <c r="Q1611">
        <f>YEAR(Table1__2[[#This Row],[transaction_date]])</f>
        <v>2025</v>
      </c>
      <c r="R1611" t="str">
        <f>TEXT(MONTH(Table1__2[[#This Row],[transaction_date]])*28,"mmm")</f>
        <v>Nov</v>
      </c>
      <c r="S1611" t="str">
        <f t="shared" si="25"/>
        <v>Sun</v>
      </c>
      <c r="T1611">
        <f>HOUR(Table1__2[[#This Row],[transaction_time]])</f>
        <v>20</v>
      </c>
    </row>
    <row r="1612" spans="1:20" x14ac:dyDescent="0.25">
      <c r="A1612">
        <v>9611</v>
      </c>
      <c r="B1612" s="1">
        <v>45551</v>
      </c>
      <c r="C1612" s="2">
        <v>0.9145833333333333</v>
      </c>
      <c r="D1612">
        <v>1</v>
      </c>
      <c r="E1612" t="s">
        <v>22</v>
      </c>
      <c r="F1612" t="s">
        <v>23</v>
      </c>
      <c r="G1612" t="s">
        <v>24</v>
      </c>
      <c r="H1612" t="s">
        <v>25</v>
      </c>
      <c r="I1612" t="s">
        <v>50</v>
      </c>
      <c r="J1612">
        <v>70</v>
      </c>
      <c r="K1612">
        <v>40</v>
      </c>
      <c r="L1612" t="s">
        <v>33</v>
      </c>
      <c r="M1612" t="s">
        <v>44</v>
      </c>
      <c r="N1612" t="s">
        <v>51</v>
      </c>
      <c r="O1612">
        <f>Table1__2[[#This Row],[transaction_qty]]*Table1__2[[#This Row],[unit_price]]</f>
        <v>70</v>
      </c>
      <c r="P1612">
        <f>(Table1__2[[#This Row],[unit_price]]-Table1__2[[#This Row],[unit_cost]])*Table1__2[[#This Row],[transaction_qty]]</f>
        <v>30</v>
      </c>
      <c r="Q1612">
        <f>YEAR(Table1__2[[#This Row],[transaction_date]])</f>
        <v>2024</v>
      </c>
      <c r="R1612" t="str">
        <f>TEXT(MONTH(Table1__2[[#This Row],[transaction_date]])*28,"mmm")</f>
        <v>Sep</v>
      </c>
      <c r="S1612" t="str">
        <f t="shared" si="25"/>
        <v>Mon</v>
      </c>
      <c r="T1612">
        <f>HOUR(Table1__2[[#This Row],[transaction_time]])</f>
        <v>21</v>
      </c>
    </row>
    <row r="1613" spans="1:20" x14ac:dyDescent="0.25">
      <c r="A1613">
        <v>9612</v>
      </c>
      <c r="B1613" s="1">
        <v>45555</v>
      </c>
      <c r="C1613" s="2">
        <v>0.37361111111111112</v>
      </c>
      <c r="D1613">
        <v>3</v>
      </c>
      <c r="E1613" t="s">
        <v>22</v>
      </c>
      <c r="F1613" t="s">
        <v>23</v>
      </c>
      <c r="G1613" t="s">
        <v>24</v>
      </c>
      <c r="H1613" t="s">
        <v>25</v>
      </c>
      <c r="I1613" t="s">
        <v>46</v>
      </c>
      <c r="J1613">
        <v>90</v>
      </c>
      <c r="K1613">
        <v>55</v>
      </c>
      <c r="L1613" t="s">
        <v>33</v>
      </c>
      <c r="M1613" t="s">
        <v>34</v>
      </c>
      <c r="N1613" t="s">
        <v>47</v>
      </c>
      <c r="O1613">
        <f>Table1__2[[#This Row],[transaction_qty]]*Table1__2[[#This Row],[unit_price]]</f>
        <v>270</v>
      </c>
      <c r="P1613">
        <f>(Table1__2[[#This Row],[unit_price]]-Table1__2[[#This Row],[unit_cost]])*Table1__2[[#This Row],[transaction_qty]]</f>
        <v>105</v>
      </c>
      <c r="Q1613">
        <f>YEAR(Table1__2[[#This Row],[transaction_date]])</f>
        <v>2024</v>
      </c>
      <c r="R1613" t="str">
        <f>TEXT(MONTH(Table1__2[[#This Row],[transaction_date]])*28,"mmm")</f>
        <v>Sep</v>
      </c>
      <c r="S1613" t="str">
        <f t="shared" si="25"/>
        <v>Fri</v>
      </c>
      <c r="T1613">
        <f>HOUR(Table1__2[[#This Row],[transaction_time]])</f>
        <v>8</v>
      </c>
    </row>
    <row r="1614" spans="1:20" x14ac:dyDescent="0.25">
      <c r="A1614">
        <v>9613</v>
      </c>
      <c r="B1614" s="1">
        <v>44618</v>
      </c>
      <c r="C1614" s="2">
        <v>0.5180555555555556</v>
      </c>
      <c r="D1614">
        <v>3</v>
      </c>
      <c r="E1614" t="s">
        <v>22</v>
      </c>
      <c r="F1614" t="s">
        <v>23</v>
      </c>
      <c r="G1614" t="s">
        <v>24</v>
      </c>
      <c r="H1614" t="s">
        <v>25</v>
      </c>
      <c r="I1614" t="s">
        <v>26</v>
      </c>
      <c r="J1614">
        <v>40</v>
      </c>
      <c r="K1614">
        <v>22</v>
      </c>
      <c r="L1614" t="s">
        <v>19</v>
      </c>
      <c r="M1614" t="s">
        <v>20</v>
      </c>
      <c r="N1614" t="s">
        <v>27</v>
      </c>
      <c r="O1614">
        <f>Table1__2[[#This Row],[transaction_qty]]*Table1__2[[#This Row],[unit_price]]</f>
        <v>120</v>
      </c>
      <c r="P1614">
        <f>(Table1__2[[#This Row],[unit_price]]-Table1__2[[#This Row],[unit_cost]])*Table1__2[[#This Row],[transaction_qty]]</f>
        <v>54</v>
      </c>
      <c r="Q1614">
        <f>YEAR(Table1__2[[#This Row],[transaction_date]])</f>
        <v>2022</v>
      </c>
      <c r="R1614" t="str">
        <f>TEXT(MONTH(Table1__2[[#This Row],[transaction_date]])*28,"mmm")</f>
        <v>Feb</v>
      </c>
      <c r="S1614" t="str">
        <f t="shared" si="25"/>
        <v>Thu</v>
      </c>
      <c r="T1614">
        <f>HOUR(Table1__2[[#This Row],[transaction_time]])</f>
        <v>12</v>
      </c>
    </row>
    <row r="1615" spans="1:20" x14ac:dyDescent="0.25">
      <c r="A1615">
        <v>9614</v>
      </c>
      <c r="B1615" s="1">
        <v>44755</v>
      </c>
      <c r="C1615" s="2">
        <v>0.29444444444444445</v>
      </c>
      <c r="D1615">
        <v>1</v>
      </c>
      <c r="E1615" t="s">
        <v>14</v>
      </c>
      <c r="F1615" t="s">
        <v>15</v>
      </c>
      <c r="G1615" t="s">
        <v>16</v>
      </c>
      <c r="H1615" t="s">
        <v>17</v>
      </c>
      <c r="I1615" t="s">
        <v>18</v>
      </c>
      <c r="J1615">
        <v>45</v>
      </c>
      <c r="K1615">
        <v>25</v>
      </c>
      <c r="L1615" t="s">
        <v>19</v>
      </c>
      <c r="M1615" t="s">
        <v>20</v>
      </c>
      <c r="N1615" t="s">
        <v>21</v>
      </c>
      <c r="O1615">
        <f>Table1__2[[#This Row],[transaction_qty]]*Table1__2[[#This Row],[unit_price]]</f>
        <v>45</v>
      </c>
      <c r="P1615">
        <f>(Table1__2[[#This Row],[unit_price]]-Table1__2[[#This Row],[unit_cost]])*Table1__2[[#This Row],[transaction_qty]]</f>
        <v>20</v>
      </c>
      <c r="Q1615">
        <f>YEAR(Table1__2[[#This Row],[transaction_date]])</f>
        <v>2022</v>
      </c>
      <c r="R1615" t="str">
        <f>TEXT(MONTH(Table1__2[[#This Row],[transaction_date]])*28,"mmm")</f>
        <v>Jul</v>
      </c>
      <c r="S1615" t="str">
        <f t="shared" si="25"/>
        <v>Fri</v>
      </c>
      <c r="T1615">
        <f>HOUR(Table1__2[[#This Row],[transaction_time]])</f>
        <v>7</v>
      </c>
    </row>
    <row r="1616" spans="1:20" x14ac:dyDescent="0.25">
      <c r="A1616">
        <v>9615</v>
      </c>
      <c r="B1616" s="1">
        <v>44637</v>
      </c>
      <c r="C1616" s="2">
        <v>0.67777777777777781</v>
      </c>
      <c r="D1616">
        <v>2</v>
      </c>
      <c r="E1616" t="s">
        <v>28</v>
      </c>
      <c r="F1616" t="s">
        <v>29</v>
      </c>
      <c r="G1616" t="s">
        <v>30</v>
      </c>
      <c r="H1616" t="s">
        <v>31</v>
      </c>
      <c r="I1616" t="s">
        <v>18</v>
      </c>
      <c r="J1616">
        <v>45</v>
      </c>
      <c r="K1616">
        <v>25</v>
      </c>
      <c r="L1616" t="s">
        <v>19</v>
      </c>
      <c r="M1616" t="s">
        <v>20</v>
      </c>
      <c r="N1616" t="s">
        <v>21</v>
      </c>
      <c r="O1616">
        <f>Table1__2[[#This Row],[transaction_qty]]*Table1__2[[#This Row],[unit_price]]</f>
        <v>90</v>
      </c>
      <c r="P1616">
        <f>(Table1__2[[#This Row],[unit_price]]-Table1__2[[#This Row],[unit_cost]])*Table1__2[[#This Row],[transaction_qty]]</f>
        <v>40</v>
      </c>
      <c r="Q1616">
        <f>YEAR(Table1__2[[#This Row],[transaction_date]])</f>
        <v>2022</v>
      </c>
      <c r="R1616" t="str">
        <f>TEXT(MONTH(Table1__2[[#This Row],[transaction_date]])*28,"mmm")</f>
        <v>Mar</v>
      </c>
      <c r="S1616" t="str">
        <f t="shared" si="25"/>
        <v>Tue</v>
      </c>
      <c r="T1616">
        <f>HOUR(Table1__2[[#This Row],[transaction_time]])</f>
        <v>16</v>
      </c>
    </row>
    <row r="1617" spans="1:20" x14ac:dyDescent="0.25">
      <c r="A1617">
        <v>9616</v>
      </c>
      <c r="B1617" s="1">
        <v>45452</v>
      </c>
      <c r="C1617" s="2">
        <v>0.89097222222222228</v>
      </c>
      <c r="D1617">
        <v>2</v>
      </c>
      <c r="E1617" t="s">
        <v>14</v>
      </c>
      <c r="F1617" t="s">
        <v>15</v>
      </c>
      <c r="G1617" t="s">
        <v>16</v>
      </c>
      <c r="H1617" t="s">
        <v>17</v>
      </c>
      <c r="I1617" t="s">
        <v>43</v>
      </c>
      <c r="J1617">
        <v>75</v>
      </c>
      <c r="K1617">
        <v>45</v>
      </c>
      <c r="L1617" t="s">
        <v>33</v>
      </c>
      <c r="M1617" t="s">
        <v>44</v>
      </c>
      <c r="N1617" t="s">
        <v>45</v>
      </c>
      <c r="O1617">
        <f>Table1__2[[#This Row],[transaction_qty]]*Table1__2[[#This Row],[unit_price]]</f>
        <v>150</v>
      </c>
      <c r="P1617">
        <f>(Table1__2[[#This Row],[unit_price]]-Table1__2[[#This Row],[unit_cost]])*Table1__2[[#This Row],[transaction_qty]]</f>
        <v>60</v>
      </c>
      <c r="Q1617">
        <f>YEAR(Table1__2[[#This Row],[transaction_date]])</f>
        <v>2024</v>
      </c>
      <c r="R1617" t="str">
        <f>TEXT(MONTH(Table1__2[[#This Row],[transaction_date]])*28,"mmm")</f>
        <v>Jun</v>
      </c>
      <c r="S1617" t="str">
        <f t="shared" si="25"/>
        <v>Mon</v>
      </c>
      <c r="T1617">
        <f>HOUR(Table1__2[[#This Row],[transaction_time]])</f>
        <v>21</v>
      </c>
    </row>
    <row r="1618" spans="1:20" x14ac:dyDescent="0.25">
      <c r="A1618">
        <v>9617</v>
      </c>
      <c r="B1618" s="1">
        <v>44797</v>
      </c>
      <c r="C1618" s="2">
        <v>0.67291666666666672</v>
      </c>
      <c r="D1618">
        <v>3</v>
      </c>
      <c r="E1618" t="s">
        <v>36</v>
      </c>
      <c r="F1618" t="s">
        <v>37</v>
      </c>
      <c r="G1618" t="s">
        <v>38</v>
      </c>
      <c r="H1618" t="s">
        <v>39</v>
      </c>
      <c r="I1618" t="s">
        <v>48</v>
      </c>
      <c r="J1618">
        <v>80</v>
      </c>
      <c r="K1618">
        <v>48</v>
      </c>
      <c r="L1618" t="s">
        <v>33</v>
      </c>
      <c r="M1618" t="s">
        <v>44</v>
      </c>
      <c r="N1618" t="s">
        <v>49</v>
      </c>
      <c r="O1618">
        <f>Table1__2[[#This Row],[transaction_qty]]*Table1__2[[#This Row],[unit_price]]</f>
        <v>240</v>
      </c>
      <c r="P1618">
        <f>(Table1__2[[#This Row],[unit_price]]-Table1__2[[#This Row],[unit_cost]])*Table1__2[[#This Row],[transaction_qty]]</f>
        <v>96</v>
      </c>
      <c r="Q1618">
        <f>YEAR(Table1__2[[#This Row],[transaction_date]])</f>
        <v>2022</v>
      </c>
      <c r="R1618" t="str">
        <f>TEXT(MONTH(Table1__2[[#This Row],[transaction_date]])*28,"mmm")</f>
        <v>Aug</v>
      </c>
      <c r="S1618" t="str">
        <f t="shared" si="25"/>
        <v>Tue</v>
      </c>
      <c r="T1618">
        <f>HOUR(Table1__2[[#This Row],[transaction_time]])</f>
        <v>16</v>
      </c>
    </row>
    <row r="1619" spans="1:20" x14ac:dyDescent="0.25">
      <c r="A1619">
        <v>9618</v>
      </c>
      <c r="B1619" s="1">
        <v>45418</v>
      </c>
      <c r="C1619" s="2">
        <v>0.52500000000000002</v>
      </c>
      <c r="D1619">
        <v>3</v>
      </c>
      <c r="E1619" t="s">
        <v>22</v>
      </c>
      <c r="F1619" t="s">
        <v>23</v>
      </c>
      <c r="G1619" t="s">
        <v>24</v>
      </c>
      <c r="H1619" t="s">
        <v>25</v>
      </c>
      <c r="I1619" t="s">
        <v>40</v>
      </c>
      <c r="J1619">
        <v>50</v>
      </c>
      <c r="K1619">
        <v>30</v>
      </c>
      <c r="L1619" t="s">
        <v>19</v>
      </c>
      <c r="M1619" t="s">
        <v>41</v>
      </c>
      <c r="N1619" t="s">
        <v>42</v>
      </c>
      <c r="O1619">
        <f>Table1__2[[#This Row],[transaction_qty]]*Table1__2[[#This Row],[unit_price]]</f>
        <v>150</v>
      </c>
      <c r="P1619">
        <f>(Table1__2[[#This Row],[unit_price]]-Table1__2[[#This Row],[unit_cost]])*Table1__2[[#This Row],[transaction_qty]]</f>
        <v>60</v>
      </c>
      <c r="Q1619">
        <f>YEAR(Table1__2[[#This Row],[transaction_date]])</f>
        <v>2024</v>
      </c>
      <c r="R1619" t="str">
        <f>TEXT(MONTH(Table1__2[[#This Row],[transaction_date]])*28,"mmm")</f>
        <v>May</v>
      </c>
      <c r="S1619" t="str">
        <f t="shared" si="25"/>
        <v>Fri</v>
      </c>
      <c r="T1619">
        <f>HOUR(Table1__2[[#This Row],[transaction_time]])</f>
        <v>12</v>
      </c>
    </row>
    <row r="1620" spans="1:20" x14ac:dyDescent="0.25">
      <c r="A1620">
        <v>9619</v>
      </c>
      <c r="B1620" s="1">
        <v>44788</v>
      </c>
      <c r="C1620" s="2">
        <v>0.38263888888888886</v>
      </c>
      <c r="D1620">
        <v>2</v>
      </c>
      <c r="E1620" t="s">
        <v>36</v>
      </c>
      <c r="F1620" t="s">
        <v>37</v>
      </c>
      <c r="G1620" t="s">
        <v>38</v>
      </c>
      <c r="H1620" t="s">
        <v>39</v>
      </c>
      <c r="I1620" t="s">
        <v>46</v>
      </c>
      <c r="J1620">
        <v>90</v>
      </c>
      <c r="K1620">
        <v>55</v>
      </c>
      <c r="L1620" t="s">
        <v>33</v>
      </c>
      <c r="M1620" t="s">
        <v>34</v>
      </c>
      <c r="N1620" t="s">
        <v>47</v>
      </c>
      <c r="O1620">
        <f>Table1__2[[#This Row],[transaction_qty]]*Table1__2[[#This Row],[unit_price]]</f>
        <v>180</v>
      </c>
      <c r="P1620">
        <f>(Table1__2[[#This Row],[unit_price]]-Table1__2[[#This Row],[unit_cost]])*Table1__2[[#This Row],[transaction_qty]]</f>
        <v>70</v>
      </c>
      <c r="Q1620">
        <f>YEAR(Table1__2[[#This Row],[transaction_date]])</f>
        <v>2022</v>
      </c>
      <c r="R1620" t="str">
        <f>TEXT(MONTH(Table1__2[[#This Row],[transaction_date]])*28,"mmm")</f>
        <v>Aug</v>
      </c>
      <c r="S1620" t="str">
        <f t="shared" si="25"/>
        <v>Sun</v>
      </c>
      <c r="T1620">
        <f>HOUR(Table1__2[[#This Row],[transaction_time]])</f>
        <v>9</v>
      </c>
    </row>
    <row r="1621" spans="1:20" x14ac:dyDescent="0.25">
      <c r="A1621">
        <v>9620</v>
      </c>
      <c r="B1621" s="1">
        <v>45204</v>
      </c>
      <c r="C1621" s="2">
        <v>0.82222222222222219</v>
      </c>
      <c r="D1621">
        <v>4</v>
      </c>
      <c r="E1621" t="s">
        <v>22</v>
      </c>
      <c r="F1621" t="s">
        <v>23</v>
      </c>
      <c r="G1621" t="s">
        <v>24</v>
      </c>
      <c r="H1621" t="s">
        <v>25</v>
      </c>
      <c r="I1621" t="s">
        <v>40</v>
      </c>
      <c r="J1621">
        <v>50</v>
      </c>
      <c r="K1621">
        <v>30</v>
      </c>
      <c r="L1621" t="s">
        <v>19</v>
      </c>
      <c r="M1621" t="s">
        <v>41</v>
      </c>
      <c r="N1621" t="s">
        <v>42</v>
      </c>
      <c r="O1621">
        <f>Table1__2[[#This Row],[transaction_qty]]*Table1__2[[#This Row],[unit_price]]</f>
        <v>200</v>
      </c>
      <c r="P1621">
        <f>(Table1__2[[#This Row],[unit_price]]-Table1__2[[#This Row],[unit_cost]])*Table1__2[[#This Row],[transaction_qty]]</f>
        <v>80</v>
      </c>
      <c r="Q1621">
        <f>YEAR(Table1__2[[#This Row],[transaction_date]])</f>
        <v>2023</v>
      </c>
      <c r="R1621" t="str">
        <f>TEXT(MONTH(Table1__2[[#This Row],[transaction_date]])*28,"mmm")</f>
        <v>Oct</v>
      </c>
      <c r="S1621" t="str">
        <f t="shared" si="25"/>
        <v>Thu</v>
      </c>
      <c r="T1621">
        <f>HOUR(Table1__2[[#This Row],[transaction_time]])</f>
        <v>19</v>
      </c>
    </row>
    <row r="1622" spans="1:20" x14ac:dyDescent="0.25">
      <c r="A1622">
        <v>9621</v>
      </c>
      <c r="B1622" s="1">
        <v>45164</v>
      </c>
      <c r="C1622" s="2">
        <v>0.85833333333333328</v>
      </c>
      <c r="D1622">
        <v>1</v>
      </c>
      <c r="E1622" t="s">
        <v>14</v>
      </c>
      <c r="F1622" t="s">
        <v>15</v>
      </c>
      <c r="G1622" t="s">
        <v>16</v>
      </c>
      <c r="H1622" t="s">
        <v>17</v>
      </c>
      <c r="I1622" t="s">
        <v>43</v>
      </c>
      <c r="J1622">
        <v>75</v>
      </c>
      <c r="K1622">
        <v>45</v>
      </c>
      <c r="L1622" t="s">
        <v>33</v>
      </c>
      <c r="M1622" t="s">
        <v>44</v>
      </c>
      <c r="N1622" t="s">
        <v>45</v>
      </c>
      <c r="O1622">
        <f>Table1__2[[#This Row],[transaction_qty]]*Table1__2[[#This Row],[unit_price]]</f>
        <v>75</v>
      </c>
      <c r="P1622">
        <f>(Table1__2[[#This Row],[unit_price]]-Table1__2[[#This Row],[unit_cost]])*Table1__2[[#This Row],[transaction_qty]]</f>
        <v>30</v>
      </c>
      <c r="Q1622">
        <f>YEAR(Table1__2[[#This Row],[transaction_date]])</f>
        <v>2023</v>
      </c>
      <c r="R1622" t="str">
        <f>TEXT(MONTH(Table1__2[[#This Row],[transaction_date]])*28,"mmm")</f>
        <v>Aug</v>
      </c>
      <c r="S1622" t="str">
        <f t="shared" si="25"/>
        <v>Thu</v>
      </c>
      <c r="T1622">
        <f>HOUR(Table1__2[[#This Row],[transaction_time]])</f>
        <v>20</v>
      </c>
    </row>
    <row r="1623" spans="1:20" x14ac:dyDescent="0.25">
      <c r="A1623">
        <v>9622</v>
      </c>
      <c r="B1623" s="1">
        <v>44876</v>
      </c>
      <c r="C1623" s="2">
        <v>0.84097222222222223</v>
      </c>
      <c r="D1623">
        <v>2</v>
      </c>
      <c r="E1623" t="s">
        <v>14</v>
      </c>
      <c r="F1623" t="s">
        <v>15</v>
      </c>
      <c r="G1623" t="s">
        <v>16</v>
      </c>
      <c r="H1623" t="s">
        <v>17</v>
      </c>
      <c r="I1623" t="s">
        <v>26</v>
      </c>
      <c r="J1623">
        <v>40</v>
      </c>
      <c r="K1623">
        <v>22</v>
      </c>
      <c r="L1623" t="s">
        <v>19</v>
      </c>
      <c r="M1623" t="s">
        <v>20</v>
      </c>
      <c r="N1623" t="s">
        <v>27</v>
      </c>
      <c r="O1623">
        <f>Table1__2[[#This Row],[transaction_qty]]*Table1__2[[#This Row],[unit_price]]</f>
        <v>80</v>
      </c>
      <c r="P1623">
        <f>(Table1__2[[#This Row],[unit_price]]-Table1__2[[#This Row],[unit_cost]])*Table1__2[[#This Row],[transaction_qty]]</f>
        <v>36</v>
      </c>
      <c r="Q1623">
        <f>YEAR(Table1__2[[#This Row],[transaction_date]])</f>
        <v>2022</v>
      </c>
      <c r="R1623" t="str">
        <f>TEXT(MONTH(Table1__2[[#This Row],[transaction_date]])*28,"mmm")</f>
        <v>Nov</v>
      </c>
      <c r="S1623" t="str">
        <f t="shared" si="25"/>
        <v>Wed</v>
      </c>
      <c r="T1623">
        <f>HOUR(Table1__2[[#This Row],[transaction_time]])</f>
        <v>20</v>
      </c>
    </row>
    <row r="1624" spans="1:20" x14ac:dyDescent="0.25">
      <c r="A1624">
        <v>9623</v>
      </c>
      <c r="B1624" s="1">
        <v>45983</v>
      </c>
      <c r="C1624" s="2">
        <v>0.76458333333333328</v>
      </c>
      <c r="D1624">
        <v>1</v>
      </c>
      <c r="E1624" t="s">
        <v>36</v>
      </c>
      <c r="F1624" t="s">
        <v>37</v>
      </c>
      <c r="G1624" t="s">
        <v>38</v>
      </c>
      <c r="H1624" t="s">
        <v>39</v>
      </c>
      <c r="I1624" t="s">
        <v>40</v>
      </c>
      <c r="J1624">
        <v>50</v>
      </c>
      <c r="K1624">
        <v>30</v>
      </c>
      <c r="L1624" t="s">
        <v>19</v>
      </c>
      <c r="M1624" t="s">
        <v>41</v>
      </c>
      <c r="N1624" t="s">
        <v>42</v>
      </c>
      <c r="O1624">
        <f>Table1__2[[#This Row],[transaction_qty]]*Table1__2[[#This Row],[unit_price]]</f>
        <v>50</v>
      </c>
      <c r="P1624">
        <f>(Table1__2[[#This Row],[unit_price]]-Table1__2[[#This Row],[unit_cost]])*Table1__2[[#This Row],[transaction_qty]]</f>
        <v>20</v>
      </c>
      <c r="Q1624">
        <f>YEAR(Table1__2[[#This Row],[transaction_date]])</f>
        <v>2025</v>
      </c>
      <c r="R1624" t="str">
        <f>TEXT(MONTH(Table1__2[[#This Row],[transaction_date]])*28,"mmm")</f>
        <v>Nov</v>
      </c>
      <c r="S1624" t="str">
        <f t="shared" si="25"/>
        <v>Sun</v>
      </c>
      <c r="T1624">
        <f>HOUR(Table1__2[[#This Row],[transaction_time]])</f>
        <v>18</v>
      </c>
    </row>
    <row r="1625" spans="1:20" x14ac:dyDescent="0.25">
      <c r="A1625">
        <v>9624</v>
      </c>
      <c r="B1625" s="1">
        <v>44705</v>
      </c>
      <c r="C1625" s="2">
        <v>0.29236111111111113</v>
      </c>
      <c r="D1625">
        <v>2</v>
      </c>
      <c r="E1625" t="s">
        <v>22</v>
      </c>
      <c r="F1625" t="s">
        <v>23</v>
      </c>
      <c r="G1625" t="s">
        <v>24</v>
      </c>
      <c r="H1625" t="s">
        <v>25</v>
      </c>
      <c r="I1625" t="s">
        <v>50</v>
      </c>
      <c r="J1625">
        <v>70</v>
      </c>
      <c r="K1625">
        <v>40</v>
      </c>
      <c r="L1625" t="s">
        <v>33</v>
      </c>
      <c r="M1625" t="s">
        <v>44</v>
      </c>
      <c r="N1625" t="s">
        <v>51</v>
      </c>
      <c r="O1625">
        <f>Table1__2[[#This Row],[transaction_qty]]*Table1__2[[#This Row],[unit_price]]</f>
        <v>140</v>
      </c>
      <c r="P1625">
        <f>(Table1__2[[#This Row],[unit_price]]-Table1__2[[#This Row],[unit_cost]])*Table1__2[[#This Row],[transaction_qty]]</f>
        <v>60</v>
      </c>
      <c r="Q1625">
        <f>YEAR(Table1__2[[#This Row],[transaction_date]])</f>
        <v>2022</v>
      </c>
      <c r="R1625" t="str">
        <f>TEXT(MONTH(Table1__2[[#This Row],[transaction_date]])*28,"mmm")</f>
        <v>May</v>
      </c>
      <c r="S1625" t="str">
        <f t="shared" si="25"/>
        <v>Tue</v>
      </c>
      <c r="T1625">
        <f>HOUR(Table1__2[[#This Row],[transaction_time]])</f>
        <v>7</v>
      </c>
    </row>
    <row r="1626" spans="1:20" x14ac:dyDescent="0.25">
      <c r="A1626">
        <v>9625</v>
      </c>
      <c r="B1626" s="1">
        <v>45574</v>
      </c>
      <c r="C1626" s="2">
        <v>0.85486111111111107</v>
      </c>
      <c r="D1626">
        <v>3</v>
      </c>
      <c r="E1626" t="s">
        <v>22</v>
      </c>
      <c r="F1626" t="s">
        <v>23</v>
      </c>
      <c r="G1626" t="s">
        <v>24</v>
      </c>
      <c r="H1626" t="s">
        <v>25</v>
      </c>
      <c r="I1626" t="s">
        <v>43</v>
      </c>
      <c r="J1626">
        <v>75</v>
      </c>
      <c r="K1626">
        <v>45</v>
      </c>
      <c r="L1626" t="s">
        <v>33</v>
      </c>
      <c r="M1626" t="s">
        <v>44</v>
      </c>
      <c r="N1626" t="s">
        <v>45</v>
      </c>
      <c r="O1626">
        <f>Table1__2[[#This Row],[transaction_qty]]*Table1__2[[#This Row],[unit_price]]</f>
        <v>225</v>
      </c>
      <c r="P1626">
        <f>(Table1__2[[#This Row],[unit_price]]-Table1__2[[#This Row],[unit_cost]])*Table1__2[[#This Row],[transaction_qty]]</f>
        <v>90</v>
      </c>
      <c r="Q1626">
        <f>YEAR(Table1__2[[#This Row],[transaction_date]])</f>
        <v>2024</v>
      </c>
      <c r="R1626" t="str">
        <f>TEXT(MONTH(Table1__2[[#This Row],[transaction_date]])*28,"mmm")</f>
        <v>Oct</v>
      </c>
      <c r="S1626" t="str">
        <f t="shared" si="25"/>
        <v>Mon</v>
      </c>
      <c r="T1626">
        <f>HOUR(Table1__2[[#This Row],[transaction_time]])</f>
        <v>20</v>
      </c>
    </row>
    <row r="1627" spans="1:20" x14ac:dyDescent="0.25">
      <c r="A1627">
        <v>9626</v>
      </c>
      <c r="B1627" s="1">
        <v>45878</v>
      </c>
      <c r="C1627" s="2">
        <v>0.75555555555555554</v>
      </c>
      <c r="D1627">
        <v>3</v>
      </c>
      <c r="E1627" t="s">
        <v>36</v>
      </c>
      <c r="F1627" t="s">
        <v>37</v>
      </c>
      <c r="G1627" t="s">
        <v>38</v>
      </c>
      <c r="H1627" t="s">
        <v>39</v>
      </c>
      <c r="I1627" t="s">
        <v>48</v>
      </c>
      <c r="J1627">
        <v>80</v>
      </c>
      <c r="K1627">
        <v>48</v>
      </c>
      <c r="L1627" t="s">
        <v>33</v>
      </c>
      <c r="M1627" t="s">
        <v>44</v>
      </c>
      <c r="N1627" t="s">
        <v>49</v>
      </c>
      <c r="O1627">
        <f>Table1__2[[#This Row],[transaction_qty]]*Table1__2[[#This Row],[unit_price]]</f>
        <v>240</v>
      </c>
      <c r="P1627">
        <f>(Table1__2[[#This Row],[unit_price]]-Table1__2[[#This Row],[unit_cost]])*Table1__2[[#This Row],[transaction_qty]]</f>
        <v>96</v>
      </c>
      <c r="Q1627">
        <f>YEAR(Table1__2[[#This Row],[transaction_date]])</f>
        <v>2025</v>
      </c>
      <c r="R1627" t="str">
        <f>TEXT(MONTH(Table1__2[[#This Row],[transaction_date]])*28,"mmm")</f>
        <v>Aug</v>
      </c>
      <c r="S1627" t="str">
        <f t="shared" si="25"/>
        <v>Mon</v>
      </c>
      <c r="T1627">
        <f>HOUR(Table1__2[[#This Row],[transaction_time]])</f>
        <v>18</v>
      </c>
    </row>
    <row r="1628" spans="1:20" x14ac:dyDescent="0.25">
      <c r="A1628">
        <v>9627</v>
      </c>
      <c r="B1628" s="1">
        <v>45151</v>
      </c>
      <c r="C1628" s="2">
        <v>0.69930555555555551</v>
      </c>
      <c r="D1628">
        <v>4</v>
      </c>
      <c r="E1628" t="s">
        <v>22</v>
      </c>
      <c r="F1628" t="s">
        <v>23</v>
      </c>
      <c r="G1628" t="s">
        <v>24</v>
      </c>
      <c r="H1628" t="s">
        <v>25</v>
      </c>
      <c r="I1628" t="s">
        <v>26</v>
      </c>
      <c r="J1628">
        <v>40</v>
      </c>
      <c r="K1628">
        <v>22</v>
      </c>
      <c r="L1628" t="s">
        <v>19</v>
      </c>
      <c r="M1628" t="s">
        <v>20</v>
      </c>
      <c r="N1628" t="s">
        <v>27</v>
      </c>
      <c r="O1628">
        <f>Table1__2[[#This Row],[transaction_qty]]*Table1__2[[#This Row],[unit_price]]</f>
        <v>160</v>
      </c>
      <c r="P1628">
        <f>(Table1__2[[#This Row],[unit_price]]-Table1__2[[#This Row],[unit_cost]])*Table1__2[[#This Row],[transaction_qty]]</f>
        <v>72</v>
      </c>
      <c r="Q1628">
        <f>YEAR(Table1__2[[#This Row],[transaction_date]])</f>
        <v>2023</v>
      </c>
      <c r="R1628" t="str">
        <f>TEXT(MONTH(Table1__2[[#This Row],[transaction_date]])*28,"mmm")</f>
        <v>Aug</v>
      </c>
      <c r="S1628" t="str">
        <f t="shared" si="25"/>
        <v>Fri</v>
      </c>
      <c r="T1628">
        <f>HOUR(Table1__2[[#This Row],[transaction_time]])</f>
        <v>16</v>
      </c>
    </row>
    <row r="1629" spans="1:20" x14ac:dyDescent="0.25">
      <c r="A1629">
        <v>9628</v>
      </c>
      <c r="B1629" s="1">
        <v>45973</v>
      </c>
      <c r="C1629" s="2">
        <v>0.50208333333333333</v>
      </c>
      <c r="D1629">
        <v>2</v>
      </c>
      <c r="E1629" t="s">
        <v>36</v>
      </c>
      <c r="F1629" t="s">
        <v>37</v>
      </c>
      <c r="G1629" t="s">
        <v>38</v>
      </c>
      <c r="H1629" t="s">
        <v>39</v>
      </c>
      <c r="I1629" t="s">
        <v>26</v>
      </c>
      <c r="J1629">
        <v>40</v>
      </c>
      <c r="K1629">
        <v>22</v>
      </c>
      <c r="L1629" t="s">
        <v>19</v>
      </c>
      <c r="M1629" t="s">
        <v>20</v>
      </c>
      <c r="N1629" t="s">
        <v>27</v>
      </c>
      <c r="O1629">
        <f>Table1__2[[#This Row],[transaction_qty]]*Table1__2[[#This Row],[unit_price]]</f>
        <v>80</v>
      </c>
      <c r="P1629">
        <f>(Table1__2[[#This Row],[unit_price]]-Table1__2[[#This Row],[unit_cost]])*Table1__2[[#This Row],[transaction_qty]]</f>
        <v>36</v>
      </c>
      <c r="Q1629">
        <f>YEAR(Table1__2[[#This Row],[transaction_date]])</f>
        <v>2025</v>
      </c>
      <c r="R1629" t="str">
        <f>TEXT(MONTH(Table1__2[[#This Row],[transaction_date]])*28,"mmm")</f>
        <v>Nov</v>
      </c>
      <c r="S1629" t="str">
        <f t="shared" si="25"/>
        <v>Thu</v>
      </c>
      <c r="T1629">
        <f>HOUR(Table1__2[[#This Row],[transaction_time]])</f>
        <v>12</v>
      </c>
    </row>
    <row r="1630" spans="1:20" x14ac:dyDescent="0.25">
      <c r="A1630">
        <v>9629</v>
      </c>
      <c r="B1630" s="1">
        <v>45912</v>
      </c>
      <c r="C1630" s="2">
        <v>0.72152777777777777</v>
      </c>
      <c r="D1630">
        <v>4</v>
      </c>
      <c r="E1630" t="s">
        <v>22</v>
      </c>
      <c r="F1630" t="s">
        <v>23</v>
      </c>
      <c r="G1630" t="s">
        <v>24</v>
      </c>
      <c r="H1630" t="s">
        <v>25</v>
      </c>
      <c r="I1630" t="s">
        <v>26</v>
      </c>
      <c r="J1630">
        <v>40</v>
      </c>
      <c r="K1630">
        <v>22</v>
      </c>
      <c r="L1630" t="s">
        <v>19</v>
      </c>
      <c r="M1630" t="s">
        <v>20</v>
      </c>
      <c r="N1630" t="s">
        <v>27</v>
      </c>
      <c r="O1630">
        <f>Table1__2[[#This Row],[transaction_qty]]*Table1__2[[#This Row],[unit_price]]</f>
        <v>160</v>
      </c>
      <c r="P1630">
        <f>(Table1__2[[#This Row],[unit_price]]-Table1__2[[#This Row],[unit_cost]])*Table1__2[[#This Row],[transaction_qty]]</f>
        <v>72</v>
      </c>
      <c r="Q1630">
        <f>YEAR(Table1__2[[#This Row],[transaction_date]])</f>
        <v>2025</v>
      </c>
      <c r="R1630" t="str">
        <f>TEXT(MONTH(Table1__2[[#This Row],[transaction_date]])*28,"mmm")</f>
        <v>Sep</v>
      </c>
      <c r="S1630" t="str">
        <f t="shared" si="25"/>
        <v>Thu</v>
      </c>
      <c r="T1630">
        <f>HOUR(Table1__2[[#This Row],[transaction_time]])</f>
        <v>17</v>
      </c>
    </row>
    <row r="1631" spans="1:20" x14ac:dyDescent="0.25">
      <c r="A1631">
        <v>9630</v>
      </c>
      <c r="B1631" s="1">
        <v>45726</v>
      </c>
      <c r="C1631" s="2">
        <v>0.47638888888888886</v>
      </c>
      <c r="D1631">
        <v>3</v>
      </c>
      <c r="E1631" t="s">
        <v>28</v>
      </c>
      <c r="F1631" t="s">
        <v>29</v>
      </c>
      <c r="G1631" t="s">
        <v>30</v>
      </c>
      <c r="H1631" t="s">
        <v>31</v>
      </c>
      <c r="I1631" t="s">
        <v>26</v>
      </c>
      <c r="J1631">
        <v>40</v>
      </c>
      <c r="K1631">
        <v>22</v>
      </c>
      <c r="L1631" t="s">
        <v>19</v>
      </c>
      <c r="M1631" t="s">
        <v>20</v>
      </c>
      <c r="N1631" t="s">
        <v>27</v>
      </c>
      <c r="O1631">
        <f>Table1__2[[#This Row],[transaction_qty]]*Table1__2[[#This Row],[unit_price]]</f>
        <v>120</v>
      </c>
      <c r="P1631">
        <f>(Table1__2[[#This Row],[unit_price]]-Table1__2[[#This Row],[unit_cost]])*Table1__2[[#This Row],[transaction_qty]]</f>
        <v>54</v>
      </c>
      <c r="Q1631">
        <f>YEAR(Table1__2[[#This Row],[transaction_date]])</f>
        <v>2025</v>
      </c>
      <c r="R1631" t="str">
        <f>TEXT(MONTH(Table1__2[[#This Row],[transaction_date]])*28,"mmm")</f>
        <v>Mar</v>
      </c>
      <c r="S1631" t="str">
        <f t="shared" si="25"/>
        <v>Tue</v>
      </c>
      <c r="T1631">
        <f>HOUR(Table1__2[[#This Row],[transaction_time]])</f>
        <v>11</v>
      </c>
    </row>
    <row r="1632" spans="1:20" x14ac:dyDescent="0.25">
      <c r="A1632">
        <v>9631</v>
      </c>
      <c r="B1632" s="1">
        <v>45725</v>
      </c>
      <c r="C1632" s="2">
        <v>0.56458333333333333</v>
      </c>
      <c r="D1632">
        <v>4</v>
      </c>
      <c r="E1632" t="s">
        <v>14</v>
      </c>
      <c r="F1632" t="s">
        <v>15</v>
      </c>
      <c r="G1632" t="s">
        <v>16</v>
      </c>
      <c r="H1632" t="s">
        <v>17</v>
      </c>
      <c r="I1632" t="s">
        <v>48</v>
      </c>
      <c r="J1632">
        <v>80</v>
      </c>
      <c r="K1632">
        <v>48</v>
      </c>
      <c r="L1632" t="s">
        <v>33</v>
      </c>
      <c r="M1632" t="s">
        <v>44</v>
      </c>
      <c r="N1632" t="s">
        <v>49</v>
      </c>
      <c r="O1632">
        <f>Table1__2[[#This Row],[transaction_qty]]*Table1__2[[#This Row],[unit_price]]</f>
        <v>320</v>
      </c>
      <c r="P1632">
        <f>(Table1__2[[#This Row],[unit_price]]-Table1__2[[#This Row],[unit_cost]])*Table1__2[[#This Row],[transaction_qty]]</f>
        <v>128</v>
      </c>
      <c r="Q1632">
        <f>YEAR(Table1__2[[#This Row],[transaction_date]])</f>
        <v>2025</v>
      </c>
      <c r="R1632" t="str">
        <f>TEXT(MONTH(Table1__2[[#This Row],[transaction_date]])*28,"mmm")</f>
        <v>Mar</v>
      </c>
      <c r="S1632" t="str">
        <f t="shared" si="25"/>
        <v>Mon</v>
      </c>
      <c r="T1632">
        <f>HOUR(Table1__2[[#This Row],[transaction_time]])</f>
        <v>13</v>
      </c>
    </row>
    <row r="1633" spans="1:20" x14ac:dyDescent="0.25">
      <c r="A1633">
        <v>9632</v>
      </c>
      <c r="B1633" s="1">
        <v>45522</v>
      </c>
      <c r="C1633" s="2">
        <v>0.32083333333333336</v>
      </c>
      <c r="D1633">
        <v>2</v>
      </c>
      <c r="E1633" t="s">
        <v>14</v>
      </c>
      <c r="F1633" t="s">
        <v>15</v>
      </c>
      <c r="G1633" t="s">
        <v>16</v>
      </c>
      <c r="H1633" t="s">
        <v>17</v>
      </c>
      <c r="I1633" t="s">
        <v>40</v>
      </c>
      <c r="J1633">
        <v>50</v>
      </c>
      <c r="K1633">
        <v>30</v>
      </c>
      <c r="L1633" t="s">
        <v>19</v>
      </c>
      <c r="M1633" t="s">
        <v>41</v>
      </c>
      <c r="N1633" t="s">
        <v>42</v>
      </c>
      <c r="O1633">
        <f>Table1__2[[#This Row],[transaction_qty]]*Table1__2[[#This Row],[unit_price]]</f>
        <v>100</v>
      </c>
      <c r="P1633">
        <f>(Table1__2[[#This Row],[unit_price]]-Table1__2[[#This Row],[unit_cost]])*Table1__2[[#This Row],[transaction_qty]]</f>
        <v>40</v>
      </c>
      <c r="Q1633">
        <f>YEAR(Table1__2[[#This Row],[transaction_date]])</f>
        <v>2024</v>
      </c>
      <c r="R1633" t="str">
        <f>TEXT(MONTH(Table1__2[[#This Row],[transaction_date]])*28,"mmm")</f>
        <v>Aug</v>
      </c>
      <c r="S1633" t="str">
        <f t="shared" si="25"/>
        <v>Wed</v>
      </c>
      <c r="T1633">
        <f>HOUR(Table1__2[[#This Row],[transaction_time]])</f>
        <v>7</v>
      </c>
    </row>
    <row r="1634" spans="1:20" x14ac:dyDescent="0.25">
      <c r="A1634">
        <v>9633</v>
      </c>
      <c r="B1634" s="1">
        <v>44797</v>
      </c>
      <c r="C1634" s="2">
        <v>0.70625000000000004</v>
      </c>
      <c r="D1634">
        <v>2</v>
      </c>
      <c r="E1634" t="s">
        <v>14</v>
      </c>
      <c r="F1634" t="s">
        <v>15</v>
      </c>
      <c r="G1634" t="s">
        <v>16</v>
      </c>
      <c r="H1634" t="s">
        <v>17</v>
      </c>
      <c r="I1634" t="s">
        <v>26</v>
      </c>
      <c r="J1634">
        <v>40</v>
      </c>
      <c r="K1634">
        <v>22</v>
      </c>
      <c r="L1634" t="s">
        <v>19</v>
      </c>
      <c r="M1634" t="s">
        <v>20</v>
      </c>
      <c r="N1634" t="s">
        <v>27</v>
      </c>
      <c r="O1634">
        <f>Table1__2[[#This Row],[transaction_qty]]*Table1__2[[#This Row],[unit_price]]</f>
        <v>80</v>
      </c>
      <c r="P1634">
        <f>(Table1__2[[#This Row],[unit_price]]-Table1__2[[#This Row],[unit_cost]])*Table1__2[[#This Row],[transaction_qty]]</f>
        <v>36</v>
      </c>
      <c r="Q1634">
        <f>YEAR(Table1__2[[#This Row],[transaction_date]])</f>
        <v>2022</v>
      </c>
      <c r="R1634" t="str">
        <f>TEXT(MONTH(Table1__2[[#This Row],[transaction_date]])*28,"mmm")</f>
        <v>Aug</v>
      </c>
      <c r="S1634" t="str">
        <f t="shared" si="25"/>
        <v>Tue</v>
      </c>
      <c r="T1634">
        <f>HOUR(Table1__2[[#This Row],[transaction_time]])</f>
        <v>16</v>
      </c>
    </row>
    <row r="1635" spans="1:20" x14ac:dyDescent="0.25">
      <c r="A1635">
        <v>9634</v>
      </c>
      <c r="B1635" s="1">
        <v>45415</v>
      </c>
      <c r="C1635" s="2">
        <v>0.9</v>
      </c>
      <c r="D1635">
        <v>3</v>
      </c>
      <c r="E1635" t="s">
        <v>22</v>
      </c>
      <c r="F1635" t="s">
        <v>23</v>
      </c>
      <c r="G1635" t="s">
        <v>24</v>
      </c>
      <c r="H1635" t="s">
        <v>25</v>
      </c>
      <c r="I1635" t="s">
        <v>50</v>
      </c>
      <c r="J1635">
        <v>70</v>
      </c>
      <c r="K1635">
        <v>40</v>
      </c>
      <c r="L1635" t="s">
        <v>33</v>
      </c>
      <c r="M1635" t="s">
        <v>44</v>
      </c>
      <c r="N1635" t="s">
        <v>51</v>
      </c>
      <c r="O1635">
        <f>Table1__2[[#This Row],[transaction_qty]]*Table1__2[[#This Row],[unit_price]]</f>
        <v>210</v>
      </c>
      <c r="P1635">
        <f>(Table1__2[[#This Row],[unit_price]]-Table1__2[[#This Row],[unit_cost]])*Table1__2[[#This Row],[transaction_qty]]</f>
        <v>90</v>
      </c>
      <c r="Q1635">
        <f>YEAR(Table1__2[[#This Row],[transaction_date]])</f>
        <v>2024</v>
      </c>
      <c r="R1635" t="str">
        <f>TEXT(MONTH(Table1__2[[#This Row],[transaction_date]])*28,"mmm")</f>
        <v>May</v>
      </c>
      <c r="S1635" t="str">
        <f t="shared" si="25"/>
        <v>Tue</v>
      </c>
      <c r="T1635">
        <f>HOUR(Table1__2[[#This Row],[transaction_time]])</f>
        <v>21</v>
      </c>
    </row>
    <row r="1636" spans="1:20" x14ac:dyDescent="0.25">
      <c r="A1636">
        <v>9635</v>
      </c>
      <c r="B1636" s="1">
        <v>45586</v>
      </c>
      <c r="C1636" s="2">
        <v>0.48958333333333331</v>
      </c>
      <c r="D1636">
        <v>2</v>
      </c>
      <c r="E1636" t="s">
        <v>14</v>
      </c>
      <c r="F1636" t="s">
        <v>15</v>
      </c>
      <c r="G1636" t="s">
        <v>16</v>
      </c>
      <c r="H1636" t="s">
        <v>17</v>
      </c>
      <c r="I1636" t="s">
        <v>26</v>
      </c>
      <c r="J1636">
        <v>40</v>
      </c>
      <c r="K1636">
        <v>22</v>
      </c>
      <c r="L1636" t="s">
        <v>19</v>
      </c>
      <c r="M1636" t="s">
        <v>20</v>
      </c>
      <c r="N1636" t="s">
        <v>27</v>
      </c>
      <c r="O1636">
        <f>Table1__2[[#This Row],[transaction_qty]]*Table1__2[[#This Row],[unit_price]]</f>
        <v>80</v>
      </c>
      <c r="P1636">
        <f>(Table1__2[[#This Row],[unit_price]]-Table1__2[[#This Row],[unit_cost]])*Table1__2[[#This Row],[transaction_qty]]</f>
        <v>36</v>
      </c>
      <c r="Q1636">
        <f>YEAR(Table1__2[[#This Row],[transaction_date]])</f>
        <v>2024</v>
      </c>
      <c r="R1636" t="str">
        <f>TEXT(MONTH(Table1__2[[#This Row],[transaction_date]])*28,"mmm")</f>
        <v>Oct</v>
      </c>
      <c r="S1636" t="str">
        <f t="shared" si="25"/>
        <v>Sat</v>
      </c>
      <c r="T1636">
        <f>HOUR(Table1__2[[#This Row],[transaction_time]])</f>
        <v>11</v>
      </c>
    </row>
    <row r="1637" spans="1:20" x14ac:dyDescent="0.25">
      <c r="A1637">
        <v>9636</v>
      </c>
      <c r="B1637" s="1">
        <v>45178</v>
      </c>
      <c r="C1637" s="2">
        <v>0.52916666666666667</v>
      </c>
      <c r="D1637">
        <v>2</v>
      </c>
      <c r="E1637" t="s">
        <v>14</v>
      </c>
      <c r="F1637" t="s">
        <v>15</v>
      </c>
      <c r="G1637" t="s">
        <v>16</v>
      </c>
      <c r="H1637" t="s">
        <v>17</v>
      </c>
      <c r="I1637" t="s">
        <v>32</v>
      </c>
      <c r="J1637">
        <v>85</v>
      </c>
      <c r="K1637">
        <v>50</v>
      </c>
      <c r="L1637" t="s">
        <v>33</v>
      </c>
      <c r="M1637" t="s">
        <v>34</v>
      </c>
      <c r="N1637" t="s">
        <v>35</v>
      </c>
      <c r="O1637">
        <f>Table1__2[[#This Row],[transaction_qty]]*Table1__2[[#This Row],[unit_price]]</f>
        <v>170</v>
      </c>
      <c r="P1637">
        <f>(Table1__2[[#This Row],[unit_price]]-Table1__2[[#This Row],[unit_cost]])*Table1__2[[#This Row],[transaction_qty]]</f>
        <v>70</v>
      </c>
      <c r="Q1637">
        <f>YEAR(Table1__2[[#This Row],[transaction_date]])</f>
        <v>2023</v>
      </c>
      <c r="R1637" t="str">
        <f>TEXT(MONTH(Table1__2[[#This Row],[transaction_date]])*28,"mmm")</f>
        <v>Sep</v>
      </c>
      <c r="S1637" t="str">
        <f t="shared" si="25"/>
        <v>Mon</v>
      </c>
      <c r="T1637">
        <f>HOUR(Table1__2[[#This Row],[transaction_time]])</f>
        <v>12</v>
      </c>
    </row>
    <row r="1638" spans="1:20" x14ac:dyDescent="0.25">
      <c r="A1638">
        <v>9637</v>
      </c>
      <c r="B1638" s="1">
        <v>44644</v>
      </c>
      <c r="C1638" s="2">
        <v>0.73541666666666672</v>
      </c>
      <c r="D1638">
        <v>3</v>
      </c>
      <c r="E1638" t="s">
        <v>36</v>
      </c>
      <c r="F1638" t="s">
        <v>37</v>
      </c>
      <c r="G1638" t="s">
        <v>38</v>
      </c>
      <c r="H1638" t="s">
        <v>39</v>
      </c>
      <c r="I1638" t="s">
        <v>18</v>
      </c>
      <c r="J1638">
        <v>45</v>
      </c>
      <c r="K1638">
        <v>25</v>
      </c>
      <c r="L1638" t="s">
        <v>19</v>
      </c>
      <c r="M1638" t="s">
        <v>20</v>
      </c>
      <c r="N1638" t="s">
        <v>21</v>
      </c>
      <c r="O1638">
        <f>Table1__2[[#This Row],[transaction_qty]]*Table1__2[[#This Row],[unit_price]]</f>
        <v>135</v>
      </c>
      <c r="P1638">
        <f>(Table1__2[[#This Row],[unit_price]]-Table1__2[[#This Row],[unit_cost]])*Table1__2[[#This Row],[transaction_qty]]</f>
        <v>60</v>
      </c>
      <c r="Q1638">
        <f>YEAR(Table1__2[[#This Row],[transaction_date]])</f>
        <v>2022</v>
      </c>
      <c r="R1638" t="str">
        <f>TEXT(MONTH(Table1__2[[#This Row],[transaction_date]])*28,"mmm")</f>
        <v>Mar</v>
      </c>
      <c r="S1638" t="str">
        <f t="shared" si="25"/>
        <v>Tue</v>
      </c>
      <c r="T1638">
        <f>HOUR(Table1__2[[#This Row],[transaction_time]])</f>
        <v>17</v>
      </c>
    </row>
    <row r="1639" spans="1:20" x14ac:dyDescent="0.25">
      <c r="A1639">
        <v>9638</v>
      </c>
      <c r="B1639" s="1">
        <v>45402</v>
      </c>
      <c r="C1639" s="2">
        <v>0.90138888888888891</v>
      </c>
      <c r="D1639">
        <v>4</v>
      </c>
      <c r="E1639" t="s">
        <v>36</v>
      </c>
      <c r="F1639" t="s">
        <v>37</v>
      </c>
      <c r="G1639" t="s">
        <v>38</v>
      </c>
      <c r="H1639" t="s">
        <v>39</v>
      </c>
      <c r="I1639" t="s">
        <v>43</v>
      </c>
      <c r="J1639">
        <v>75</v>
      </c>
      <c r="K1639">
        <v>45</v>
      </c>
      <c r="L1639" t="s">
        <v>33</v>
      </c>
      <c r="M1639" t="s">
        <v>44</v>
      </c>
      <c r="N1639" t="s">
        <v>45</v>
      </c>
      <c r="O1639">
        <f>Table1__2[[#This Row],[transaction_qty]]*Table1__2[[#This Row],[unit_price]]</f>
        <v>300</v>
      </c>
      <c r="P1639">
        <f>(Table1__2[[#This Row],[unit_price]]-Table1__2[[#This Row],[unit_cost]])*Table1__2[[#This Row],[transaction_qty]]</f>
        <v>120</v>
      </c>
      <c r="Q1639">
        <f>YEAR(Table1__2[[#This Row],[transaction_date]])</f>
        <v>2024</v>
      </c>
      <c r="R1639" t="str">
        <f>TEXT(MONTH(Table1__2[[#This Row],[transaction_date]])*28,"mmm")</f>
        <v>Apr</v>
      </c>
      <c r="S1639" t="str">
        <f t="shared" si="25"/>
        <v>Fri</v>
      </c>
      <c r="T1639">
        <f>HOUR(Table1__2[[#This Row],[transaction_time]])</f>
        <v>21</v>
      </c>
    </row>
    <row r="1640" spans="1:20" x14ac:dyDescent="0.25">
      <c r="A1640">
        <v>9639</v>
      </c>
      <c r="B1640" s="1">
        <v>45815</v>
      </c>
      <c r="C1640" s="2">
        <v>0.42291666666666666</v>
      </c>
      <c r="D1640">
        <v>4</v>
      </c>
      <c r="E1640" t="s">
        <v>36</v>
      </c>
      <c r="F1640" t="s">
        <v>37</v>
      </c>
      <c r="G1640" t="s">
        <v>38</v>
      </c>
      <c r="H1640" t="s">
        <v>39</v>
      </c>
      <c r="I1640" t="s">
        <v>50</v>
      </c>
      <c r="J1640">
        <v>70</v>
      </c>
      <c r="K1640">
        <v>40</v>
      </c>
      <c r="L1640" t="s">
        <v>33</v>
      </c>
      <c r="M1640" t="s">
        <v>44</v>
      </c>
      <c r="N1640" t="s">
        <v>51</v>
      </c>
      <c r="O1640">
        <f>Table1__2[[#This Row],[transaction_qty]]*Table1__2[[#This Row],[unit_price]]</f>
        <v>280</v>
      </c>
      <c r="P1640">
        <f>(Table1__2[[#This Row],[unit_price]]-Table1__2[[#This Row],[unit_cost]])*Table1__2[[#This Row],[transaction_qty]]</f>
        <v>120</v>
      </c>
      <c r="Q1640">
        <f>YEAR(Table1__2[[#This Row],[transaction_date]])</f>
        <v>2025</v>
      </c>
      <c r="R1640" t="str">
        <f>TEXT(MONTH(Table1__2[[#This Row],[transaction_date]])*28,"mmm")</f>
        <v>Jun</v>
      </c>
      <c r="S1640" t="str">
        <f t="shared" si="25"/>
        <v>Sat</v>
      </c>
      <c r="T1640">
        <f>HOUR(Table1__2[[#This Row],[transaction_time]])</f>
        <v>10</v>
      </c>
    </row>
    <row r="1641" spans="1:20" x14ac:dyDescent="0.25">
      <c r="A1641">
        <v>9640</v>
      </c>
      <c r="B1641" s="1">
        <v>45068</v>
      </c>
      <c r="C1641" s="2">
        <v>0.54583333333333328</v>
      </c>
      <c r="D1641">
        <v>3</v>
      </c>
      <c r="E1641" t="s">
        <v>28</v>
      </c>
      <c r="F1641" t="s">
        <v>29</v>
      </c>
      <c r="G1641" t="s">
        <v>30</v>
      </c>
      <c r="H1641" t="s">
        <v>31</v>
      </c>
      <c r="I1641" t="s">
        <v>26</v>
      </c>
      <c r="J1641">
        <v>40</v>
      </c>
      <c r="K1641">
        <v>22</v>
      </c>
      <c r="L1641" t="s">
        <v>19</v>
      </c>
      <c r="M1641" t="s">
        <v>20</v>
      </c>
      <c r="N1641" t="s">
        <v>27</v>
      </c>
      <c r="O1641">
        <f>Table1__2[[#This Row],[transaction_qty]]*Table1__2[[#This Row],[unit_price]]</f>
        <v>120</v>
      </c>
      <c r="P1641">
        <f>(Table1__2[[#This Row],[unit_price]]-Table1__2[[#This Row],[unit_cost]])*Table1__2[[#This Row],[transaction_qty]]</f>
        <v>54</v>
      </c>
      <c r="Q1641">
        <f>YEAR(Table1__2[[#This Row],[transaction_date]])</f>
        <v>2023</v>
      </c>
      <c r="R1641" t="str">
        <f>TEXT(MONTH(Table1__2[[#This Row],[transaction_date]])*28,"mmm")</f>
        <v>May</v>
      </c>
      <c r="S1641" t="str">
        <f t="shared" si="25"/>
        <v>Sun</v>
      </c>
      <c r="T1641">
        <f>HOUR(Table1__2[[#This Row],[transaction_time]])</f>
        <v>13</v>
      </c>
    </row>
    <row r="1642" spans="1:20" x14ac:dyDescent="0.25">
      <c r="A1642">
        <v>9641</v>
      </c>
      <c r="B1642" s="1">
        <v>45555</v>
      </c>
      <c r="C1642" s="2">
        <v>0.45277777777777778</v>
      </c>
      <c r="D1642">
        <v>1</v>
      </c>
      <c r="E1642" t="s">
        <v>14</v>
      </c>
      <c r="F1642" t="s">
        <v>15</v>
      </c>
      <c r="G1642" t="s">
        <v>16</v>
      </c>
      <c r="H1642" t="s">
        <v>17</v>
      </c>
      <c r="I1642" t="s">
        <v>32</v>
      </c>
      <c r="J1642">
        <v>85</v>
      </c>
      <c r="K1642">
        <v>50</v>
      </c>
      <c r="L1642" t="s">
        <v>33</v>
      </c>
      <c r="M1642" t="s">
        <v>34</v>
      </c>
      <c r="N1642" t="s">
        <v>35</v>
      </c>
      <c r="O1642">
        <f>Table1__2[[#This Row],[transaction_qty]]*Table1__2[[#This Row],[unit_price]]</f>
        <v>85</v>
      </c>
      <c r="P1642">
        <f>(Table1__2[[#This Row],[unit_price]]-Table1__2[[#This Row],[unit_cost]])*Table1__2[[#This Row],[transaction_qty]]</f>
        <v>35</v>
      </c>
      <c r="Q1642">
        <f>YEAR(Table1__2[[#This Row],[transaction_date]])</f>
        <v>2024</v>
      </c>
      <c r="R1642" t="str">
        <f>TEXT(MONTH(Table1__2[[#This Row],[transaction_date]])*28,"mmm")</f>
        <v>Sep</v>
      </c>
      <c r="S1642" t="str">
        <f t="shared" si="25"/>
        <v>Fri</v>
      </c>
      <c r="T1642">
        <f>HOUR(Table1__2[[#This Row],[transaction_time]])</f>
        <v>10</v>
      </c>
    </row>
    <row r="1643" spans="1:20" x14ac:dyDescent="0.25">
      <c r="A1643">
        <v>9642</v>
      </c>
      <c r="B1643" s="1">
        <v>44696</v>
      </c>
      <c r="C1643" s="2">
        <v>0.47847222222222224</v>
      </c>
      <c r="D1643">
        <v>2</v>
      </c>
      <c r="E1643" t="s">
        <v>22</v>
      </c>
      <c r="F1643" t="s">
        <v>23</v>
      </c>
      <c r="G1643" t="s">
        <v>24</v>
      </c>
      <c r="H1643" t="s">
        <v>25</v>
      </c>
      <c r="I1643" t="s">
        <v>18</v>
      </c>
      <c r="J1643">
        <v>45</v>
      </c>
      <c r="K1643">
        <v>25</v>
      </c>
      <c r="L1643" t="s">
        <v>19</v>
      </c>
      <c r="M1643" t="s">
        <v>20</v>
      </c>
      <c r="N1643" t="s">
        <v>21</v>
      </c>
      <c r="O1643">
        <f>Table1__2[[#This Row],[transaction_qty]]*Table1__2[[#This Row],[unit_price]]</f>
        <v>90</v>
      </c>
      <c r="P1643">
        <f>(Table1__2[[#This Row],[unit_price]]-Table1__2[[#This Row],[unit_cost]])*Table1__2[[#This Row],[transaction_qty]]</f>
        <v>40</v>
      </c>
      <c r="Q1643">
        <f>YEAR(Table1__2[[#This Row],[transaction_date]])</f>
        <v>2022</v>
      </c>
      <c r="R1643" t="str">
        <f>TEXT(MONTH(Table1__2[[#This Row],[transaction_date]])*28,"mmm")</f>
        <v>May</v>
      </c>
      <c r="S1643" t="str">
        <f t="shared" si="25"/>
        <v>Sun</v>
      </c>
      <c r="T1643">
        <f>HOUR(Table1__2[[#This Row],[transaction_time]])</f>
        <v>11</v>
      </c>
    </row>
    <row r="1644" spans="1:20" x14ac:dyDescent="0.25">
      <c r="A1644">
        <v>9643</v>
      </c>
      <c r="B1644" s="1">
        <v>44861</v>
      </c>
      <c r="C1644" s="2">
        <v>0.89375000000000004</v>
      </c>
      <c r="D1644">
        <v>3</v>
      </c>
      <c r="E1644" t="s">
        <v>14</v>
      </c>
      <c r="F1644" t="s">
        <v>15</v>
      </c>
      <c r="G1644" t="s">
        <v>16</v>
      </c>
      <c r="H1644" t="s">
        <v>17</v>
      </c>
      <c r="I1644" t="s">
        <v>32</v>
      </c>
      <c r="J1644">
        <v>85</v>
      </c>
      <c r="K1644">
        <v>50</v>
      </c>
      <c r="L1644" t="s">
        <v>33</v>
      </c>
      <c r="M1644" t="s">
        <v>34</v>
      </c>
      <c r="N1644" t="s">
        <v>35</v>
      </c>
      <c r="O1644">
        <f>Table1__2[[#This Row],[transaction_qty]]*Table1__2[[#This Row],[unit_price]]</f>
        <v>255</v>
      </c>
      <c r="P1644">
        <f>(Table1__2[[#This Row],[unit_price]]-Table1__2[[#This Row],[unit_cost]])*Table1__2[[#This Row],[transaction_qty]]</f>
        <v>105</v>
      </c>
      <c r="Q1644">
        <f>YEAR(Table1__2[[#This Row],[transaction_date]])</f>
        <v>2022</v>
      </c>
      <c r="R1644" t="str">
        <f>TEXT(MONTH(Table1__2[[#This Row],[transaction_date]])*28,"mmm")</f>
        <v>Oct</v>
      </c>
      <c r="S1644" t="str">
        <f t="shared" si="25"/>
        <v>Fri</v>
      </c>
      <c r="T1644">
        <f>HOUR(Table1__2[[#This Row],[transaction_time]])</f>
        <v>21</v>
      </c>
    </row>
    <row r="1645" spans="1:20" x14ac:dyDescent="0.25">
      <c r="A1645">
        <v>9644</v>
      </c>
      <c r="B1645" s="1">
        <v>45577</v>
      </c>
      <c r="C1645" s="2">
        <v>0.71111111111111114</v>
      </c>
      <c r="D1645">
        <v>1</v>
      </c>
      <c r="E1645" t="s">
        <v>14</v>
      </c>
      <c r="F1645" t="s">
        <v>15</v>
      </c>
      <c r="G1645" t="s">
        <v>16</v>
      </c>
      <c r="H1645" t="s">
        <v>17</v>
      </c>
      <c r="I1645" t="s">
        <v>48</v>
      </c>
      <c r="J1645">
        <v>80</v>
      </c>
      <c r="K1645">
        <v>48</v>
      </c>
      <c r="L1645" t="s">
        <v>33</v>
      </c>
      <c r="M1645" t="s">
        <v>44</v>
      </c>
      <c r="N1645" t="s">
        <v>49</v>
      </c>
      <c r="O1645">
        <f>Table1__2[[#This Row],[transaction_qty]]*Table1__2[[#This Row],[unit_price]]</f>
        <v>80</v>
      </c>
      <c r="P1645">
        <f>(Table1__2[[#This Row],[unit_price]]-Table1__2[[#This Row],[unit_cost]])*Table1__2[[#This Row],[transaction_qty]]</f>
        <v>32</v>
      </c>
      <c r="Q1645">
        <f>YEAR(Table1__2[[#This Row],[transaction_date]])</f>
        <v>2024</v>
      </c>
      <c r="R1645" t="str">
        <f>TEXT(MONTH(Table1__2[[#This Row],[transaction_date]])*28,"mmm")</f>
        <v>Oct</v>
      </c>
      <c r="S1645" t="str">
        <f t="shared" si="25"/>
        <v>Thu</v>
      </c>
      <c r="T1645">
        <f>HOUR(Table1__2[[#This Row],[transaction_time]])</f>
        <v>17</v>
      </c>
    </row>
    <row r="1646" spans="1:20" x14ac:dyDescent="0.25">
      <c r="A1646">
        <v>9645</v>
      </c>
      <c r="B1646" s="1">
        <v>45235</v>
      </c>
      <c r="C1646" s="2">
        <v>0.56458333333333333</v>
      </c>
      <c r="D1646">
        <v>4</v>
      </c>
      <c r="E1646" t="s">
        <v>28</v>
      </c>
      <c r="F1646" t="s">
        <v>29</v>
      </c>
      <c r="G1646" t="s">
        <v>30</v>
      </c>
      <c r="H1646" t="s">
        <v>31</v>
      </c>
      <c r="I1646" t="s">
        <v>46</v>
      </c>
      <c r="J1646">
        <v>90</v>
      </c>
      <c r="K1646">
        <v>55</v>
      </c>
      <c r="L1646" t="s">
        <v>33</v>
      </c>
      <c r="M1646" t="s">
        <v>34</v>
      </c>
      <c r="N1646" t="s">
        <v>47</v>
      </c>
      <c r="O1646">
        <f>Table1__2[[#This Row],[transaction_qty]]*Table1__2[[#This Row],[unit_price]]</f>
        <v>360</v>
      </c>
      <c r="P1646">
        <f>(Table1__2[[#This Row],[unit_price]]-Table1__2[[#This Row],[unit_cost]])*Table1__2[[#This Row],[transaction_qty]]</f>
        <v>140</v>
      </c>
      <c r="Q1646">
        <f>YEAR(Table1__2[[#This Row],[transaction_date]])</f>
        <v>2023</v>
      </c>
      <c r="R1646" t="str">
        <f>TEXT(MONTH(Table1__2[[#This Row],[transaction_date]])*28,"mmm")</f>
        <v>Nov</v>
      </c>
      <c r="S1646" t="str">
        <f t="shared" si="25"/>
        <v>Thu</v>
      </c>
      <c r="T1646">
        <f>HOUR(Table1__2[[#This Row],[transaction_time]])</f>
        <v>13</v>
      </c>
    </row>
    <row r="1647" spans="1:20" x14ac:dyDescent="0.25">
      <c r="A1647">
        <v>9646</v>
      </c>
      <c r="B1647" s="1">
        <v>44829</v>
      </c>
      <c r="C1647" s="2">
        <v>0.38472222222222224</v>
      </c>
      <c r="D1647">
        <v>3</v>
      </c>
      <c r="E1647" t="s">
        <v>36</v>
      </c>
      <c r="F1647" t="s">
        <v>37</v>
      </c>
      <c r="G1647" t="s">
        <v>38</v>
      </c>
      <c r="H1647" t="s">
        <v>39</v>
      </c>
      <c r="I1647" t="s">
        <v>32</v>
      </c>
      <c r="J1647">
        <v>85</v>
      </c>
      <c r="K1647">
        <v>50</v>
      </c>
      <c r="L1647" t="s">
        <v>33</v>
      </c>
      <c r="M1647" t="s">
        <v>34</v>
      </c>
      <c r="N1647" t="s">
        <v>35</v>
      </c>
      <c r="O1647">
        <f>Table1__2[[#This Row],[transaction_qty]]*Table1__2[[#This Row],[unit_price]]</f>
        <v>255</v>
      </c>
      <c r="P1647">
        <f>(Table1__2[[#This Row],[unit_price]]-Table1__2[[#This Row],[unit_cost]])*Table1__2[[#This Row],[transaction_qty]]</f>
        <v>105</v>
      </c>
      <c r="Q1647">
        <f>YEAR(Table1__2[[#This Row],[transaction_date]])</f>
        <v>2022</v>
      </c>
      <c r="R1647" t="str">
        <f>TEXT(MONTH(Table1__2[[#This Row],[transaction_date]])*28,"mmm")</f>
        <v>Sep</v>
      </c>
      <c r="S1647" t="str">
        <f t="shared" si="25"/>
        <v>Wed</v>
      </c>
      <c r="T1647">
        <f>HOUR(Table1__2[[#This Row],[transaction_time]])</f>
        <v>9</v>
      </c>
    </row>
    <row r="1648" spans="1:20" x14ac:dyDescent="0.25">
      <c r="A1648">
        <v>9647</v>
      </c>
      <c r="B1648" s="1">
        <v>45427</v>
      </c>
      <c r="C1648" s="2">
        <v>0.35555555555555557</v>
      </c>
      <c r="D1648">
        <v>4</v>
      </c>
      <c r="E1648" t="s">
        <v>22</v>
      </c>
      <c r="F1648" t="s">
        <v>23</v>
      </c>
      <c r="G1648" t="s">
        <v>24</v>
      </c>
      <c r="H1648" t="s">
        <v>25</v>
      </c>
      <c r="I1648" t="s">
        <v>32</v>
      </c>
      <c r="J1648">
        <v>85</v>
      </c>
      <c r="K1648">
        <v>50</v>
      </c>
      <c r="L1648" t="s">
        <v>33</v>
      </c>
      <c r="M1648" t="s">
        <v>34</v>
      </c>
      <c r="N1648" t="s">
        <v>35</v>
      </c>
      <c r="O1648">
        <f>Table1__2[[#This Row],[transaction_qty]]*Table1__2[[#This Row],[unit_price]]</f>
        <v>340</v>
      </c>
      <c r="P1648">
        <f>(Table1__2[[#This Row],[unit_price]]-Table1__2[[#This Row],[unit_cost]])*Table1__2[[#This Row],[transaction_qty]]</f>
        <v>140</v>
      </c>
      <c r="Q1648">
        <f>YEAR(Table1__2[[#This Row],[transaction_date]])</f>
        <v>2024</v>
      </c>
      <c r="R1648" t="str">
        <f>TEXT(MONTH(Table1__2[[#This Row],[transaction_date]])*28,"mmm")</f>
        <v>May</v>
      </c>
      <c r="S1648" t="str">
        <f t="shared" si="25"/>
        <v>Sun</v>
      </c>
      <c r="T1648">
        <f>HOUR(Table1__2[[#This Row],[transaction_time]])</f>
        <v>8</v>
      </c>
    </row>
    <row r="1649" spans="1:20" x14ac:dyDescent="0.25">
      <c r="A1649">
        <v>9648</v>
      </c>
      <c r="B1649" s="1">
        <v>45378</v>
      </c>
      <c r="C1649" s="2">
        <v>0.63472222222222219</v>
      </c>
      <c r="D1649">
        <v>1</v>
      </c>
      <c r="E1649" t="s">
        <v>22</v>
      </c>
      <c r="F1649" t="s">
        <v>23</v>
      </c>
      <c r="G1649" t="s">
        <v>24</v>
      </c>
      <c r="H1649" t="s">
        <v>25</v>
      </c>
      <c r="I1649" t="s">
        <v>43</v>
      </c>
      <c r="J1649">
        <v>75</v>
      </c>
      <c r="K1649">
        <v>45</v>
      </c>
      <c r="L1649" t="s">
        <v>33</v>
      </c>
      <c r="M1649" t="s">
        <v>44</v>
      </c>
      <c r="N1649" t="s">
        <v>45</v>
      </c>
      <c r="O1649">
        <f>Table1__2[[#This Row],[transaction_qty]]*Table1__2[[#This Row],[unit_price]]</f>
        <v>75</v>
      </c>
      <c r="P1649">
        <f>(Table1__2[[#This Row],[unit_price]]-Table1__2[[#This Row],[unit_cost]])*Table1__2[[#This Row],[transaction_qty]]</f>
        <v>30</v>
      </c>
      <c r="Q1649">
        <f>YEAR(Table1__2[[#This Row],[transaction_date]])</f>
        <v>2024</v>
      </c>
      <c r="R1649" t="str">
        <f>TEXT(MONTH(Table1__2[[#This Row],[transaction_date]])*28,"mmm")</f>
        <v>Mar</v>
      </c>
      <c r="S1649" t="str">
        <f t="shared" si="25"/>
        <v>Fri</v>
      </c>
      <c r="T1649">
        <f>HOUR(Table1__2[[#This Row],[transaction_time]])</f>
        <v>15</v>
      </c>
    </row>
    <row r="1650" spans="1:20" x14ac:dyDescent="0.25">
      <c r="A1650">
        <v>9649</v>
      </c>
      <c r="B1650" s="1">
        <v>45659</v>
      </c>
      <c r="C1650" s="2">
        <v>0.3034722222222222</v>
      </c>
      <c r="D1650">
        <v>3</v>
      </c>
      <c r="E1650" t="s">
        <v>22</v>
      </c>
      <c r="F1650" t="s">
        <v>23</v>
      </c>
      <c r="G1650" t="s">
        <v>24</v>
      </c>
      <c r="H1650" t="s">
        <v>25</v>
      </c>
      <c r="I1650" t="s">
        <v>43</v>
      </c>
      <c r="J1650">
        <v>75</v>
      </c>
      <c r="K1650">
        <v>45</v>
      </c>
      <c r="L1650" t="s">
        <v>33</v>
      </c>
      <c r="M1650" t="s">
        <v>44</v>
      </c>
      <c r="N1650" t="s">
        <v>45</v>
      </c>
      <c r="O1650">
        <f>Table1__2[[#This Row],[transaction_qty]]*Table1__2[[#This Row],[unit_price]]</f>
        <v>225</v>
      </c>
      <c r="P1650">
        <f>(Table1__2[[#This Row],[unit_price]]-Table1__2[[#This Row],[unit_cost]])*Table1__2[[#This Row],[transaction_qty]]</f>
        <v>90</v>
      </c>
      <c r="Q1650">
        <f>YEAR(Table1__2[[#This Row],[transaction_date]])</f>
        <v>2025</v>
      </c>
      <c r="R1650" t="str">
        <f>TEXT(MONTH(Table1__2[[#This Row],[transaction_date]])*28,"mmm")</f>
        <v>Jan</v>
      </c>
      <c r="S1650" t="str">
        <f t="shared" si="25"/>
        <v>Mon</v>
      </c>
      <c r="T1650">
        <f>HOUR(Table1__2[[#This Row],[transaction_time]])</f>
        <v>7</v>
      </c>
    </row>
    <row r="1651" spans="1:20" x14ac:dyDescent="0.25">
      <c r="A1651">
        <v>9650</v>
      </c>
      <c r="B1651" s="1">
        <v>45224</v>
      </c>
      <c r="C1651" s="2">
        <v>0.46250000000000002</v>
      </c>
      <c r="D1651">
        <v>2</v>
      </c>
      <c r="E1651" t="s">
        <v>14</v>
      </c>
      <c r="F1651" t="s">
        <v>15</v>
      </c>
      <c r="G1651" t="s">
        <v>16</v>
      </c>
      <c r="H1651" t="s">
        <v>17</v>
      </c>
      <c r="I1651" t="s">
        <v>46</v>
      </c>
      <c r="J1651">
        <v>90</v>
      </c>
      <c r="K1651">
        <v>55</v>
      </c>
      <c r="L1651" t="s">
        <v>33</v>
      </c>
      <c r="M1651" t="s">
        <v>34</v>
      </c>
      <c r="N1651" t="s">
        <v>47</v>
      </c>
      <c r="O1651">
        <f>Table1__2[[#This Row],[transaction_qty]]*Table1__2[[#This Row],[unit_price]]</f>
        <v>180</v>
      </c>
      <c r="P1651">
        <f>(Table1__2[[#This Row],[unit_price]]-Table1__2[[#This Row],[unit_cost]])*Table1__2[[#This Row],[transaction_qty]]</f>
        <v>70</v>
      </c>
      <c r="Q1651">
        <f>YEAR(Table1__2[[#This Row],[transaction_date]])</f>
        <v>2023</v>
      </c>
      <c r="R1651" t="str">
        <f>TEXT(MONTH(Table1__2[[#This Row],[transaction_date]])*28,"mmm")</f>
        <v>Oct</v>
      </c>
      <c r="S1651" t="str">
        <f t="shared" si="25"/>
        <v>Wed</v>
      </c>
      <c r="T1651">
        <f>HOUR(Table1__2[[#This Row],[transaction_time]])</f>
        <v>11</v>
      </c>
    </row>
    <row r="1652" spans="1:20" x14ac:dyDescent="0.25">
      <c r="A1652">
        <v>9651</v>
      </c>
      <c r="B1652" s="1">
        <v>44715</v>
      </c>
      <c r="C1652" s="2">
        <v>0.91319444444444442</v>
      </c>
      <c r="D1652">
        <v>3</v>
      </c>
      <c r="E1652" t="s">
        <v>14</v>
      </c>
      <c r="F1652" t="s">
        <v>15</v>
      </c>
      <c r="G1652" t="s">
        <v>16</v>
      </c>
      <c r="H1652" t="s">
        <v>17</v>
      </c>
      <c r="I1652" t="s">
        <v>18</v>
      </c>
      <c r="J1652">
        <v>45</v>
      </c>
      <c r="K1652">
        <v>25</v>
      </c>
      <c r="L1652" t="s">
        <v>19</v>
      </c>
      <c r="M1652" t="s">
        <v>20</v>
      </c>
      <c r="N1652" t="s">
        <v>21</v>
      </c>
      <c r="O1652">
        <f>Table1__2[[#This Row],[transaction_qty]]*Table1__2[[#This Row],[unit_price]]</f>
        <v>135</v>
      </c>
      <c r="P1652">
        <f>(Table1__2[[#This Row],[unit_price]]-Table1__2[[#This Row],[unit_cost]])*Table1__2[[#This Row],[transaction_qty]]</f>
        <v>60</v>
      </c>
      <c r="Q1652">
        <f>YEAR(Table1__2[[#This Row],[transaction_date]])</f>
        <v>2022</v>
      </c>
      <c r="R1652" t="str">
        <f>TEXT(MONTH(Table1__2[[#This Row],[transaction_date]])*28,"mmm")</f>
        <v>Jun</v>
      </c>
      <c r="S1652" t="str">
        <f t="shared" si="25"/>
        <v>Tue</v>
      </c>
      <c r="T1652">
        <f>HOUR(Table1__2[[#This Row],[transaction_time]])</f>
        <v>21</v>
      </c>
    </row>
    <row r="1653" spans="1:20" x14ac:dyDescent="0.25">
      <c r="A1653">
        <v>9652</v>
      </c>
      <c r="B1653" s="1">
        <v>44688</v>
      </c>
      <c r="C1653" s="2">
        <v>0.63888888888888884</v>
      </c>
      <c r="D1653">
        <v>3</v>
      </c>
      <c r="E1653" t="s">
        <v>36</v>
      </c>
      <c r="F1653" t="s">
        <v>37</v>
      </c>
      <c r="G1653" t="s">
        <v>38</v>
      </c>
      <c r="H1653" t="s">
        <v>39</v>
      </c>
      <c r="I1653" t="s">
        <v>46</v>
      </c>
      <c r="J1653">
        <v>90</v>
      </c>
      <c r="K1653">
        <v>55</v>
      </c>
      <c r="L1653" t="s">
        <v>33</v>
      </c>
      <c r="M1653" t="s">
        <v>34</v>
      </c>
      <c r="N1653" t="s">
        <v>47</v>
      </c>
      <c r="O1653">
        <f>Table1__2[[#This Row],[transaction_qty]]*Table1__2[[#This Row],[unit_price]]</f>
        <v>270</v>
      </c>
      <c r="P1653">
        <f>(Table1__2[[#This Row],[unit_price]]-Table1__2[[#This Row],[unit_cost]])*Table1__2[[#This Row],[transaction_qty]]</f>
        <v>105</v>
      </c>
      <c r="Q1653">
        <f>YEAR(Table1__2[[#This Row],[transaction_date]])</f>
        <v>2022</v>
      </c>
      <c r="R1653" t="str">
        <f>TEXT(MONTH(Table1__2[[#This Row],[transaction_date]])*28,"mmm")</f>
        <v>May</v>
      </c>
      <c r="S1653" t="str">
        <f t="shared" si="25"/>
        <v>Sat</v>
      </c>
      <c r="T1653">
        <f>HOUR(Table1__2[[#This Row],[transaction_time]])</f>
        <v>15</v>
      </c>
    </row>
    <row r="1654" spans="1:20" x14ac:dyDescent="0.25">
      <c r="A1654">
        <v>9653</v>
      </c>
      <c r="B1654" s="1">
        <v>45630</v>
      </c>
      <c r="C1654" s="2">
        <v>0.3840277777777778</v>
      </c>
      <c r="D1654">
        <v>2</v>
      </c>
      <c r="E1654" t="s">
        <v>36</v>
      </c>
      <c r="F1654" t="s">
        <v>37</v>
      </c>
      <c r="G1654" t="s">
        <v>38</v>
      </c>
      <c r="H1654" t="s">
        <v>39</v>
      </c>
      <c r="I1654" t="s">
        <v>26</v>
      </c>
      <c r="J1654">
        <v>40</v>
      </c>
      <c r="K1654">
        <v>22</v>
      </c>
      <c r="L1654" t="s">
        <v>19</v>
      </c>
      <c r="M1654" t="s">
        <v>20</v>
      </c>
      <c r="N1654" t="s">
        <v>27</v>
      </c>
      <c r="O1654">
        <f>Table1__2[[#This Row],[transaction_qty]]*Table1__2[[#This Row],[unit_price]]</f>
        <v>80</v>
      </c>
      <c r="P1654">
        <f>(Table1__2[[#This Row],[unit_price]]-Table1__2[[#This Row],[unit_cost]])*Table1__2[[#This Row],[transaction_qty]]</f>
        <v>36</v>
      </c>
      <c r="Q1654">
        <f>YEAR(Table1__2[[#This Row],[transaction_date]])</f>
        <v>2024</v>
      </c>
      <c r="R1654" t="str">
        <f>TEXT(MONTH(Table1__2[[#This Row],[transaction_date]])*28,"mmm")</f>
        <v>Dec</v>
      </c>
      <c r="S1654" t="str">
        <f t="shared" si="25"/>
        <v>Wed</v>
      </c>
      <c r="T1654">
        <f>HOUR(Table1__2[[#This Row],[transaction_time]])</f>
        <v>9</v>
      </c>
    </row>
    <row r="1655" spans="1:20" x14ac:dyDescent="0.25">
      <c r="A1655">
        <v>9654</v>
      </c>
      <c r="B1655" s="1">
        <v>45214</v>
      </c>
      <c r="C1655" s="2">
        <v>0.56597222222222221</v>
      </c>
      <c r="D1655">
        <v>4</v>
      </c>
      <c r="E1655" t="s">
        <v>36</v>
      </c>
      <c r="F1655" t="s">
        <v>37</v>
      </c>
      <c r="G1655" t="s">
        <v>38</v>
      </c>
      <c r="H1655" t="s">
        <v>39</v>
      </c>
      <c r="I1655" t="s">
        <v>40</v>
      </c>
      <c r="J1655">
        <v>50</v>
      </c>
      <c r="K1655">
        <v>30</v>
      </c>
      <c r="L1655" t="s">
        <v>19</v>
      </c>
      <c r="M1655" t="s">
        <v>41</v>
      </c>
      <c r="N1655" t="s">
        <v>42</v>
      </c>
      <c r="O1655">
        <f>Table1__2[[#This Row],[transaction_qty]]*Table1__2[[#This Row],[unit_price]]</f>
        <v>200</v>
      </c>
      <c r="P1655">
        <f>(Table1__2[[#This Row],[unit_price]]-Table1__2[[#This Row],[unit_cost]])*Table1__2[[#This Row],[transaction_qty]]</f>
        <v>80</v>
      </c>
      <c r="Q1655">
        <f>YEAR(Table1__2[[#This Row],[transaction_date]])</f>
        <v>2023</v>
      </c>
      <c r="R1655" t="str">
        <f>TEXT(MONTH(Table1__2[[#This Row],[transaction_date]])*28,"mmm")</f>
        <v>Oct</v>
      </c>
      <c r="S1655" t="str">
        <f t="shared" si="25"/>
        <v>Sun</v>
      </c>
      <c r="T1655">
        <f>HOUR(Table1__2[[#This Row],[transaction_time]])</f>
        <v>13</v>
      </c>
    </row>
    <row r="1656" spans="1:20" x14ac:dyDescent="0.25">
      <c r="A1656">
        <v>9655</v>
      </c>
      <c r="B1656" s="1">
        <v>45513</v>
      </c>
      <c r="C1656" s="2">
        <v>0.67777777777777781</v>
      </c>
      <c r="D1656">
        <v>3</v>
      </c>
      <c r="E1656" t="s">
        <v>36</v>
      </c>
      <c r="F1656" t="s">
        <v>37</v>
      </c>
      <c r="G1656" t="s">
        <v>38</v>
      </c>
      <c r="H1656" t="s">
        <v>39</v>
      </c>
      <c r="I1656" t="s">
        <v>40</v>
      </c>
      <c r="J1656">
        <v>50</v>
      </c>
      <c r="K1656">
        <v>30</v>
      </c>
      <c r="L1656" t="s">
        <v>19</v>
      </c>
      <c r="M1656" t="s">
        <v>41</v>
      </c>
      <c r="N1656" t="s">
        <v>42</v>
      </c>
      <c r="O1656">
        <f>Table1__2[[#This Row],[transaction_qty]]*Table1__2[[#This Row],[unit_price]]</f>
        <v>150</v>
      </c>
      <c r="P1656">
        <f>(Table1__2[[#This Row],[unit_price]]-Table1__2[[#This Row],[unit_cost]])*Table1__2[[#This Row],[transaction_qty]]</f>
        <v>60</v>
      </c>
      <c r="Q1656">
        <f>YEAR(Table1__2[[#This Row],[transaction_date]])</f>
        <v>2024</v>
      </c>
      <c r="R1656" t="str">
        <f>TEXT(MONTH(Table1__2[[#This Row],[transaction_date]])*28,"mmm")</f>
        <v>Aug</v>
      </c>
      <c r="S1656" t="str">
        <f t="shared" si="25"/>
        <v>Mon</v>
      </c>
      <c r="T1656">
        <f>HOUR(Table1__2[[#This Row],[transaction_time]])</f>
        <v>16</v>
      </c>
    </row>
    <row r="1657" spans="1:20" x14ac:dyDescent="0.25">
      <c r="A1657">
        <v>9656</v>
      </c>
      <c r="B1657" s="1">
        <v>45439</v>
      </c>
      <c r="C1657" s="2">
        <v>0.52986111111111112</v>
      </c>
      <c r="D1657">
        <v>3</v>
      </c>
      <c r="E1657" t="s">
        <v>28</v>
      </c>
      <c r="F1657" t="s">
        <v>29</v>
      </c>
      <c r="G1657" t="s">
        <v>30</v>
      </c>
      <c r="H1657" t="s">
        <v>31</v>
      </c>
      <c r="I1657" t="s">
        <v>26</v>
      </c>
      <c r="J1657">
        <v>40</v>
      </c>
      <c r="K1657">
        <v>22</v>
      </c>
      <c r="L1657" t="s">
        <v>19</v>
      </c>
      <c r="M1657" t="s">
        <v>20</v>
      </c>
      <c r="N1657" t="s">
        <v>27</v>
      </c>
      <c r="O1657">
        <f>Table1__2[[#This Row],[transaction_qty]]*Table1__2[[#This Row],[unit_price]]</f>
        <v>120</v>
      </c>
      <c r="P1657">
        <f>(Table1__2[[#This Row],[unit_price]]-Table1__2[[#This Row],[unit_cost]])*Table1__2[[#This Row],[transaction_qty]]</f>
        <v>54</v>
      </c>
      <c r="Q1657">
        <f>YEAR(Table1__2[[#This Row],[transaction_date]])</f>
        <v>2024</v>
      </c>
      <c r="R1657" t="str">
        <f>TEXT(MONTH(Table1__2[[#This Row],[transaction_date]])*28,"mmm")</f>
        <v>May</v>
      </c>
      <c r="S1657" t="str">
        <f t="shared" si="25"/>
        <v>Fri</v>
      </c>
      <c r="T1657">
        <f>HOUR(Table1__2[[#This Row],[transaction_time]])</f>
        <v>12</v>
      </c>
    </row>
    <row r="1658" spans="1:20" x14ac:dyDescent="0.25">
      <c r="A1658">
        <v>9657</v>
      </c>
      <c r="B1658" s="1">
        <v>45797</v>
      </c>
      <c r="C1658" s="2">
        <v>0.45833333333333331</v>
      </c>
      <c r="D1658">
        <v>1</v>
      </c>
      <c r="E1658" t="s">
        <v>22</v>
      </c>
      <c r="F1658" t="s">
        <v>23</v>
      </c>
      <c r="G1658" t="s">
        <v>24</v>
      </c>
      <c r="H1658" t="s">
        <v>25</v>
      </c>
      <c r="I1658" t="s">
        <v>48</v>
      </c>
      <c r="J1658">
        <v>80</v>
      </c>
      <c r="K1658">
        <v>48</v>
      </c>
      <c r="L1658" t="s">
        <v>33</v>
      </c>
      <c r="M1658" t="s">
        <v>44</v>
      </c>
      <c r="N1658" t="s">
        <v>49</v>
      </c>
      <c r="O1658">
        <f>Table1__2[[#This Row],[transaction_qty]]*Table1__2[[#This Row],[unit_price]]</f>
        <v>80</v>
      </c>
      <c r="P1658">
        <f>(Table1__2[[#This Row],[unit_price]]-Table1__2[[#This Row],[unit_cost]])*Table1__2[[#This Row],[transaction_qty]]</f>
        <v>32</v>
      </c>
      <c r="Q1658">
        <f>YEAR(Table1__2[[#This Row],[transaction_date]])</f>
        <v>2025</v>
      </c>
      <c r="R1658" t="str">
        <f>TEXT(MONTH(Table1__2[[#This Row],[transaction_date]])*28,"mmm")</f>
        <v>May</v>
      </c>
      <c r="S1658" t="str">
        <f t="shared" si="25"/>
        <v>Fri</v>
      </c>
      <c r="T1658">
        <f>HOUR(Table1__2[[#This Row],[transaction_time]])</f>
        <v>11</v>
      </c>
    </row>
    <row r="1659" spans="1:20" x14ac:dyDescent="0.25">
      <c r="A1659">
        <v>9658</v>
      </c>
      <c r="B1659" s="1">
        <v>44731</v>
      </c>
      <c r="C1659" s="2">
        <v>0.8256944444444444</v>
      </c>
      <c r="D1659">
        <v>2</v>
      </c>
      <c r="E1659" t="s">
        <v>14</v>
      </c>
      <c r="F1659" t="s">
        <v>15</v>
      </c>
      <c r="G1659" t="s">
        <v>16</v>
      </c>
      <c r="H1659" t="s">
        <v>17</v>
      </c>
      <c r="I1659" t="s">
        <v>18</v>
      </c>
      <c r="J1659">
        <v>45</v>
      </c>
      <c r="K1659">
        <v>25</v>
      </c>
      <c r="L1659" t="s">
        <v>19</v>
      </c>
      <c r="M1659" t="s">
        <v>20</v>
      </c>
      <c r="N1659" t="s">
        <v>21</v>
      </c>
      <c r="O1659">
        <f>Table1__2[[#This Row],[transaction_qty]]*Table1__2[[#This Row],[unit_price]]</f>
        <v>90</v>
      </c>
      <c r="P1659">
        <f>(Table1__2[[#This Row],[unit_price]]-Table1__2[[#This Row],[unit_cost]])*Table1__2[[#This Row],[transaction_qty]]</f>
        <v>40</v>
      </c>
      <c r="Q1659">
        <f>YEAR(Table1__2[[#This Row],[transaction_date]])</f>
        <v>2022</v>
      </c>
      <c r="R1659" t="str">
        <f>TEXT(MONTH(Table1__2[[#This Row],[transaction_date]])*28,"mmm")</f>
        <v>Jun</v>
      </c>
      <c r="S1659" t="str">
        <f t="shared" si="25"/>
        <v>Thu</v>
      </c>
      <c r="T1659">
        <f>HOUR(Table1__2[[#This Row],[transaction_time]])</f>
        <v>19</v>
      </c>
    </row>
    <row r="1660" spans="1:20" x14ac:dyDescent="0.25">
      <c r="A1660">
        <v>9659</v>
      </c>
      <c r="B1660" s="1">
        <v>45529</v>
      </c>
      <c r="C1660" s="2">
        <v>0.37152777777777779</v>
      </c>
      <c r="D1660">
        <v>3</v>
      </c>
      <c r="E1660" t="s">
        <v>22</v>
      </c>
      <c r="F1660" t="s">
        <v>23</v>
      </c>
      <c r="G1660" t="s">
        <v>24</v>
      </c>
      <c r="H1660" t="s">
        <v>25</v>
      </c>
      <c r="I1660" t="s">
        <v>32</v>
      </c>
      <c r="J1660">
        <v>85</v>
      </c>
      <c r="K1660">
        <v>50</v>
      </c>
      <c r="L1660" t="s">
        <v>33</v>
      </c>
      <c r="M1660" t="s">
        <v>34</v>
      </c>
      <c r="N1660" t="s">
        <v>35</v>
      </c>
      <c r="O1660">
        <f>Table1__2[[#This Row],[transaction_qty]]*Table1__2[[#This Row],[unit_price]]</f>
        <v>255</v>
      </c>
      <c r="P1660">
        <f>(Table1__2[[#This Row],[unit_price]]-Table1__2[[#This Row],[unit_cost]])*Table1__2[[#This Row],[transaction_qty]]</f>
        <v>105</v>
      </c>
      <c r="Q1660">
        <f>YEAR(Table1__2[[#This Row],[transaction_date]])</f>
        <v>2024</v>
      </c>
      <c r="R1660" t="str">
        <f>TEXT(MONTH(Table1__2[[#This Row],[transaction_date]])*28,"mmm")</f>
        <v>Aug</v>
      </c>
      <c r="S1660" t="str">
        <f t="shared" si="25"/>
        <v>Wed</v>
      </c>
      <c r="T1660">
        <f>HOUR(Table1__2[[#This Row],[transaction_time]])</f>
        <v>8</v>
      </c>
    </row>
    <row r="1661" spans="1:20" x14ac:dyDescent="0.25">
      <c r="A1661">
        <v>9660</v>
      </c>
      <c r="B1661" s="1">
        <v>44832</v>
      </c>
      <c r="C1661" s="2">
        <v>0.47986111111111113</v>
      </c>
      <c r="D1661">
        <v>4</v>
      </c>
      <c r="E1661" t="s">
        <v>28</v>
      </c>
      <c r="F1661" t="s">
        <v>29</v>
      </c>
      <c r="G1661" t="s">
        <v>30</v>
      </c>
      <c r="H1661" t="s">
        <v>31</v>
      </c>
      <c r="I1661" t="s">
        <v>48</v>
      </c>
      <c r="J1661">
        <v>80</v>
      </c>
      <c r="K1661">
        <v>48</v>
      </c>
      <c r="L1661" t="s">
        <v>33</v>
      </c>
      <c r="M1661" t="s">
        <v>44</v>
      </c>
      <c r="N1661" t="s">
        <v>49</v>
      </c>
      <c r="O1661">
        <f>Table1__2[[#This Row],[transaction_qty]]*Table1__2[[#This Row],[unit_price]]</f>
        <v>320</v>
      </c>
      <c r="P1661">
        <f>(Table1__2[[#This Row],[unit_price]]-Table1__2[[#This Row],[unit_cost]])*Table1__2[[#This Row],[transaction_qty]]</f>
        <v>128</v>
      </c>
      <c r="Q1661">
        <f>YEAR(Table1__2[[#This Row],[transaction_date]])</f>
        <v>2022</v>
      </c>
      <c r="R1661" t="str">
        <f>TEXT(MONTH(Table1__2[[#This Row],[transaction_date]])*28,"mmm")</f>
        <v>Sep</v>
      </c>
      <c r="S1661" t="str">
        <f t="shared" si="25"/>
        <v>Sat</v>
      </c>
      <c r="T1661">
        <f>HOUR(Table1__2[[#This Row],[transaction_time]])</f>
        <v>11</v>
      </c>
    </row>
    <row r="1662" spans="1:20" x14ac:dyDescent="0.25">
      <c r="A1662">
        <v>9661</v>
      </c>
      <c r="B1662" s="1">
        <v>44980</v>
      </c>
      <c r="C1662" s="2">
        <v>0.49513888888888891</v>
      </c>
      <c r="D1662">
        <v>4</v>
      </c>
      <c r="E1662" t="s">
        <v>22</v>
      </c>
      <c r="F1662" t="s">
        <v>23</v>
      </c>
      <c r="G1662" t="s">
        <v>24</v>
      </c>
      <c r="H1662" t="s">
        <v>25</v>
      </c>
      <c r="I1662" t="s">
        <v>26</v>
      </c>
      <c r="J1662">
        <v>40</v>
      </c>
      <c r="K1662">
        <v>22</v>
      </c>
      <c r="L1662" t="s">
        <v>19</v>
      </c>
      <c r="M1662" t="s">
        <v>20</v>
      </c>
      <c r="N1662" t="s">
        <v>27</v>
      </c>
      <c r="O1662">
        <f>Table1__2[[#This Row],[transaction_qty]]*Table1__2[[#This Row],[unit_price]]</f>
        <v>160</v>
      </c>
      <c r="P1662">
        <f>(Table1__2[[#This Row],[unit_price]]-Table1__2[[#This Row],[unit_cost]])*Table1__2[[#This Row],[transaction_qty]]</f>
        <v>72</v>
      </c>
      <c r="Q1662">
        <f>YEAR(Table1__2[[#This Row],[transaction_date]])</f>
        <v>2023</v>
      </c>
      <c r="R1662" t="str">
        <f>TEXT(MONTH(Table1__2[[#This Row],[transaction_date]])*28,"mmm")</f>
        <v>Feb</v>
      </c>
      <c r="S1662" t="str">
        <f t="shared" si="25"/>
        <v>Mon</v>
      </c>
      <c r="T1662">
        <f>HOUR(Table1__2[[#This Row],[transaction_time]])</f>
        <v>11</v>
      </c>
    </row>
    <row r="1663" spans="1:20" x14ac:dyDescent="0.25">
      <c r="A1663">
        <v>9662</v>
      </c>
      <c r="B1663" s="1">
        <v>45277</v>
      </c>
      <c r="C1663" s="2">
        <v>0.43194444444444446</v>
      </c>
      <c r="D1663">
        <v>4</v>
      </c>
      <c r="E1663" t="s">
        <v>22</v>
      </c>
      <c r="F1663" t="s">
        <v>23</v>
      </c>
      <c r="G1663" t="s">
        <v>24</v>
      </c>
      <c r="H1663" t="s">
        <v>25</v>
      </c>
      <c r="I1663" t="s">
        <v>40</v>
      </c>
      <c r="J1663">
        <v>50</v>
      </c>
      <c r="K1663">
        <v>30</v>
      </c>
      <c r="L1663" t="s">
        <v>19</v>
      </c>
      <c r="M1663" t="s">
        <v>41</v>
      </c>
      <c r="N1663" t="s">
        <v>42</v>
      </c>
      <c r="O1663">
        <f>Table1__2[[#This Row],[transaction_qty]]*Table1__2[[#This Row],[unit_price]]</f>
        <v>200</v>
      </c>
      <c r="P1663">
        <f>(Table1__2[[#This Row],[unit_price]]-Table1__2[[#This Row],[unit_cost]])*Table1__2[[#This Row],[transaction_qty]]</f>
        <v>80</v>
      </c>
      <c r="Q1663">
        <f>YEAR(Table1__2[[#This Row],[transaction_date]])</f>
        <v>2023</v>
      </c>
      <c r="R1663" t="str">
        <f>TEXT(MONTH(Table1__2[[#This Row],[transaction_date]])*28,"mmm")</f>
        <v>Dec</v>
      </c>
      <c r="S1663" t="str">
        <f t="shared" si="25"/>
        <v>Tue</v>
      </c>
      <c r="T1663">
        <f>HOUR(Table1__2[[#This Row],[transaction_time]])</f>
        <v>10</v>
      </c>
    </row>
    <row r="1664" spans="1:20" x14ac:dyDescent="0.25">
      <c r="A1664">
        <v>9663</v>
      </c>
      <c r="B1664" s="1">
        <v>45762</v>
      </c>
      <c r="C1664" s="2">
        <v>0.73263888888888884</v>
      </c>
      <c r="D1664">
        <v>4</v>
      </c>
      <c r="E1664" t="s">
        <v>22</v>
      </c>
      <c r="F1664" t="s">
        <v>23</v>
      </c>
      <c r="G1664" t="s">
        <v>24</v>
      </c>
      <c r="H1664" t="s">
        <v>25</v>
      </c>
      <c r="I1664" t="s">
        <v>46</v>
      </c>
      <c r="J1664">
        <v>90</v>
      </c>
      <c r="K1664">
        <v>55</v>
      </c>
      <c r="L1664" t="s">
        <v>33</v>
      </c>
      <c r="M1664" t="s">
        <v>34</v>
      </c>
      <c r="N1664" t="s">
        <v>47</v>
      </c>
      <c r="O1664">
        <f>Table1__2[[#This Row],[transaction_qty]]*Table1__2[[#This Row],[unit_price]]</f>
        <v>360</v>
      </c>
      <c r="P1664">
        <f>(Table1__2[[#This Row],[unit_price]]-Table1__2[[#This Row],[unit_cost]])*Table1__2[[#This Row],[transaction_qty]]</f>
        <v>140</v>
      </c>
      <c r="Q1664">
        <f>YEAR(Table1__2[[#This Row],[transaction_date]])</f>
        <v>2025</v>
      </c>
      <c r="R1664" t="str">
        <f>TEXT(MONTH(Table1__2[[#This Row],[transaction_date]])*28,"mmm")</f>
        <v>Apr</v>
      </c>
      <c r="S1664" t="str">
        <f t="shared" si="25"/>
        <v>Sun</v>
      </c>
      <c r="T1664">
        <f>HOUR(Table1__2[[#This Row],[transaction_time]])</f>
        <v>17</v>
      </c>
    </row>
    <row r="1665" spans="1:20" x14ac:dyDescent="0.25">
      <c r="A1665">
        <v>9664</v>
      </c>
      <c r="B1665" s="1">
        <v>45594</v>
      </c>
      <c r="C1665" s="2">
        <v>0.37361111111111112</v>
      </c>
      <c r="D1665">
        <v>3</v>
      </c>
      <c r="E1665" t="s">
        <v>28</v>
      </c>
      <c r="F1665" t="s">
        <v>29</v>
      </c>
      <c r="G1665" t="s">
        <v>30</v>
      </c>
      <c r="H1665" t="s">
        <v>31</v>
      </c>
      <c r="I1665" t="s">
        <v>48</v>
      </c>
      <c r="J1665">
        <v>80</v>
      </c>
      <c r="K1665">
        <v>48</v>
      </c>
      <c r="L1665" t="s">
        <v>33</v>
      </c>
      <c r="M1665" t="s">
        <v>44</v>
      </c>
      <c r="N1665" t="s">
        <v>49</v>
      </c>
      <c r="O1665">
        <f>Table1__2[[#This Row],[transaction_qty]]*Table1__2[[#This Row],[unit_price]]</f>
        <v>240</v>
      </c>
      <c r="P1665">
        <f>(Table1__2[[#This Row],[unit_price]]-Table1__2[[#This Row],[unit_cost]])*Table1__2[[#This Row],[transaction_qty]]</f>
        <v>96</v>
      </c>
      <c r="Q1665">
        <f>YEAR(Table1__2[[#This Row],[transaction_date]])</f>
        <v>2024</v>
      </c>
      <c r="R1665" t="str">
        <f>TEXT(MONTH(Table1__2[[#This Row],[transaction_date]])*28,"mmm")</f>
        <v>Oct</v>
      </c>
      <c r="S1665" t="str">
        <f t="shared" si="25"/>
        <v>Sun</v>
      </c>
      <c r="T1665">
        <f>HOUR(Table1__2[[#This Row],[transaction_time]])</f>
        <v>8</v>
      </c>
    </row>
    <row r="1666" spans="1:20" x14ac:dyDescent="0.25">
      <c r="A1666">
        <v>9665</v>
      </c>
      <c r="B1666" s="1">
        <v>45607</v>
      </c>
      <c r="C1666" s="2">
        <v>0.77500000000000002</v>
      </c>
      <c r="D1666">
        <v>2</v>
      </c>
      <c r="E1666" t="s">
        <v>28</v>
      </c>
      <c r="F1666" t="s">
        <v>29</v>
      </c>
      <c r="G1666" t="s">
        <v>30</v>
      </c>
      <c r="H1666" t="s">
        <v>31</v>
      </c>
      <c r="I1666" t="s">
        <v>43</v>
      </c>
      <c r="J1666">
        <v>75</v>
      </c>
      <c r="K1666">
        <v>45</v>
      </c>
      <c r="L1666" t="s">
        <v>33</v>
      </c>
      <c r="M1666" t="s">
        <v>44</v>
      </c>
      <c r="N1666" t="s">
        <v>45</v>
      </c>
      <c r="O1666">
        <f>Table1__2[[#This Row],[transaction_qty]]*Table1__2[[#This Row],[unit_price]]</f>
        <v>150</v>
      </c>
      <c r="P1666">
        <f>(Table1__2[[#This Row],[unit_price]]-Table1__2[[#This Row],[unit_cost]])*Table1__2[[#This Row],[transaction_qty]]</f>
        <v>60</v>
      </c>
      <c r="Q1666">
        <f>YEAR(Table1__2[[#This Row],[transaction_date]])</f>
        <v>2024</v>
      </c>
      <c r="R1666" t="str">
        <f>TEXT(MONTH(Table1__2[[#This Row],[transaction_date]])*28,"mmm")</f>
        <v>Nov</v>
      </c>
      <c r="S1666" t="str">
        <f t="shared" ref="S1666:S1729" si="26">TEXT(DAY(B1666),"ddd")</f>
        <v>Wed</v>
      </c>
      <c r="T1666">
        <f>HOUR(Table1__2[[#This Row],[transaction_time]])</f>
        <v>18</v>
      </c>
    </row>
    <row r="1667" spans="1:20" x14ac:dyDescent="0.25">
      <c r="A1667">
        <v>9666</v>
      </c>
      <c r="B1667" s="1">
        <v>45139</v>
      </c>
      <c r="C1667" s="2">
        <v>0.52152777777777781</v>
      </c>
      <c r="D1667">
        <v>4</v>
      </c>
      <c r="E1667" t="s">
        <v>22</v>
      </c>
      <c r="F1667" t="s">
        <v>23</v>
      </c>
      <c r="G1667" t="s">
        <v>24</v>
      </c>
      <c r="H1667" t="s">
        <v>25</v>
      </c>
      <c r="I1667" t="s">
        <v>18</v>
      </c>
      <c r="J1667">
        <v>45</v>
      </c>
      <c r="K1667">
        <v>25</v>
      </c>
      <c r="L1667" t="s">
        <v>19</v>
      </c>
      <c r="M1667" t="s">
        <v>20</v>
      </c>
      <c r="N1667" t="s">
        <v>21</v>
      </c>
      <c r="O1667">
        <f>Table1__2[[#This Row],[transaction_qty]]*Table1__2[[#This Row],[unit_price]]</f>
        <v>180</v>
      </c>
      <c r="P1667">
        <f>(Table1__2[[#This Row],[unit_price]]-Table1__2[[#This Row],[unit_cost]])*Table1__2[[#This Row],[transaction_qty]]</f>
        <v>80</v>
      </c>
      <c r="Q1667">
        <f>YEAR(Table1__2[[#This Row],[transaction_date]])</f>
        <v>2023</v>
      </c>
      <c r="R1667" t="str">
        <f>TEXT(MONTH(Table1__2[[#This Row],[transaction_date]])*28,"mmm")</f>
        <v>Aug</v>
      </c>
      <c r="S1667" t="str">
        <f t="shared" si="26"/>
        <v>Sun</v>
      </c>
      <c r="T1667">
        <f>HOUR(Table1__2[[#This Row],[transaction_time]])</f>
        <v>12</v>
      </c>
    </row>
    <row r="1668" spans="1:20" x14ac:dyDescent="0.25">
      <c r="A1668">
        <v>9667</v>
      </c>
      <c r="B1668" s="1">
        <v>45841</v>
      </c>
      <c r="C1668" s="2">
        <v>0.88888888888888884</v>
      </c>
      <c r="D1668">
        <v>1</v>
      </c>
      <c r="E1668" t="s">
        <v>28</v>
      </c>
      <c r="F1668" t="s">
        <v>29</v>
      </c>
      <c r="G1668" t="s">
        <v>30</v>
      </c>
      <c r="H1668" t="s">
        <v>31</v>
      </c>
      <c r="I1668" t="s">
        <v>50</v>
      </c>
      <c r="J1668">
        <v>70</v>
      </c>
      <c r="K1668">
        <v>40</v>
      </c>
      <c r="L1668" t="s">
        <v>33</v>
      </c>
      <c r="M1668" t="s">
        <v>44</v>
      </c>
      <c r="N1668" t="s">
        <v>51</v>
      </c>
      <c r="O1668">
        <f>Table1__2[[#This Row],[transaction_qty]]*Table1__2[[#This Row],[unit_price]]</f>
        <v>70</v>
      </c>
      <c r="P1668">
        <f>(Table1__2[[#This Row],[unit_price]]-Table1__2[[#This Row],[unit_cost]])*Table1__2[[#This Row],[transaction_qty]]</f>
        <v>30</v>
      </c>
      <c r="Q1668">
        <f>YEAR(Table1__2[[#This Row],[transaction_date]])</f>
        <v>2025</v>
      </c>
      <c r="R1668" t="str">
        <f>TEXT(MONTH(Table1__2[[#This Row],[transaction_date]])*28,"mmm")</f>
        <v>Jul</v>
      </c>
      <c r="S1668" t="str">
        <f t="shared" si="26"/>
        <v>Tue</v>
      </c>
      <c r="T1668">
        <f>HOUR(Table1__2[[#This Row],[transaction_time]])</f>
        <v>21</v>
      </c>
    </row>
    <row r="1669" spans="1:20" x14ac:dyDescent="0.25">
      <c r="A1669">
        <v>9668</v>
      </c>
      <c r="B1669" s="1">
        <v>45566</v>
      </c>
      <c r="C1669" s="2">
        <v>0.29791666666666666</v>
      </c>
      <c r="D1669">
        <v>3</v>
      </c>
      <c r="E1669" t="s">
        <v>28</v>
      </c>
      <c r="F1669" t="s">
        <v>29</v>
      </c>
      <c r="G1669" t="s">
        <v>30</v>
      </c>
      <c r="H1669" t="s">
        <v>31</v>
      </c>
      <c r="I1669" t="s">
        <v>40</v>
      </c>
      <c r="J1669">
        <v>50</v>
      </c>
      <c r="K1669">
        <v>30</v>
      </c>
      <c r="L1669" t="s">
        <v>19</v>
      </c>
      <c r="M1669" t="s">
        <v>41</v>
      </c>
      <c r="N1669" t="s">
        <v>42</v>
      </c>
      <c r="O1669">
        <f>Table1__2[[#This Row],[transaction_qty]]*Table1__2[[#This Row],[unit_price]]</f>
        <v>150</v>
      </c>
      <c r="P1669">
        <f>(Table1__2[[#This Row],[unit_price]]-Table1__2[[#This Row],[unit_cost]])*Table1__2[[#This Row],[transaction_qty]]</f>
        <v>60</v>
      </c>
      <c r="Q1669">
        <f>YEAR(Table1__2[[#This Row],[transaction_date]])</f>
        <v>2024</v>
      </c>
      <c r="R1669" t="str">
        <f>TEXT(MONTH(Table1__2[[#This Row],[transaction_date]])*28,"mmm")</f>
        <v>Oct</v>
      </c>
      <c r="S1669" t="str">
        <f t="shared" si="26"/>
        <v>Sun</v>
      </c>
      <c r="T1669">
        <f>HOUR(Table1__2[[#This Row],[transaction_time]])</f>
        <v>7</v>
      </c>
    </row>
    <row r="1670" spans="1:20" x14ac:dyDescent="0.25">
      <c r="A1670">
        <v>9669</v>
      </c>
      <c r="B1670" s="1">
        <v>45357</v>
      </c>
      <c r="C1670" s="2">
        <v>0.54166666666666663</v>
      </c>
      <c r="D1670">
        <v>4</v>
      </c>
      <c r="E1670" t="s">
        <v>36</v>
      </c>
      <c r="F1670" t="s">
        <v>37</v>
      </c>
      <c r="G1670" t="s">
        <v>38</v>
      </c>
      <c r="H1670" t="s">
        <v>39</v>
      </c>
      <c r="I1670" t="s">
        <v>46</v>
      </c>
      <c r="J1670">
        <v>90</v>
      </c>
      <c r="K1670">
        <v>55</v>
      </c>
      <c r="L1670" t="s">
        <v>33</v>
      </c>
      <c r="M1670" t="s">
        <v>34</v>
      </c>
      <c r="N1670" t="s">
        <v>47</v>
      </c>
      <c r="O1670">
        <f>Table1__2[[#This Row],[transaction_qty]]*Table1__2[[#This Row],[unit_price]]</f>
        <v>360</v>
      </c>
      <c r="P1670">
        <f>(Table1__2[[#This Row],[unit_price]]-Table1__2[[#This Row],[unit_cost]])*Table1__2[[#This Row],[transaction_qty]]</f>
        <v>140</v>
      </c>
      <c r="Q1670">
        <f>YEAR(Table1__2[[#This Row],[transaction_date]])</f>
        <v>2024</v>
      </c>
      <c r="R1670" t="str">
        <f>TEXT(MONTH(Table1__2[[#This Row],[transaction_date]])*28,"mmm")</f>
        <v>Mar</v>
      </c>
      <c r="S1670" t="str">
        <f t="shared" si="26"/>
        <v>Fri</v>
      </c>
      <c r="T1670">
        <f>HOUR(Table1__2[[#This Row],[transaction_time]])</f>
        <v>13</v>
      </c>
    </row>
    <row r="1671" spans="1:20" x14ac:dyDescent="0.25">
      <c r="A1671">
        <v>9670</v>
      </c>
      <c r="B1671" s="1">
        <v>44885</v>
      </c>
      <c r="C1671" s="2">
        <v>0.47986111111111113</v>
      </c>
      <c r="D1671">
        <v>3</v>
      </c>
      <c r="E1671" t="s">
        <v>14</v>
      </c>
      <c r="F1671" t="s">
        <v>15</v>
      </c>
      <c r="G1671" t="s">
        <v>16</v>
      </c>
      <c r="H1671" t="s">
        <v>17</v>
      </c>
      <c r="I1671" t="s">
        <v>32</v>
      </c>
      <c r="J1671">
        <v>85</v>
      </c>
      <c r="K1671">
        <v>50</v>
      </c>
      <c r="L1671" t="s">
        <v>33</v>
      </c>
      <c r="M1671" t="s">
        <v>34</v>
      </c>
      <c r="N1671" t="s">
        <v>35</v>
      </c>
      <c r="O1671">
        <f>Table1__2[[#This Row],[transaction_qty]]*Table1__2[[#This Row],[unit_price]]</f>
        <v>255</v>
      </c>
      <c r="P1671">
        <f>(Table1__2[[#This Row],[unit_price]]-Table1__2[[#This Row],[unit_cost]])*Table1__2[[#This Row],[transaction_qty]]</f>
        <v>105</v>
      </c>
      <c r="Q1671">
        <f>YEAR(Table1__2[[#This Row],[transaction_date]])</f>
        <v>2022</v>
      </c>
      <c r="R1671" t="str">
        <f>TEXT(MONTH(Table1__2[[#This Row],[transaction_date]])*28,"mmm")</f>
        <v>Nov</v>
      </c>
      <c r="S1671" t="str">
        <f t="shared" si="26"/>
        <v>Fri</v>
      </c>
      <c r="T1671">
        <f>HOUR(Table1__2[[#This Row],[transaction_time]])</f>
        <v>11</v>
      </c>
    </row>
    <row r="1672" spans="1:20" x14ac:dyDescent="0.25">
      <c r="A1672">
        <v>9671</v>
      </c>
      <c r="B1672" s="1">
        <v>45801</v>
      </c>
      <c r="C1672" s="2">
        <v>0.62222222222222223</v>
      </c>
      <c r="D1672">
        <v>2</v>
      </c>
      <c r="E1672" t="s">
        <v>22</v>
      </c>
      <c r="F1672" t="s">
        <v>23</v>
      </c>
      <c r="G1672" t="s">
        <v>24</v>
      </c>
      <c r="H1672" t="s">
        <v>25</v>
      </c>
      <c r="I1672" t="s">
        <v>18</v>
      </c>
      <c r="J1672">
        <v>45</v>
      </c>
      <c r="K1672">
        <v>25</v>
      </c>
      <c r="L1672" t="s">
        <v>19</v>
      </c>
      <c r="M1672" t="s">
        <v>20</v>
      </c>
      <c r="N1672" t="s">
        <v>21</v>
      </c>
      <c r="O1672">
        <f>Table1__2[[#This Row],[transaction_qty]]*Table1__2[[#This Row],[unit_price]]</f>
        <v>90</v>
      </c>
      <c r="P1672">
        <f>(Table1__2[[#This Row],[unit_price]]-Table1__2[[#This Row],[unit_cost]])*Table1__2[[#This Row],[transaction_qty]]</f>
        <v>40</v>
      </c>
      <c r="Q1672">
        <f>YEAR(Table1__2[[#This Row],[transaction_date]])</f>
        <v>2025</v>
      </c>
      <c r="R1672" t="str">
        <f>TEXT(MONTH(Table1__2[[#This Row],[transaction_date]])*28,"mmm")</f>
        <v>May</v>
      </c>
      <c r="S1672" t="str">
        <f t="shared" si="26"/>
        <v>Tue</v>
      </c>
      <c r="T1672">
        <f>HOUR(Table1__2[[#This Row],[transaction_time]])</f>
        <v>14</v>
      </c>
    </row>
    <row r="1673" spans="1:20" x14ac:dyDescent="0.25">
      <c r="A1673">
        <v>9672</v>
      </c>
      <c r="B1673" s="1">
        <v>44750</v>
      </c>
      <c r="C1673" s="2">
        <v>0.60416666666666663</v>
      </c>
      <c r="D1673">
        <v>3</v>
      </c>
      <c r="E1673" t="s">
        <v>14</v>
      </c>
      <c r="F1673" t="s">
        <v>15</v>
      </c>
      <c r="G1673" t="s">
        <v>16</v>
      </c>
      <c r="H1673" t="s">
        <v>17</v>
      </c>
      <c r="I1673" t="s">
        <v>26</v>
      </c>
      <c r="J1673">
        <v>40</v>
      </c>
      <c r="K1673">
        <v>22</v>
      </c>
      <c r="L1673" t="s">
        <v>19</v>
      </c>
      <c r="M1673" t="s">
        <v>20</v>
      </c>
      <c r="N1673" t="s">
        <v>27</v>
      </c>
      <c r="O1673">
        <f>Table1__2[[#This Row],[transaction_qty]]*Table1__2[[#This Row],[unit_price]]</f>
        <v>120</v>
      </c>
      <c r="P1673">
        <f>(Table1__2[[#This Row],[unit_price]]-Table1__2[[#This Row],[unit_cost]])*Table1__2[[#This Row],[transaction_qty]]</f>
        <v>54</v>
      </c>
      <c r="Q1673">
        <f>YEAR(Table1__2[[#This Row],[transaction_date]])</f>
        <v>2022</v>
      </c>
      <c r="R1673" t="str">
        <f>TEXT(MONTH(Table1__2[[#This Row],[transaction_date]])*28,"mmm")</f>
        <v>Jul</v>
      </c>
      <c r="S1673" t="str">
        <f t="shared" si="26"/>
        <v>Sun</v>
      </c>
      <c r="T1673">
        <f>HOUR(Table1__2[[#This Row],[transaction_time]])</f>
        <v>14</v>
      </c>
    </row>
    <row r="1674" spans="1:20" x14ac:dyDescent="0.25">
      <c r="A1674">
        <v>9673</v>
      </c>
      <c r="B1674" s="1">
        <v>45928</v>
      </c>
      <c r="C1674" s="2">
        <v>0.37569444444444444</v>
      </c>
      <c r="D1674">
        <v>4</v>
      </c>
      <c r="E1674" t="s">
        <v>14</v>
      </c>
      <c r="F1674" t="s">
        <v>15</v>
      </c>
      <c r="G1674" t="s">
        <v>16</v>
      </c>
      <c r="H1674" t="s">
        <v>17</v>
      </c>
      <c r="I1674" t="s">
        <v>48</v>
      </c>
      <c r="J1674">
        <v>80</v>
      </c>
      <c r="K1674">
        <v>48</v>
      </c>
      <c r="L1674" t="s">
        <v>33</v>
      </c>
      <c r="M1674" t="s">
        <v>44</v>
      </c>
      <c r="N1674" t="s">
        <v>49</v>
      </c>
      <c r="O1674">
        <f>Table1__2[[#This Row],[transaction_qty]]*Table1__2[[#This Row],[unit_price]]</f>
        <v>320</v>
      </c>
      <c r="P1674">
        <f>(Table1__2[[#This Row],[unit_price]]-Table1__2[[#This Row],[unit_cost]])*Table1__2[[#This Row],[transaction_qty]]</f>
        <v>128</v>
      </c>
      <c r="Q1674">
        <f>YEAR(Table1__2[[#This Row],[transaction_date]])</f>
        <v>2025</v>
      </c>
      <c r="R1674" t="str">
        <f>TEXT(MONTH(Table1__2[[#This Row],[transaction_date]])*28,"mmm")</f>
        <v>Sep</v>
      </c>
      <c r="S1674" t="str">
        <f t="shared" si="26"/>
        <v>Sat</v>
      </c>
      <c r="T1674">
        <f>HOUR(Table1__2[[#This Row],[transaction_time]])</f>
        <v>9</v>
      </c>
    </row>
    <row r="1675" spans="1:20" x14ac:dyDescent="0.25">
      <c r="A1675">
        <v>9674</v>
      </c>
      <c r="B1675" s="1">
        <v>44660</v>
      </c>
      <c r="C1675" s="2">
        <v>0.67291666666666672</v>
      </c>
      <c r="D1675">
        <v>4</v>
      </c>
      <c r="E1675" t="s">
        <v>36</v>
      </c>
      <c r="F1675" t="s">
        <v>37</v>
      </c>
      <c r="G1675" t="s">
        <v>38</v>
      </c>
      <c r="H1675" t="s">
        <v>39</v>
      </c>
      <c r="I1675" t="s">
        <v>46</v>
      </c>
      <c r="J1675">
        <v>90</v>
      </c>
      <c r="K1675">
        <v>55</v>
      </c>
      <c r="L1675" t="s">
        <v>33</v>
      </c>
      <c r="M1675" t="s">
        <v>34</v>
      </c>
      <c r="N1675" t="s">
        <v>47</v>
      </c>
      <c r="O1675">
        <f>Table1__2[[#This Row],[transaction_qty]]*Table1__2[[#This Row],[unit_price]]</f>
        <v>360</v>
      </c>
      <c r="P1675">
        <f>(Table1__2[[#This Row],[unit_price]]-Table1__2[[#This Row],[unit_cost]])*Table1__2[[#This Row],[transaction_qty]]</f>
        <v>140</v>
      </c>
      <c r="Q1675">
        <f>YEAR(Table1__2[[#This Row],[transaction_date]])</f>
        <v>2022</v>
      </c>
      <c r="R1675" t="str">
        <f>TEXT(MONTH(Table1__2[[#This Row],[transaction_date]])*28,"mmm")</f>
        <v>Apr</v>
      </c>
      <c r="S1675" t="str">
        <f t="shared" si="26"/>
        <v>Mon</v>
      </c>
      <c r="T1675">
        <f>HOUR(Table1__2[[#This Row],[transaction_time]])</f>
        <v>16</v>
      </c>
    </row>
    <row r="1676" spans="1:20" x14ac:dyDescent="0.25">
      <c r="A1676">
        <v>9675</v>
      </c>
      <c r="B1676" s="1">
        <v>46020</v>
      </c>
      <c r="C1676" s="2">
        <v>0.4201388888888889</v>
      </c>
      <c r="D1676">
        <v>1</v>
      </c>
      <c r="E1676" t="s">
        <v>28</v>
      </c>
      <c r="F1676" t="s">
        <v>29</v>
      </c>
      <c r="G1676" t="s">
        <v>30</v>
      </c>
      <c r="H1676" t="s">
        <v>31</v>
      </c>
      <c r="I1676" t="s">
        <v>18</v>
      </c>
      <c r="J1676">
        <v>45</v>
      </c>
      <c r="K1676">
        <v>25</v>
      </c>
      <c r="L1676" t="s">
        <v>19</v>
      </c>
      <c r="M1676" t="s">
        <v>20</v>
      </c>
      <c r="N1676" t="s">
        <v>21</v>
      </c>
      <c r="O1676">
        <f>Table1__2[[#This Row],[transaction_qty]]*Table1__2[[#This Row],[unit_price]]</f>
        <v>45</v>
      </c>
      <c r="P1676">
        <f>(Table1__2[[#This Row],[unit_price]]-Table1__2[[#This Row],[unit_cost]])*Table1__2[[#This Row],[transaction_qty]]</f>
        <v>20</v>
      </c>
      <c r="Q1676">
        <f>YEAR(Table1__2[[#This Row],[transaction_date]])</f>
        <v>2025</v>
      </c>
      <c r="R1676" t="str">
        <f>TEXT(MONTH(Table1__2[[#This Row],[transaction_date]])*28,"mmm")</f>
        <v>Dec</v>
      </c>
      <c r="S1676" t="str">
        <f t="shared" si="26"/>
        <v>Sun</v>
      </c>
      <c r="T1676">
        <f>HOUR(Table1__2[[#This Row],[transaction_time]])</f>
        <v>10</v>
      </c>
    </row>
    <row r="1677" spans="1:20" x14ac:dyDescent="0.25">
      <c r="A1677">
        <v>9676</v>
      </c>
      <c r="B1677" s="1">
        <v>45038</v>
      </c>
      <c r="C1677" s="2">
        <v>0.37916666666666665</v>
      </c>
      <c r="D1677">
        <v>2</v>
      </c>
      <c r="E1677" t="s">
        <v>36</v>
      </c>
      <c r="F1677" t="s">
        <v>37</v>
      </c>
      <c r="G1677" t="s">
        <v>38</v>
      </c>
      <c r="H1677" t="s">
        <v>39</v>
      </c>
      <c r="I1677" t="s">
        <v>32</v>
      </c>
      <c r="J1677">
        <v>85</v>
      </c>
      <c r="K1677">
        <v>50</v>
      </c>
      <c r="L1677" t="s">
        <v>33</v>
      </c>
      <c r="M1677" t="s">
        <v>34</v>
      </c>
      <c r="N1677" t="s">
        <v>35</v>
      </c>
      <c r="O1677">
        <f>Table1__2[[#This Row],[transaction_qty]]*Table1__2[[#This Row],[unit_price]]</f>
        <v>170</v>
      </c>
      <c r="P1677">
        <f>(Table1__2[[#This Row],[unit_price]]-Table1__2[[#This Row],[unit_cost]])*Table1__2[[#This Row],[transaction_qty]]</f>
        <v>70</v>
      </c>
      <c r="Q1677">
        <f>YEAR(Table1__2[[#This Row],[transaction_date]])</f>
        <v>2023</v>
      </c>
      <c r="R1677" t="str">
        <f>TEXT(MONTH(Table1__2[[#This Row],[transaction_date]])*28,"mmm")</f>
        <v>Apr</v>
      </c>
      <c r="S1677" t="str">
        <f t="shared" si="26"/>
        <v>Sun</v>
      </c>
      <c r="T1677">
        <f>HOUR(Table1__2[[#This Row],[transaction_time]])</f>
        <v>9</v>
      </c>
    </row>
    <row r="1678" spans="1:20" x14ac:dyDescent="0.25">
      <c r="A1678">
        <v>9677</v>
      </c>
      <c r="B1678" s="1">
        <v>44871</v>
      </c>
      <c r="C1678" s="2">
        <v>0.44861111111111113</v>
      </c>
      <c r="D1678">
        <v>2</v>
      </c>
      <c r="E1678" t="s">
        <v>36</v>
      </c>
      <c r="F1678" t="s">
        <v>37</v>
      </c>
      <c r="G1678" t="s">
        <v>38</v>
      </c>
      <c r="H1678" t="s">
        <v>39</v>
      </c>
      <c r="I1678" t="s">
        <v>26</v>
      </c>
      <c r="J1678">
        <v>40</v>
      </c>
      <c r="K1678">
        <v>22</v>
      </c>
      <c r="L1678" t="s">
        <v>19</v>
      </c>
      <c r="M1678" t="s">
        <v>20</v>
      </c>
      <c r="N1678" t="s">
        <v>27</v>
      </c>
      <c r="O1678">
        <f>Table1__2[[#This Row],[transaction_qty]]*Table1__2[[#This Row],[unit_price]]</f>
        <v>80</v>
      </c>
      <c r="P1678">
        <f>(Table1__2[[#This Row],[unit_price]]-Table1__2[[#This Row],[unit_cost]])*Table1__2[[#This Row],[transaction_qty]]</f>
        <v>36</v>
      </c>
      <c r="Q1678">
        <f>YEAR(Table1__2[[#This Row],[transaction_date]])</f>
        <v>2022</v>
      </c>
      <c r="R1678" t="str">
        <f>TEXT(MONTH(Table1__2[[#This Row],[transaction_date]])*28,"mmm")</f>
        <v>Nov</v>
      </c>
      <c r="S1678" t="str">
        <f t="shared" si="26"/>
        <v>Fri</v>
      </c>
      <c r="T1678">
        <f>HOUR(Table1__2[[#This Row],[transaction_time]])</f>
        <v>10</v>
      </c>
    </row>
    <row r="1679" spans="1:20" x14ac:dyDescent="0.25">
      <c r="A1679">
        <v>9678</v>
      </c>
      <c r="B1679" s="1">
        <v>45193</v>
      </c>
      <c r="C1679" s="2">
        <v>0.36319444444444443</v>
      </c>
      <c r="D1679">
        <v>1</v>
      </c>
      <c r="E1679" t="s">
        <v>22</v>
      </c>
      <c r="F1679" t="s">
        <v>23</v>
      </c>
      <c r="G1679" t="s">
        <v>24</v>
      </c>
      <c r="H1679" t="s">
        <v>25</v>
      </c>
      <c r="I1679" t="s">
        <v>18</v>
      </c>
      <c r="J1679">
        <v>45</v>
      </c>
      <c r="K1679">
        <v>25</v>
      </c>
      <c r="L1679" t="s">
        <v>19</v>
      </c>
      <c r="M1679" t="s">
        <v>20</v>
      </c>
      <c r="N1679" t="s">
        <v>21</v>
      </c>
      <c r="O1679">
        <f>Table1__2[[#This Row],[transaction_qty]]*Table1__2[[#This Row],[unit_price]]</f>
        <v>45</v>
      </c>
      <c r="P1679">
        <f>(Table1__2[[#This Row],[unit_price]]-Table1__2[[#This Row],[unit_cost]])*Table1__2[[#This Row],[transaction_qty]]</f>
        <v>20</v>
      </c>
      <c r="Q1679">
        <f>YEAR(Table1__2[[#This Row],[transaction_date]])</f>
        <v>2023</v>
      </c>
      <c r="R1679" t="str">
        <f>TEXT(MONTH(Table1__2[[#This Row],[transaction_date]])*28,"mmm")</f>
        <v>Sep</v>
      </c>
      <c r="S1679" t="str">
        <f t="shared" si="26"/>
        <v>Tue</v>
      </c>
      <c r="T1679">
        <f>HOUR(Table1__2[[#This Row],[transaction_time]])</f>
        <v>8</v>
      </c>
    </row>
    <row r="1680" spans="1:20" x14ac:dyDescent="0.25">
      <c r="A1680">
        <v>9679</v>
      </c>
      <c r="B1680" s="1">
        <v>44651</v>
      </c>
      <c r="C1680" s="2">
        <v>0.52500000000000002</v>
      </c>
      <c r="D1680">
        <v>1</v>
      </c>
      <c r="E1680" t="s">
        <v>28</v>
      </c>
      <c r="F1680" t="s">
        <v>29</v>
      </c>
      <c r="G1680" t="s">
        <v>30</v>
      </c>
      <c r="H1680" t="s">
        <v>31</v>
      </c>
      <c r="I1680" t="s">
        <v>26</v>
      </c>
      <c r="J1680">
        <v>40</v>
      </c>
      <c r="K1680">
        <v>22</v>
      </c>
      <c r="L1680" t="s">
        <v>19</v>
      </c>
      <c r="M1680" t="s">
        <v>20</v>
      </c>
      <c r="N1680" t="s">
        <v>27</v>
      </c>
      <c r="O1680">
        <f>Table1__2[[#This Row],[transaction_qty]]*Table1__2[[#This Row],[unit_price]]</f>
        <v>40</v>
      </c>
      <c r="P1680">
        <f>(Table1__2[[#This Row],[unit_price]]-Table1__2[[#This Row],[unit_cost]])*Table1__2[[#This Row],[transaction_qty]]</f>
        <v>18</v>
      </c>
      <c r="Q1680">
        <f>YEAR(Table1__2[[#This Row],[transaction_date]])</f>
        <v>2022</v>
      </c>
      <c r="R1680" t="str">
        <f>TEXT(MONTH(Table1__2[[#This Row],[transaction_date]])*28,"mmm")</f>
        <v>Mar</v>
      </c>
      <c r="S1680" t="str">
        <f t="shared" si="26"/>
        <v>Tue</v>
      </c>
      <c r="T1680">
        <f>HOUR(Table1__2[[#This Row],[transaction_time]])</f>
        <v>12</v>
      </c>
    </row>
    <row r="1681" spans="1:20" x14ac:dyDescent="0.25">
      <c r="A1681">
        <v>9680</v>
      </c>
      <c r="B1681" s="1">
        <v>45031</v>
      </c>
      <c r="C1681" s="2">
        <v>0.42499999999999999</v>
      </c>
      <c r="D1681">
        <v>4</v>
      </c>
      <c r="E1681" t="s">
        <v>14</v>
      </c>
      <c r="F1681" t="s">
        <v>15</v>
      </c>
      <c r="G1681" t="s">
        <v>16</v>
      </c>
      <c r="H1681" t="s">
        <v>17</v>
      </c>
      <c r="I1681" t="s">
        <v>32</v>
      </c>
      <c r="J1681">
        <v>85</v>
      </c>
      <c r="K1681">
        <v>50</v>
      </c>
      <c r="L1681" t="s">
        <v>33</v>
      </c>
      <c r="M1681" t="s">
        <v>34</v>
      </c>
      <c r="N1681" t="s">
        <v>35</v>
      </c>
      <c r="O1681">
        <f>Table1__2[[#This Row],[transaction_qty]]*Table1__2[[#This Row],[unit_price]]</f>
        <v>340</v>
      </c>
      <c r="P1681">
        <f>(Table1__2[[#This Row],[unit_price]]-Table1__2[[#This Row],[unit_cost]])*Table1__2[[#This Row],[transaction_qty]]</f>
        <v>140</v>
      </c>
      <c r="Q1681">
        <f>YEAR(Table1__2[[#This Row],[transaction_date]])</f>
        <v>2023</v>
      </c>
      <c r="R1681" t="str">
        <f>TEXT(MONTH(Table1__2[[#This Row],[transaction_date]])*28,"mmm")</f>
        <v>Apr</v>
      </c>
      <c r="S1681" t="str">
        <f t="shared" si="26"/>
        <v>Sun</v>
      </c>
      <c r="T1681">
        <f>HOUR(Table1__2[[#This Row],[transaction_time]])</f>
        <v>10</v>
      </c>
    </row>
    <row r="1682" spans="1:20" x14ac:dyDescent="0.25">
      <c r="A1682">
        <v>9681</v>
      </c>
      <c r="B1682" s="1">
        <v>45774</v>
      </c>
      <c r="C1682" s="2">
        <v>0.36944444444444446</v>
      </c>
      <c r="D1682">
        <v>1</v>
      </c>
      <c r="E1682" t="s">
        <v>28</v>
      </c>
      <c r="F1682" t="s">
        <v>29</v>
      </c>
      <c r="G1682" t="s">
        <v>30</v>
      </c>
      <c r="H1682" t="s">
        <v>31</v>
      </c>
      <c r="I1682" t="s">
        <v>50</v>
      </c>
      <c r="J1682">
        <v>70</v>
      </c>
      <c r="K1682">
        <v>40</v>
      </c>
      <c r="L1682" t="s">
        <v>33</v>
      </c>
      <c r="M1682" t="s">
        <v>44</v>
      </c>
      <c r="N1682" t="s">
        <v>51</v>
      </c>
      <c r="O1682">
        <f>Table1__2[[#This Row],[transaction_qty]]*Table1__2[[#This Row],[unit_price]]</f>
        <v>70</v>
      </c>
      <c r="P1682">
        <f>(Table1__2[[#This Row],[unit_price]]-Table1__2[[#This Row],[unit_cost]])*Table1__2[[#This Row],[transaction_qty]]</f>
        <v>30</v>
      </c>
      <c r="Q1682">
        <f>YEAR(Table1__2[[#This Row],[transaction_date]])</f>
        <v>2025</v>
      </c>
      <c r="R1682" t="str">
        <f>TEXT(MONTH(Table1__2[[#This Row],[transaction_date]])*28,"mmm")</f>
        <v>Apr</v>
      </c>
      <c r="S1682" t="str">
        <f t="shared" si="26"/>
        <v>Fri</v>
      </c>
      <c r="T1682">
        <f>HOUR(Table1__2[[#This Row],[transaction_time]])</f>
        <v>8</v>
      </c>
    </row>
    <row r="1683" spans="1:20" x14ac:dyDescent="0.25">
      <c r="A1683">
        <v>9682</v>
      </c>
      <c r="B1683" s="1">
        <v>44941</v>
      </c>
      <c r="C1683" s="2">
        <v>0.53263888888888888</v>
      </c>
      <c r="D1683">
        <v>1</v>
      </c>
      <c r="E1683" t="s">
        <v>28</v>
      </c>
      <c r="F1683" t="s">
        <v>29</v>
      </c>
      <c r="G1683" t="s">
        <v>30</v>
      </c>
      <c r="H1683" t="s">
        <v>31</v>
      </c>
      <c r="I1683" t="s">
        <v>48</v>
      </c>
      <c r="J1683">
        <v>80</v>
      </c>
      <c r="K1683">
        <v>48</v>
      </c>
      <c r="L1683" t="s">
        <v>33</v>
      </c>
      <c r="M1683" t="s">
        <v>44</v>
      </c>
      <c r="N1683" t="s">
        <v>49</v>
      </c>
      <c r="O1683">
        <f>Table1__2[[#This Row],[transaction_qty]]*Table1__2[[#This Row],[unit_price]]</f>
        <v>80</v>
      </c>
      <c r="P1683">
        <f>(Table1__2[[#This Row],[unit_price]]-Table1__2[[#This Row],[unit_cost]])*Table1__2[[#This Row],[transaction_qty]]</f>
        <v>32</v>
      </c>
      <c r="Q1683">
        <f>YEAR(Table1__2[[#This Row],[transaction_date]])</f>
        <v>2023</v>
      </c>
      <c r="R1683" t="str">
        <f>TEXT(MONTH(Table1__2[[#This Row],[transaction_date]])*28,"mmm")</f>
        <v>Jan</v>
      </c>
      <c r="S1683" t="str">
        <f t="shared" si="26"/>
        <v>Sun</v>
      </c>
      <c r="T1683">
        <f>HOUR(Table1__2[[#This Row],[transaction_time]])</f>
        <v>12</v>
      </c>
    </row>
    <row r="1684" spans="1:20" x14ac:dyDescent="0.25">
      <c r="A1684">
        <v>9683</v>
      </c>
      <c r="B1684" s="1">
        <v>44735</v>
      </c>
      <c r="C1684" s="2">
        <v>0.78333333333333333</v>
      </c>
      <c r="D1684">
        <v>2</v>
      </c>
      <c r="E1684" t="s">
        <v>36</v>
      </c>
      <c r="F1684" t="s">
        <v>37</v>
      </c>
      <c r="G1684" t="s">
        <v>38</v>
      </c>
      <c r="H1684" t="s">
        <v>39</v>
      </c>
      <c r="I1684" t="s">
        <v>32</v>
      </c>
      <c r="J1684">
        <v>85</v>
      </c>
      <c r="K1684">
        <v>50</v>
      </c>
      <c r="L1684" t="s">
        <v>33</v>
      </c>
      <c r="M1684" t="s">
        <v>34</v>
      </c>
      <c r="N1684" t="s">
        <v>35</v>
      </c>
      <c r="O1684">
        <f>Table1__2[[#This Row],[transaction_qty]]*Table1__2[[#This Row],[unit_price]]</f>
        <v>170</v>
      </c>
      <c r="P1684">
        <f>(Table1__2[[#This Row],[unit_price]]-Table1__2[[#This Row],[unit_cost]])*Table1__2[[#This Row],[transaction_qty]]</f>
        <v>70</v>
      </c>
      <c r="Q1684">
        <f>YEAR(Table1__2[[#This Row],[transaction_date]])</f>
        <v>2022</v>
      </c>
      <c r="R1684" t="str">
        <f>TEXT(MONTH(Table1__2[[#This Row],[transaction_date]])*28,"mmm")</f>
        <v>Jun</v>
      </c>
      <c r="S1684" t="str">
        <f t="shared" si="26"/>
        <v>Mon</v>
      </c>
      <c r="T1684">
        <f>HOUR(Table1__2[[#This Row],[transaction_time]])</f>
        <v>18</v>
      </c>
    </row>
    <row r="1685" spans="1:20" x14ac:dyDescent="0.25">
      <c r="A1685">
        <v>9684</v>
      </c>
      <c r="B1685" s="1">
        <v>44588</v>
      </c>
      <c r="C1685" s="2">
        <v>0.46597222222222223</v>
      </c>
      <c r="D1685">
        <v>3</v>
      </c>
      <c r="E1685" t="s">
        <v>28</v>
      </c>
      <c r="F1685" t="s">
        <v>29</v>
      </c>
      <c r="G1685" t="s">
        <v>30</v>
      </c>
      <c r="H1685" t="s">
        <v>31</v>
      </c>
      <c r="I1685" t="s">
        <v>26</v>
      </c>
      <c r="J1685">
        <v>40</v>
      </c>
      <c r="K1685">
        <v>22</v>
      </c>
      <c r="L1685" t="s">
        <v>19</v>
      </c>
      <c r="M1685" t="s">
        <v>20</v>
      </c>
      <c r="N1685" t="s">
        <v>27</v>
      </c>
      <c r="O1685">
        <f>Table1__2[[#This Row],[transaction_qty]]*Table1__2[[#This Row],[unit_price]]</f>
        <v>120</v>
      </c>
      <c r="P1685">
        <f>(Table1__2[[#This Row],[unit_price]]-Table1__2[[#This Row],[unit_cost]])*Table1__2[[#This Row],[transaction_qty]]</f>
        <v>54</v>
      </c>
      <c r="Q1685">
        <f>YEAR(Table1__2[[#This Row],[transaction_date]])</f>
        <v>2022</v>
      </c>
      <c r="R1685" t="str">
        <f>TEXT(MONTH(Table1__2[[#This Row],[transaction_date]])*28,"mmm")</f>
        <v>Jan</v>
      </c>
      <c r="S1685" t="str">
        <f t="shared" si="26"/>
        <v>Fri</v>
      </c>
      <c r="T1685">
        <f>HOUR(Table1__2[[#This Row],[transaction_time]])</f>
        <v>11</v>
      </c>
    </row>
    <row r="1686" spans="1:20" x14ac:dyDescent="0.25">
      <c r="A1686">
        <v>9685</v>
      </c>
      <c r="B1686" s="1">
        <v>45247</v>
      </c>
      <c r="C1686" s="2">
        <v>0.63055555555555554</v>
      </c>
      <c r="D1686">
        <v>2</v>
      </c>
      <c r="E1686" t="s">
        <v>14</v>
      </c>
      <c r="F1686" t="s">
        <v>15</v>
      </c>
      <c r="G1686" t="s">
        <v>16</v>
      </c>
      <c r="H1686" t="s">
        <v>17</v>
      </c>
      <c r="I1686" t="s">
        <v>32</v>
      </c>
      <c r="J1686">
        <v>85</v>
      </c>
      <c r="K1686">
        <v>50</v>
      </c>
      <c r="L1686" t="s">
        <v>33</v>
      </c>
      <c r="M1686" t="s">
        <v>34</v>
      </c>
      <c r="N1686" t="s">
        <v>35</v>
      </c>
      <c r="O1686">
        <f>Table1__2[[#This Row],[transaction_qty]]*Table1__2[[#This Row],[unit_price]]</f>
        <v>170</v>
      </c>
      <c r="P1686">
        <f>(Table1__2[[#This Row],[unit_price]]-Table1__2[[#This Row],[unit_cost]])*Table1__2[[#This Row],[transaction_qty]]</f>
        <v>70</v>
      </c>
      <c r="Q1686">
        <f>YEAR(Table1__2[[#This Row],[transaction_date]])</f>
        <v>2023</v>
      </c>
      <c r="R1686" t="str">
        <f>TEXT(MONTH(Table1__2[[#This Row],[transaction_date]])*28,"mmm")</f>
        <v>Nov</v>
      </c>
      <c r="S1686" t="str">
        <f t="shared" si="26"/>
        <v>Tue</v>
      </c>
      <c r="T1686">
        <f>HOUR(Table1__2[[#This Row],[transaction_time]])</f>
        <v>15</v>
      </c>
    </row>
    <row r="1687" spans="1:20" x14ac:dyDescent="0.25">
      <c r="A1687">
        <v>9686</v>
      </c>
      <c r="B1687" s="1">
        <v>44924</v>
      </c>
      <c r="C1687" s="2">
        <v>0.82222222222222219</v>
      </c>
      <c r="D1687">
        <v>3</v>
      </c>
      <c r="E1687" t="s">
        <v>28</v>
      </c>
      <c r="F1687" t="s">
        <v>29</v>
      </c>
      <c r="G1687" t="s">
        <v>30</v>
      </c>
      <c r="H1687" t="s">
        <v>31</v>
      </c>
      <c r="I1687" t="s">
        <v>43</v>
      </c>
      <c r="J1687">
        <v>75</v>
      </c>
      <c r="K1687">
        <v>45</v>
      </c>
      <c r="L1687" t="s">
        <v>33</v>
      </c>
      <c r="M1687" t="s">
        <v>44</v>
      </c>
      <c r="N1687" t="s">
        <v>45</v>
      </c>
      <c r="O1687">
        <f>Table1__2[[#This Row],[transaction_qty]]*Table1__2[[#This Row],[unit_price]]</f>
        <v>225</v>
      </c>
      <c r="P1687">
        <f>(Table1__2[[#This Row],[unit_price]]-Table1__2[[#This Row],[unit_cost]])*Table1__2[[#This Row],[transaction_qty]]</f>
        <v>90</v>
      </c>
      <c r="Q1687">
        <f>YEAR(Table1__2[[#This Row],[transaction_date]])</f>
        <v>2022</v>
      </c>
      <c r="R1687" t="str">
        <f>TEXT(MONTH(Table1__2[[#This Row],[transaction_date]])*28,"mmm")</f>
        <v>Dec</v>
      </c>
      <c r="S1687" t="str">
        <f t="shared" si="26"/>
        <v>Sun</v>
      </c>
      <c r="T1687">
        <f>HOUR(Table1__2[[#This Row],[transaction_time]])</f>
        <v>19</v>
      </c>
    </row>
    <row r="1688" spans="1:20" x14ac:dyDescent="0.25">
      <c r="A1688">
        <v>9687</v>
      </c>
      <c r="B1688" s="1">
        <v>45011</v>
      </c>
      <c r="C1688" s="2">
        <v>0.29375000000000001</v>
      </c>
      <c r="D1688">
        <v>4</v>
      </c>
      <c r="E1688" t="s">
        <v>28</v>
      </c>
      <c r="F1688" t="s">
        <v>29</v>
      </c>
      <c r="G1688" t="s">
        <v>30</v>
      </c>
      <c r="H1688" t="s">
        <v>31</v>
      </c>
      <c r="I1688" t="s">
        <v>26</v>
      </c>
      <c r="J1688">
        <v>40</v>
      </c>
      <c r="K1688">
        <v>22</v>
      </c>
      <c r="L1688" t="s">
        <v>19</v>
      </c>
      <c r="M1688" t="s">
        <v>20</v>
      </c>
      <c r="N1688" t="s">
        <v>27</v>
      </c>
      <c r="O1688">
        <f>Table1__2[[#This Row],[transaction_qty]]*Table1__2[[#This Row],[unit_price]]</f>
        <v>160</v>
      </c>
      <c r="P1688">
        <f>(Table1__2[[#This Row],[unit_price]]-Table1__2[[#This Row],[unit_cost]])*Table1__2[[#This Row],[transaction_qty]]</f>
        <v>72</v>
      </c>
      <c r="Q1688">
        <f>YEAR(Table1__2[[#This Row],[transaction_date]])</f>
        <v>2023</v>
      </c>
      <c r="R1688" t="str">
        <f>TEXT(MONTH(Table1__2[[#This Row],[transaction_date]])*28,"mmm")</f>
        <v>Mar</v>
      </c>
      <c r="S1688" t="str">
        <f t="shared" si="26"/>
        <v>Thu</v>
      </c>
      <c r="T1688">
        <f>HOUR(Table1__2[[#This Row],[transaction_time]])</f>
        <v>7</v>
      </c>
    </row>
    <row r="1689" spans="1:20" x14ac:dyDescent="0.25">
      <c r="A1689">
        <v>9688</v>
      </c>
      <c r="B1689" s="1">
        <v>45250</v>
      </c>
      <c r="C1689" s="2">
        <v>0.43680555555555556</v>
      </c>
      <c r="D1689">
        <v>1</v>
      </c>
      <c r="E1689" t="s">
        <v>14</v>
      </c>
      <c r="F1689" t="s">
        <v>15</v>
      </c>
      <c r="G1689" t="s">
        <v>16</v>
      </c>
      <c r="H1689" t="s">
        <v>17</v>
      </c>
      <c r="I1689" t="s">
        <v>48</v>
      </c>
      <c r="J1689">
        <v>80</v>
      </c>
      <c r="K1689">
        <v>48</v>
      </c>
      <c r="L1689" t="s">
        <v>33</v>
      </c>
      <c r="M1689" t="s">
        <v>44</v>
      </c>
      <c r="N1689" t="s">
        <v>49</v>
      </c>
      <c r="O1689">
        <f>Table1__2[[#This Row],[transaction_qty]]*Table1__2[[#This Row],[unit_price]]</f>
        <v>80</v>
      </c>
      <c r="P1689">
        <f>(Table1__2[[#This Row],[unit_price]]-Table1__2[[#This Row],[unit_cost]])*Table1__2[[#This Row],[transaction_qty]]</f>
        <v>32</v>
      </c>
      <c r="Q1689">
        <f>YEAR(Table1__2[[#This Row],[transaction_date]])</f>
        <v>2023</v>
      </c>
      <c r="R1689" t="str">
        <f>TEXT(MONTH(Table1__2[[#This Row],[transaction_date]])*28,"mmm")</f>
        <v>Nov</v>
      </c>
      <c r="S1689" t="str">
        <f t="shared" si="26"/>
        <v>Fri</v>
      </c>
      <c r="T1689">
        <f>HOUR(Table1__2[[#This Row],[transaction_time]])</f>
        <v>10</v>
      </c>
    </row>
    <row r="1690" spans="1:20" x14ac:dyDescent="0.25">
      <c r="A1690">
        <v>9689</v>
      </c>
      <c r="B1690" s="1">
        <v>45768</v>
      </c>
      <c r="C1690" s="2">
        <v>0.85069444444444442</v>
      </c>
      <c r="D1690">
        <v>2</v>
      </c>
      <c r="E1690" t="s">
        <v>22</v>
      </c>
      <c r="F1690" t="s">
        <v>23</v>
      </c>
      <c r="G1690" t="s">
        <v>24</v>
      </c>
      <c r="H1690" t="s">
        <v>25</v>
      </c>
      <c r="I1690" t="s">
        <v>26</v>
      </c>
      <c r="J1690">
        <v>40</v>
      </c>
      <c r="K1690">
        <v>22</v>
      </c>
      <c r="L1690" t="s">
        <v>19</v>
      </c>
      <c r="M1690" t="s">
        <v>20</v>
      </c>
      <c r="N1690" t="s">
        <v>27</v>
      </c>
      <c r="O1690">
        <f>Table1__2[[#This Row],[transaction_qty]]*Table1__2[[#This Row],[unit_price]]</f>
        <v>80</v>
      </c>
      <c r="P1690">
        <f>(Table1__2[[#This Row],[unit_price]]-Table1__2[[#This Row],[unit_cost]])*Table1__2[[#This Row],[transaction_qty]]</f>
        <v>36</v>
      </c>
      <c r="Q1690">
        <f>YEAR(Table1__2[[#This Row],[transaction_date]])</f>
        <v>2025</v>
      </c>
      <c r="R1690" t="str">
        <f>TEXT(MONTH(Table1__2[[#This Row],[transaction_date]])*28,"mmm")</f>
        <v>Apr</v>
      </c>
      <c r="S1690" t="str">
        <f t="shared" si="26"/>
        <v>Sat</v>
      </c>
      <c r="T1690">
        <f>HOUR(Table1__2[[#This Row],[transaction_time]])</f>
        <v>20</v>
      </c>
    </row>
    <row r="1691" spans="1:20" x14ac:dyDescent="0.25">
      <c r="A1691">
        <v>9690</v>
      </c>
      <c r="B1691" s="1">
        <v>44784</v>
      </c>
      <c r="C1691" s="2">
        <v>0.48541666666666666</v>
      </c>
      <c r="D1691">
        <v>4</v>
      </c>
      <c r="E1691" t="s">
        <v>14</v>
      </c>
      <c r="F1691" t="s">
        <v>15</v>
      </c>
      <c r="G1691" t="s">
        <v>16</v>
      </c>
      <c r="H1691" t="s">
        <v>17</v>
      </c>
      <c r="I1691" t="s">
        <v>18</v>
      </c>
      <c r="J1691">
        <v>45</v>
      </c>
      <c r="K1691">
        <v>25</v>
      </c>
      <c r="L1691" t="s">
        <v>19</v>
      </c>
      <c r="M1691" t="s">
        <v>20</v>
      </c>
      <c r="N1691" t="s">
        <v>21</v>
      </c>
      <c r="O1691">
        <f>Table1__2[[#This Row],[transaction_qty]]*Table1__2[[#This Row],[unit_price]]</f>
        <v>180</v>
      </c>
      <c r="P1691">
        <f>(Table1__2[[#This Row],[unit_price]]-Table1__2[[#This Row],[unit_cost]])*Table1__2[[#This Row],[transaction_qty]]</f>
        <v>80</v>
      </c>
      <c r="Q1691">
        <f>YEAR(Table1__2[[#This Row],[transaction_date]])</f>
        <v>2022</v>
      </c>
      <c r="R1691" t="str">
        <f>TEXT(MONTH(Table1__2[[#This Row],[transaction_date]])*28,"mmm")</f>
        <v>Aug</v>
      </c>
      <c r="S1691" t="str">
        <f t="shared" si="26"/>
        <v>Wed</v>
      </c>
      <c r="T1691">
        <f>HOUR(Table1__2[[#This Row],[transaction_time]])</f>
        <v>11</v>
      </c>
    </row>
    <row r="1692" spans="1:20" x14ac:dyDescent="0.25">
      <c r="A1692">
        <v>9691</v>
      </c>
      <c r="B1692" s="1">
        <v>44943</v>
      </c>
      <c r="C1692" s="2">
        <v>0.33124999999999999</v>
      </c>
      <c r="D1692">
        <v>2</v>
      </c>
      <c r="E1692" t="s">
        <v>22</v>
      </c>
      <c r="F1692" t="s">
        <v>23</v>
      </c>
      <c r="G1692" t="s">
        <v>24</v>
      </c>
      <c r="H1692" t="s">
        <v>25</v>
      </c>
      <c r="I1692" t="s">
        <v>26</v>
      </c>
      <c r="J1692">
        <v>40</v>
      </c>
      <c r="K1692">
        <v>22</v>
      </c>
      <c r="L1692" t="s">
        <v>19</v>
      </c>
      <c r="M1692" t="s">
        <v>20</v>
      </c>
      <c r="N1692" t="s">
        <v>27</v>
      </c>
      <c r="O1692">
        <f>Table1__2[[#This Row],[transaction_qty]]*Table1__2[[#This Row],[unit_price]]</f>
        <v>80</v>
      </c>
      <c r="P1692">
        <f>(Table1__2[[#This Row],[unit_price]]-Table1__2[[#This Row],[unit_cost]])*Table1__2[[#This Row],[transaction_qty]]</f>
        <v>36</v>
      </c>
      <c r="Q1692">
        <f>YEAR(Table1__2[[#This Row],[transaction_date]])</f>
        <v>2023</v>
      </c>
      <c r="R1692" t="str">
        <f>TEXT(MONTH(Table1__2[[#This Row],[transaction_date]])*28,"mmm")</f>
        <v>Jan</v>
      </c>
      <c r="S1692" t="str">
        <f t="shared" si="26"/>
        <v>Tue</v>
      </c>
      <c r="T1692">
        <f>HOUR(Table1__2[[#This Row],[transaction_time]])</f>
        <v>7</v>
      </c>
    </row>
    <row r="1693" spans="1:20" x14ac:dyDescent="0.25">
      <c r="A1693">
        <v>9692</v>
      </c>
      <c r="B1693" s="1">
        <v>45435</v>
      </c>
      <c r="C1693" s="2">
        <v>0.70208333333333328</v>
      </c>
      <c r="D1693">
        <v>4</v>
      </c>
      <c r="E1693" t="s">
        <v>14</v>
      </c>
      <c r="F1693" t="s">
        <v>15</v>
      </c>
      <c r="G1693" t="s">
        <v>16</v>
      </c>
      <c r="H1693" t="s">
        <v>17</v>
      </c>
      <c r="I1693" t="s">
        <v>43</v>
      </c>
      <c r="J1693">
        <v>75</v>
      </c>
      <c r="K1693">
        <v>45</v>
      </c>
      <c r="L1693" t="s">
        <v>33</v>
      </c>
      <c r="M1693" t="s">
        <v>44</v>
      </c>
      <c r="N1693" t="s">
        <v>45</v>
      </c>
      <c r="O1693">
        <f>Table1__2[[#This Row],[transaction_qty]]*Table1__2[[#This Row],[unit_price]]</f>
        <v>300</v>
      </c>
      <c r="P1693">
        <f>(Table1__2[[#This Row],[unit_price]]-Table1__2[[#This Row],[unit_cost]])*Table1__2[[#This Row],[transaction_qty]]</f>
        <v>120</v>
      </c>
      <c r="Q1693">
        <f>YEAR(Table1__2[[#This Row],[transaction_date]])</f>
        <v>2024</v>
      </c>
      <c r="R1693" t="str">
        <f>TEXT(MONTH(Table1__2[[#This Row],[transaction_date]])*28,"mmm")</f>
        <v>May</v>
      </c>
      <c r="S1693" t="str">
        <f t="shared" si="26"/>
        <v>Mon</v>
      </c>
      <c r="T1693">
        <f>HOUR(Table1__2[[#This Row],[transaction_time]])</f>
        <v>16</v>
      </c>
    </row>
    <row r="1694" spans="1:20" x14ac:dyDescent="0.25">
      <c r="A1694">
        <v>9693</v>
      </c>
      <c r="B1694" s="1">
        <v>44646</v>
      </c>
      <c r="C1694" s="2">
        <v>0.43194444444444446</v>
      </c>
      <c r="D1694">
        <v>1</v>
      </c>
      <c r="E1694" t="s">
        <v>28</v>
      </c>
      <c r="F1694" t="s">
        <v>29</v>
      </c>
      <c r="G1694" t="s">
        <v>30</v>
      </c>
      <c r="H1694" t="s">
        <v>31</v>
      </c>
      <c r="I1694" t="s">
        <v>48</v>
      </c>
      <c r="J1694">
        <v>80</v>
      </c>
      <c r="K1694">
        <v>48</v>
      </c>
      <c r="L1694" t="s">
        <v>33</v>
      </c>
      <c r="M1694" t="s">
        <v>44</v>
      </c>
      <c r="N1694" t="s">
        <v>49</v>
      </c>
      <c r="O1694">
        <f>Table1__2[[#This Row],[transaction_qty]]*Table1__2[[#This Row],[unit_price]]</f>
        <v>80</v>
      </c>
      <c r="P1694">
        <f>(Table1__2[[#This Row],[unit_price]]-Table1__2[[#This Row],[unit_cost]])*Table1__2[[#This Row],[transaction_qty]]</f>
        <v>32</v>
      </c>
      <c r="Q1694">
        <f>YEAR(Table1__2[[#This Row],[transaction_date]])</f>
        <v>2022</v>
      </c>
      <c r="R1694" t="str">
        <f>TEXT(MONTH(Table1__2[[#This Row],[transaction_date]])*28,"mmm")</f>
        <v>Mar</v>
      </c>
      <c r="S1694" t="str">
        <f t="shared" si="26"/>
        <v>Thu</v>
      </c>
      <c r="T1694">
        <f>HOUR(Table1__2[[#This Row],[transaction_time]])</f>
        <v>10</v>
      </c>
    </row>
    <row r="1695" spans="1:20" x14ac:dyDescent="0.25">
      <c r="A1695">
        <v>9694</v>
      </c>
      <c r="B1695" s="1">
        <v>45335</v>
      </c>
      <c r="C1695" s="2">
        <v>0.7416666666666667</v>
      </c>
      <c r="D1695">
        <v>4</v>
      </c>
      <c r="E1695" t="s">
        <v>14</v>
      </c>
      <c r="F1695" t="s">
        <v>15</v>
      </c>
      <c r="G1695" t="s">
        <v>16</v>
      </c>
      <c r="H1695" t="s">
        <v>17</v>
      </c>
      <c r="I1695" t="s">
        <v>48</v>
      </c>
      <c r="J1695">
        <v>80</v>
      </c>
      <c r="K1695">
        <v>48</v>
      </c>
      <c r="L1695" t="s">
        <v>33</v>
      </c>
      <c r="M1695" t="s">
        <v>44</v>
      </c>
      <c r="N1695" t="s">
        <v>49</v>
      </c>
      <c r="O1695">
        <f>Table1__2[[#This Row],[transaction_qty]]*Table1__2[[#This Row],[unit_price]]</f>
        <v>320</v>
      </c>
      <c r="P1695">
        <f>(Table1__2[[#This Row],[unit_price]]-Table1__2[[#This Row],[unit_cost]])*Table1__2[[#This Row],[transaction_qty]]</f>
        <v>128</v>
      </c>
      <c r="Q1695">
        <f>YEAR(Table1__2[[#This Row],[transaction_date]])</f>
        <v>2024</v>
      </c>
      <c r="R1695" t="str">
        <f>TEXT(MONTH(Table1__2[[#This Row],[transaction_date]])*28,"mmm")</f>
        <v>Feb</v>
      </c>
      <c r="S1695" t="str">
        <f t="shared" si="26"/>
        <v>Fri</v>
      </c>
      <c r="T1695">
        <f>HOUR(Table1__2[[#This Row],[transaction_time]])</f>
        <v>17</v>
      </c>
    </row>
    <row r="1696" spans="1:20" x14ac:dyDescent="0.25">
      <c r="A1696">
        <v>9695</v>
      </c>
      <c r="B1696" s="1">
        <v>45401</v>
      </c>
      <c r="C1696" s="2">
        <v>0.8979166666666667</v>
      </c>
      <c r="D1696">
        <v>2</v>
      </c>
      <c r="E1696" t="s">
        <v>36</v>
      </c>
      <c r="F1696" t="s">
        <v>37</v>
      </c>
      <c r="G1696" t="s">
        <v>38</v>
      </c>
      <c r="H1696" t="s">
        <v>39</v>
      </c>
      <c r="I1696" t="s">
        <v>18</v>
      </c>
      <c r="J1696">
        <v>45</v>
      </c>
      <c r="K1696">
        <v>25</v>
      </c>
      <c r="L1696" t="s">
        <v>19</v>
      </c>
      <c r="M1696" t="s">
        <v>20</v>
      </c>
      <c r="N1696" t="s">
        <v>21</v>
      </c>
      <c r="O1696">
        <f>Table1__2[[#This Row],[transaction_qty]]*Table1__2[[#This Row],[unit_price]]</f>
        <v>90</v>
      </c>
      <c r="P1696">
        <f>(Table1__2[[#This Row],[unit_price]]-Table1__2[[#This Row],[unit_cost]])*Table1__2[[#This Row],[transaction_qty]]</f>
        <v>40</v>
      </c>
      <c r="Q1696">
        <f>YEAR(Table1__2[[#This Row],[transaction_date]])</f>
        <v>2024</v>
      </c>
      <c r="R1696" t="str">
        <f>TEXT(MONTH(Table1__2[[#This Row],[transaction_date]])*28,"mmm")</f>
        <v>Apr</v>
      </c>
      <c r="S1696" t="str">
        <f t="shared" si="26"/>
        <v>Thu</v>
      </c>
      <c r="T1696">
        <f>HOUR(Table1__2[[#This Row],[transaction_time]])</f>
        <v>21</v>
      </c>
    </row>
    <row r="1697" spans="1:20" x14ac:dyDescent="0.25">
      <c r="A1697">
        <v>9696</v>
      </c>
      <c r="B1697" s="1">
        <v>44728</v>
      </c>
      <c r="C1697" s="2">
        <v>0.53333333333333333</v>
      </c>
      <c r="D1697">
        <v>2</v>
      </c>
      <c r="E1697" t="s">
        <v>36</v>
      </c>
      <c r="F1697" t="s">
        <v>37</v>
      </c>
      <c r="G1697" t="s">
        <v>38</v>
      </c>
      <c r="H1697" t="s">
        <v>39</v>
      </c>
      <c r="I1697" t="s">
        <v>43</v>
      </c>
      <c r="J1697">
        <v>75</v>
      </c>
      <c r="K1697">
        <v>45</v>
      </c>
      <c r="L1697" t="s">
        <v>33</v>
      </c>
      <c r="M1697" t="s">
        <v>44</v>
      </c>
      <c r="N1697" t="s">
        <v>45</v>
      </c>
      <c r="O1697">
        <f>Table1__2[[#This Row],[transaction_qty]]*Table1__2[[#This Row],[unit_price]]</f>
        <v>150</v>
      </c>
      <c r="P1697">
        <f>(Table1__2[[#This Row],[unit_price]]-Table1__2[[#This Row],[unit_cost]])*Table1__2[[#This Row],[transaction_qty]]</f>
        <v>60</v>
      </c>
      <c r="Q1697">
        <f>YEAR(Table1__2[[#This Row],[transaction_date]])</f>
        <v>2022</v>
      </c>
      <c r="R1697" t="str">
        <f>TEXT(MONTH(Table1__2[[#This Row],[transaction_date]])*28,"mmm")</f>
        <v>Jun</v>
      </c>
      <c r="S1697" t="str">
        <f t="shared" si="26"/>
        <v>Mon</v>
      </c>
      <c r="T1697">
        <f>HOUR(Table1__2[[#This Row],[transaction_time]])</f>
        <v>12</v>
      </c>
    </row>
    <row r="1698" spans="1:20" x14ac:dyDescent="0.25">
      <c r="A1698">
        <v>9697</v>
      </c>
      <c r="B1698" s="1">
        <v>45952</v>
      </c>
      <c r="C1698" s="2">
        <v>0.72013888888888888</v>
      </c>
      <c r="D1698">
        <v>4</v>
      </c>
      <c r="E1698" t="s">
        <v>36</v>
      </c>
      <c r="F1698" t="s">
        <v>37</v>
      </c>
      <c r="G1698" t="s">
        <v>38</v>
      </c>
      <c r="H1698" t="s">
        <v>39</v>
      </c>
      <c r="I1698" t="s">
        <v>40</v>
      </c>
      <c r="J1698">
        <v>50</v>
      </c>
      <c r="K1698">
        <v>30</v>
      </c>
      <c r="L1698" t="s">
        <v>19</v>
      </c>
      <c r="M1698" t="s">
        <v>41</v>
      </c>
      <c r="N1698" t="s">
        <v>42</v>
      </c>
      <c r="O1698">
        <f>Table1__2[[#This Row],[transaction_qty]]*Table1__2[[#This Row],[unit_price]]</f>
        <v>200</v>
      </c>
      <c r="P1698">
        <f>(Table1__2[[#This Row],[unit_price]]-Table1__2[[#This Row],[unit_cost]])*Table1__2[[#This Row],[transaction_qty]]</f>
        <v>80</v>
      </c>
      <c r="Q1698">
        <f>YEAR(Table1__2[[#This Row],[transaction_date]])</f>
        <v>2025</v>
      </c>
      <c r="R1698" t="str">
        <f>TEXT(MONTH(Table1__2[[#This Row],[transaction_date]])*28,"mmm")</f>
        <v>Oct</v>
      </c>
      <c r="S1698" t="str">
        <f t="shared" si="26"/>
        <v>Sun</v>
      </c>
      <c r="T1698">
        <f>HOUR(Table1__2[[#This Row],[transaction_time]])</f>
        <v>17</v>
      </c>
    </row>
    <row r="1699" spans="1:20" x14ac:dyDescent="0.25">
      <c r="A1699">
        <v>9698</v>
      </c>
      <c r="B1699" s="1">
        <v>45776</v>
      </c>
      <c r="C1699" s="2">
        <v>0.34930555555555554</v>
      </c>
      <c r="D1699">
        <v>1</v>
      </c>
      <c r="E1699" t="s">
        <v>36</v>
      </c>
      <c r="F1699" t="s">
        <v>37</v>
      </c>
      <c r="G1699" t="s">
        <v>38</v>
      </c>
      <c r="H1699" t="s">
        <v>39</v>
      </c>
      <c r="I1699" t="s">
        <v>50</v>
      </c>
      <c r="J1699">
        <v>70</v>
      </c>
      <c r="K1699">
        <v>40</v>
      </c>
      <c r="L1699" t="s">
        <v>33</v>
      </c>
      <c r="M1699" t="s">
        <v>44</v>
      </c>
      <c r="N1699" t="s">
        <v>51</v>
      </c>
      <c r="O1699">
        <f>Table1__2[[#This Row],[transaction_qty]]*Table1__2[[#This Row],[unit_price]]</f>
        <v>70</v>
      </c>
      <c r="P1699">
        <f>(Table1__2[[#This Row],[unit_price]]-Table1__2[[#This Row],[unit_cost]])*Table1__2[[#This Row],[transaction_qty]]</f>
        <v>30</v>
      </c>
      <c r="Q1699">
        <f>YEAR(Table1__2[[#This Row],[transaction_date]])</f>
        <v>2025</v>
      </c>
      <c r="R1699" t="str">
        <f>TEXT(MONTH(Table1__2[[#This Row],[transaction_date]])*28,"mmm")</f>
        <v>Apr</v>
      </c>
      <c r="S1699" t="str">
        <f t="shared" si="26"/>
        <v>Sun</v>
      </c>
      <c r="T1699">
        <f>HOUR(Table1__2[[#This Row],[transaction_time]])</f>
        <v>8</v>
      </c>
    </row>
    <row r="1700" spans="1:20" x14ac:dyDescent="0.25">
      <c r="A1700">
        <v>9699</v>
      </c>
      <c r="B1700" s="1">
        <v>45881</v>
      </c>
      <c r="C1700" s="2">
        <v>0.49375000000000002</v>
      </c>
      <c r="D1700">
        <v>4</v>
      </c>
      <c r="E1700" t="s">
        <v>28</v>
      </c>
      <c r="F1700" t="s">
        <v>29</v>
      </c>
      <c r="G1700" t="s">
        <v>30</v>
      </c>
      <c r="H1700" t="s">
        <v>31</v>
      </c>
      <c r="I1700" t="s">
        <v>48</v>
      </c>
      <c r="J1700">
        <v>80</v>
      </c>
      <c r="K1700">
        <v>48</v>
      </c>
      <c r="L1700" t="s">
        <v>33</v>
      </c>
      <c r="M1700" t="s">
        <v>44</v>
      </c>
      <c r="N1700" t="s">
        <v>49</v>
      </c>
      <c r="O1700">
        <f>Table1__2[[#This Row],[transaction_qty]]*Table1__2[[#This Row],[unit_price]]</f>
        <v>320</v>
      </c>
      <c r="P1700">
        <f>(Table1__2[[#This Row],[unit_price]]-Table1__2[[#This Row],[unit_cost]])*Table1__2[[#This Row],[transaction_qty]]</f>
        <v>128</v>
      </c>
      <c r="Q1700">
        <f>YEAR(Table1__2[[#This Row],[transaction_date]])</f>
        <v>2025</v>
      </c>
      <c r="R1700" t="str">
        <f>TEXT(MONTH(Table1__2[[#This Row],[transaction_date]])*28,"mmm")</f>
        <v>Aug</v>
      </c>
      <c r="S1700" t="str">
        <f t="shared" si="26"/>
        <v>Thu</v>
      </c>
      <c r="T1700">
        <f>HOUR(Table1__2[[#This Row],[transaction_time]])</f>
        <v>11</v>
      </c>
    </row>
    <row r="1701" spans="1:20" x14ac:dyDescent="0.25">
      <c r="A1701">
        <v>9700</v>
      </c>
      <c r="B1701" s="1">
        <v>45675</v>
      </c>
      <c r="C1701" s="2">
        <v>0.83263888888888893</v>
      </c>
      <c r="D1701">
        <v>2</v>
      </c>
      <c r="E1701" t="s">
        <v>22</v>
      </c>
      <c r="F1701" t="s">
        <v>23</v>
      </c>
      <c r="G1701" t="s">
        <v>24</v>
      </c>
      <c r="H1701" t="s">
        <v>25</v>
      </c>
      <c r="I1701" t="s">
        <v>46</v>
      </c>
      <c r="J1701">
        <v>90</v>
      </c>
      <c r="K1701">
        <v>55</v>
      </c>
      <c r="L1701" t="s">
        <v>33</v>
      </c>
      <c r="M1701" t="s">
        <v>34</v>
      </c>
      <c r="N1701" t="s">
        <v>47</v>
      </c>
      <c r="O1701">
        <f>Table1__2[[#This Row],[transaction_qty]]*Table1__2[[#This Row],[unit_price]]</f>
        <v>180</v>
      </c>
      <c r="P1701">
        <f>(Table1__2[[#This Row],[unit_price]]-Table1__2[[#This Row],[unit_cost]])*Table1__2[[#This Row],[transaction_qty]]</f>
        <v>70</v>
      </c>
      <c r="Q1701">
        <f>YEAR(Table1__2[[#This Row],[transaction_date]])</f>
        <v>2025</v>
      </c>
      <c r="R1701" t="str">
        <f>TEXT(MONTH(Table1__2[[#This Row],[transaction_date]])*28,"mmm")</f>
        <v>Jan</v>
      </c>
      <c r="S1701" t="str">
        <f t="shared" si="26"/>
        <v>Wed</v>
      </c>
      <c r="T1701">
        <f>HOUR(Table1__2[[#This Row],[transaction_time]])</f>
        <v>19</v>
      </c>
    </row>
    <row r="1702" spans="1:20" x14ac:dyDescent="0.25">
      <c r="A1702">
        <v>9701</v>
      </c>
      <c r="B1702" s="1">
        <v>45107</v>
      </c>
      <c r="C1702" s="2">
        <v>0.74513888888888891</v>
      </c>
      <c r="D1702">
        <v>1</v>
      </c>
      <c r="E1702" t="s">
        <v>36</v>
      </c>
      <c r="F1702" t="s">
        <v>37</v>
      </c>
      <c r="G1702" t="s">
        <v>38</v>
      </c>
      <c r="H1702" t="s">
        <v>39</v>
      </c>
      <c r="I1702" t="s">
        <v>43</v>
      </c>
      <c r="J1702">
        <v>75</v>
      </c>
      <c r="K1702">
        <v>45</v>
      </c>
      <c r="L1702" t="s">
        <v>33</v>
      </c>
      <c r="M1702" t="s">
        <v>44</v>
      </c>
      <c r="N1702" t="s">
        <v>45</v>
      </c>
      <c r="O1702">
        <f>Table1__2[[#This Row],[transaction_qty]]*Table1__2[[#This Row],[unit_price]]</f>
        <v>75</v>
      </c>
      <c r="P1702">
        <f>(Table1__2[[#This Row],[unit_price]]-Table1__2[[#This Row],[unit_cost]])*Table1__2[[#This Row],[transaction_qty]]</f>
        <v>30</v>
      </c>
      <c r="Q1702">
        <f>YEAR(Table1__2[[#This Row],[transaction_date]])</f>
        <v>2023</v>
      </c>
      <c r="R1702" t="str">
        <f>TEXT(MONTH(Table1__2[[#This Row],[transaction_date]])*28,"mmm")</f>
        <v>Jun</v>
      </c>
      <c r="S1702" t="str">
        <f t="shared" si="26"/>
        <v>Mon</v>
      </c>
      <c r="T1702">
        <f>HOUR(Table1__2[[#This Row],[transaction_time]])</f>
        <v>17</v>
      </c>
    </row>
    <row r="1703" spans="1:20" x14ac:dyDescent="0.25">
      <c r="A1703">
        <v>9702</v>
      </c>
      <c r="B1703" s="1">
        <v>44925</v>
      </c>
      <c r="C1703" s="2">
        <v>0.74305555555555558</v>
      </c>
      <c r="D1703">
        <v>4</v>
      </c>
      <c r="E1703" t="s">
        <v>36</v>
      </c>
      <c r="F1703" t="s">
        <v>37</v>
      </c>
      <c r="G1703" t="s">
        <v>38</v>
      </c>
      <c r="H1703" t="s">
        <v>39</v>
      </c>
      <c r="I1703" t="s">
        <v>32</v>
      </c>
      <c r="J1703">
        <v>85</v>
      </c>
      <c r="K1703">
        <v>50</v>
      </c>
      <c r="L1703" t="s">
        <v>33</v>
      </c>
      <c r="M1703" t="s">
        <v>34</v>
      </c>
      <c r="N1703" t="s">
        <v>35</v>
      </c>
      <c r="O1703">
        <f>Table1__2[[#This Row],[transaction_qty]]*Table1__2[[#This Row],[unit_price]]</f>
        <v>340</v>
      </c>
      <c r="P1703">
        <f>(Table1__2[[#This Row],[unit_price]]-Table1__2[[#This Row],[unit_cost]])*Table1__2[[#This Row],[transaction_qty]]</f>
        <v>140</v>
      </c>
      <c r="Q1703">
        <f>YEAR(Table1__2[[#This Row],[transaction_date]])</f>
        <v>2022</v>
      </c>
      <c r="R1703" t="str">
        <f>TEXT(MONTH(Table1__2[[#This Row],[transaction_date]])*28,"mmm")</f>
        <v>Dec</v>
      </c>
      <c r="S1703" t="str">
        <f t="shared" si="26"/>
        <v>Mon</v>
      </c>
      <c r="T1703">
        <f>HOUR(Table1__2[[#This Row],[transaction_time]])</f>
        <v>17</v>
      </c>
    </row>
    <row r="1704" spans="1:20" x14ac:dyDescent="0.25">
      <c r="A1704">
        <v>9703</v>
      </c>
      <c r="B1704" s="1">
        <v>44992</v>
      </c>
      <c r="C1704" s="2">
        <v>0.33124999999999999</v>
      </c>
      <c r="D1704">
        <v>1</v>
      </c>
      <c r="E1704" t="s">
        <v>14</v>
      </c>
      <c r="F1704" t="s">
        <v>15</v>
      </c>
      <c r="G1704" t="s">
        <v>16</v>
      </c>
      <c r="H1704" t="s">
        <v>17</v>
      </c>
      <c r="I1704" t="s">
        <v>40</v>
      </c>
      <c r="J1704">
        <v>50</v>
      </c>
      <c r="K1704">
        <v>30</v>
      </c>
      <c r="L1704" t="s">
        <v>19</v>
      </c>
      <c r="M1704" t="s">
        <v>41</v>
      </c>
      <c r="N1704" t="s">
        <v>42</v>
      </c>
      <c r="O1704">
        <f>Table1__2[[#This Row],[transaction_qty]]*Table1__2[[#This Row],[unit_price]]</f>
        <v>50</v>
      </c>
      <c r="P1704">
        <f>(Table1__2[[#This Row],[unit_price]]-Table1__2[[#This Row],[unit_cost]])*Table1__2[[#This Row],[transaction_qty]]</f>
        <v>20</v>
      </c>
      <c r="Q1704">
        <f>YEAR(Table1__2[[#This Row],[transaction_date]])</f>
        <v>2023</v>
      </c>
      <c r="R1704" t="str">
        <f>TEXT(MONTH(Table1__2[[#This Row],[transaction_date]])*28,"mmm")</f>
        <v>Mar</v>
      </c>
      <c r="S1704" t="str">
        <f t="shared" si="26"/>
        <v>Sat</v>
      </c>
      <c r="T1704">
        <f>HOUR(Table1__2[[#This Row],[transaction_time]])</f>
        <v>7</v>
      </c>
    </row>
    <row r="1705" spans="1:20" x14ac:dyDescent="0.25">
      <c r="A1705">
        <v>9704</v>
      </c>
      <c r="B1705" s="1">
        <v>45608</v>
      </c>
      <c r="C1705" s="2">
        <v>0.7104166666666667</v>
      </c>
      <c r="D1705">
        <v>4</v>
      </c>
      <c r="E1705" t="s">
        <v>36</v>
      </c>
      <c r="F1705" t="s">
        <v>37</v>
      </c>
      <c r="G1705" t="s">
        <v>38</v>
      </c>
      <c r="H1705" t="s">
        <v>39</v>
      </c>
      <c r="I1705" t="s">
        <v>43</v>
      </c>
      <c r="J1705">
        <v>75</v>
      </c>
      <c r="K1705">
        <v>45</v>
      </c>
      <c r="L1705" t="s">
        <v>33</v>
      </c>
      <c r="M1705" t="s">
        <v>44</v>
      </c>
      <c r="N1705" t="s">
        <v>45</v>
      </c>
      <c r="O1705">
        <f>Table1__2[[#This Row],[transaction_qty]]*Table1__2[[#This Row],[unit_price]]</f>
        <v>300</v>
      </c>
      <c r="P1705">
        <f>(Table1__2[[#This Row],[unit_price]]-Table1__2[[#This Row],[unit_cost]])*Table1__2[[#This Row],[transaction_qty]]</f>
        <v>120</v>
      </c>
      <c r="Q1705">
        <f>YEAR(Table1__2[[#This Row],[transaction_date]])</f>
        <v>2024</v>
      </c>
      <c r="R1705" t="str">
        <f>TEXT(MONTH(Table1__2[[#This Row],[transaction_date]])*28,"mmm")</f>
        <v>Nov</v>
      </c>
      <c r="S1705" t="str">
        <f t="shared" si="26"/>
        <v>Thu</v>
      </c>
      <c r="T1705">
        <f>HOUR(Table1__2[[#This Row],[transaction_time]])</f>
        <v>17</v>
      </c>
    </row>
    <row r="1706" spans="1:20" x14ac:dyDescent="0.25">
      <c r="A1706">
        <v>9705</v>
      </c>
      <c r="B1706" s="1">
        <v>44955</v>
      </c>
      <c r="C1706" s="2">
        <v>0.39305555555555555</v>
      </c>
      <c r="D1706">
        <v>4</v>
      </c>
      <c r="E1706" t="s">
        <v>36</v>
      </c>
      <c r="F1706" t="s">
        <v>37</v>
      </c>
      <c r="G1706" t="s">
        <v>38</v>
      </c>
      <c r="H1706" t="s">
        <v>39</v>
      </c>
      <c r="I1706" t="s">
        <v>18</v>
      </c>
      <c r="J1706">
        <v>45</v>
      </c>
      <c r="K1706">
        <v>25</v>
      </c>
      <c r="L1706" t="s">
        <v>19</v>
      </c>
      <c r="M1706" t="s">
        <v>20</v>
      </c>
      <c r="N1706" t="s">
        <v>21</v>
      </c>
      <c r="O1706">
        <f>Table1__2[[#This Row],[transaction_qty]]*Table1__2[[#This Row],[unit_price]]</f>
        <v>180</v>
      </c>
      <c r="P1706">
        <f>(Table1__2[[#This Row],[unit_price]]-Table1__2[[#This Row],[unit_cost]])*Table1__2[[#This Row],[transaction_qty]]</f>
        <v>80</v>
      </c>
      <c r="Q1706">
        <f>YEAR(Table1__2[[#This Row],[transaction_date]])</f>
        <v>2023</v>
      </c>
      <c r="R1706" t="str">
        <f>TEXT(MONTH(Table1__2[[#This Row],[transaction_date]])*28,"mmm")</f>
        <v>Jan</v>
      </c>
      <c r="S1706" t="str">
        <f t="shared" si="26"/>
        <v>Sun</v>
      </c>
      <c r="T1706">
        <f>HOUR(Table1__2[[#This Row],[transaction_time]])</f>
        <v>9</v>
      </c>
    </row>
    <row r="1707" spans="1:20" x14ac:dyDescent="0.25">
      <c r="A1707">
        <v>9706</v>
      </c>
      <c r="B1707" s="1">
        <v>45305</v>
      </c>
      <c r="C1707" s="2">
        <v>0.51458333333333328</v>
      </c>
      <c r="D1707">
        <v>4</v>
      </c>
      <c r="E1707" t="s">
        <v>28</v>
      </c>
      <c r="F1707" t="s">
        <v>29</v>
      </c>
      <c r="G1707" t="s">
        <v>30</v>
      </c>
      <c r="H1707" t="s">
        <v>31</v>
      </c>
      <c r="I1707" t="s">
        <v>46</v>
      </c>
      <c r="J1707">
        <v>90</v>
      </c>
      <c r="K1707">
        <v>55</v>
      </c>
      <c r="L1707" t="s">
        <v>33</v>
      </c>
      <c r="M1707" t="s">
        <v>34</v>
      </c>
      <c r="N1707" t="s">
        <v>47</v>
      </c>
      <c r="O1707">
        <f>Table1__2[[#This Row],[transaction_qty]]*Table1__2[[#This Row],[unit_price]]</f>
        <v>360</v>
      </c>
      <c r="P1707">
        <f>(Table1__2[[#This Row],[unit_price]]-Table1__2[[#This Row],[unit_cost]])*Table1__2[[#This Row],[transaction_qty]]</f>
        <v>140</v>
      </c>
      <c r="Q1707">
        <f>YEAR(Table1__2[[#This Row],[transaction_date]])</f>
        <v>2024</v>
      </c>
      <c r="R1707" t="str">
        <f>TEXT(MONTH(Table1__2[[#This Row],[transaction_date]])*28,"mmm")</f>
        <v>Jan</v>
      </c>
      <c r="S1707" t="str">
        <f t="shared" si="26"/>
        <v>Sat</v>
      </c>
      <c r="T1707">
        <f>HOUR(Table1__2[[#This Row],[transaction_time]])</f>
        <v>12</v>
      </c>
    </row>
    <row r="1708" spans="1:20" x14ac:dyDescent="0.25">
      <c r="A1708">
        <v>9707</v>
      </c>
      <c r="B1708" s="1">
        <v>45712</v>
      </c>
      <c r="C1708" s="2">
        <v>0.83472222222222225</v>
      </c>
      <c r="D1708">
        <v>4</v>
      </c>
      <c r="E1708" t="s">
        <v>14</v>
      </c>
      <c r="F1708" t="s">
        <v>15</v>
      </c>
      <c r="G1708" t="s">
        <v>16</v>
      </c>
      <c r="H1708" t="s">
        <v>17</v>
      </c>
      <c r="I1708" t="s">
        <v>32</v>
      </c>
      <c r="J1708">
        <v>85</v>
      </c>
      <c r="K1708">
        <v>50</v>
      </c>
      <c r="L1708" t="s">
        <v>33</v>
      </c>
      <c r="M1708" t="s">
        <v>34</v>
      </c>
      <c r="N1708" t="s">
        <v>35</v>
      </c>
      <c r="O1708">
        <f>Table1__2[[#This Row],[transaction_qty]]*Table1__2[[#This Row],[unit_price]]</f>
        <v>340</v>
      </c>
      <c r="P1708">
        <f>(Table1__2[[#This Row],[unit_price]]-Table1__2[[#This Row],[unit_cost]])*Table1__2[[#This Row],[transaction_qty]]</f>
        <v>140</v>
      </c>
      <c r="Q1708">
        <f>YEAR(Table1__2[[#This Row],[transaction_date]])</f>
        <v>2025</v>
      </c>
      <c r="R1708" t="str">
        <f>TEXT(MONTH(Table1__2[[#This Row],[transaction_date]])*28,"mmm")</f>
        <v>Feb</v>
      </c>
      <c r="S1708" t="str">
        <f t="shared" si="26"/>
        <v>Tue</v>
      </c>
      <c r="T1708">
        <f>HOUR(Table1__2[[#This Row],[transaction_time]])</f>
        <v>20</v>
      </c>
    </row>
    <row r="1709" spans="1:20" x14ac:dyDescent="0.25">
      <c r="A1709">
        <v>9708</v>
      </c>
      <c r="B1709" s="1">
        <v>45015</v>
      </c>
      <c r="C1709" s="2">
        <v>0.57361111111111107</v>
      </c>
      <c r="D1709">
        <v>2</v>
      </c>
      <c r="E1709" t="s">
        <v>14</v>
      </c>
      <c r="F1709" t="s">
        <v>15</v>
      </c>
      <c r="G1709" t="s">
        <v>16</v>
      </c>
      <c r="H1709" t="s">
        <v>17</v>
      </c>
      <c r="I1709" t="s">
        <v>18</v>
      </c>
      <c r="J1709">
        <v>45</v>
      </c>
      <c r="K1709">
        <v>25</v>
      </c>
      <c r="L1709" t="s">
        <v>19</v>
      </c>
      <c r="M1709" t="s">
        <v>20</v>
      </c>
      <c r="N1709" t="s">
        <v>21</v>
      </c>
      <c r="O1709">
        <f>Table1__2[[#This Row],[transaction_qty]]*Table1__2[[#This Row],[unit_price]]</f>
        <v>90</v>
      </c>
      <c r="P1709">
        <f>(Table1__2[[#This Row],[unit_price]]-Table1__2[[#This Row],[unit_cost]])*Table1__2[[#This Row],[transaction_qty]]</f>
        <v>40</v>
      </c>
      <c r="Q1709">
        <f>YEAR(Table1__2[[#This Row],[transaction_date]])</f>
        <v>2023</v>
      </c>
      <c r="R1709" t="str">
        <f>TEXT(MONTH(Table1__2[[#This Row],[transaction_date]])*28,"mmm")</f>
        <v>Mar</v>
      </c>
      <c r="S1709" t="str">
        <f t="shared" si="26"/>
        <v>Mon</v>
      </c>
      <c r="T1709">
        <f>HOUR(Table1__2[[#This Row],[transaction_time]])</f>
        <v>13</v>
      </c>
    </row>
    <row r="1710" spans="1:20" x14ac:dyDescent="0.25">
      <c r="A1710">
        <v>9709</v>
      </c>
      <c r="B1710" s="1">
        <v>44889</v>
      </c>
      <c r="C1710" s="2">
        <v>0.39791666666666664</v>
      </c>
      <c r="D1710">
        <v>3</v>
      </c>
      <c r="E1710" t="s">
        <v>36</v>
      </c>
      <c r="F1710" t="s">
        <v>37</v>
      </c>
      <c r="G1710" t="s">
        <v>38</v>
      </c>
      <c r="H1710" t="s">
        <v>39</v>
      </c>
      <c r="I1710" t="s">
        <v>18</v>
      </c>
      <c r="J1710">
        <v>45</v>
      </c>
      <c r="K1710">
        <v>25</v>
      </c>
      <c r="L1710" t="s">
        <v>19</v>
      </c>
      <c r="M1710" t="s">
        <v>20</v>
      </c>
      <c r="N1710" t="s">
        <v>21</v>
      </c>
      <c r="O1710">
        <f>Table1__2[[#This Row],[transaction_qty]]*Table1__2[[#This Row],[unit_price]]</f>
        <v>135</v>
      </c>
      <c r="P1710">
        <f>(Table1__2[[#This Row],[unit_price]]-Table1__2[[#This Row],[unit_cost]])*Table1__2[[#This Row],[transaction_qty]]</f>
        <v>60</v>
      </c>
      <c r="Q1710">
        <f>YEAR(Table1__2[[#This Row],[transaction_date]])</f>
        <v>2022</v>
      </c>
      <c r="R1710" t="str">
        <f>TEXT(MONTH(Table1__2[[#This Row],[transaction_date]])*28,"mmm")</f>
        <v>Nov</v>
      </c>
      <c r="S1710" t="str">
        <f t="shared" si="26"/>
        <v>Tue</v>
      </c>
      <c r="T1710">
        <f>HOUR(Table1__2[[#This Row],[transaction_time]])</f>
        <v>9</v>
      </c>
    </row>
    <row r="1711" spans="1:20" x14ac:dyDescent="0.25">
      <c r="A1711">
        <v>9710</v>
      </c>
      <c r="B1711" s="1">
        <v>45146</v>
      </c>
      <c r="C1711" s="2">
        <v>0.40208333333333335</v>
      </c>
      <c r="D1711">
        <v>1</v>
      </c>
      <c r="E1711" t="s">
        <v>14</v>
      </c>
      <c r="F1711" t="s">
        <v>15</v>
      </c>
      <c r="G1711" t="s">
        <v>16</v>
      </c>
      <c r="H1711" t="s">
        <v>17</v>
      </c>
      <c r="I1711" t="s">
        <v>50</v>
      </c>
      <c r="J1711">
        <v>70</v>
      </c>
      <c r="K1711">
        <v>40</v>
      </c>
      <c r="L1711" t="s">
        <v>33</v>
      </c>
      <c r="M1711" t="s">
        <v>44</v>
      </c>
      <c r="N1711" t="s">
        <v>51</v>
      </c>
      <c r="O1711">
        <f>Table1__2[[#This Row],[transaction_qty]]*Table1__2[[#This Row],[unit_price]]</f>
        <v>70</v>
      </c>
      <c r="P1711">
        <f>(Table1__2[[#This Row],[unit_price]]-Table1__2[[#This Row],[unit_cost]])*Table1__2[[#This Row],[transaction_qty]]</f>
        <v>30</v>
      </c>
      <c r="Q1711">
        <f>YEAR(Table1__2[[#This Row],[transaction_date]])</f>
        <v>2023</v>
      </c>
      <c r="R1711" t="str">
        <f>TEXT(MONTH(Table1__2[[#This Row],[transaction_date]])*28,"mmm")</f>
        <v>Aug</v>
      </c>
      <c r="S1711" t="str">
        <f t="shared" si="26"/>
        <v>Sun</v>
      </c>
      <c r="T1711">
        <f>HOUR(Table1__2[[#This Row],[transaction_time]])</f>
        <v>9</v>
      </c>
    </row>
    <row r="1712" spans="1:20" x14ac:dyDescent="0.25">
      <c r="A1712">
        <v>9711</v>
      </c>
      <c r="B1712" s="1">
        <v>45620</v>
      </c>
      <c r="C1712" s="2">
        <v>0.74652777777777779</v>
      </c>
      <c r="D1712">
        <v>4</v>
      </c>
      <c r="E1712" t="s">
        <v>28</v>
      </c>
      <c r="F1712" t="s">
        <v>29</v>
      </c>
      <c r="G1712" t="s">
        <v>30</v>
      </c>
      <c r="H1712" t="s">
        <v>31</v>
      </c>
      <c r="I1712" t="s">
        <v>40</v>
      </c>
      <c r="J1712">
        <v>50</v>
      </c>
      <c r="K1712">
        <v>30</v>
      </c>
      <c r="L1712" t="s">
        <v>19</v>
      </c>
      <c r="M1712" t="s">
        <v>41</v>
      </c>
      <c r="N1712" t="s">
        <v>42</v>
      </c>
      <c r="O1712">
        <f>Table1__2[[#This Row],[transaction_qty]]*Table1__2[[#This Row],[unit_price]]</f>
        <v>200</v>
      </c>
      <c r="P1712">
        <f>(Table1__2[[#This Row],[unit_price]]-Table1__2[[#This Row],[unit_cost]])*Table1__2[[#This Row],[transaction_qty]]</f>
        <v>80</v>
      </c>
      <c r="Q1712">
        <f>YEAR(Table1__2[[#This Row],[transaction_date]])</f>
        <v>2024</v>
      </c>
      <c r="R1712" t="str">
        <f>TEXT(MONTH(Table1__2[[#This Row],[transaction_date]])*28,"mmm")</f>
        <v>Nov</v>
      </c>
      <c r="S1712" t="str">
        <f t="shared" si="26"/>
        <v>Tue</v>
      </c>
      <c r="T1712">
        <f>HOUR(Table1__2[[#This Row],[transaction_time]])</f>
        <v>17</v>
      </c>
    </row>
    <row r="1713" spans="1:20" x14ac:dyDescent="0.25">
      <c r="A1713">
        <v>9712</v>
      </c>
      <c r="B1713" s="1">
        <v>45868</v>
      </c>
      <c r="C1713" s="2">
        <v>0.7006944444444444</v>
      </c>
      <c r="D1713">
        <v>4</v>
      </c>
      <c r="E1713" t="s">
        <v>14</v>
      </c>
      <c r="F1713" t="s">
        <v>15</v>
      </c>
      <c r="G1713" t="s">
        <v>16</v>
      </c>
      <c r="H1713" t="s">
        <v>17</v>
      </c>
      <c r="I1713" t="s">
        <v>43</v>
      </c>
      <c r="J1713">
        <v>75</v>
      </c>
      <c r="K1713">
        <v>45</v>
      </c>
      <c r="L1713" t="s">
        <v>33</v>
      </c>
      <c r="M1713" t="s">
        <v>44</v>
      </c>
      <c r="N1713" t="s">
        <v>45</v>
      </c>
      <c r="O1713">
        <f>Table1__2[[#This Row],[transaction_qty]]*Table1__2[[#This Row],[unit_price]]</f>
        <v>300</v>
      </c>
      <c r="P1713">
        <f>(Table1__2[[#This Row],[unit_price]]-Table1__2[[#This Row],[unit_cost]])*Table1__2[[#This Row],[transaction_qty]]</f>
        <v>120</v>
      </c>
      <c r="Q1713">
        <f>YEAR(Table1__2[[#This Row],[transaction_date]])</f>
        <v>2025</v>
      </c>
      <c r="R1713" t="str">
        <f>TEXT(MONTH(Table1__2[[#This Row],[transaction_date]])*28,"mmm")</f>
        <v>Jul</v>
      </c>
      <c r="S1713" t="str">
        <f t="shared" si="26"/>
        <v>Mon</v>
      </c>
      <c r="T1713">
        <f>HOUR(Table1__2[[#This Row],[transaction_time]])</f>
        <v>16</v>
      </c>
    </row>
    <row r="1714" spans="1:20" x14ac:dyDescent="0.25">
      <c r="A1714">
        <v>9713</v>
      </c>
      <c r="B1714" s="1">
        <v>44980</v>
      </c>
      <c r="C1714" s="2">
        <v>0.47083333333333333</v>
      </c>
      <c r="D1714">
        <v>1</v>
      </c>
      <c r="E1714" t="s">
        <v>22</v>
      </c>
      <c r="F1714" t="s">
        <v>23</v>
      </c>
      <c r="G1714" t="s">
        <v>24</v>
      </c>
      <c r="H1714" t="s">
        <v>25</v>
      </c>
      <c r="I1714" t="s">
        <v>18</v>
      </c>
      <c r="J1714">
        <v>45</v>
      </c>
      <c r="K1714">
        <v>25</v>
      </c>
      <c r="L1714" t="s">
        <v>19</v>
      </c>
      <c r="M1714" t="s">
        <v>20</v>
      </c>
      <c r="N1714" t="s">
        <v>21</v>
      </c>
      <c r="O1714">
        <f>Table1__2[[#This Row],[transaction_qty]]*Table1__2[[#This Row],[unit_price]]</f>
        <v>45</v>
      </c>
      <c r="P1714">
        <f>(Table1__2[[#This Row],[unit_price]]-Table1__2[[#This Row],[unit_cost]])*Table1__2[[#This Row],[transaction_qty]]</f>
        <v>20</v>
      </c>
      <c r="Q1714">
        <f>YEAR(Table1__2[[#This Row],[transaction_date]])</f>
        <v>2023</v>
      </c>
      <c r="R1714" t="str">
        <f>TEXT(MONTH(Table1__2[[#This Row],[transaction_date]])*28,"mmm")</f>
        <v>Feb</v>
      </c>
      <c r="S1714" t="str">
        <f t="shared" si="26"/>
        <v>Mon</v>
      </c>
      <c r="T1714">
        <f>HOUR(Table1__2[[#This Row],[transaction_time]])</f>
        <v>11</v>
      </c>
    </row>
    <row r="1715" spans="1:20" x14ac:dyDescent="0.25">
      <c r="A1715">
        <v>9714</v>
      </c>
      <c r="B1715" s="1">
        <v>45730</v>
      </c>
      <c r="C1715" s="2">
        <v>0.4861111111111111</v>
      </c>
      <c r="D1715">
        <v>4</v>
      </c>
      <c r="E1715" t="s">
        <v>14</v>
      </c>
      <c r="F1715" t="s">
        <v>15</v>
      </c>
      <c r="G1715" t="s">
        <v>16</v>
      </c>
      <c r="H1715" t="s">
        <v>17</v>
      </c>
      <c r="I1715" t="s">
        <v>48</v>
      </c>
      <c r="J1715">
        <v>80</v>
      </c>
      <c r="K1715">
        <v>48</v>
      </c>
      <c r="L1715" t="s">
        <v>33</v>
      </c>
      <c r="M1715" t="s">
        <v>44</v>
      </c>
      <c r="N1715" t="s">
        <v>49</v>
      </c>
      <c r="O1715">
        <f>Table1__2[[#This Row],[transaction_qty]]*Table1__2[[#This Row],[unit_price]]</f>
        <v>320</v>
      </c>
      <c r="P1715">
        <f>(Table1__2[[#This Row],[unit_price]]-Table1__2[[#This Row],[unit_cost]])*Table1__2[[#This Row],[transaction_qty]]</f>
        <v>128</v>
      </c>
      <c r="Q1715">
        <f>YEAR(Table1__2[[#This Row],[transaction_date]])</f>
        <v>2025</v>
      </c>
      <c r="R1715" t="str">
        <f>TEXT(MONTH(Table1__2[[#This Row],[transaction_date]])*28,"mmm")</f>
        <v>Mar</v>
      </c>
      <c r="S1715" t="str">
        <f t="shared" si="26"/>
        <v>Sat</v>
      </c>
      <c r="T1715">
        <f>HOUR(Table1__2[[#This Row],[transaction_time]])</f>
        <v>11</v>
      </c>
    </row>
    <row r="1716" spans="1:20" x14ac:dyDescent="0.25">
      <c r="A1716">
        <v>9715</v>
      </c>
      <c r="B1716" s="1">
        <v>44917</v>
      </c>
      <c r="C1716" s="2">
        <v>0.42152777777777778</v>
      </c>
      <c r="D1716">
        <v>4</v>
      </c>
      <c r="E1716" t="s">
        <v>28</v>
      </c>
      <c r="F1716" t="s">
        <v>29</v>
      </c>
      <c r="G1716" t="s">
        <v>30</v>
      </c>
      <c r="H1716" t="s">
        <v>31</v>
      </c>
      <c r="I1716" t="s">
        <v>50</v>
      </c>
      <c r="J1716">
        <v>70</v>
      </c>
      <c r="K1716">
        <v>40</v>
      </c>
      <c r="L1716" t="s">
        <v>33</v>
      </c>
      <c r="M1716" t="s">
        <v>44</v>
      </c>
      <c r="N1716" t="s">
        <v>51</v>
      </c>
      <c r="O1716">
        <f>Table1__2[[#This Row],[transaction_qty]]*Table1__2[[#This Row],[unit_price]]</f>
        <v>280</v>
      </c>
      <c r="P1716">
        <f>(Table1__2[[#This Row],[unit_price]]-Table1__2[[#This Row],[unit_cost]])*Table1__2[[#This Row],[transaction_qty]]</f>
        <v>120</v>
      </c>
      <c r="Q1716">
        <f>YEAR(Table1__2[[#This Row],[transaction_date]])</f>
        <v>2022</v>
      </c>
      <c r="R1716" t="str">
        <f>TEXT(MONTH(Table1__2[[#This Row],[transaction_date]])*28,"mmm")</f>
        <v>Dec</v>
      </c>
      <c r="S1716" t="str">
        <f t="shared" si="26"/>
        <v>Sun</v>
      </c>
      <c r="T1716">
        <f>HOUR(Table1__2[[#This Row],[transaction_time]])</f>
        <v>10</v>
      </c>
    </row>
    <row r="1717" spans="1:20" x14ac:dyDescent="0.25">
      <c r="A1717">
        <v>9716</v>
      </c>
      <c r="B1717" s="1">
        <v>45779</v>
      </c>
      <c r="C1717" s="2">
        <v>0.29583333333333334</v>
      </c>
      <c r="D1717">
        <v>1</v>
      </c>
      <c r="E1717" t="s">
        <v>28</v>
      </c>
      <c r="F1717" t="s">
        <v>29</v>
      </c>
      <c r="G1717" t="s">
        <v>30</v>
      </c>
      <c r="H1717" t="s">
        <v>31</v>
      </c>
      <c r="I1717" t="s">
        <v>32</v>
      </c>
      <c r="J1717">
        <v>85</v>
      </c>
      <c r="K1717">
        <v>50</v>
      </c>
      <c r="L1717" t="s">
        <v>33</v>
      </c>
      <c r="M1717" t="s">
        <v>34</v>
      </c>
      <c r="N1717" t="s">
        <v>35</v>
      </c>
      <c r="O1717">
        <f>Table1__2[[#This Row],[transaction_qty]]*Table1__2[[#This Row],[unit_price]]</f>
        <v>85</v>
      </c>
      <c r="P1717">
        <f>(Table1__2[[#This Row],[unit_price]]-Table1__2[[#This Row],[unit_cost]])*Table1__2[[#This Row],[transaction_qty]]</f>
        <v>35</v>
      </c>
      <c r="Q1717">
        <f>YEAR(Table1__2[[#This Row],[transaction_date]])</f>
        <v>2025</v>
      </c>
      <c r="R1717" t="str">
        <f>TEXT(MONTH(Table1__2[[#This Row],[transaction_date]])*28,"mmm")</f>
        <v>May</v>
      </c>
      <c r="S1717" t="str">
        <f t="shared" si="26"/>
        <v>Mon</v>
      </c>
      <c r="T1717">
        <f>HOUR(Table1__2[[#This Row],[transaction_time]])</f>
        <v>7</v>
      </c>
    </row>
    <row r="1718" spans="1:20" x14ac:dyDescent="0.25">
      <c r="A1718">
        <v>9717</v>
      </c>
      <c r="B1718" s="1">
        <v>45165</v>
      </c>
      <c r="C1718" s="2">
        <v>0.7055555555555556</v>
      </c>
      <c r="D1718">
        <v>2</v>
      </c>
      <c r="E1718" t="s">
        <v>14</v>
      </c>
      <c r="F1718" t="s">
        <v>15</v>
      </c>
      <c r="G1718" t="s">
        <v>16</v>
      </c>
      <c r="H1718" t="s">
        <v>17</v>
      </c>
      <c r="I1718" t="s">
        <v>43</v>
      </c>
      <c r="J1718">
        <v>75</v>
      </c>
      <c r="K1718">
        <v>45</v>
      </c>
      <c r="L1718" t="s">
        <v>33</v>
      </c>
      <c r="M1718" t="s">
        <v>44</v>
      </c>
      <c r="N1718" t="s">
        <v>45</v>
      </c>
      <c r="O1718">
        <f>Table1__2[[#This Row],[transaction_qty]]*Table1__2[[#This Row],[unit_price]]</f>
        <v>150</v>
      </c>
      <c r="P1718">
        <f>(Table1__2[[#This Row],[unit_price]]-Table1__2[[#This Row],[unit_cost]])*Table1__2[[#This Row],[transaction_qty]]</f>
        <v>60</v>
      </c>
      <c r="Q1718">
        <f>YEAR(Table1__2[[#This Row],[transaction_date]])</f>
        <v>2023</v>
      </c>
      <c r="R1718" t="str">
        <f>TEXT(MONTH(Table1__2[[#This Row],[transaction_date]])*28,"mmm")</f>
        <v>Aug</v>
      </c>
      <c r="S1718" t="str">
        <f t="shared" si="26"/>
        <v>Fri</v>
      </c>
      <c r="T1718">
        <f>HOUR(Table1__2[[#This Row],[transaction_time]])</f>
        <v>16</v>
      </c>
    </row>
    <row r="1719" spans="1:20" x14ac:dyDescent="0.25">
      <c r="A1719">
        <v>9718</v>
      </c>
      <c r="B1719" s="1">
        <v>45984</v>
      </c>
      <c r="C1719" s="2">
        <v>0.71736111111111112</v>
      </c>
      <c r="D1719">
        <v>1</v>
      </c>
      <c r="E1719" t="s">
        <v>22</v>
      </c>
      <c r="F1719" t="s">
        <v>23</v>
      </c>
      <c r="G1719" t="s">
        <v>24</v>
      </c>
      <c r="H1719" t="s">
        <v>25</v>
      </c>
      <c r="I1719" t="s">
        <v>26</v>
      </c>
      <c r="J1719">
        <v>40</v>
      </c>
      <c r="K1719">
        <v>22</v>
      </c>
      <c r="L1719" t="s">
        <v>19</v>
      </c>
      <c r="M1719" t="s">
        <v>20</v>
      </c>
      <c r="N1719" t="s">
        <v>27</v>
      </c>
      <c r="O1719">
        <f>Table1__2[[#This Row],[transaction_qty]]*Table1__2[[#This Row],[unit_price]]</f>
        <v>40</v>
      </c>
      <c r="P1719">
        <f>(Table1__2[[#This Row],[unit_price]]-Table1__2[[#This Row],[unit_cost]])*Table1__2[[#This Row],[transaction_qty]]</f>
        <v>18</v>
      </c>
      <c r="Q1719">
        <f>YEAR(Table1__2[[#This Row],[transaction_date]])</f>
        <v>2025</v>
      </c>
      <c r="R1719" t="str">
        <f>TEXT(MONTH(Table1__2[[#This Row],[transaction_date]])*28,"mmm")</f>
        <v>Nov</v>
      </c>
      <c r="S1719" t="str">
        <f t="shared" si="26"/>
        <v>Mon</v>
      </c>
      <c r="T1719">
        <f>HOUR(Table1__2[[#This Row],[transaction_time]])</f>
        <v>17</v>
      </c>
    </row>
    <row r="1720" spans="1:20" x14ac:dyDescent="0.25">
      <c r="A1720">
        <v>9719</v>
      </c>
      <c r="B1720" s="1">
        <v>45403</v>
      </c>
      <c r="C1720" s="2">
        <v>0.67361111111111116</v>
      </c>
      <c r="D1720">
        <v>4</v>
      </c>
      <c r="E1720" t="s">
        <v>36</v>
      </c>
      <c r="F1720" t="s">
        <v>37</v>
      </c>
      <c r="G1720" t="s">
        <v>38</v>
      </c>
      <c r="H1720" t="s">
        <v>39</v>
      </c>
      <c r="I1720" t="s">
        <v>40</v>
      </c>
      <c r="J1720">
        <v>50</v>
      </c>
      <c r="K1720">
        <v>30</v>
      </c>
      <c r="L1720" t="s">
        <v>19</v>
      </c>
      <c r="M1720" t="s">
        <v>41</v>
      </c>
      <c r="N1720" t="s">
        <v>42</v>
      </c>
      <c r="O1720">
        <f>Table1__2[[#This Row],[transaction_qty]]*Table1__2[[#This Row],[unit_price]]</f>
        <v>200</v>
      </c>
      <c r="P1720">
        <f>(Table1__2[[#This Row],[unit_price]]-Table1__2[[#This Row],[unit_cost]])*Table1__2[[#This Row],[transaction_qty]]</f>
        <v>80</v>
      </c>
      <c r="Q1720">
        <f>YEAR(Table1__2[[#This Row],[transaction_date]])</f>
        <v>2024</v>
      </c>
      <c r="R1720" t="str">
        <f>TEXT(MONTH(Table1__2[[#This Row],[transaction_date]])*28,"mmm")</f>
        <v>Apr</v>
      </c>
      <c r="S1720" t="str">
        <f t="shared" si="26"/>
        <v>Sat</v>
      </c>
      <c r="T1720">
        <f>HOUR(Table1__2[[#This Row],[transaction_time]])</f>
        <v>16</v>
      </c>
    </row>
    <row r="1721" spans="1:20" x14ac:dyDescent="0.25">
      <c r="A1721">
        <v>9720</v>
      </c>
      <c r="B1721" s="1">
        <v>45407</v>
      </c>
      <c r="C1721" s="2">
        <v>0.51527777777777772</v>
      </c>
      <c r="D1721">
        <v>4</v>
      </c>
      <c r="E1721" t="s">
        <v>28</v>
      </c>
      <c r="F1721" t="s">
        <v>29</v>
      </c>
      <c r="G1721" t="s">
        <v>30</v>
      </c>
      <c r="H1721" t="s">
        <v>31</v>
      </c>
      <c r="I1721" t="s">
        <v>40</v>
      </c>
      <c r="J1721">
        <v>50</v>
      </c>
      <c r="K1721">
        <v>30</v>
      </c>
      <c r="L1721" t="s">
        <v>19</v>
      </c>
      <c r="M1721" t="s">
        <v>41</v>
      </c>
      <c r="N1721" t="s">
        <v>42</v>
      </c>
      <c r="O1721">
        <f>Table1__2[[#This Row],[transaction_qty]]*Table1__2[[#This Row],[unit_price]]</f>
        <v>200</v>
      </c>
      <c r="P1721">
        <f>(Table1__2[[#This Row],[unit_price]]-Table1__2[[#This Row],[unit_cost]])*Table1__2[[#This Row],[transaction_qty]]</f>
        <v>80</v>
      </c>
      <c r="Q1721">
        <f>YEAR(Table1__2[[#This Row],[transaction_date]])</f>
        <v>2024</v>
      </c>
      <c r="R1721" t="str">
        <f>TEXT(MONTH(Table1__2[[#This Row],[transaction_date]])*28,"mmm")</f>
        <v>Apr</v>
      </c>
      <c r="S1721" t="str">
        <f t="shared" si="26"/>
        <v>Wed</v>
      </c>
      <c r="T1721">
        <f>HOUR(Table1__2[[#This Row],[transaction_time]])</f>
        <v>12</v>
      </c>
    </row>
    <row r="1722" spans="1:20" x14ac:dyDescent="0.25">
      <c r="A1722">
        <v>9721</v>
      </c>
      <c r="B1722" s="1">
        <v>44640</v>
      </c>
      <c r="C1722" s="2">
        <v>0.49722222222222223</v>
      </c>
      <c r="D1722">
        <v>4</v>
      </c>
      <c r="E1722" t="s">
        <v>36</v>
      </c>
      <c r="F1722" t="s">
        <v>37</v>
      </c>
      <c r="G1722" t="s">
        <v>38</v>
      </c>
      <c r="H1722" t="s">
        <v>39</v>
      </c>
      <c r="I1722" t="s">
        <v>46</v>
      </c>
      <c r="J1722">
        <v>90</v>
      </c>
      <c r="K1722">
        <v>55</v>
      </c>
      <c r="L1722" t="s">
        <v>33</v>
      </c>
      <c r="M1722" t="s">
        <v>34</v>
      </c>
      <c r="N1722" t="s">
        <v>47</v>
      </c>
      <c r="O1722">
        <f>Table1__2[[#This Row],[transaction_qty]]*Table1__2[[#This Row],[unit_price]]</f>
        <v>360</v>
      </c>
      <c r="P1722">
        <f>(Table1__2[[#This Row],[unit_price]]-Table1__2[[#This Row],[unit_cost]])*Table1__2[[#This Row],[transaction_qty]]</f>
        <v>140</v>
      </c>
      <c r="Q1722">
        <f>YEAR(Table1__2[[#This Row],[transaction_date]])</f>
        <v>2022</v>
      </c>
      <c r="R1722" t="str">
        <f>TEXT(MONTH(Table1__2[[#This Row],[transaction_date]])*28,"mmm")</f>
        <v>Mar</v>
      </c>
      <c r="S1722" t="str">
        <f t="shared" si="26"/>
        <v>Fri</v>
      </c>
      <c r="T1722">
        <f>HOUR(Table1__2[[#This Row],[transaction_time]])</f>
        <v>11</v>
      </c>
    </row>
    <row r="1723" spans="1:20" x14ac:dyDescent="0.25">
      <c r="A1723">
        <v>9722</v>
      </c>
      <c r="B1723" s="1">
        <v>44652</v>
      </c>
      <c r="C1723" s="2">
        <v>0.45069444444444445</v>
      </c>
      <c r="D1723">
        <v>1</v>
      </c>
      <c r="E1723" t="s">
        <v>36</v>
      </c>
      <c r="F1723" t="s">
        <v>37</v>
      </c>
      <c r="G1723" t="s">
        <v>38</v>
      </c>
      <c r="H1723" t="s">
        <v>39</v>
      </c>
      <c r="I1723" t="s">
        <v>40</v>
      </c>
      <c r="J1723">
        <v>50</v>
      </c>
      <c r="K1723">
        <v>30</v>
      </c>
      <c r="L1723" t="s">
        <v>19</v>
      </c>
      <c r="M1723" t="s">
        <v>41</v>
      </c>
      <c r="N1723" t="s">
        <v>42</v>
      </c>
      <c r="O1723">
        <f>Table1__2[[#This Row],[transaction_qty]]*Table1__2[[#This Row],[unit_price]]</f>
        <v>50</v>
      </c>
      <c r="P1723">
        <f>(Table1__2[[#This Row],[unit_price]]-Table1__2[[#This Row],[unit_cost]])*Table1__2[[#This Row],[transaction_qty]]</f>
        <v>20</v>
      </c>
      <c r="Q1723">
        <f>YEAR(Table1__2[[#This Row],[transaction_date]])</f>
        <v>2022</v>
      </c>
      <c r="R1723" t="str">
        <f>TEXT(MONTH(Table1__2[[#This Row],[transaction_date]])*28,"mmm")</f>
        <v>Apr</v>
      </c>
      <c r="S1723" t="str">
        <f t="shared" si="26"/>
        <v>Sun</v>
      </c>
      <c r="T1723">
        <f>HOUR(Table1__2[[#This Row],[transaction_time]])</f>
        <v>10</v>
      </c>
    </row>
    <row r="1724" spans="1:20" x14ac:dyDescent="0.25">
      <c r="A1724">
        <v>9723</v>
      </c>
      <c r="B1724" s="1">
        <v>45601</v>
      </c>
      <c r="C1724" s="2">
        <v>0.3347222222222222</v>
      </c>
      <c r="D1724">
        <v>2</v>
      </c>
      <c r="E1724" t="s">
        <v>36</v>
      </c>
      <c r="F1724" t="s">
        <v>37</v>
      </c>
      <c r="G1724" t="s">
        <v>38</v>
      </c>
      <c r="H1724" t="s">
        <v>39</v>
      </c>
      <c r="I1724" t="s">
        <v>26</v>
      </c>
      <c r="J1724">
        <v>40</v>
      </c>
      <c r="K1724">
        <v>22</v>
      </c>
      <c r="L1724" t="s">
        <v>19</v>
      </c>
      <c r="M1724" t="s">
        <v>20</v>
      </c>
      <c r="N1724" t="s">
        <v>27</v>
      </c>
      <c r="O1724">
        <f>Table1__2[[#This Row],[transaction_qty]]*Table1__2[[#This Row],[unit_price]]</f>
        <v>80</v>
      </c>
      <c r="P1724">
        <f>(Table1__2[[#This Row],[unit_price]]-Table1__2[[#This Row],[unit_cost]])*Table1__2[[#This Row],[transaction_qty]]</f>
        <v>36</v>
      </c>
      <c r="Q1724">
        <f>YEAR(Table1__2[[#This Row],[transaction_date]])</f>
        <v>2024</v>
      </c>
      <c r="R1724" t="str">
        <f>TEXT(MONTH(Table1__2[[#This Row],[transaction_date]])*28,"mmm")</f>
        <v>Nov</v>
      </c>
      <c r="S1724" t="str">
        <f t="shared" si="26"/>
        <v>Thu</v>
      </c>
      <c r="T1724">
        <f>HOUR(Table1__2[[#This Row],[transaction_time]])</f>
        <v>8</v>
      </c>
    </row>
    <row r="1725" spans="1:20" x14ac:dyDescent="0.25">
      <c r="A1725">
        <v>9724</v>
      </c>
      <c r="B1725" s="1">
        <v>44816</v>
      </c>
      <c r="C1725" s="2">
        <v>0.76111111111111107</v>
      </c>
      <c r="D1725">
        <v>4</v>
      </c>
      <c r="E1725" t="s">
        <v>14</v>
      </c>
      <c r="F1725" t="s">
        <v>15</v>
      </c>
      <c r="G1725" t="s">
        <v>16</v>
      </c>
      <c r="H1725" t="s">
        <v>17</v>
      </c>
      <c r="I1725" t="s">
        <v>50</v>
      </c>
      <c r="J1725">
        <v>70</v>
      </c>
      <c r="K1725">
        <v>40</v>
      </c>
      <c r="L1725" t="s">
        <v>33</v>
      </c>
      <c r="M1725" t="s">
        <v>44</v>
      </c>
      <c r="N1725" t="s">
        <v>51</v>
      </c>
      <c r="O1725">
        <f>Table1__2[[#This Row],[transaction_qty]]*Table1__2[[#This Row],[unit_price]]</f>
        <v>280</v>
      </c>
      <c r="P1725">
        <f>(Table1__2[[#This Row],[unit_price]]-Table1__2[[#This Row],[unit_cost]])*Table1__2[[#This Row],[transaction_qty]]</f>
        <v>120</v>
      </c>
      <c r="Q1725">
        <f>YEAR(Table1__2[[#This Row],[transaction_date]])</f>
        <v>2022</v>
      </c>
      <c r="R1725" t="str">
        <f>TEXT(MONTH(Table1__2[[#This Row],[transaction_date]])*28,"mmm")</f>
        <v>Sep</v>
      </c>
      <c r="S1725" t="str">
        <f t="shared" si="26"/>
        <v>Thu</v>
      </c>
      <c r="T1725">
        <f>HOUR(Table1__2[[#This Row],[transaction_time]])</f>
        <v>18</v>
      </c>
    </row>
    <row r="1726" spans="1:20" x14ac:dyDescent="0.25">
      <c r="A1726">
        <v>9725</v>
      </c>
      <c r="B1726" s="1">
        <v>44616</v>
      </c>
      <c r="C1726" s="2">
        <v>0.84375</v>
      </c>
      <c r="D1726">
        <v>2</v>
      </c>
      <c r="E1726" t="s">
        <v>14</v>
      </c>
      <c r="F1726" t="s">
        <v>15</v>
      </c>
      <c r="G1726" t="s">
        <v>16</v>
      </c>
      <c r="H1726" t="s">
        <v>17</v>
      </c>
      <c r="I1726" t="s">
        <v>43</v>
      </c>
      <c r="J1726">
        <v>75</v>
      </c>
      <c r="K1726">
        <v>45</v>
      </c>
      <c r="L1726" t="s">
        <v>33</v>
      </c>
      <c r="M1726" t="s">
        <v>44</v>
      </c>
      <c r="N1726" t="s">
        <v>45</v>
      </c>
      <c r="O1726">
        <f>Table1__2[[#This Row],[transaction_qty]]*Table1__2[[#This Row],[unit_price]]</f>
        <v>150</v>
      </c>
      <c r="P1726">
        <f>(Table1__2[[#This Row],[unit_price]]-Table1__2[[#This Row],[unit_cost]])*Table1__2[[#This Row],[transaction_qty]]</f>
        <v>60</v>
      </c>
      <c r="Q1726">
        <f>YEAR(Table1__2[[#This Row],[transaction_date]])</f>
        <v>2022</v>
      </c>
      <c r="R1726" t="str">
        <f>TEXT(MONTH(Table1__2[[#This Row],[transaction_date]])*28,"mmm")</f>
        <v>Feb</v>
      </c>
      <c r="S1726" t="str">
        <f t="shared" si="26"/>
        <v>Tue</v>
      </c>
      <c r="T1726">
        <f>HOUR(Table1__2[[#This Row],[transaction_time]])</f>
        <v>20</v>
      </c>
    </row>
    <row r="1727" spans="1:20" x14ac:dyDescent="0.25">
      <c r="A1727">
        <v>9726</v>
      </c>
      <c r="B1727" s="1">
        <v>45159</v>
      </c>
      <c r="C1727" s="2">
        <v>0.63958333333333328</v>
      </c>
      <c r="D1727">
        <v>3</v>
      </c>
      <c r="E1727" t="s">
        <v>14</v>
      </c>
      <c r="F1727" t="s">
        <v>15</v>
      </c>
      <c r="G1727" t="s">
        <v>16</v>
      </c>
      <c r="H1727" t="s">
        <v>17</v>
      </c>
      <c r="I1727" t="s">
        <v>46</v>
      </c>
      <c r="J1727">
        <v>90</v>
      </c>
      <c r="K1727">
        <v>55</v>
      </c>
      <c r="L1727" t="s">
        <v>33</v>
      </c>
      <c r="M1727" t="s">
        <v>34</v>
      </c>
      <c r="N1727" t="s">
        <v>47</v>
      </c>
      <c r="O1727">
        <f>Table1__2[[#This Row],[transaction_qty]]*Table1__2[[#This Row],[unit_price]]</f>
        <v>270</v>
      </c>
      <c r="P1727">
        <f>(Table1__2[[#This Row],[unit_price]]-Table1__2[[#This Row],[unit_cost]])*Table1__2[[#This Row],[transaction_qty]]</f>
        <v>105</v>
      </c>
      <c r="Q1727">
        <f>YEAR(Table1__2[[#This Row],[transaction_date]])</f>
        <v>2023</v>
      </c>
      <c r="R1727" t="str">
        <f>TEXT(MONTH(Table1__2[[#This Row],[transaction_date]])*28,"mmm")</f>
        <v>Aug</v>
      </c>
      <c r="S1727" t="str">
        <f t="shared" si="26"/>
        <v>Sat</v>
      </c>
      <c r="T1727">
        <f>HOUR(Table1__2[[#This Row],[transaction_time]])</f>
        <v>15</v>
      </c>
    </row>
    <row r="1728" spans="1:20" x14ac:dyDescent="0.25">
      <c r="A1728">
        <v>9727</v>
      </c>
      <c r="B1728" s="1">
        <v>44995</v>
      </c>
      <c r="C1728" s="2">
        <v>0.64652777777777781</v>
      </c>
      <c r="D1728">
        <v>3</v>
      </c>
      <c r="E1728" t="s">
        <v>14</v>
      </c>
      <c r="F1728" t="s">
        <v>15</v>
      </c>
      <c r="G1728" t="s">
        <v>16</v>
      </c>
      <c r="H1728" t="s">
        <v>17</v>
      </c>
      <c r="I1728" t="s">
        <v>40</v>
      </c>
      <c r="J1728">
        <v>50</v>
      </c>
      <c r="K1728">
        <v>30</v>
      </c>
      <c r="L1728" t="s">
        <v>19</v>
      </c>
      <c r="M1728" t="s">
        <v>41</v>
      </c>
      <c r="N1728" t="s">
        <v>42</v>
      </c>
      <c r="O1728">
        <f>Table1__2[[#This Row],[transaction_qty]]*Table1__2[[#This Row],[unit_price]]</f>
        <v>150</v>
      </c>
      <c r="P1728">
        <f>(Table1__2[[#This Row],[unit_price]]-Table1__2[[#This Row],[unit_cost]])*Table1__2[[#This Row],[transaction_qty]]</f>
        <v>60</v>
      </c>
      <c r="Q1728">
        <f>YEAR(Table1__2[[#This Row],[transaction_date]])</f>
        <v>2023</v>
      </c>
      <c r="R1728" t="str">
        <f>TEXT(MONTH(Table1__2[[#This Row],[transaction_date]])*28,"mmm")</f>
        <v>Mar</v>
      </c>
      <c r="S1728" t="str">
        <f t="shared" si="26"/>
        <v>Tue</v>
      </c>
      <c r="T1728">
        <f>HOUR(Table1__2[[#This Row],[transaction_time]])</f>
        <v>15</v>
      </c>
    </row>
    <row r="1729" spans="1:20" x14ac:dyDescent="0.25">
      <c r="A1729">
        <v>9728</v>
      </c>
      <c r="B1729" s="1">
        <v>45448</v>
      </c>
      <c r="C1729" s="2">
        <v>0.70486111111111116</v>
      </c>
      <c r="D1729">
        <v>2</v>
      </c>
      <c r="E1729" t="s">
        <v>14</v>
      </c>
      <c r="F1729" t="s">
        <v>15</v>
      </c>
      <c r="G1729" t="s">
        <v>16</v>
      </c>
      <c r="H1729" t="s">
        <v>17</v>
      </c>
      <c r="I1729" t="s">
        <v>46</v>
      </c>
      <c r="J1729">
        <v>90</v>
      </c>
      <c r="K1729">
        <v>55</v>
      </c>
      <c r="L1729" t="s">
        <v>33</v>
      </c>
      <c r="M1729" t="s">
        <v>34</v>
      </c>
      <c r="N1729" t="s">
        <v>47</v>
      </c>
      <c r="O1729">
        <f>Table1__2[[#This Row],[transaction_qty]]*Table1__2[[#This Row],[unit_price]]</f>
        <v>180</v>
      </c>
      <c r="P1729">
        <f>(Table1__2[[#This Row],[unit_price]]-Table1__2[[#This Row],[unit_cost]])*Table1__2[[#This Row],[transaction_qty]]</f>
        <v>70</v>
      </c>
      <c r="Q1729">
        <f>YEAR(Table1__2[[#This Row],[transaction_date]])</f>
        <v>2024</v>
      </c>
      <c r="R1729" t="str">
        <f>TEXT(MONTH(Table1__2[[#This Row],[transaction_date]])*28,"mmm")</f>
        <v>Jun</v>
      </c>
      <c r="S1729" t="str">
        <f t="shared" si="26"/>
        <v>Thu</v>
      </c>
      <c r="T1729">
        <f>HOUR(Table1__2[[#This Row],[transaction_time]])</f>
        <v>16</v>
      </c>
    </row>
    <row r="1730" spans="1:20" x14ac:dyDescent="0.25">
      <c r="A1730">
        <v>9729</v>
      </c>
      <c r="B1730" s="1">
        <v>44971</v>
      </c>
      <c r="C1730" s="2">
        <v>0.48888888888888887</v>
      </c>
      <c r="D1730">
        <v>4</v>
      </c>
      <c r="E1730" t="s">
        <v>14</v>
      </c>
      <c r="F1730" t="s">
        <v>15</v>
      </c>
      <c r="G1730" t="s">
        <v>16</v>
      </c>
      <c r="H1730" t="s">
        <v>17</v>
      </c>
      <c r="I1730" t="s">
        <v>18</v>
      </c>
      <c r="J1730">
        <v>45</v>
      </c>
      <c r="K1730">
        <v>25</v>
      </c>
      <c r="L1730" t="s">
        <v>19</v>
      </c>
      <c r="M1730" t="s">
        <v>20</v>
      </c>
      <c r="N1730" t="s">
        <v>21</v>
      </c>
      <c r="O1730">
        <f>Table1__2[[#This Row],[transaction_qty]]*Table1__2[[#This Row],[unit_price]]</f>
        <v>180</v>
      </c>
      <c r="P1730">
        <f>(Table1__2[[#This Row],[unit_price]]-Table1__2[[#This Row],[unit_cost]])*Table1__2[[#This Row],[transaction_qty]]</f>
        <v>80</v>
      </c>
      <c r="Q1730">
        <f>YEAR(Table1__2[[#This Row],[transaction_date]])</f>
        <v>2023</v>
      </c>
      <c r="R1730" t="str">
        <f>TEXT(MONTH(Table1__2[[#This Row],[transaction_date]])*28,"mmm")</f>
        <v>Feb</v>
      </c>
      <c r="S1730" t="str">
        <f t="shared" ref="S1730:S1793" si="27">TEXT(DAY(B1730),"ddd")</f>
        <v>Sat</v>
      </c>
      <c r="T1730">
        <f>HOUR(Table1__2[[#This Row],[transaction_time]])</f>
        <v>11</v>
      </c>
    </row>
    <row r="1731" spans="1:20" x14ac:dyDescent="0.25">
      <c r="A1731">
        <v>9730</v>
      </c>
      <c r="B1731" s="1">
        <v>44844</v>
      </c>
      <c r="C1731" s="2">
        <v>0.73888888888888893</v>
      </c>
      <c r="D1731">
        <v>2</v>
      </c>
      <c r="E1731" t="s">
        <v>36</v>
      </c>
      <c r="F1731" t="s">
        <v>37</v>
      </c>
      <c r="G1731" t="s">
        <v>38</v>
      </c>
      <c r="H1731" t="s">
        <v>39</v>
      </c>
      <c r="I1731" t="s">
        <v>40</v>
      </c>
      <c r="J1731">
        <v>50</v>
      </c>
      <c r="K1731">
        <v>30</v>
      </c>
      <c r="L1731" t="s">
        <v>19</v>
      </c>
      <c r="M1731" t="s">
        <v>41</v>
      </c>
      <c r="N1731" t="s">
        <v>42</v>
      </c>
      <c r="O1731">
        <f>Table1__2[[#This Row],[transaction_qty]]*Table1__2[[#This Row],[unit_price]]</f>
        <v>100</v>
      </c>
      <c r="P1731">
        <f>(Table1__2[[#This Row],[unit_price]]-Table1__2[[#This Row],[unit_cost]])*Table1__2[[#This Row],[transaction_qty]]</f>
        <v>40</v>
      </c>
      <c r="Q1731">
        <f>YEAR(Table1__2[[#This Row],[transaction_date]])</f>
        <v>2022</v>
      </c>
      <c r="R1731" t="str">
        <f>TEXT(MONTH(Table1__2[[#This Row],[transaction_date]])*28,"mmm")</f>
        <v>Oct</v>
      </c>
      <c r="S1731" t="str">
        <f t="shared" si="27"/>
        <v>Tue</v>
      </c>
      <c r="T1731">
        <f>HOUR(Table1__2[[#This Row],[transaction_time]])</f>
        <v>17</v>
      </c>
    </row>
    <row r="1732" spans="1:20" x14ac:dyDescent="0.25">
      <c r="A1732">
        <v>9731</v>
      </c>
      <c r="B1732" s="1">
        <v>45331</v>
      </c>
      <c r="C1732" s="2">
        <v>0.46597222222222223</v>
      </c>
      <c r="D1732">
        <v>4</v>
      </c>
      <c r="E1732" t="s">
        <v>22</v>
      </c>
      <c r="F1732" t="s">
        <v>23</v>
      </c>
      <c r="G1732" t="s">
        <v>24</v>
      </c>
      <c r="H1732" t="s">
        <v>25</v>
      </c>
      <c r="I1732" t="s">
        <v>43</v>
      </c>
      <c r="J1732">
        <v>75</v>
      </c>
      <c r="K1732">
        <v>45</v>
      </c>
      <c r="L1732" t="s">
        <v>33</v>
      </c>
      <c r="M1732" t="s">
        <v>44</v>
      </c>
      <c r="N1732" t="s">
        <v>45</v>
      </c>
      <c r="O1732">
        <f>Table1__2[[#This Row],[transaction_qty]]*Table1__2[[#This Row],[unit_price]]</f>
        <v>300</v>
      </c>
      <c r="P1732">
        <f>(Table1__2[[#This Row],[unit_price]]-Table1__2[[#This Row],[unit_cost]])*Table1__2[[#This Row],[transaction_qty]]</f>
        <v>120</v>
      </c>
      <c r="Q1732">
        <f>YEAR(Table1__2[[#This Row],[transaction_date]])</f>
        <v>2024</v>
      </c>
      <c r="R1732" t="str">
        <f>TEXT(MONTH(Table1__2[[#This Row],[transaction_date]])*28,"mmm")</f>
        <v>Feb</v>
      </c>
      <c r="S1732" t="str">
        <f t="shared" si="27"/>
        <v>Mon</v>
      </c>
      <c r="T1732">
        <f>HOUR(Table1__2[[#This Row],[transaction_time]])</f>
        <v>11</v>
      </c>
    </row>
    <row r="1733" spans="1:20" x14ac:dyDescent="0.25">
      <c r="A1733">
        <v>9732</v>
      </c>
      <c r="B1733" s="1">
        <v>44929</v>
      </c>
      <c r="C1733" s="2">
        <v>0.47916666666666669</v>
      </c>
      <c r="D1733">
        <v>3</v>
      </c>
      <c r="E1733" t="s">
        <v>14</v>
      </c>
      <c r="F1733" t="s">
        <v>15</v>
      </c>
      <c r="G1733" t="s">
        <v>16</v>
      </c>
      <c r="H1733" t="s">
        <v>17</v>
      </c>
      <c r="I1733" t="s">
        <v>43</v>
      </c>
      <c r="J1733">
        <v>75</v>
      </c>
      <c r="K1733">
        <v>45</v>
      </c>
      <c r="L1733" t="s">
        <v>33</v>
      </c>
      <c r="M1733" t="s">
        <v>44</v>
      </c>
      <c r="N1733" t="s">
        <v>45</v>
      </c>
      <c r="O1733">
        <f>Table1__2[[#This Row],[transaction_qty]]*Table1__2[[#This Row],[unit_price]]</f>
        <v>225</v>
      </c>
      <c r="P1733">
        <f>(Table1__2[[#This Row],[unit_price]]-Table1__2[[#This Row],[unit_cost]])*Table1__2[[#This Row],[transaction_qty]]</f>
        <v>90</v>
      </c>
      <c r="Q1733">
        <f>YEAR(Table1__2[[#This Row],[transaction_date]])</f>
        <v>2023</v>
      </c>
      <c r="R1733" t="str">
        <f>TEXT(MONTH(Table1__2[[#This Row],[transaction_date]])*28,"mmm")</f>
        <v>Jan</v>
      </c>
      <c r="S1733" t="str">
        <f t="shared" si="27"/>
        <v>Tue</v>
      </c>
      <c r="T1733">
        <f>HOUR(Table1__2[[#This Row],[transaction_time]])</f>
        <v>11</v>
      </c>
    </row>
    <row r="1734" spans="1:20" x14ac:dyDescent="0.25">
      <c r="A1734">
        <v>9733</v>
      </c>
      <c r="B1734" s="1">
        <v>45249</v>
      </c>
      <c r="C1734" s="2">
        <v>0.3298611111111111</v>
      </c>
      <c r="D1734">
        <v>3</v>
      </c>
      <c r="E1734" t="s">
        <v>22</v>
      </c>
      <c r="F1734" t="s">
        <v>23</v>
      </c>
      <c r="G1734" t="s">
        <v>24</v>
      </c>
      <c r="H1734" t="s">
        <v>25</v>
      </c>
      <c r="I1734" t="s">
        <v>18</v>
      </c>
      <c r="J1734">
        <v>45</v>
      </c>
      <c r="K1734">
        <v>25</v>
      </c>
      <c r="L1734" t="s">
        <v>19</v>
      </c>
      <c r="M1734" t="s">
        <v>20</v>
      </c>
      <c r="N1734" t="s">
        <v>21</v>
      </c>
      <c r="O1734">
        <f>Table1__2[[#This Row],[transaction_qty]]*Table1__2[[#This Row],[unit_price]]</f>
        <v>135</v>
      </c>
      <c r="P1734">
        <f>(Table1__2[[#This Row],[unit_price]]-Table1__2[[#This Row],[unit_cost]])*Table1__2[[#This Row],[transaction_qty]]</f>
        <v>60</v>
      </c>
      <c r="Q1734">
        <f>YEAR(Table1__2[[#This Row],[transaction_date]])</f>
        <v>2023</v>
      </c>
      <c r="R1734" t="str">
        <f>TEXT(MONTH(Table1__2[[#This Row],[transaction_date]])*28,"mmm")</f>
        <v>Nov</v>
      </c>
      <c r="S1734" t="str">
        <f t="shared" si="27"/>
        <v>Thu</v>
      </c>
      <c r="T1734">
        <f>HOUR(Table1__2[[#This Row],[transaction_time]])</f>
        <v>7</v>
      </c>
    </row>
    <row r="1735" spans="1:20" x14ac:dyDescent="0.25">
      <c r="A1735">
        <v>9734</v>
      </c>
      <c r="B1735" s="1">
        <v>44789</v>
      </c>
      <c r="C1735" s="2">
        <v>0.67777777777777781</v>
      </c>
      <c r="D1735">
        <v>4</v>
      </c>
      <c r="E1735" t="s">
        <v>28</v>
      </c>
      <c r="F1735" t="s">
        <v>29</v>
      </c>
      <c r="G1735" t="s">
        <v>30</v>
      </c>
      <c r="H1735" t="s">
        <v>31</v>
      </c>
      <c r="I1735" t="s">
        <v>40</v>
      </c>
      <c r="J1735">
        <v>50</v>
      </c>
      <c r="K1735">
        <v>30</v>
      </c>
      <c r="L1735" t="s">
        <v>19</v>
      </c>
      <c r="M1735" t="s">
        <v>41</v>
      </c>
      <c r="N1735" t="s">
        <v>42</v>
      </c>
      <c r="O1735">
        <f>Table1__2[[#This Row],[transaction_qty]]*Table1__2[[#This Row],[unit_price]]</f>
        <v>200</v>
      </c>
      <c r="P1735">
        <f>(Table1__2[[#This Row],[unit_price]]-Table1__2[[#This Row],[unit_cost]])*Table1__2[[#This Row],[transaction_qty]]</f>
        <v>80</v>
      </c>
      <c r="Q1735">
        <f>YEAR(Table1__2[[#This Row],[transaction_date]])</f>
        <v>2022</v>
      </c>
      <c r="R1735" t="str">
        <f>TEXT(MONTH(Table1__2[[#This Row],[transaction_date]])*28,"mmm")</f>
        <v>Aug</v>
      </c>
      <c r="S1735" t="str">
        <f t="shared" si="27"/>
        <v>Mon</v>
      </c>
      <c r="T1735">
        <f>HOUR(Table1__2[[#This Row],[transaction_time]])</f>
        <v>16</v>
      </c>
    </row>
    <row r="1736" spans="1:20" x14ac:dyDescent="0.25">
      <c r="A1736">
        <v>9735</v>
      </c>
      <c r="B1736" s="1">
        <v>45357</v>
      </c>
      <c r="C1736" s="2">
        <v>0.69791666666666663</v>
      </c>
      <c r="D1736">
        <v>1</v>
      </c>
      <c r="E1736" t="s">
        <v>22</v>
      </c>
      <c r="F1736" t="s">
        <v>23</v>
      </c>
      <c r="G1736" t="s">
        <v>24</v>
      </c>
      <c r="H1736" t="s">
        <v>25</v>
      </c>
      <c r="I1736" t="s">
        <v>46</v>
      </c>
      <c r="J1736">
        <v>90</v>
      </c>
      <c r="K1736">
        <v>55</v>
      </c>
      <c r="L1736" t="s">
        <v>33</v>
      </c>
      <c r="M1736" t="s">
        <v>34</v>
      </c>
      <c r="N1736" t="s">
        <v>47</v>
      </c>
      <c r="O1736">
        <f>Table1__2[[#This Row],[transaction_qty]]*Table1__2[[#This Row],[unit_price]]</f>
        <v>90</v>
      </c>
      <c r="P1736">
        <f>(Table1__2[[#This Row],[unit_price]]-Table1__2[[#This Row],[unit_cost]])*Table1__2[[#This Row],[transaction_qty]]</f>
        <v>35</v>
      </c>
      <c r="Q1736">
        <f>YEAR(Table1__2[[#This Row],[transaction_date]])</f>
        <v>2024</v>
      </c>
      <c r="R1736" t="str">
        <f>TEXT(MONTH(Table1__2[[#This Row],[transaction_date]])*28,"mmm")</f>
        <v>Mar</v>
      </c>
      <c r="S1736" t="str">
        <f t="shared" si="27"/>
        <v>Fri</v>
      </c>
      <c r="T1736">
        <f>HOUR(Table1__2[[#This Row],[transaction_time]])</f>
        <v>16</v>
      </c>
    </row>
    <row r="1737" spans="1:20" x14ac:dyDescent="0.25">
      <c r="A1737">
        <v>9736</v>
      </c>
      <c r="B1737" s="1">
        <v>44587</v>
      </c>
      <c r="C1737" s="2">
        <v>0.68888888888888888</v>
      </c>
      <c r="D1737">
        <v>2</v>
      </c>
      <c r="E1737" t="s">
        <v>14</v>
      </c>
      <c r="F1737" t="s">
        <v>15</v>
      </c>
      <c r="G1737" t="s">
        <v>16</v>
      </c>
      <c r="H1737" t="s">
        <v>17</v>
      </c>
      <c r="I1737" t="s">
        <v>32</v>
      </c>
      <c r="J1737">
        <v>85</v>
      </c>
      <c r="K1737">
        <v>50</v>
      </c>
      <c r="L1737" t="s">
        <v>33</v>
      </c>
      <c r="M1737" t="s">
        <v>34</v>
      </c>
      <c r="N1737" t="s">
        <v>35</v>
      </c>
      <c r="O1737">
        <f>Table1__2[[#This Row],[transaction_qty]]*Table1__2[[#This Row],[unit_price]]</f>
        <v>170</v>
      </c>
      <c r="P1737">
        <f>(Table1__2[[#This Row],[unit_price]]-Table1__2[[#This Row],[unit_cost]])*Table1__2[[#This Row],[transaction_qty]]</f>
        <v>70</v>
      </c>
      <c r="Q1737">
        <f>YEAR(Table1__2[[#This Row],[transaction_date]])</f>
        <v>2022</v>
      </c>
      <c r="R1737" t="str">
        <f>TEXT(MONTH(Table1__2[[#This Row],[transaction_date]])*28,"mmm")</f>
        <v>Jan</v>
      </c>
      <c r="S1737" t="str">
        <f t="shared" si="27"/>
        <v>Thu</v>
      </c>
      <c r="T1737">
        <f>HOUR(Table1__2[[#This Row],[transaction_time]])</f>
        <v>16</v>
      </c>
    </row>
    <row r="1738" spans="1:20" x14ac:dyDescent="0.25">
      <c r="A1738">
        <v>9737</v>
      </c>
      <c r="B1738" s="1">
        <v>45278</v>
      </c>
      <c r="C1738" s="2">
        <v>0.66597222222222219</v>
      </c>
      <c r="D1738">
        <v>4</v>
      </c>
      <c r="E1738" t="s">
        <v>14</v>
      </c>
      <c r="F1738" t="s">
        <v>15</v>
      </c>
      <c r="G1738" t="s">
        <v>16</v>
      </c>
      <c r="H1738" t="s">
        <v>17</v>
      </c>
      <c r="I1738" t="s">
        <v>26</v>
      </c>
      <c r="J1738">
        <v>40</v>
      </c>
      <c r="K1738">
        <v>22</v>
      </c>
      <c r="L1738" t="s">
        <v>19</v>
      </c>
      <c r="M1738" t="s">
        <v>20</v>
      </c>
      <c r="N1738" t="s">
        <v>27</v>
      </c>
      <c r="O1738">
        <f>Table1__2[[#This Row],[transaction_qty]]*Table1__2[[#This Row],[unit_price]]</f>
        <v>160</v>
      </c>
      <c r="P1738">
        <f>(Table1__2[[#This Row],[unit_price]]-Table1__2[[#This Row],[unit_cost]])*Table1__2[[#This Row],[transaction_qty]]</f>
        <v>72</v>
      </c>
      <c r="Q1738">
        <f>YEAR(Table1__2[[#This Row],[transaction_date]])</f>
        <v>2023</v>
      </c>
      <c r="R1738" t="str">
        <f>TEXT(MONTH(Table1__2[[#This Row],[transaction_date]])*28,"mmm")</f>
        <v>Dec</v>
      </c>
      <c r="S1738" t="str">
        <f t="shared" si="27"/>
        <v>Wed</v>
      </c>
      <c r="T1738">
        <f>HOUR(Table1__2[[#This Row],[transaction_time]])</f>
        <v>15</v>
      </c>
    </row>
    <row r="1739" spans="1:20" x14ac:dyDescent="0.25">
      <c r="A1739">
        <v>9738</v>
      </c>
      <c r="B1739" s="1">
        <v>45719</v>
      </c>
      <c r="C1739" s="2">
        <v>0.59722222222222221</v>
      </c>
      <c r="D1739">
        <v>1</v>
      </c>
      <c r="E1739" t="s">
        <v>28</v>
      </c>
      <c r="F1739" t="s">
        <v>29</v>
      </c>
      <c r="G1739" t="s">
        <v>30</v>
      </c>
      <c r="H1739" t="s">
        <v>31</v>
      </c>
      <c r="I1739" t="s">
        <v>32</v>
      </c>
      <c r="J1739">
        <v>85</v>
      </c>
      <c r="K1739">
        <v>50</v>
      </c>
      <c r="L1739" t="s">
        <v>33</v>
      </c>
      <c r="M1739" t="s">
        <v>34</v>
      </c>
      <c r="N1739" t="s">
        <v>35</v>
      </c>
      <c r="O1739">
        <f>Table1__2[[#This Row],[transaction_qty]]*Table1__2[[#This Row],[unit_price]]</f>
        <v>85</v>
      </c>
      <c r="P1739">
        <f>(Table1__2[[#This Row],[unit_price]]-Table1__2[[#This Row],[unit_cost]])*Table1__2[[#This Row],[transaction_qty]]</f>
        <v>35</v>
      </c>
      <c r="Q1739">
        <f>YEAR(Table1__2[[#This Row],[transaction_date]])</f>
        <v>2025</v>
      </c>
      <c r="R1739" t="str">
        <f>TEXT(MONTH(Table1__2[[#This Row],[transaction_date]])*28,"mmm")</f>
        <v>Mar</v>
      </c>
      <c r="S1739" t="str">
        <f t="shared" si="27"/>
        <v>Tue</v>
      </c>
      <c r="T1739">
        <f>HOUR(Table1__2[[#This Row],[transaction_time]])</f>
        <v>14</v>
      </c>
    </row>
    <row r="1740" spans="1:20" x14ac:dyDescent="0.25">
      <c r="A1740">
        <v>9739</v>
      </c>
      <c r="B1740" s="1">
        <v>44566</v>
      </c>
      <c r="C1740" s="2">
        <v>0.71319444444444446</v>
      </c>
      <c r="D1740">
        <v>4</v>
      </c>
      <c r="E1740" t="s">
        <v>22</v>
      </c>
      <c r="F1740" t="s">
        <v>23</v>
      </c>
      <c r="G1740" t="s">
        <v>24</v>
      </c>
      <c r="H1740" t="s">
        <v>25</v>
      </c>
      <c r="I1740" t="s">
        <v>32</v>
      </c>
      <c r="J1740">
        <v>85</v>
      </c>
      <c r="K1740">
        <v>50</v>
      </c>
      <c r="L1740" t="s">
        <v>33</v>
      </c>
      <c r="M1740" t="s">
        <v>34</v>
      </c>
      <c r="N1740" t="s">
        <v>35</v>
      </c>
      <c r="O1740">
        <f>Table1__2[[#This Row],[transaction_qty]]*Table1__2[[#This Row],[unit_price]]</f>
        <v>340</v>
      </c>
      <c r="P1740">
        <f>(Table1__2[[#This Row],[unit_price]]-Table1__2[[#This Row],[unit_cost]])*Table1__2[[#This Row],[transaction_qty]]</f>
        <v>140</v>
      </c>
      <c r="Q1740">
        <f>YEAR(Table1__2[[#This Row],[transaction_date]])</f>
        <v>2022</v>
      </c>
      <c r="R1740" t="str">
        <f>TEXT(MONTH(Table1__2[[#This Row],[transaction_date]])*28,"mmm")</f>
        <v>Jan</v>
      </c>
      <c r="S1740" t="str">
        <f t="shared" si="27"/>
        <v>Thu</v>
      </c>
      <c r="T1740">
        <f>HOUR(Table1__2[[#This Row],[transaction_time]])</f>
        <v>17</v>
      </c>
    </row>
    <row r="1741" spans="1:20" x14ac:dyDescent="0.25">
      <c r="A1741">
        <v>9740</v>
      </c>
      <c r="B1741" s="1">
        <v>44756</v>
      </c>
      <c r="C1741" s="2">
        <v>0.66736111111111107</v>
      </c>
      <c r="D1741">
        <v>1</v>
      </c>
      <c r="E1741" t="s">
        <v>28</v>
      </c>
      <c r="F1741" t="s">
        <v>29</v>
      </c>
      <c r="G1741" t="s">
        <v>30</v>
      </c>
      <c r="H1741" t="s">
        <v>31</v>
      </c>
      <c r="I1741" t="s">
        <v>26</v>
      </c>
      <c r="J1741">
        <v>40</v>
      </c>
      <c r="K1741">
        <v>22</v>
      </c>
      <c r="L1741" t="s">
        <v>19</v>
      </c>
      <c r="M1741" t="s">
        <v>20</v>
      </c>
      <c r="N1741" t="s">
        <v>27</v>
      </c>
      <c r="O1741">
        <f>Table1__2[[#This Row],[transaction_qty]]*Table1__2[[#This Row],[unit_price]]</f>
        <v>40</v>
      </c>
      <c r="P1741">
        <f>(Table1__2[[#This Row],[unit_price]]-Table1__2[[#This Row],[unit_cost]])*Table1__2[[#This Row],[transaction_qty]]</f>
        <v>18</v>
      </c>
      <c r="Q1741">
        <f>YEAR(Table1__2[[#This Row],[transaction_date]])</f>
        <v>2022</v>
      </c>
      <c r="R1741" t="str">
        <f>TEXT(MONTH(Table1__2[[#This Row],[transaction_date]])*28,"mmm")</f>
        <v>Jul</v>
      </c>
      <c r="S1741" t="str">
        <f t="shared" si="27"/>
        <v>Sat</v>
      </c>
      <c r="T1741">
        <f>HOUR(Table1__2[[#This Row],[transaction_time]])</f>
        <v>16</v>
      </c>
    </row>
    <row r="1742" spans="1:20" x14ac:dyDescent="0.25">
      <c r="A1742">
        <v>9741</v>
      </c>
      <c r="B1742" s="1">
        <v>45979</v>
      </c>
      <c r="C1742" s="2">
        <v>0.48333333333333334</v>
      </c>
      <c r="D1742">
        <v>2</v>
      </c>
      <c r="E1742" t="s">
        <v>28</v>
      </c>
      <c r="F1742" t="s">
        <v>29</v>
      </c>
      <c r="G1742" t="s">
        <v>30</v>
      </c>
      <c r="H1742" t="s">
        <v>31</v>
      </c>
      <c r="I1742" t="s">
        <v>43</v>
      </c>
      <c r="J1742">
        <v>75</v>
      </c>
      <c r="K1742">
        <v>45</v>
      </c>
      <c r="L1742" t="s">
        <v>33</v>
      </c>
      <c r="M1742" t="s">
        <v>44</v>
      </c>
      <c r="N1742" t="s">
        <v>45</v>
      </c>
      <c r="O1742">
        <f>Table1__2[[#This Row],[transaction_qty]]*Table1__2[[#This Row],[unit_price]]</f>
        <v>150</v>
      </c>
      <c r="P1742">
        <f>(Table1__2[[#This Row],[unit_price]]-Table1__2[[#This Row],[unit_cost]])*Table1__2[[#This Row],[transaction_qty]]</f>
        <v>60</v>
      </c>
      <c r="Q1742">
        <f>YEAR(Table1__2[[#This Row],[transaction_date]])</f>
        <v>2025</v>
      </c>
      <c r="R1742" t="str">
        <f>TEXT(MONTH(Table1__2[[#This Row],[transaction_date]])*28,"mmm")</f>
        <v>Nov</v>
      </c>
      <c r="S1742" t="str">
        <f t="shared" si="27"/>
        <v>Wed</v>
      </c>
      <c r="T1742">
        <f>HOUR(Table1__2[[#This Row],[transaction_time]])</f>
        <v>11</v>
      </c>
    </row>
    <row r="1743" spans="1:20" x14ac:dyDescent="0.25">
      <c r="A1743">
        <v>9742</v>
      </c>
      <c r="B1743" s="1">
        <v>45136</v>
      </c>
      <c r="C1743" s="2">
        <v>0.42152777777777778</v>
      </c>
      <c r="D1743">
        <v>3</v>
      </c>
      <c r="E1743" t="s">
        <v>36</v>
      </c>
      <c r="F1743" t="s">
        <v>37</v>
      </c>
      <c r="G1743" t="s">
        <v>38</v>
      </c>
      <c r="H1743" t="s">
        <v>39</v>
      </c>
      <c r="I1743" t="s">
        <v>18</v>
      </c>
      <c r="J1743">
        <v>45</v>
      </c>
      <c r="K1743">
        <v>25</v>
      </c>
      <c r="L1743" t="s">
        <v>19</v>
      </c>
      <c r="M1743" t="s">
        <v>20</v>
      </c>
      <c r="N1743" t="s">
        <v>21</v>
      </c>
      <c r="O1743">
        <f>Table1__2[[#This Row],[transaction_qty]]*Table1__2[[#This Row],[unit_price]]</f>
        <v>135</v>
      </c>
      <c r="P1743">
        <f>(Table1__2[[#This Row],[unit_price]]-Table1__2[[#This Row],[unit_cost]])*Table1__2[[#This Row],[transaction_qty]]</f>
        <v>60</v>
      </c>
      <c r="Q1743">
        <f>YEAR(Table1__2[[#This Row],[transaction_date]])</f>
        <v>2023</v>
      </c>
      <c r="R1743" t="str">
        <f>TEXT(MONTH(Table1__2[[#This Row],[transaction_date]])*28,"mmm")</f>
        <v>Jul</v>
      </c>
      <c r="S1743" t="str">
        <f t="shared" si="27"/>
        <v>Sun</v>
      </c>
      <c r="T1743">
        <f>HOUR(Table1__2[[#This Row],[transaction_time]])</f>
        <v>10</v>
      </c>
    </row>
    <row r="1744" spans="1:20" x14ac:dyDescent="0.25">
      <c r="A1744">
        <v>9743</v>
      </c>
      <c r="B1744" s="1">
        <v>45457</v>
      </c>
      <c r="C1744" s="2">
        <v>0.68472222222222223</v>
      </c>
      <c r="D1744">
        <v>2</v>
      </c>
      <c r="E1744" t="s">
        <v>28</v>
      </c>
      <c r="F1744" t="s">
        <v>29</v>
      </c>
      <c r="G1744" t="s">
        <v>30</v>
      </c>
      <c r="H1744" t="s">
        <v>31</v>
      </c>
      <c r="I1744" t="s">
        <v>43</v>
      </c>
      <c r="J1744">
        <v>75</v>
      </c>
      <c r="K1744">
        <v>45</v>
      </c>
      <c r="L1744" t="s">
        <v>33</v>
      </c>
      <c r="M1744" t="s">
        <v>44</v>
      </c>
      <c r="N1744" t="s">
        <v>45</v>
      </c>
      <c r="O1744">
        <f>Table1__2[[#This Row],[transaction_qty]]*Table1__2[[#This Row],[unit_price]]</f>
        <v>150</v>
      </c>
      <c r="P1744">
        <f>(Table1__2[[#This Row],[unit_price]]-Table1__2[[#This Row],[unit_cost]])*Table1__2[[#This Row],[transaction_qty]]</f>
        <v>60</v>
      </c>
      <c r="Q1744">
        <f>YEAR(Table1__2[[#This Row],[transaction_date]])</f>
        <v>2024</v>
      </c>
      <c r="R1744" t="str">
        <f>TEXT(MONTH(Table1__2[[#This Row],[transaction_date]])*28,"mmm")</f>
        <v>Jun</v>
      </c>
      <c r="S1744" t="str">
        <f t="shared" si="27"/>
        <v>Sat</v>
      </c>
      <c r="T1744">
        <f>HOUR(Table1__2[[#This Row],[transaction_time]])</f>
        <v>16</v>
      </c>
    </row>
    <row r="1745" spans="1:20" x14ac:dyDescent="0.25">
      <c r="A1745">
        <v>9744</v>
      </c>
      <c r="B1745" s="1">
        <v>45697</v>
      </c>
      <c r="C1745" s="2">
        <v>0.77152777777777781</v>
      </c>
      <c r="D1745">
        <v>1</v>
      </c>
      <c r="E1745" t="s">
        <v>14</v>
      </c>
      <c r="F1745" t="s">
        <v>15</v>
      </c>
      <c r="G1745" t="s">
        <v>16</v>
      </c>
      <c r="H1745" t="s">
        <v>17</v>
      </c>
      <c r="I1745" t="s">
        <v>43</v>
      </c>
      <c r="J1745">
        <v>75</v>
      </c>
      <c r="K1745">
        <v>45</v>
      </c>
      <c r="L1745" t="s">
        <v>33</v>
      </c>
      <c r="M1745" t="s">
        <v>44</v>
      </c>
      <c r="N1745" t="s">
        <v>45</v>
      </c>
      <c r="O1745">
        <f>Table1__2[[#This Row],[transaction_qty]]*Table1__2[[#This Row],[unit_price]]</f>
        <v>75</v>
      </c>
      <c r="P1745">
        <f>(Table1__2[[#This Row],[unit_price]]-Table1__2[[#This Row],[unit_cost]])*Table1__2[[#This Row],[transaction_qty]]</f>
        <v>30</v>
      </c>
      <c r="Q1745">
        <f>YEAR(Table1__2[[#This Row],[transaction_date]])</f>
        <v>2025</v>
      </c>
      <c r="R1745" t="str">
        <f>TEXT(MONTH(Table1__2[[#This Row],[transaction_date]])*28,"mmm")</f>
        <v>Feb</v>
      </c>
      <c r="S1745" t="str">
        <f t="shared" si="27"/>
        <v>Mon</v>
      </c>
      <c r="T1745">
        <f>HOUR(Table1__2[[#This Row],[transaction_time]])</f>
        <v>18</v>
      </c>
    </row>
    <row r="1746" spans="1:20" x14ac:dyDescent="0.25">
      <c r="A1746">
        <v>9745</v>
      </c>
      <c r="B1746" s="1">
        <v>45686</v>
      </c>
      <c r="C1746" s="2">
        <v>0.5083333333333333</v>
      </c>
      <c r="D1746">
        <v>4</v>
      </c>
      <c r="E1746" t="s">
        <v>14</v>
      </c>
      <c r="F1746" t="s">
        <v>15</v>
      </c>
      <c r="G1746" t="s">
        <v>16</v>
      </c>
      <c r="H1746" t="s">
        <v>17</v>
      </c>
      <c r="I1746" t="s">
        <v>43</v>
      </c>
      <c r="J1746">
        <v>75</v>
      </c>
      <c r="K1746">
        <v>45</v>
      </c>
      <c r="L1746" t="s">
        <v>33</v>
      </c>
      <c r="M1746" t="s">
        <v>44</v>
      </c>
      <c r="N1746" t="s">
        <v>45</v>
      </c>
      <c r="O1746">
        <f>Table1__2[[#This Row],[transaction_qty]]*Table1__2[[#This Row],[unit_price]]</f>
        <v>300</v>
      </c>
      <c r="P1746">
        <f>(Table1__2[[#This Row],[unit_price]]-Table1__2[[#This Row],[unit_cost]])*Table1__2[[#This Row],[transaction_qty]]</f>
        <v>120</v>
      </c>
      <c r="Q1746">
        <f>YEAR(Table1__2[[#This Row],[transaction_date]])</f>
        <v>2025</v>
      </c>
      <c r="R1746" t="str">
        <f>TEXT(MONTH(Table1__2[[#This Row],[transaction_date]])*28,"mmm")</f>
        <v>Jan</v>
      </c>
      <c r="S1746" t="str">
        <f t="shared" si="27"/>
        <v>Sun</v>
      </c>
      <c r="T1746">
        <f>HOUR(Table1__2[[#This Row],[transaction_time]])</f>
        <v>12</v>
      </c>
    </row>
    <row r="1747" spans="1:20" x14ac:dyDescent="0.25">
      <c r="A1747">
        <v>9746</v>
      </c>
      <c r="B1747" s="1">
        <v>45960</v>
      </c>
      <c r="C1747" s="2">
        <v>0.66319444444444442</v>
      </c>
      <c r="D1747">
        <v>3</v>
      </c>
      <c r="E1747" t="s">
        <v>36</v>
      </c>
      <c r="F1747" t="s">
        <v>37</v>
      </c>
      <c r="G1747" t="s">
        <v>38</v>
      </c>
      <c r="H1747" t="s">
        <v>39</v>
      </c>
      <c r="I1747" t="s">
        <v>32</v>
      </c>
      <c r="J1747">
        <v>85</v>
      </c>
      <c r="K1747">
        <v>50</v>
      </c>
      <c r="L1747" t="s">
        <v>33</v>
      </c>
      <c r="M1747" t="s">
        <v>34</v>
      </c>
      <c r="N1747" t="s">
        <v>35</v>
      </c>
      <c r="O1747">
        <f>Table1__2[[#This Row],[transaction_qty]]*Table1__2[[#This Row],[unit_price]]</f>
        <v>255</v>
      </c>
      <c r="P1747">
        <f>(Table1__2[[#This Row],[unit_price]]-Table1__2[[#This Row],[unit_cost]])*Table1__2[[#This Row],[transaction_qty]]</f>
        <v>105</v>
      </c>
      <c r="Q1747">
        <f>YEAR(Table1__2[[#This Row],[transaction_date]])</f>
        <v>2025</v>
      </c>
      <c r="R1747" t="str">
        <f>TEXT(MONTH(Table1__2[[#This Row],[transaction_date]])*28,"mmm")</f>
        <v>Oct</v>
      </c>
      <c r="S1747" t="str">
        <f t="shared" si="27"/>
        <v>Mon</v>
      </c>
      <c r="T1747">
        <f>HOUR(Table1__2[[#This Row],[transaction_time]])</f>
        <v>15</v>
      </c>
    </row>
    <row r="1748" spans="1:20" x14ac:dyDescent="0.25">
      <c r="A1748">
        <v>9747</v>
      </c>
      <c r="B1748" s="1">
        <v>44929</v>
      </c>
      <c r="C1748" s="2">
        <v>0.73958333333333337</v>
      </c>
      <c r="D1748">
        <v>2</v>
      </c>
      <c r="E1748" t="s">
        <v>22</v>
      </c>
      <c r="F1748" t="s">
        <v>23</v>
      </c>
      <c r="G1748" t="s">
        <v>24</v>
      </c>
      <c r="H1748" t="s">
        <v>25</v>
      </c>
      <c r="I1748" t="s">
        <v>50</v>
      </c>
      <c r="J1748">
        <v>70</v>
      </c>
      <c r="K1748">
        <v>40</v>
      </c>
      <c r="L1748" t="s">
        <v>33</v>
      </c>
      <c r="M1748" t="s">
        <v>44</v>
      </c>
      <c r="N1748" t="s">
        <v>51</v>
      </c>
      <c r="O1748">
        <f>Table1__2[[#This Row],[transaction_qty]]*Table1__2[[#This Row],[unit_price]]</f>
        <v>140</v>
      </c>
      <c r="P1748">
        <f>(Table1__2[[#This Row],[unit_price]]-Table1__2[[#This Row],[unit_cost]])*Table1__2[[#This Row],[transaction_qty]]</f>
        <v>60</v>
      </c>
      <c r="Q1748">
        <f>YEAR(Table1__2[[#This Row],[transaction_date]])</f>
        <v>2023</v>
      </c>
      <c r="R1748" t="str">
        <f>TEXT(MONTH(Table1__2[[#This Row],[transaction_date]])*28,"mmm")</f>
        <v>Jan</v>
      </c>
      <c r="S1748" t="str">
        <f t="shared" si="27"/>
        <v>Tue</v>
      </c>
      <c r="T1748">
        <f>HOUR(Table1__2[[#This Row],[transaction_time]])</f>
        <v>17</v>
      </c>
    </row>
    <row r="1749" spans="1:20" x14ac:dyDescent="0.25">
      <c r="A1749">
        <v>9748</v>
      </c>
      <c r="B1749" s="1">
        <v>45310</v>
      </c>
      <c r="C1749" s="2">
        <v>0.84375</v>
      </c>
      <c r="D1749">
        <v>4</v>
      </c>
      <c r="E1749" t="s">
        <v>22</v>
      </c>
      <c r="F1749" t="s">
        <v>23</v>
      </c>
      <c r="G1749" t="s">
        <v>24</v>
      </c>
      <c r="H1749" t="s">
        <v>25</v>
      </c>
      <c r="I1749" t="s">
        <v>43</v>
      </c>
      <c r="J1749">
        <v>75</v>
      </c>
      <c r="K1749">
        <v>45</v>
      </c>
      <c r="L1749" t="s">
        <v>33</v>
      </c>
      <c r="M1749" t="s">
        <v>44</v>
      </c>
      <c r="N1749" t="s">
        <v>45</v>
      </c>
      <c r="O1749">
        <f>Table1__2[[#This Row],[transaction_qty]]*Table1__2[[#This Row],[unit_price]]</f>
        <v>300</v>
      </c>
      <c r="P1749">
        <f>(Table1__2[[#This Row],[unit_price]]-Table1__2[[#This Row],[unit_cost]])*Table1__2[[#This Row],[transaction_qty]]</f>
        <v>120</v>
      </c>
      <c r="Q1749">
        <f>YEAR(Table1__2[[#This Row],[transaction_date]])</f>
        <v>2024</v>
      </c>
      <c r="R1749" t="str">
        <f>TEXT(MONTH(Table1__2[[#This Row],[transaction_date]])*28,"mmm")</f>
        <v>Jan</v>
      </c>
      <c r="S1749" t="str">
        <f t="shared" si="27"/>
        <v>Thu</v>
      </c>
      <c r="T1749">
        <f>HOUR(Table1__2[[#This Row],[transaction_time]])</f>
        <v>20</v>
      </c>
    </row>
    <row r="1750" spans="1:20" x14ac:dyDescent="0.25">
      <c r="A1750">
        <v>9749</v>
      </c>
      <c r="B1750" s="1">
        <v>44876</v>
      </c>
      <c r="C1750" s="2">
        <v>0.57986111111111116</v>
      </c>
      <c r="D1750">
        <v>2</v>
      </c>
      <c r="E1750" t="s">
        <v>22</v>
      </c>
      <c r="F1750" t="s">
        <v>23</v>
      </c>
      <c r="G1750" t="s">
        <v>24</v>
      </c>
      <c r="H1750" t="s">
        <v>25</v>
      </c>
      <c r="I1750" t="s">
        <v>18</v>
      </c>
      <c r="J1750">
        <v>45</v>
      </c>
      <c r="K1750">
        <v>25</v>
      </c>
      <c r="L1750" t="s">
        <v>19</v>
      </c>
      <c r="M1750" t="s">
        <v>20</v>
      </c>
      <c r="N1750" t="s">
        <v>21</v>
      </c>
      <c r="O1750">
        <f>Table1__2[[#This Row],[transaction_qty]]*Table1__2[[#This Row],[unit_price]]</f>
        <v>90</v>
      </c>
      <c r="P1750">
        <f>(Table1__2[[#This Row],[unit_price]]-Table1__2[[#This Row],[unit_cost]])*Table1__2[[#This Row],[transaction_qty]]</f>
        <v>40</v>
      </c>
      <c r="Q1750">
        <f>YEAR(Table1__2[[#This Row],[transaction_date]])</f>
        <v>2022</v>
      </c>
      <c r="R1750" t="str">
        <f>TEXT(MONTH(Table1__2[[#This Row],[transaction_date]])*28,"mmm")</f>
        <v>Nov</v>
      </c>
      <c r="S1750" t="str">
        <f t="shared" si="27"/>
        <v>Wed</v>
      </c>
      <c r="T1750">
        <f>HOUR(Table1__2[[#This Row],[transaction_time]])</f>
        <v>13</v>
      </c>
    </row>
    <row r="1751" spans="1:20" x14ac:dyDescent="0.25">
      <c r="A1751">
        <v>9750</v>
      </c>
      <c r="B1751" s="1">
        <v>44886</v>
      </c>
      <c r="C1751" s="2">
        <v>0.91180555555555554</v>
      </c>
      <c r="D1751">
        <v>2</v>
      </c>
      <c r="E1751" t="s">
        <v>22</v>
      </c>
      <c r="F1751" t="s">
        <v>23</v>
      </c>
      <c r="G1751" t="s">
        <v>24</v>
      </c>
      <c r="H1751" t="s">
        <v>25</v>
      </c>
      <c r="I1751" t="s">
        <v>50</v>
      </c>
      <c r="J1751">
        <v>70</v>
      </c>
      <c r="K1751">
        <v>40</v>
      </c>
      <c r="L1751" t="s">
        <v>33</v>
      </c>
      <c r="M1751" t="s">
        <v>44</v>
      </c>
      <c r="N1751" t="s">
        <v>51</v>
      </c>
      <c r="O1751">
        <f>Table1__2[[#This Row],[transaction_qty]]*Table1__2[[#This Row],[unit_price]]</f>
        <v>140</v>
      </c>
      <c r="P1751">
        <f>(Table1__2[[#This Row],[unit_price]]-Table1__2[[#This Row],[unit_cost]])*Table1__2[[#This Row],[transaction_qty]]</f>
        <v>60</v>
      </c>
      <c r="Q1751">
        <f>YEAR(Table1__2[[#This Row],[transaction_date]])</f>
        <v>2022</v>
      </c>
      <c r="R1751" t="str">
        <f>TEXT(MONTH(Table1__2[[#This Row],[transaction_date]])*28,"mmm")</f>
        <v>Nov</v>
      </c>
      <c r="S1751" t="str">
        <f t="shared" si="27"/>
        <v>Sat</v>
      </c>
      <c r="T1751">
        <f>HOUR(Table1__2[[#This Row],[transaction_time]])</f>
        <v>21</v>
      </c>
    </row>
    <row r="1752" spans="1:20" x14ac:dyDescent="0.25">
      <c r="A1752">
        <v>9751</v>
      </c>
      <c r="B1752" s="1">
        <v>45996</v>
      </c>
      <c r="C1752" s="2">
        <v>0.2951388888888889</v>
      </c>
      <c r="D1752">
        <v>2</v>
      </c>
      <c r="E1752" t="s">
        <v>14</v>
      </c>
      <c r="F1752" t="s">
        <v>15</v>
      </c>
      <c r="G1752" t="s">
        <v>16</v>
      </c>
      <c r="H1752" t="s">
        <v>17</v>
      </c>
      <c r="I1752" t="s">
        <v>50</v>
      </c>
      <c r="J1752">
        <v>70</v>
      </c>
      <c r="K1752">
        <v>40</v>
      </c>
      <c r="L1752" t="s">
        <v>33</v>
      </c>
      <c r="M1752" t="s">
        <v>44</v>
      </c>
      <c r="N1752" t="s">
        <v>51</v>
      </c>
      <c r="O1752">
        <f>Table1__2[[#This Row],[transaction_qty]]*Table1__2[[#This Row],[unit_price]]</f>
        <v>140</v>
      </c>
      <c r="P1752">
        <f>(Table1__2[[#This Row],[unit_price]]-Table1__2[[#This Row],[unit_cost]])*Table1__2[[#This Row],[transaction_qty]]</f>
        <v>60</v>
      </c>
      <c r="Q1752">
        <f>YEAR(Table1__2[[#This Row],[transaction_date]])</f>
        <v>2025</v>
      </c>
      <c r="R1752" t="str">
        <f>TEXT(MONTH(Table1__2[[#This Row],[transaction_date]])*28,"mmm")</f>
        <v>Dec</v>
      </c>
      <c r="S1752" t="str">
        <f t="shared" si="27"/>
        <v>Thu</v>
      </c>
      <c r="T1752">
        <f>HOUR(Table1__2[[#This Row],[transaction_time]])</f>
        <v>7</v>
      </c>
    </row>
    <row r="1753" spans="1:20" x14ac:dyDescent="0.25">
      <c r="A1753">
        <v>9752</v>
      </c>
      <c r="B1753" s="1">
        <v>45833</v>
      </c>
      <c r="C1753" s="2">
        <v>0.90138888888888891</v>
      </c>
      <c r="D1753">
        <v>2</v>
      </c>
      <c r="E1753" t="s">
        <v>28</v>
      </c>
      <c r="F1753" t="s">
        <v>29</v>
      </c>
      <c r="G1753" t="s">
        <v>30</v>
      </c>
      <c r="H1753" t="s">
        <v>31</v>
      </c>
      <c r="I1753" t="s">
        <v>18</v>
      </c>
      <c r="J1753">
        <v>45</v>
      </c>
      <c r="K1753">
        <v>25</v>
      </c>
      <c r="L1753" t="s">
        <v>19</v>
      </c>
      <c r="M1753" t="s">
        <v>20</v>
      </c>
      <c r="N1753" t="s">
        <v>21</v>
      </c>
      <c r="O1753">
        <f>Table1__2[[#This Row],[transaction_qty]]*Table1__2[[#This Row],[unit_price]]</f>
        <v>90</v>
      </c>
      <c r="P1753">
        <f>(Table1__2[[#This Row],[unit_price]]-Table1__2[[#This Row],[unit_cost]])*Table1__2[[#This Row],[transaction_qty]]</f>
        <v>40</v>
      </c>
      <c r="Q1753">
        <f>YEAR(Table1__2[[#This Row],[transaction_date]])</f>
        <v>2025</v>
      </c>
      <c r="R1753" t="str">
        <f>TEXT(MONTH(Table1__2[[#This Row],[transaction_date]])*28,"mmm")</f>
        <v>Jun</v>
      </c>
      <c r="S1753" t="str">
        <f t="shared" si="27"/>
        <v>Wed</v>
      </c>
      <c r="T1753">
        <f>HOUR(Table1__2[[#This Row],[transaction_time]])</f>
        <v>21</v>
      </c>
    </row>
    <row r="1754" spans="1:20" x14ac:dyDescent="0.25">
      <c r="A1754">
        <v>9753</v>
      </c>
      <c r="B1754" s="1">
        <v>44831</v>
      </c>
      <c r="C1754" s="2">
        <v>0.71944444444444444</v>
      </c>
      <c r="D1754">
        <v>1</v>
      </c>
      <c r="E1754" t="s">
        <v>22</v>
      </c>
      <c r="F1754" t="s">
        <v>23</v>
      </c>
      <c r="G1754" t="s">
        <v>24</v>
      </c>
      <c r="H1754" t="s">
        <v>25</v>
      </c>
      <c r="I1754" t="s">
        <v>48</v>
      </c>
      <c r="J1754">
        <v>80</v>
      </c>
      <c r="K1754">
        <v>48</v>
      </c>
      <c r="L1754" t="s">
        <v>33</v>
      </c>
      <c r="M1754" t="s">
        <v>44</v>
      </c>
      <c r="N1754" t="s">
        <v>49</v>
      </c>
      <c r="O1754">
        <f>Table1__2[[#This Row],[transaction_qty]]*Table1__2[[#This Row],[unit_price]]</f>
        <v>80</v>
      </c>
      <c r="P1754">
        <f>(Table1__2[[#This Row],[unit_price]]-Table1__2[[#This Row],[unit_cost]])*Table1__2[[#This Row],[transaction_qty]]</f>
        <v>32</v>
      </c>
      <c r="Q1754">
        <f>YEAR(Table1__2[[#This Row],[transaction_date]])</f>
        <v>2022</v>
      </c>
      <c r="R1754" t="str">
        <f>TEXT(MONTH(Table1__2[[#This Row],[transaction_date]])*28,"mmm")</f>
        <v>Sep</v>
      </c>
      <c r="S1754" t="str">
        <f t="shared" si="27"/>
        <v>Fri</v>
      </c>
      <c r="T1754">
        <f>HOUR(Table1__2[[#This Row],[transaction_time]])</f>
        <v>17</v>
      </c>
    </row>
    <row r="1755" spans="1:20" x14ac:dyDescent="0.25">
      <c r="A1755">
        <v>9754</v>
      </c>
      <c r="B1755" s="1">
        <v>45099</v>
      </c>
      <c r="C1755" s="2">
        <v>0.55833333333333335</v>
      </c>
      <c r="D1755">
        <v>1</v>
      </c>
      <c r="E1755" t="s">
        <v>36</v>
      </c>
      <c r="F1755" t="s">
        <v>37</v>
      </c>
      <c r="G1755" t="s">
        <v>38</v>
      </c>
      <c r="H1755" t="s">
        <v>39</v>
      </c>
      <c r="I1755" t="s">
        <v>48</v>
      </c>
      <c r="J1755">
        <v>80</v>
      </c>
      <c r="K1755">
        <v>48</v>
      </c>
      <c r="L1755" t="s">
        <v>33</v>
      </c>
      <c r="M1755" t="s">
        <v>44</v>
      </c>
      <c r="N1755" t="s">
        <v>49</v>
      </c>
      <c r="O1755">
        <f>Table1__2[[#This Row],[transaction_qty]]*Table1__2[[#This Row],[unit_price]]</f>
        <v>80</v>
      </c>
      <c r="P1755">
        <f>(Table1__2[[#This Row],[unit_price]]-Table1__2[[#This Row],[unit_cost]])*Table1__2[[#This Row],[transaction_qty]]</f>
        <v>32</v>
      </c>
      <c r="Q1755">
        <f>YEAR(Table1__2[[#This Row],[transaction_date]])</f>
        <v>2023</v>
      </c>
      <c r="R1755" t="str">
        <f>TEXT(MONTH(Table1__2[[#This Row],[transaction_date]])*28,"mmm")</f>
        <v>Jun</v>
      </c>
      <c r="S1755" t="str">
        <f t="shared" si="27"/>
        <v>Sun</v>
      </c>
      <c r="T1755">
        <f>HOUR(Table1__2[[#This Row],[transaction_time]])</f>
        <v>13</v>
      </c>
    </row>
    <row r="1756" spans="1:20" x14ac:dyDescent="0.25">
      <c r="A1756">
        <v>9755</v>
      </c>
      <c r="B1756" s="1">
        <v>45802</v>
      </c>
      <c r="C1756" s="2">
        <v>0.66041666666666665</v>
      </c>
      <c r="D1756">
        <v>4</v>
      </c>
      <c r="E1756" t="s">
        <v>22</v>
      </c>
      <c r="F1756" t="s">
        <v>23</v>
      </c>
      <c r="G1756" t="s">
        <v>24</v>
      </c>
      <c r="H1756" t="s">
        <v>25</v>
      </c>
      <c r="I1756" t="s">
        <v>50</v>
      </c>
      <c r="J1756">
        <v>70</v>
      </c>
      <c r="K1756">
        <v>40</v>
      </c>
      <c r="L1756" t="s">
        <v>33</v>
      </c>
      <c r="M1756" t="s">
        <v>44</v>
      </c>
      <c r="N1756" t="s">
        <v>51</v>
      </c>
      <c r="O1756">
        <f>Table1__2[[#This Row],[transaction_qty]]*Table1__2[[#This Row],[unit_price]]</f>
        <v>280</v>
      </c>
      <c r="P1756">
        <f>(Table1__2[[#This Row],[unit_price]]-Table1__2[[#This Row],[unit_cost]])*Table1__2[[#This Row],[transaction_qty]]</f>
        <v>120</v>
      </c>
      <c r="Q1756">
        <f>YEAR(Table1__2[[#This Row],[transaction_date]])</f>
        <v>2025</v>
      </c>
      <c r="R1756" t="str">
        <f>TEXT(MONTH(Table1__2[[#This Row],[transaction_date]])*28,"mmm")</f>
        <v>May</v>
      </c>
      <c r="S1756" t="str">
        <f t="shared" si="27"/>
        <v>Wed</v>
      </c>
      <c r="T1756">
        <f>HOUR(Table1__2[[#This Row],[transaction_time]])</f>
        <v>15</v>
      </c>
    </row>
    <row r="1757" spans="1:20" x14ac:dyDescent="0.25">
      <c r="A1757">
        <v>9756</v>
      </c>
      <c r="B1757" s="1">
        <v>44660</v>
      </c>
      <c r="C1757" s="2">
        <v>0.62916666666666665</v>
      </c>
      <c r="D1757">
        <v>2</v>
      </c>
      <c r="E1757" t="s">
        <v>36</v>
      </c>
      <c r="F1757" t="s">
        <v>37</v>
      </c>
      <c r="G1757" t="s">
        <v>38</v>
      </c>
      <c r="H1757" t="s">
        <v>39</v>
      </c>
      <c r="I1757" t="s">
        <v>32</v>
      </c>
      <c r="J1757">
        <v>85</v>
      </c>
      <c r="K1757">
        <v>50</v>
      </c>
      <c r="L1757" t="s">
        <v>33</v>
      </c>
      <c r="M1757" t="s">
        <v>34</v>
      </c>
      <c r="N1757" t="s">
        <v>35</v>
      </c>
      <c r="O1757">
        <f>Table1__2[[#This Row],[transaction_qty]]*Table1__2[[#This Row],[unit_price]]</f>
        <v>170</v>
      </c>
      <c r="P1757">
        <f>(Table1__2[[#This Row],[unit_price]]-Table1__2[[#This Row],[unit_cost]])*Table1__2[[#This Row],[transaction_qty]]</f>
        <v>70</v>
      </c>
      <c r="Q1757">
        <f>YEAR(Table1__2[[#This Row],[transaction_date]])</f>
        <v>2022</v>
      </c>
      <c r="R1757" t="str">
        <f>TEXT(MONTH(Table1__2[[#This Row],[transaction_date]])*28,"mmm")</f>
        <v>Apr</v>
      </c>
      <c r="S1757" t="str">
        <f t="shared" si="27"/>
        <v>Mon</v>
      </c>
      <c r="T1757">
        <f>HOUR(Table1__2[[#This Row],[transaction_time]])</f>
        <v>15</v>
      </c>
    </row>
    <row r="1758" spans="1:20" x14ac:dyDescent="0.25">
      <c r="A1758">
        <v>9757</v>
      </c>
      <c r="B1758" s="1">
        <v>44646</v>
      </c>
      <c r="C1758" s="2">
        <v>0.52361111111111114</v>
      </c>
      <c r="D1758">
        <v>2</v>
      </c>
      <c r="E1758" t="s">
        <v>36</v>
      </c>
      <c r="F1758" t="s">
        <v>37</v>
      </c>
      <c r="G1758" t="s">
        <v>38</v>
      </c>
      <c r="H1758" t="s">
        <v>39</v>
      </c>
      <c r="I1758" t="s">
        <v>26</v>
      </c>
      <c r="J1758">
        <v>40</v>
      </c>
      <c r="K1758">
        <v>22</v>
      </c>
      <c r="L1758" t="s">
        <v>19</v>
      </c>
      <c r="M1758" t="s">
        <v>20</v>
      </c>
      <c r="N1758" t="s">
        <v>27</v>
      </c>
      <c r="O1758">
        <f>Table1__2[[#This Row],[transaction_qty]]*Table1__2[[#This Row],[unit_price]]</f>
        <v>80</v>
      </c>
      <c r="P1758">
        <f>(Table1__2[[#This Row],[unit_price]]-Table1__2[[#This Row],[unit_cost]])*Table1__2[[#This Row],[transaction_qty]]</f>
        <v>36</v>
      </c>
      <c r="Q1758">
        <f>YEAR(Table1__2[[#This Row],[transaction_date]])</f>
        <v>2022</v>
      </c>
      <c r="R1758" t="str">
        <f>TEXT(MONTH(Table1__2[[#This Row],[transaction_date]])*28,"mmm")</f>
        <v>Mar</v>
      </c>
      <c r="S1758" t="str">
        <f t="shared" si="27"/>
        <v>Thu</v>
      </c>
      <c r="T1758">
        <f>HOUR(Table1__2[[#This Row],[transaction_time]])</f>
        <v>12</v>
      </c>
    </row>
    <row r="1759" spans="1:20" x14ac:dyDescent="0.25">
      <c r="A1759">
        <v>9758</v>
      </c>
      <c r="B1759" s="1">
        <v>44937</v>
      </c>
      <c r="C1759" s="2">
        <v>0.83194444444444449</v>
      </c>
      <c r="D1759">
        <v>1</v>
      </c>
      <c r="E1759" t="s">
        <v>14</v>
      </c>
      <c r="F1759" t="s">
        <v>15</v>
      </c>
      <c r="G1759" t="s">
        <v>16</v>
      </c>
      <c r="H1759" t="s">
        <v>17</v>
      </c>
      <c r="I1759" t="s">
        <v>18</v>
      </c>
      <c r="J1759">
        <v>45</v>
      </c>
      <c r="K1759">
        <v>25</v>
      </c>
      <c r="L1759" t="s">
        <v>19</v>
      </c>
      <c r="M1759" t="s">
        <v>20</v>
      </c>
      <c r="N1759" t="s">
        <v>21</v>
      </c>
      <c r="O1759">
        <f>Table1__2[[#This Row],[transaction_qty]]*Table1__2[[#This Row],[unit_price]]</f>
        <v>45</v>
      </c>
      <c r="P1759">
        <f>(Table1__2[[#This Row],[unit_price]]-Table1__2[[#This Row],[unit_cost]])*Table1__2[[#This Row],[transaction_qty]]</f>
        <v>20</v>
      </c>
      <c r="Q1759">
        <f>YEAR(Table1__2[[#This Row],[transaction_date]])</f>
        <v>2023</v>
      </c>
      <c r="R1759" t="str">
        <f>TEXT(MONTH(Table1__2[[#This Row],[transaction_date]])*28,"mmm")</f>
        <v>Jan</v>
      </c>
      <c r="S1759" t="str">
        <f t="shared" si="27"/>
        <v>Wed</v>
      </c>
      <c r="T1759">
        <f>HOUR(Table1__2[[#This Row],[transaction_time]])</f>
        <v>19</v>
      </c>
    </row>
    <row r="1760" spans="1:20" x14ac:dyDescent="0.25">
      <c r="A1760">
        <v>9759</v>
      </c>
      <c r="B1760" s="1">
        <v>44632</v>
      </c>
      <c r="C1760" s="2">
        <v>0.51180555555555551</v>
      </c>
      <c r="D1760">
        <v>2</v>
      </c>
      <c r="E1760" t="s">
        <v>28</v>
      </c>
      <c r="F1760" t="s">
        <v>29</v>
      </c>
      <c r="G1760" t="s">
        <v>30</v>
      </c>
      <c r="H1760" t="s">
        <v>31</v>
      </c>
      <c r="I1760" t="s">
        <v>48</v>
      </c>
      <c r="J1760">
        <v>80</v>
      </c>
      <c r="K1760">
        <v>48</v>
      </c>
      <c r="L1760" t="s">
        <v>33</v>
      </c>
      <c r="M1760" t="s">
        <v>44</v>
      </c>
      <c r="N1760" t="s">
        <v>49</v>
      </c>
      <c r="O1760">
        <f>Table1__2[[#This Row],[transaction_qty]]*Table1__2[[#This Row],[unit_price]]</f>
        <v>160</v>
      </c>
      <c r="P1760">
        <f>(Table1__2[[#This Row],[unit_price]]-Table1__2[[#This Row],[unit_cost]])*Table1__2[[#This Row],[transaction_qty]]</f>
        <v>64</v>
      </c>
      <c r="Q1760">
        <f>YEAR(Table1__2[[#This Row],[transaction_date]])</f>
        <v>2022</v>
      </c>
      <c r="R1760" t="str">
        <f>TEXT(MONTH(Table1__2[[#This Row],[transaction_date]])*28,"mmm")</f>
        <v>Mar</v>
      </c>
      <c r="S1760" t="str">
        <f t="shared" si="27"/>
        <v>Thu</v>
      </c>
      <c r="T1760">
        <f>HOUR(Table1__2[[#This Row],[transaction_time]])</f>
        <v>12</v>
      </c>
    </row>
    <row r="1761" spans="1:20" x14ac:dyDescent="0.25">
      <c r="A1761">
        <v>9760</v>
      </c>
      <c r="B1761" s="1">
        <v>44970</v>
      </c>
      <c r="C1761" s="2">
        <v>0.66180555555555554</v>
      </c>
      <c r="D1761">
        <v>2</v>
      </c>
      <c r="E1761" t="s">
        <v>36</v>
      </c>
      <c r="F1761" t="s">
        <v>37</v>
      </c>
      <c r="G1761" t="s">
        <v>38</v>
      </c>
      <c r="H1761" t="s">
        <v>39</v>
      </c>
      <c r="I1761" t="s">
        <v>48</v>
      </c>
      <c r="J1761">
        <v>80</v>
      </c>
      <c r="K1761">
        <v>48</v>
      </c>
      <c r="L1761" t="s">
        <v>33</v>
      </c>
      <c r="M1761" t="s">
        <v>44</v>
      </c>
      <c r="N1761" t="s">
        <v>49</v>
      </c>
      <c r="O1761">
        <f>Table1__2[[#This Row],[transaction_qty]]*Table1__2[[#This Row],[unit_price]]</f>
        <v>160</v>
      </c>
      <c r="P1761">
        <f>(Table1__2[[#This Row],[unit_price]]-Table1__2[[#This Row],[unit_cost]])*Table1__2[[#This Row],[transaction_qty]]</f>
        <v>64</v>
      </c>
      <c r="Q1761">
        <f>YEAR(Table1__2[[#This Row],[transaction_date]])</f>
        <v>2023</v>
      </c>
      <c r="R1761" t="str">
        <f>TEXT(MONTH(Table1__2[[#This Row],[transaction_date]])*28,"mmm")</f>
        <v>Feb</v>
      </c>
      <c r="S1761" t="str">
        <f t="shared" si="27"/>
        <v>Fri</v>
      </c>
      <c r="T1761">
        <f>HOUR(Table1__2[[#This Row],[transaction_time]])</f>
        <v>15</v>
      </c>
    </row>
    <row r="1762" spans="1:20" x14ac:dyDescent="0.25">
      <c r="A1762">
        <v>9761</v>
      </c>
      <c r="B1762" s="1">
        <v>45559</v>
      </c>
      <c r="C1762" s="2">
        <v>0.75763888888888886</v>
      </c>
      <c r="D1762">
        <v>4</v>
      </c>
      <c r="E1762" t="s">
        <v>22</v>
      </c>
      <c r="F1762" t="s">
        <v>23</v>
      </c>
      <c r="G1762" t="s">
        <v>24</v>
      </c>
      <c r="H1762" t="s">
        <v>25</v>
      </c>
      <c r="I1762" t="s">
        <v>26</v>
      </c>
      <c r="J1762">
        <v>40</v>
      </c>
      <c r="K1762">
        <v>22</v>
      </c>
      <c r="L1762" t="s">
        <v>19</v>
      </c>
      <c r="M1762" t="s">
        <v>20</v>
      </c>
      <c r="N1762" t="s">
        <v>27</v>
      </c>
      <c r="O1762">
        <f>Table1__2[[#This Row],[transaction_qty]]*Table1__2[[#This Row],[unit_price]]</f>
        <v>160</v>
      </c>
      <c r="P1762">
        <f>(Table1__2[[#This Row],[unit_price]]-Table1__2[[#This Row],[unit_cost]])*Table1__2[[#This Row],[transaction_qty]]</f>
        <v>72</v>
      </c>
      <c r="Q1762">
        <f>YEAR(Table1__2[[#This Row],[transaction_date]])</f>
        <v>2024</v>
      </c>
      <c r="R1762" t="str">
        <f>TEXT(MONTH(Table1__2[[#This Row],[transaction_date]])*28,"mmm")</f>
        <v>Sep</v>
      </c>
      <c r="S1762" t="str">
        <f t="shared" si="27"/>
        <v>Tue</v>
      </c>
      <c r="T1762">
        <f>HOUR(Table1__2[[#This Row],[transaction_time]])</f>
        <v>18</v>
      </c>
    </row>
    <row r="1763" spans="1:20" x14ac:dyDescent="0.25">
      <c r="A1763">
        <v>9762</v>
      </c>
      <c r="B1763" s="1">
        <v>45192</v>
      </c>
      <c r="C1763" s="2">
        <v>0.42222222222222222</v>
      </c>
      <c r="D1763">
        <v>2</v>
      </c>
      <c r="E1763" t="s">
        <v>36</v>
      </c>
      <c r="F1763" t="s">
        <v>37</v>
      </c>
      <c r="G1763" t="s">
        <v>38</v>
      </c>
      <c r="H1763" t="s">
        <v>39</v>
      </c>
      <c r="I1763" t="s">
        <v>32</v>
      </c>
      <c r="J1763">
        <v>85</v>
      </c>
      <c r="K1763">
        <v>50</v>
      </c>
      <c r="L1763" t="s">
        <v>33</v>
      </c>
      <c r="M1763" t="s">
        <v>34</v>
      </c>
      <c r="N1763" t="s">
        <v>35</v>
      </c>
      <c r="O1763">
        <f>Table1__2[[#This Row],[transaction_qty]]*Table1__2[[#This Row],[unit_price]]</f>
        <v>170</v>
      </c>
      <c r="P1763">
        <f>(Table1__2[[#This Row],[unit_price]]-Table1__2[[#This Row],[unit_cost]])*Table1__2[[#This Row],[transaction_qty]]</f>
        <v>70</v>
      </c>
      <c r="Q1763">
        <f>YEAR(Table1__2[[#This Row],[transaction_date]])</f>
        <v>2023</v>
      </c>
      <c r="R1763" t="str">
        <f>TEXT(MONTH(Table1__2[[#This Row],[transaction_date]])*28,"mmm")</f>
        <v>Sep</v>
      </c>
      <c r="S1763" t="str">
        <f t="shared" si="27"/>
        <v>Mon</v>
      </c>
      <c r="T1763">
        <f>HOUR(Table1__2[[#This Row],[transaction_time]])</f>
        <v>10</v>
      </c>
    </row>
    <row r="1764" spans="1:20" x14ac:dyDescent="0.25">
      <c r="A1764">
        <v>9763</v>
      </c>
      <c r="B1764" s="1">
        <v>45271</v>
      </c>
      <c r="C1764" s="2">
        <v>0.85486111111111107</v>
      </c>
      <c r="D1764">
        <v>1</v>
      </c>
      <c r="E1764" t="s">
        <v>14</v>
      </c>
      <c r="F1764" t="s">
        <v>15</v>
      </c>
      <c r="G1764" t="s">
        <v>16</v>
      </c>
      <c r="H1764" t="s">
        <v>17</v>
      </c>
      <c r="I1764" t="s">
        <v>40</v>
      </c>
      <c r="J1764">
        <v>50</v>
      </c>
      <c r="K1764">
        <v>30</v>
      </c>
      <c r="L1764" t="s">
        <v>19</v>
      </c>
      <c r="M1764" t="s">
        <v>41</v>
      </c>
      <c r="N1764" t="s">
        <v>42</v>
      </c>
      <c r="O1764">
        <f>Table1__2[[#This Row],[transaction_qty]]*Table1__2[[#This Row],[unit_price]]</f>
        <v>50</v>
      </c>
      <c r="P1764">
        <f>(Table1__2[[#This Row],[unit_price]]-Table1__2[[#This Row],[unit_cost]])*Table1__2[[#This Row],[transaction_qty]]</f>
        <v>20</v>
      </c>
      <c r="Q1764">
        <f>YEAR(Table1__2[[#This Row],[transaction_date]])</f>
        <v>2023</v>
      </c>
      <c r="R1764" t="str">
        <f>TEXT(MONTH(Table1__2[[#This Row],[transaction_date]])*28,"mmm")</f>
        <v>Dec</v>
      </c>
      <c r="S1764" t="str">
        <f t="shared" si="27"/>
        <v>Wed</v>
      </c>
      <c r="T1764">
        <f>HOUR(Table1__2[[#This Row],[transaction_time]])</f>
        <v>20</v>
      </c>
    </row>
    <row r="1765" spans="1:20" x14ac:dyDescent="0.25">
      <c r="A1765">
        <v>9764</v>
      </c>
      <c r="B1765" s="1">
        <v>44790</v>
      </c>
      <c r="C1765" s="2">
        <v>0.65486111111111112</v>
      </c>
      <c r="D1765">
        <v>3</v>
      </c>
      <c r="E1765" t="s">
        <v>36</v>
      </c>
      <c r="F1765" t="s">
        <v>37</v>
      </c>
      <c r="G1765" t="s">
        <v>38</v>
      </c>
      <c r="H1765" t="s">
        <v>39</v>
      </c>
      <c r="I1765" t="s">
        <v>32</v>
      </c>
      <c r="J1765">
        <v>85</v>
      </c>
      <c r="K1765">
        <v>50</v>
      </c>
      <c r="L1765" t="s">
        <v>33</v>
      </c>
      <c r="M1765" t="s">
        <v>34</v>
      </c>
      <c r="N1765" t="s">
        <v>35</v>
      </c>
      <c r="O1765">
        <f>Table1__2[[#This Row],[transaction_qty]]*Table1__2[[#This Row],[unit_price]]</f>
        <v>255</v>
      </c>
      <c r="P1765">
        <f>(Table1__2[[#This Row],[unit_price]]-Table1__2[[#This Row],[unit_cost]])*Table1__2[[#This Row],[transaction_qty]]</f>
        <v>105</v>
      </c>
      <c r="Q1765">
        <f>YEAR(Table1__2[[#This Row],[transaction_date]])</f>
        <v>2022</v>
      </c>
      <c r="R1765" t="str">
        <f>TEXT(MONTH(Table1__2[[#This Row],[transaction_date]])*28,"mmm")</f>
        <v>Aug</v>
      </c>
      <c r="S1765" t="str">
        <f t="shared" si="27"/>
        <v>Tue</v>
      </c>
      <c r="T1765">
        <f>HOUR(Table1__2[[#This Row],[transaction_time]])</f>
        <v>15</v>
      </c>
    </row>
    <row r="1766" spans="1:20" x14ac:dyDescent="0.25">
      <c r="A1766">
        <v>9765</v>
      </c>
      <c r="B1766" s="1">
        <v>44890</v>
      </c>
      <c r="C1766" s="2">
        <v>0.375</v>
      </c>
      <c r="D1766">
        <v>4</v>
      </c>
      <c r="E1766" t="s">
        <v>22</v>
      </c>
      <c r="F1766" t="s">
        <v>23</v>
      </c>
      <c r="G1766" t="s">
        <v>24</v>
      </c>
      <c r="H1766" t="s">
        <v>25</v>
      </c>
      <c r="I1766" t="s">
        <v>18</v>
      </c>
      <c r="J1766">
        <v>45</v>
      </c>
      <c r="K1766">
        <v>25</v>
      </c>
      <c r="L1766" t="s">
        <v>19</v>
      </c>
      <c r="M1766" t="s">
        <v>20</v>
      </c>
      <c r="N1766" t="s">
        <v>21</v>
      </c>
      <c r="O1766">
        <f>Table1__2[[#This Row],[transaction_qty]]*Table1__2[[#This Row],[unit_price]]</f>
        <v>180</v>
      </c>
      <c r="P1766">
        <f>(Table1__2[[#This Row],[unit_price]]-Table1__2[[#This Row],[unit_cost]])*Table1__2[[#This Row],[transaction_qty]]</f>
        <v>80</v>
      </c>
      <c r="Q1766">
        <f>YEAR(Table1__2[[#This Row],[transaction_date]])</f>
        <v>2022</v>
      </c>
      <c r="R1766" t="str">
        <f>TEXT(MONTH(Table1__2[[#This Row],[transaction_date]])*28,"mmm")</f>
        <v>Nov</v>
      </c>
      <c r="S1766" t="str">
        <f t="shared" si="27"/>
        <v>Wed</v>
      </c>
      <c r="T1766">
        <f>HOUR(Table1__2[[#This Row],[transaction_time]])</f>
        <v>9</v>
      </c>
    </row>
    <row r="1767" spans="1:20" x14ac:dyDescent="0.25">
      <c r="A1767">
        <v>9766</v>
      </c>
      <c r="B1767" s="1">
        <v>45564</v>
      </c>
      <c r="C1767" s="2">
        <v>0.60138888888888886</v>
      </c>
      <c r="D1767">
        <v>2</v>
      </c>
      <c r="E1767" t="s">
        <v>14</v>
      </c>
      <c r="F1767" t="s">
        <v>15</v>
      </c>
      <c r="G1767" t="s">
        <v>16</v>
      </c>
      <c r="H1767" t="s">
        <v>17</v>
      </c>
      <c r="I1767" t="s">
        <v>46</v>
      </c>
      <c r="J1767">
        <v>90</v>
      </c>
      <c r="K1767">
        <v>55</v>
      </c>
      <c r="L1767" t="s">
        <v>33</v>
      </c>
      <c r="M1767" t="s">
        <v>34</v>
      </c>
      <c r="N1767" t="s">
        <v>47</v>
      </c>
      <c r="O1767">
        <f>Table1__2[[#This Row],[transaction_qty]]*Table1__2[[#This Row],[unit_price]]</f>
        <v>180</v>
      </c>
      <c r="P1767">
        <f>(Table1__2[[#This Row],[unit_price]]-Table1__2[[#This Row],[unit_cost]])*Table1__2[[#This Row],[transaction_qty]]</f>
        <v>70</v>
      </c>
      <c r="Q1767">
        <f>YEAR(Table1__2[[#This Row],[transaction_date]])</f>
        <v>2024</v>
      </c>
      <c r="R1767" t="str">
        <f>TEXT(MONTH(Table1__2[[#This Row],[transaction_date]])*28,"mmm")</f>
        <v>Sep</v>
      </c>
      <c r="S1767" t="str">
        <f t="shared" si="27"/>
        <v>Sun</v>
      </c>
      <c r="T1767">
        <f>HOUR(Table1__2[[#This Row],[transaction_time]])</f>
        <v>14</v>
      </c>
    </row>
    <row r="1768" spans="1:20" x14ac:dyDescent="0.25">
      <c r="A1768">
        <v>9767</v>
      </c>
      <c r="B1768" s="1">
        <v>44860</v>
      </c>
      <c r="C1768" s="2">
        <v>0.77361111111111114</v>
      </c>
      <c r="D1768">
        <v>2</v>
      </c>
      <c r="E1768" t="s">
        <v>22</v>
      </c>
      <c r="F1768" t="s">
        <v>23</v>
      </c>
      <c r="G1768" t="s">
        <v>24</v>
      </c>
      <c r="H1768" t="s">
        <v>25</v>
      </c>
      <c r="I1768" t="s">
        <v>26</v>
      </c>
      <c r="J1768">
        <v>40</v>
      </c>
      <c r="K1768">
        <v>22</v>
      </c>
      <c r="L1768" t="s">
        <v>19</v>
      </c>
      <c r="M1768" t="s">
        <v>20</v>
      </c>
      <c r="N1768" t="s">
        <v>27</v>
      </c>
      <c r="O1768">
        <f>Table1__2[[#This Row],[transaction_qty]]*Table1__2[[#This Row],[unit_price]]</f>
        <v>80</v>
      </c>
      <c r="P1768">
        <f>(Table1__2[[#This Row],[unit_price]]-Table1__2[[#This Row],[unit_cost]])*Table1__2[[#This Row],[transaction_qty]]</f>
        <v>36</v>
      </c>
      <c r="Q1768">
        <f>YEAR(Table1__2[[#This Row],[transaction_date]])</f>
        <v>2022</v>
      </c>
      <c r="R1768" t="str">
        <f>TEXT(MONTH(Table1__2[[#This Row],[transaction_date]])*28,"mmm")</f>
        <v>Oct</v>
      </c>
      <c r="S1768" t="str">
        <f t="shared" si="27"/>
        <v>Thu</v>
      </c>
      <c r="T1768">
        <f>HOUR(Table1__2[[#This Row],[transaction_time]])</f>
        <v>18</v>
      </c>
    </row>
    <row r="1769" spans="1:20" x14ac:dyDescent="0.25">
      <c r="A1769">
        <v>9768</v>
      </c>
      <c r="B1769" s="1">
        <v>45658</v>
      </c>
      <c r="C1769" s="2">
        <v>0.67708333333333337</v>
      </c>
      <c r="D1769">
        <v>4</v>
      </c>
      <c r="E1769" t="s">
        <v>22</v>
      </c>
      <c r="F1769" t="s">
        <v>23</v>
      </c>
      <c r="G1769" t="s">
        <v>24</v>
      </c>
      <c r="H1769" t="s">
        <v>25</v>
      </c>
      <c r="I1769" t="s">
        <v>43</v>
      </c>
      <c r="J1769">
        <v>75</v>
      </c>
      <c r="K1769">
        <v>45</v>
      </c>
      <c r="L1769" t="s">
        <v>33</v>
      </c>
      <c r="M1769" t="s">
        <v>44</v>
      </c>
      <c r="N1769" t="s">
        <v>45</v>
      </c>
      <c r="O1769">
        <f>Table1__2[[#This Row],[transaction_qty]]*Table1__2[[#This Row],[unit_price]]</f>
        <v>300</v>
      </c>
      <c r="P1769">
        <f>(Table1__2[[#This Row],[unit_price]]-Table1__2[[#This Row],[unit_cost]])*Table1__2[[#This Row],[transaction_qty]]</f>
        <v>120</v>
      </c>
      <c r="Q1769">
        <f>YEAR(Table1__2[[#This Row],[transaction_date]])</f>
        <v>2025</v>
      </c>
      <c r="R1769" t="str">
        <f>TEXT(MONTH(Table1__2[[#This Row],[transaction_date]])*28,"mmm")</f>
        <v>Jan</v>
      </c>
      <c r="S1769" t="str">
        <f t="shared" si="27"/>
        <v>Sun</v>
      </c>
      <c r="T1769">
        <f>HOUR(Table1__2[[#This Row],[transaction_time]])</f>
        <v>16</v>
      </c>
    </row>
    <row r="1770" spans="1:20" x14ac:dyDescent="0.25">
      <c r="A1770">
        <v>9769</v>
      </c>
      <c r="B1770" s="1">
        <v>45712</v>
      </c>
      <c r="C1770" s="2">
        <v>0.46666666666666667</v>
      </c>
      <c r="D1770">
        <v>4</v>
      </c>
      <c r="E1770" t="s">
        <v>14</v>
      </c>
      <c r="F1770" t="s">
        <v>15</v>
      </c>
      <c r="G1770" t="s">
        <v>16</v>
      </c>
      <c r="H1770" t="s">
        <v>17</v>
      </c>
      <c r="I1770" t="s">
        <v>48</v>
      </c>
      <c r="J1770">
        <v>80</v>
      </c>
      <c r="K1770">
        <v>48</v>
      </c>
      <c r="L1770" t="s">
        <v>33</v>
      </c>
      <c r="M1770" t="s">
        <v>44</v>
      </c>
      <c r="N1770" t="s">
        <v>49</v>
      </c>
      <c r="O1770">
        <f>Table1__2[[#This Row],[transaction_qty]]*Table1__2[[#This Row],[unit_price]]</f>
        <v>320</v>
      </c>
      <c r="P1770">
        <f>(Table1__2[[#This Row],[unit_price]]-Table1__2[[#This Row],[unit_cost]])*Table1__2[[#This Row],[transaction_qty]]</f>
        <v>128</v>
      </c>
      <c r="Q1770">
        <f>YEAR(Table1__2[[#This Row],[transaction_date]])</f>
        <v>2025</v>
      </c>
      <c r="R1770" t="str">
        <f>TEXT(MONTH(Table1__2[[#This Row],[transaction_date]])*28,"mmm")</f>
        <v>Feb</v>
      </c>
      <c r="S1770" t="str">
        <f t="shared" si="27"/>
        <v>Tue</v>
      </c>
      <c r="T1770">
        <f>HOUR(Table1__2[[#This Row],[transaction_time]])</f>
        <v>11</v>
      </c>
    </row>
    <row r="1771" spans="1:20" x14ac:dyDescent="0.25">
      <c r="A1771">
        <v>9770</v>
      </c>
      <c r="B1771" s="1">
        <v>45427</v>
      </c>
      <c r="C1771" s="2">
        <v>0.69097222222222221</v>
      </c>
      <c r="D1771">
        <v>4</v>
      </c>
      <c r="E1771" t="s">
        <v>36</v>
      </c>
      <c r="F1771" t="s">
        <v>37</v>
      </c>
      <c r="G1771" t="s">
        <v>38</v>
      </c>
      <c r="H1771" t="s">
        <v>39</v>
      </c>
      <c r="I1771" t="s">
        <v>40</v>
      </c>
      <c r="J1771">
        <v>50</v>
      </c>
      <c r="K1771">
        <v>30</v>
      </c>
      <c r="L1771" t="s">
        <v>19</v>
      </c>
      <c r="M1771" t="s">
        <v>41</v>
      </c>
      <c r="N1771" t="s">
        <v>42</v>
      </c>
      <c r="O1771">
        <f>Table1__2[[#This Row],[transaction_qty]]*Table1__2[[#This Row],[unit_price]]</f>
        <v>200</v>
      </c>
      <c r="P1771">
        <f>(Table1__2[[#This Row],[unit_price]]-Table1__2[[#This Row],[unit_cost]])*Table1__2[[#This Row],[transaction_qty]]</f>
        <v>80</v>
      </c>
      <c r="Q1771">
        <f>YEAR(Table1__2[[#This Row],[transaction_date]])</f>
        <v>2024</v>
      </c>
      <c r="R1771" t="str">
        <f>TEXT(MONTH(Table1__2[[#This Row],[transaction_date]])*28,"mmm")</f>
        <v>May</v>
      </c>
      <c r="S1771" t="str">
        <f t="shared" si="27"/>
        <v>Sun</v>
      </c>
      <c r="T1771">
        <f>HOUR(Table1__2[[#This Row],[transaction_time]])</f>
        <v>16</v>
      </c>
    </row>
    <row r="1772" spans="1:20" x14ac:dyDescent="0.25">
      <c r="A1772">
        <v>9771</v>
      </c>
      <c r="B1772" s="1">
        <v>44776</v>
      </c>
      <c r="C1772" s="2">
        <v>0.47708333333333336</v>
      </c>
      <c r="D1772">
        <v>2</v>
      </c>
      <c r="E1772" t="s">
        <v>36</v>
      </c>
      <c r="F1772" t="s">
        <v>37</v>
      </c>
      <c r="G1772" t="s">
        <v>38</v>
      </c>
      <c r="H1772" t="s">
        <v>39</v>
      </c>
      <c r="I1772" t="s">
        <v>50</v>
      </c>
      <c r="J1772">
        <v>70</v>
      </c>
      <c r="K1772">
        <v>40</v>
      </c>
      <c r="L1772" t="s">
        <v>33</v>
      </c>
      <c r="M1772" t="s">
        <v>44</v>
      </c>
      <c r="N1772" t="s">
        <v>51</v>
      </c>
      <c r="O1772">
        <f>Table1__2[[#This Row],[transaction_qty]]*Table1__2[[#This Row],[unit_price]]</f>
        <v>140</v>
      </c>
      <c r="P1772">
        <f>(Table1__2[[#This Row],[unit_price]]-Table1__2[[#This Row],[unit_cost]])*Table1__2[[#This Row],[transaction_qty]]</f>
        <v>60</v>
      </c>
      <c r="Q1772">
        <f>YEAR(Table1__2[[#This Row],[transaction_date]])</f>
        <v>2022</v>
      </c>
      <c r="R1772" t="str">
        <f>TEXT(MONTH(Table1__2[[#This Row],[transaction_date]])*28,"mmm")</f>
        <v>Aug</v>
      </c>
      <c r="S1772" t="str">
        <f t="shared" si="27"/>
        <v>Tue</v>
      </c>
      <c r="T1772">
        <f>HOUR(Table1__2[[#This Row],[transaction_time]])</f>
        <v>11</v>
      </c>
    </row>
    <row r="1773" spans="1:20" x14ac:dyDescent="0.25">
      <c r="A1773">
        <v>9772</v>
      </c>
      <c r="B1773" s="1">
        <v>45572</v>
      </c>
      <c r="C1773" s="2">
        <v>0.64583333333333337</v>
      </c>
      <c r="D1773">
        <v>4</v>
      </c>
      <c r="E1773" t="s">
        <v>28</v>
      </c>
      <c r="F1773" t="s">
        <v>29</v>
      </c>
      <c r="G1773" t="s">
        <v>30</v>
      </c>
      <c r="H1773" t="s">
        <v>31</v>
      </c>
      <c r="I1773" t="s">
        <v>40</v>
      </c>
      <c r="J1773">
        <v>50</v>
      </c>
      <c r="K1773">
        <v>30</v>
      </c>
      <c r="L1773" t="s">
        <v>19</v>
      </c>
      <c r="M1773" t="s">
        <v>41</v>
      </c>
      <c r="N1773" t="s">
        <v>42</v>
      </c>
      <c r="O1773">
        <f>Table1__2[[#This Row],[transaction_qty]]*Table1__2[[#This Row],[unit_price]]</f>
        <v>200</v>
      </c>
      <c r="P1773">
        <f>(Table1__2[[#This Row],[unit_price]]-Table1__2[[#This Row],[unit_cost]])*Table1__2[[#This Row],[transaction_qty]]</f>
        <v>80</v>
      </c>
      <c r="Q1773">
        <f>YEAR(Table1__2[[#This Row],[transaction_date]])</f>
        <v>2024</v>
      </c>
      <c r="R1773" t="str">
        <f>TEXT(MONTH(Table1__2[[#This Row],[transaction_date]])*28,"mmm")</f>
        <v>Oct</v>
      </c>
      <c r="S1773" t="str">
        <f t="shared" si="27"/>
        <v>Sat</v>
      </c>
      <c r="T1773">
        <f>HOUR(Table1__2[[#This Row],[transaction_time]])</f>
        <v>15</v>
      </c>
    </row>
    <row r="1774" spans="1:20" x14ac:dyDescent="0.25">
      <c r="A1774">
        <v>9773</v>
      </c>
      <c r="B1774" s="1">
        <v>44903</v>
      </c>
      <c r="C1774" s="2">
        <v>0.87152777777777779</v>
      </c>
      <c r="D1774">
        <v>4</v>
      </c>
      <c r="E1774" t="s">
        <v>28</v>
      </c>
      <c r="F1774" t="s">
        <v>29</v>
      </c>
      <c r="G1774" t="s">
        <v>30</v>
      </c>
      <c r="H1774" t="s">
        <v>31</v>
      </c>
      <c r="I1774" t="s">
        <v>48</v>
      </c>
      <c r="J1774">
        <v>80</v>
      </c>
      <c r="K1774">
        <v>48</v>
      </c>
      <c r="L1774" t="s">
        <v>33</v>
      </c>
      <c r="M1774" t="s">
        <v>44</v>
      </c>
      <c r="N1774" t="s">
        <v>49</v>
      </c>
      <c r="O1774">
        <f>Table1__2[[#This Row],[transaction_qty]]*Table1__2[[#This Row],[unit_price]]</f>
        <v>320</v>
      </c>
      <c r="P1774">
        <f>(Table1__2[[#This Row],[unit_price]]-Table1__2[[#This Row],[unit_cost]])*Table1__2[[#This Row],[transaction_qty]]</f>
        <v>128</v>
      </c>
      <c r="Q1774">
        <f>YEAR(Table1__2[[#This Row],[transaction_date]])</f>
        <v>2022</v>
      </c>
      <c r="R1774" t="str">
        <f>TEXT(MONTH(Table1__2[[#This Row],[transaction_date]])*28,"mmm")</f>
        <v>Dec</v>
      </c>
      <c r="S1774" t="str">
        <f t="shared" si="27"/>
        <v>Sun</v>
      </c>
      <c r="T1774">
        <f>HOUR(Table1__2[[#This Row],[transaction_time]])</f>
        <v>20</v>
      </c>
    </row>
    <row r="1775" spans="1:20" x14ac:dyDescent="0.25">
      <c r="A1775">
        <v>9774</v>
      </c>
      <c r="B1775" s="1">
        <v>45933</v>
      </c>
      <c r="C1775" s="2">
        <v>0.84444444444444444</v>
      </c>
      <c r="D1775">
        <v>3</v>
      </c>
      <c r="E1775" t="s">
        <v>36</v>
      </c>
      <c r="F1775" t="s">
        <v>37</v>
      </c>
      <c r="G1775" t="s">
        <v>38</v>
      </c>
      <c r="H1775" t="s">
        <v>39</v>
      </c>
      <c r="I1775" t="s">
        <v>40</v>
      </c>
      <c r="J1775">
        <v>50</v>
      </c>
      <c r="K1775">
        <v>30</v>
      </c>
      <c r="L1775" t="s">
        <v>19</v>
      </c>
      <c r="M1775" t="s">
        <v>41</v>
      </c>
      <c r="N1775" t="s">
        <v>42</v>
      </c>
      <c r="O1775">
        <f>Table1__2[[#This Row],[transaction_qty]]*Table1__2[[#This Row],[unit_price]]</f>
        <v>150</v>
      </c>
      <c r="P1775">
        <f>(Table1__2[[#This Row],[unit_price]]-Table1__2[[#This Row],[unit_cost]])*Table1__2[[#This Row],[transaction_qty]]</f>
        <v>60</v>
      </c>
      <c r="Q1775">
        <f>YEAR(Table1__2[[#This Row],[transaction_date]])</f>
        <v>2025</v>
      </c>
      <c r="R1775" t="str">
        <f>TEXT(MONTH(Table1__2[[#This Row],[transaction_date]])*28,"mmm")</f>
        <v>Oct</v>
      </c>
      <c r="S1775" t="str">
        <f t="shared" si="27"/>
        <v>Tue</v>
      </c>
      <c r="T1775">
        <f>HOUR(Table1__2[[#This Row],[transaction_time]])</f>
        <v>20</v>
      </c>
    </row>
    <row r="1776" spans="1:20" x14ac:dyDescent="0.25">
      <c r="A1776">
        <v>9775</v>
      </c>
      <c r="B1776" s="1">
        <v>44734</v>
      </c>
      <c r="C1776" s="2">
        <v>0.7583333333333333</v>
      </c>
      <c r="D1776">
        <v>2</v>
      </c>
      <c r="E1776" t="s">
        <v>22</v>
      </c>
      <c r="F1776" t="s">
        <v>23</v>
      </c>
      <c r="G1776" t="s">
        <v>24</v>
      </c>
      <c r="H1776" t="s">
        <v>25</v>
      </c>
      <c r="I1776" t="s">
        <v>46</v>
      </c>
      <c r="J1776">
        <v>90</v>
      </c>
      <c r="K1776">
        <v>55</v>
      </c>
      <c r="L1776" t="s">
        <v>33</v>
      </c>
      <c r="M1776" t="s">
        <v>34</v>
      </c>
      <c r="N1776" t="s">
        <v>47</v>
      </c>
      <c r="O1776">
        <f>Table1__2[[#This Row],[transaction_qty]]*Table1__2[[#This Row],[unit_price]]</f>
        <v>180</v>
      </c>
      <c r="P1776">
        <f>(Table1__2[[#This Row],[unit_price]]-Table1__2[[#This Row],[unit_cost]])*Table1__2[[#This Row],[transaction_qty]]</f>
        <v>70</v>
      </c>
      <c r="Q1776">
        <f>YEAR(Table1__2[[#This Row],[transaction_date]])</f>
        <v>2022</v>
      </c>
      <c r="R1776" t="str">
        <f>TEXT(MONTH(Table1__2[[#This Row],[transaction_date]])*28,"mmm")</f>
        <v>Jun</v>
      </c>
      <c r="S1776" t="str">
        <f t="shared" si="27"/>
        <v>Sun</v>
      </c>
      <c r="T1776">
        <f>HOUR(Table1__2[[#This Row],[transaction_time]])</f>
        <v>18</v>
      </c>
    </row>
    <row r="1777" spans="1:20" x14ac:dyDescent="0.25">
      <c r="A1777">
        <v>9776</v>
      </c>
      <c r="B1777" s="1">
        <v>44926</v>
      </c>
      <c r="C1777" s="2">
        <v>0.53472222222222221</v>
      </c>
      <c r="D1777">
        <v>3</v>
      </c>
      <c r="E1777" t="s">
        <v>28</v>
      </c>
      <c r="F1777" t="s">
        <v>29</v>
      </c>
      <c r="G1777" t="s">
        <v>30</v>
      </c>
      <c r="H1777" t="s">
        <v>31</v>
      </c>
      <c r="I1777" t="s">
        <v>50</v>
      </c>
      <c r="J1777">
        <v>70</v>
      </c>
      <c r="K1777">
        <v>40</v>
      </c>
      <c r="L1777" t="s">
        <v>33</v>
      </c>
      <c r="M1777" t="s">
        <v>44</v>
      </c>
      <c r="N1777" t="s">
        <v>51</v>
      </c>
      <c r="O1777">
        <f>Table1__2[[#This Row],[transaction_qty]]*Table1__2[[#This Row],[unit_price]]</f>
        <v>210</v>
      </c>
      <c r="P1777">
        <f>(Table1__2[[#This Row],[unit_price]]-Table1__2[[#This Row],[unit_cost]])*Table1__2[[#This Row],[transaction_qty]]</f>
        <v>90</v>
      </c>
      <c r="Q1777">
        <f>YEAR(Table1__2[[#This Row],[transaction_date]])</f>
        <v>2022</v>
      </c>
      <c r="R1777" t="str">
        <f>TEXT(MONTH(Table1__2[[#This Row],[transaction_date]])*28,"mmm")</f>
        <v>Dec</v>
      </c>
      <c r="S1777" t="str">
        <f t="shared" si="27"/>
        <v>Tue</v>
      </c>
      <c r="T1777">
        <f>HOUR(Table1__2[[#This Row],[transaction_time]])</f>
        <v>12</v>
      </c>
    </row>
    <row r="1778" spans="1:20" x14ac:dyDescent="0.25">
      <c r="A1778">
        <v>9777</v>
      </c>
      <c r="B1778" s="1">
        <v>45651</v>
      </c>
      <c r="C1778" s="2">
        <v>0.5854166666666667</v>
      </c>
      <c r="D1778">
        <v>4</v>
      </c>
      <c r="E1778" t="s">
        <v>28</v>
      </c>
      <c r="F1778" t="s">
        <v>29</v>
      </c>
      <c r="G1778" t="s">
        <v>30</v>
      </c>
      <c r="H1778" t="s">
        <v>31</v>
      </c>
      <c r="I1778" t="s">
        <v>46</v>
      </c>
      <c r="J1778">
        <v>90</v>
      </c>
      <c r="K1778">
        <v>55</v>
      </c>
      <c r="L1778" t="s">
        <v>33</v>
      </c>
      <c r="M1778" t="s">
        <v>34</v>
      </c>
      <c r="N1778" t="s">
        <v>47</v>
      </c>
      <c r="O1778">
        <f>Table1__2[[#This Row],[transaction_qty]]*Table1__2[[#This Row],[unit_price]]</f>
        <v>360</v>
      </c>
      <c r="P1778">
        <f>(Table1__2[[#This Row],[unit_price]]-Table1__2[[#This Row],[unit_cost]])*Table1__2[[#This Row],[transaction_qty]]</f>
        <v>140</v>
      </c>
      <c r="Q1778">
        <f>YEAR(Table1__2[[#This Row],[transaction_date]])</f>
        <v>2024</v>
      </c>
      <c r="R1778" t="str">
        <f>TEXT(MONTH(Table1__2[[#This Row],[transaction_date]])*28,"mmm")</f>
        <v>Dec</v>
      </c>
      <c r="S1778" t="str">
        <f t="shared" si="27"/>
        <v>Wed</v>
      </c>
      <c r="T1778">
        <f>HOUR(Table1__2[[#This Row],[transaction_time]])</f>
        <v>14</v>
      </c>
    </row>
    <row r="1779" spans="1:20" x14ac:dyDescent="0.25">
      <c r="A1779">
        <v>9778</v>
      </c>
      <c r="B1779" s="1">
        <v>44783</v>
      </c>
      <c r="C1779" s="2">
        <v>0.3527777777777778</v>
      </c>
      <c r="D1779">
        <v>4</v>
      </c>
      <c r="E1779" t="s">
        <v>28</v>
      </c>
      <c r="F1779" t="s">
        <v>29</v>
      </c>
      <c r="G1779" t="s">
        <v>30</v>
      </c>
      <c r="H1779" t="s">
        <v>31</v>
      </c>
      <c r="I1779" t="s">
        <v>26</v>
      </c>
      <c r="J1779">
        <v>40</v>
      </c>
      <c r="K1779">
        <v>22</v>
      </c>
      <c r="L1779" t="s">
        <v>19</v>
      </c>
      <c r="M1779" t="s">
        <v>20</v>
      </c>
      <c r="N1779" t="s">
        <v>27</v>
      </c>
      <c r="O1779">
        <f>Table1__2[[#This Row],[transaction_qty]]*Table1__2[[#This Row],[unit_price]]</f>
        <v>160</v>
      </c>
      <c r="P1779">
        <f>(Table1__2[[#This Row],[unit_price]]-Table1__2[[#This Row],[unit_cost]])*Table1__2[[#This Row],[transaction_qty]]</f>
        <v>72</v>
      </c>
      <c r="Q1779">
        <f>YEAR(Table1__2[[#This Row],[transaction_date]])</f>
        <v>2022</v>
      </c>
      <c r="R1779" t="str">
        <f>TEXT(MONTH(Table1__2[[#This Row],[transaction_date]])*28,"mmm")</f>
        <v>Aug</v>
      </c>
      <c r="S1779" t="str">
        <f t="shared" si="27"/>
        <v>Tue</v>
      </c>
      <c r="T1779">
        <f>HOUR(Table1__2[[#This Row],[transaction_time]])</f>
        <v>8</v>
      </c>
    </row>
    <row r="1780" spans="1:20" x14ac:dyDescent="0.25">
      <c r="A1780">
        <v>9779</v>
      </c>
      <c r="B1780" s="1">
        <v>45273</v>
      </c>
      <c r="C1780" s="2">
        <v>0.86527777777777781</v>
      </c>
      <c r="D1780">
        <v>3</v>
      </c>
      <c r="E1780" t="s">
        <v>22</v>
      </c>
      <c r="F1780" t="s">
        <v>23</v>
      </c>
      <c r="G1780" t="s">
        <v>24</v>
      </c>
      <c r="H1780" t="s">
        <v>25</v>
      </c>
      <c r="I1780" t="s">
        <v>43</v>
      </c>
      <c r="J1780">
        <v>75</v>
      </c>
      <c r="K1780">
        <v>45</v>
      </c>
      <c r="L1780" t="s">
        <v>33</v>
      </c>
      <c r="M1780" t="s">
        <v>44</v>
      </c>
      <c r="N1780" t="s">
        <v>45</v>
      </c>
      <c r="O1780">
        <f>Table1__2[[#This Row],[transaction_qty]]*Table1__2[[#This Row],[unit_price]]</f>
        <v>225</v>
      </c>
      <c r="P1780">
        <f>(Table1__2[[#This Row],[unit_price]]-Table1__2[[#This Row],[unit_cost]])*Table1__2[[#This Row],[transaction_qty]]</f>
        <v>90</v>
      </c>
      <c r="Q1780">
        <f>YEAR(Table1__2[[#This Row],[transaction_date]])</f>
        <v>2023</v>
      </c>
      <c r="R1780" t="str">
        <f>TEXT(MONTH(Table1__2[[#This Row],[transaction_date]])*28,"mmm")</f>
        <v>Dec</v>
      </c>
      <c r="S1780" t="str">
        <f t="shared" si="27"/>
        <v>Fri</v>
      </c>
      <c r="T1780">
        <f>HOUR(Table1__2[[#This Row],[transaction_time]])</f>
        <v>20</v>
      </c>
    </row>
    <row r="1781" spans="1:20" x14ac:dyDescent="0.25">
      <c r="A1781">
        <v>9780</v>
      </c>
      <c r="B1781" s="1">
        <v>45244</v>
      </c>
      <c r="C1781" s="2">
        <v>0.63402777777777775</v>
      </c>
      <c r="D1781">
        <v>1</v>
      </c>
      <c r="E1781" t="s">
        <v>28</v>
      </c>
      <c r="F1781" t="s">
        <v>29</v>
      </c>
      <c r="G1781" t="s">
        <v>30</v>
      </c>
      <c r="H1781" t="s">
        <v>31</v>
      </c>
      <c r="I1781" t="s">
        <v>46</v>
      </c>
      <c r="J1781">
        <v>90</v>
      </c>
      <c r="K1781">
        <v>55</v>
      </c>
      <c r="L1781" t="s">
        <v>33</v>
      </c>
      <c r="M1781" t="s">
        <v>34</v>
      </c>
      <c r="N1781" t="s">
        <v>47</v>
      </c>
      <c r="O1781">
        <f>Table1__2[[#This Row],[transaction_qty]]*Table1__2[[#This Row],[unit_price]]</f>
        <v>90</v>
      </c>
      <c r="P1781">
        <f>(Table1__2[[#This Row],[unit_price]]-Table1__2[[#This Row],[unit_cost]])*Table1__2[[#This Row],[transaction_qty]]</f>
        <v>35</v>
      </c>
      <c r="Q1781">
        <f>YEAR(Table1__2[[#This Row],[transaction_date]])</f>
        <v>2023</v>
      </c>
      <c r="R1781" t="str">
        <f>TEXT(MONTH(Table1__2[[#This Row],[transaction_date]])*28,"mmm")</f>
        <v>Nov</v>
      </c>
      <c r="S1781" t="str">
        <f t="shared" si="27"/>
        <v>Sat</v>
      </c>
      <c r="T1781">
        <f>HOUR(Table1__2[[#This Row],[transaction_time]])</f>
        <v>15</v>
      </c>
    </row>
    <row r="1782" spans="1:20" x14ac:dyDescent="0.25">
      <c r="A1782">
        <v>9781</v>
      </c>
      <c r="B1782" s="1">
        <v>45217</v>
      </c>
      <c r="C1782" s="2">
        <v>0.60833333333333328</v>
      </c>
      <c r="D1782">
        <v>4</v>
      </c>
      <c r="E1782" t="s">
        <v>22</v>
      </c>
      <c r="F1782" t="s">
        <v>23</v>
      </c>
      <c r="G1782" t="s">
        <v>24</v>
      </c>
      <c r="H1782" t="s">
        <v>25</v>
      </c>
      <c r="I1782" t="s">
        <v>26</v>
      </c>
      <c r="J1782">
        <v>40</v>
      </c>
      <c r="K1782">
        <v>22</v>
      </c>
      <c r="L1782" t="s">
        <v>19</v>
      </c>
      <c r="M1782" t="s">
        <v>20</v>
      </c>
      <c r="N1782" t="s">
        <v>27</v>
      </c>
      <c r="O1782">
        <f>Table1__2[[#This Row],[transaction_qty]]*Table1__2[[#This Row],[unit_price]]</f>
        <v>160</v>
      </c>
      <c r="P1782">
        <f>(Table1__2[[#This Row],[unit_price]]-Table1__2[[#This Row],[unit_cost]])*Table1__2[[#This Row],[transaction_qty]]</f>
        <v>72</v>
      </c>
      <c r="Q1782">
        <f>YEAR(Table1__2[[#This Row],[transaction_date]])</f>
        <v>2023</v>
      </c>
      <c r="R1782" t="str">
        <f>TEXT(MONTH(Table1__2[[#This Row],[transaction_date]])*28,"mmm")</f>
        <v>Oct</v>
      </c>
      <c r="S1782" t="str">
        <f t="shared" si="27"/>
        <v>Wed</v>
      </c>
      <c r="T1782">
        <f>HOUR(Table1__2[[#This Row],[transaction_time]])</f>
        <v>14</v>
      </c>
    </row>
    <row r="1783" spans="1:20" x14ac:dyDescent="0.25">
      <c r="A1783">
        <v>9782</v>
      </c>
      <c r="B1783" s="1">
        <v>45272</v>
      </c>
      <c r="C1783" s="2">
        <v>0.70208333333333328</v>
      </c>
      <c r="D1783">
        <v>2</v>
      </c>
      <c r="E1783" t="s">
        <v>14</v>
      </c>
      <c r="F1783" t="s">
        <v>15</v>
      </c>
      <c r="G1783" t="s">
        <v>16</v>
      </c>
      <c r="H1783" t="s">
        <v>17</v>
      </c>
      <c r="I1783" t="s">
        <v>26</v>
      </c>
      <c r="J1783">
        <v>40</v>
      </c>
      <c r="K1783">
        <v>22</v>
      </c>
      <c r="L1783" t="s">
        <v>19</v>
      </c>
      <c r="M1783" t="s">
        <v>20</v>
      </c>
      <c r="N1783" t="s">
        <v>27</v>
      </c>
      <c r="O1783">
        <f>Table1__2[[#This Row],[transaction_qty]]*Table1__2[[#This Row],[unit_price]]</f>
        <v>80</v>
      </c>
      <c r="P1783">
        <f>(Table1__2[[#This Row],[unit_price]]-Table1__2[[#This Row],[unit_cost]])*Table1__2[[#This Row],[transaction_qty]]</f>
        <v>36</v>
      </c>
      <c r="Q1783">
        <f>YEAR(Table1__2[[#This Row],[transaction_date]])</f>
        <v>2023</v>
      </c>
      <c r="R1783" t="str">
        <f>TEXT(MONTH(Table1__2[[#This Row],[transaction_date]])*28,"mmm")</f>
        <v>Dec</v>
      </c>
      <c r="S1783" t="str">
        <f t="shared" si="27"/>
        <v>Thu</v>
      </c>
      <c r="T1783">
        <f>HOUR(Table1__2[[#This Row],[transaction_time]])</f>
        <v>16</v>
      </c>
    </row>
    <row r="1784" spans="1:20" x14ac:dyDescent="0.25">
      <c r="A1784">
        <v>9783</v>
      </c>
      <c r="B1784" s="1">
        <v>45544</v>
      </c>
      <c r="C1784" s="2">
        <v>0.875</v>
      </c>
      <c r="D1784">
        <v>2</v>
      </c>
      <c r="E1784" t="s">
        <v>28</v>
      </c>
      <c r="F1784" t="s">
        <v>29</v>
      </c>
      <c r="G1784" t="s">
        <v>30</v>
      </c>
      <c r="H1784" t="s">
        <v>31</v>
      </c>
      <c r="I1784" t="s">
        <v>32</v>
      </c>
      <c r="J1784">
        <v>85</v>
      </c>
      <c r="K1784">
        <v>50</v>
      </c>
      <c r="L1784" t="s">
        <v>33</v>
      </c>
      <c r="M1784" t="s">
        <v>34</v>
      </c>
      <c r="N1784" t="s">
        <v>35</v>
      </c>
      <c r="O1784">
        <f>Table1__2[[#This Row],[transaction_qty]]*Table1__2[[#This Row],[unit_price]]</f>
        <v>170</v>
      </c>
      <c r="P1784">
        <f>(Table1__2[[#This Row],[unit_price]]-Table1__2[[#This Row],[unit_cost]])*Table1__2[[#This Row],[transaction_qty]]</f>
        <v>70</v>
      </c>
      <c r="Q1784">
        <f>YEAR(Table1__2[[#This Row],[transaction_date]])</f>
        <v>2024</v>
      </c>
      <c r="R1784" t="str">
        <f>TEXT(MONTH(Table1__2[[#This Row],[transaction_date]])*28,"mmm")</f>
        <v>Sep</v>
      </c>
      <c r="S1784" t="str">
        <f t="shared" si="27"/>
        <v>Mon</v>
      </c>
      <c r="T1784">
        <f>HOUR(Table1__2[[#This Row],[transaction_time]])</f>
        <v>21</v>
      </c>
    </row>
    <row r="1785" spans="1:20" x14ac:dyDescent="0.25">
      <c r="A1785">
        <v>9784</v>
      </c>
      <c r="B1785" s="1">
        <v>45959</v>
      </c>
      <c r="C1785" s="2">
        <v>0.8833333333333333</v>
      </c>
      <c r="D1785">
        <v>1</v>
      </c>
      <c r="E1785" t="s">
        <v>28</v>
      </c>
      <c r="F1785" t="s">
        <v>29</v>
      </c>
      <c r="G1785" t="s">
        <v>30</v>
      </c>
      <c r="H1785" t="s">
        <v>31</v>
      </c>
      <c r="I1785" t="s">
        <v>32</v>
      </c>
      <c r="J1785">
        <v>85</v>
      </c>
      <c r="K1785">
        <v>50</v>
      </c>
      <c r="L1785" t="s">
        <v>33</v>
      </c>
      <c r="M1785" t="s">
        <v>34</v>
      </c>
      <c r="N1785" t="s">
        <v>35</v>
      </c>
      <c r="O1785">
        <f>Table1__2[[#This Row],[transaction_qty]]*Table1__2[[#This Row],[unit_price]]</f>
        <v>85</v>
      </c>
      <c r="P1785">
        <f>(Table1__2[[#This Row],[unit_price]]-Table1__2[[#This Row],[unit_cost]])*Table1__2[[#This Row],[transaction_qty]]</f>
        <v>35</v>
      </c>
      <c r="Q1785">
        <f>YEAR(Table1__2[[#This Row],[transaction_date]])</f>
        <v>2025</v>
      </c>
      <c r="R1785" t="str">
        <f>TEXT(MONTH(Table1__2[[#This Row],[transaction_date]])*28,"mmm")</f>
        <v>Oct</v>
      </c>
      <c r="S1785" t="str">
        <f t="shared" si="27"/>
        <v>Sun</v>
      </c>
      <c r="T1785">
        <f>HOUR(Table1__2[[#This Row],[transaction_time]])</f>
        <v>21</v>
      </c>
    </row>
    <row r="1786" spans="1:20" x14ac:dyDescent="0.25">
      <c r="A1786">
        <v>9785</v>
      </c>
      <c r="B1786" s="1">
        <v>44811</v>
      </c>
      <c r="C1786" s="2">
        <v>0.57708333333333328</v>
      </c>
      <c r="D1786">
        <v>2</v>
      </c>
      <c r="E1786" t="s">
        <v>36</v>
      </c>
      <c r="F1786" t="s">
        <v>37</v>
      </c>
      <c r="G1786" t="s">
        <v>38</v>
      </c>
      <c r="H1786" t="s">
        <v>39</v>
      </c>
      <c r="I1786" t="s">
        <v>46</v>
      </c>
      <c r="J1786">
        <v>90</v>
      </c>
      <c r="K1786">
        <v>55</v>
      </c>
      <c r="L1786" t="s">
        <v>33</v>
      </c>
      <c r="M1786" t="s">
        <v>34</v>
      </c>
      <c r="N1786" t="s">
        <v>47</v>
      </c>
      <c r="O1786">
        <f>Table1__2[[#This Row],[transaction_qty]]*Table1__2[[#This Row],[unit_price]]</f>
        <v>180</v>
      </c>
      <c r="P1786">
        <f>(Table1__2[[#This Row],[unit_price]]-Table1__2[[#This Row],[unit_cost]])*Table1__2[[#This Row],[transaction_qty]]</f>
        <v>70</v>
      </c>
      <c r="Q1786">
        <f>YEAR(Table1__2[[#This Row],[transaction_date]])</f>
        <v>2022</v>
      </c>
      <c r="R1786" t="str">
        <f>TEXT(MONTH(Table1__2[[#This Row],[transaction_date]])*28,"mmm")</f>
        <v>Sep</v>
      </c>
      <c r="S1786" t="str">
        <f t="shared" si="27"/>
        <v>Sat</v>
      </c>
      <c r="T1786">
        <f>HOUR(Table1__2[[#This Row],[transaction_time]])</f>
        <v>13</v>
      </c>
    </row>
    <row r="1787" spans="1:20" x14ac:dyDescent="0.25">
      <c r="A1787">
        <v>9786</v>
      </c>
      <c r="B1787" s="1">
        <v>45974</v>
      </c>
      <c r="C1787" s="2">
        <v>0.7368055555555556</v>
      </c>
      <c r="D1787">
        <v>3</v>
      </c>
      <c r="E1787" t="s">
        <v>14</v>
      </c>
      <c r="F1787" t="s">
        <v>15</v>
      </c>
      <c r="G1787" t="s">
        <v>16</v>
      </c>
      <c r="H1787" t="s">
        <v>17</v>
      </c>
      <c r="I1787" t="s">
        <v>40</v>
      </c>
      <c r="J1787">
        <v>50</v>
      </c>
      <c r="K1787">
        <v>30</v>
      </c>
      <c r="L1787" t="s">
        <v>19</v>
      </c>
      <c r="M1787" t="s">
        <v>41</v>
      </c>
      <c r="N1787" t="s">
        <v>42</v>
      </c>
      <c r="O1787">
        <f>Table1__2[[#This Row],[transaction_qty]]*Table1__2[[#This Row],[unit_price]]</f>
        <v>150</v>
      </c>
      <c r="P1787">
        <f>(Table1__2[[#This Row],[unit_price]]-Table1__2[[#This Row],[unit_cost]])*Table1__2[[#This Row],[transaction_qty]]</f>
        <v>60</v>
      </c>
      <c r="Q1787">
        <f>YEAR(Table1__2[[#This Row],[transaction_date]])</f>
        <v>2025</v>
      </c>
      <c r="R1787" t="str">
        <f>TEXT(MONTH(Table1__2[[#This Row],[transaction_date]])*28,"mmm")</f>
        <v>Nov</v>
      </c>
      <c r="S1787" t="str">
        <f t="shared" si="27"/>
        <v>Fri</v>
      </c>
      <c r="T1787">
        <f>HOUR(Table1__2[[#This Row],[transaction_time]])</f>
        <v>17</v>
      </c>
    </row>
    <row r="1788" spans="1:20" x14ac:dyDescent="0.25">
      <c r="A1788">
        <v>9787</v>
      </c>
      <c r="B1788" s="1">
        <v>45887</v>
      </c>
      <c r="C1788" s="2">
        <v>0.81180555555555556</v>
      </c>
      <c r="D1788">
        <v>2</v>
      </c>
      <c r="E1788" t="s">
        <v>14</v>
      </c>
      <c r="F1788" t="s">
        <v>15</v>
      </c>
      <c r="G1788" t="s">
        <v>16</v>
      </c>
      <c r="H1788" t="s">
        <v>17</v>
      </c>
      <c r="I1788" t="s">
        <v>18</v>
      </c>
      <c r="J1788">
        <v>45</v>
      </c>
      <c r="K1788">
        <v>25</v>
      </c>
      <c r="L1788" t="s">
        <v>19</v>
      </c>
      <c r="M1788" t="s">
        <v>20</v>
      </c>
      <c r="N1788" t="s">
        <v>21</v>
      </c>
      <c r="O1788">
        <f>Table1__2[[#This Row],[transaction_qty]]*Table1__2[[#This Row],[unit_price]]</f>
        <v>90</v>
      </c>
      <c r="P1788">
        <f>(Table1__2[[#This Row],[unit_price]]-Table1__2[[#This Row],[unit_cost]])*Table1__2[[#This Row],[transaction_qty]]</f>
        <v>40</v>
      </c>
      <c r="Q1788">
        <f>YEAR(Table1__2[[#This Row],[transaction_date]])</f>
        <v>2025</v>
      </c>
      <c r="R1788" t="str">
        <f>TEXT(MONTH(Table1__2[[#This Row],[transaction_date]])*28,"mmm")</f>
        <v>Aug</v>
      </c>
      <c r="S1788" t="str">
        <f t="shared" si="27"/>
        <v>Wed</v>
      </c>
      <c r="T1788">
        <f>HOUR(Table1__2[[#This Row],[transaction_time]])</f>
        <v>19</v>
      </c>
    </row>
    <row r="1789" spans="1:20" x14ac:dyDescent="0.25">
      <c r="A1789">
        <v>9788</v>
      </c>
      <c r="B1789" s="1">
        <v>44811</v>
      </c>
      <c r="C1789" s="2">
        <v>0.72986111111111107</v>
      </c>
      <c r="D1789">
        <v>1</v>
      </c>
      <c r="E1789" t="s">
        <v>22</v>
      </c>
      <c r="F1789" t="s">
        <v>23</v>
      </c>
      <c r="G1789" t="s">
        <v>24</v>
      </c>
      <c r="H1789" t="s">
        <v>25</v>
      </c>
      <c r="I1789" t="s">
        <v>50</v>
      </c>
      <c r="J1789">
        <v>70</v>
      </c>
      <c r="K1789">
        <v>40</v>
      </c>
      <c r="L1789" t="s">
        <v>33</v>
      </c>
      <c r="M1789" t="s">
        <v>44</v>
      </c>
      <c r="N1789" t="s">
        <v>51</v>
      </c>
      <c r="O1789">
        <f>Table1__2[[#This Row],[transaction_qty]]*Table1__2[[#This Row],[unit_price]]</f>
        <v>70</v>
      </c>
      <c r="P1789">
        <f>(Table1__2[[#This Row],[unit_price]]-Table1__2[[#This Row],[unit_cost]])*Table1__2[[#This Row],[transaction_qty]]</f>
        <v>30</v>
      </c>
      <c r="Q1789">
        <f>YEAR(Table1__2[[#This Row],[transaction_date]])</f>
        <v>2022</v>
      </c>
      <c r="R1789" t="str">
        <f>TEXT(MONTH(Table1__2[[#This Row],[transaction_date]])*28,"mmm")</f>
        <v>Sep</v>
      </c>
      <c r="S1789" t="str">
        <f t="shared" si="27"/>
        <v>Sat</v>
      </c>
      <c r="T1789">
        <f>HOUR(Table1__2[[#This Row],[transaction_time]])</f>
        <v>17</v>
      </c>
    </row>
    <row r="1790" spans="1:20" x14ac:dyDescent="0.25">
      <c r="A1790">
        <v>9789</v>
      </c>
      <c r="B1790" s="1">
        <v>45343</v>
      </c>
      <c r="C1790" s="2">
        <v>0.79513888888888884</v>
      </c>
      <c r="D1790">
        <v>2</v>
      </c>
      <c r="E1790" t="s">
        <v>14</v>
      </c>
      <c r="F1790" t="s">
        <v>15</v>
      </c>
      <c r="G1790" t="s">
        <v>16</v>
      </c>
      <c r="H1790" t="s">
        <v>17</v>
      </c>
      <c r="I1790" t="s">
        <v>46</v>
      </c>
      <c r="J1790">
        <v>90</v>
      </c>
      <c r="K1790">
        <v>55</v>
      </c>
      <c r="L1790" t="s">
        <v>33</v>
      </c>
      <c r="M1790" t="s">
        <v>34</v>
      </c>
      <c r="N1790" t="s">
        <v>47</v>
      </c>
      <c r="O1790">
        <f>Table1__2[[#This Row],[transaction_qty]]*Table1__2[[#This Row],[unit_price]]</f>
        <v>180</v>
      </c>
      <c r="P1790">
        <f>(Table1__2[[#This Row],[unit_price]]-Table1__2[[#This Row],[unit_cost]])*Table1__2[[#This Row],[transaction_qty]]</f>
        <v>70</v>
      </c>
      <c r="Q1790">
        <f>YEAR(Table1__2[[#This Row],[transaction_date]])</f>
        <v>2024</v>
      </c>
      <c r="R1790" t="str">
        <f>TEXT(MONTH(Table1__2[[#This Row],[transaction_date]])*28,"mmm")</f>
        <v>Feb</v>
      </c>
      <c r="S1790" t="str">
        <f t="shared" si="27"/>
        <v>Sat</v>
      </c>
      <c r="T1790">
        <f>HOUR(Table1__2[[#This Row],[transaction_time]])</f>
        <v>19</v>
      </c>
    </row>
    <row r="1791" spans="1:20" x14ac:dyDescent="0.25">
      <c r="A1791">
        <v>9790</v>
      </c>
      <c r="B1791" s="1">
        <v>45955</v>
      </c>
      <c r="C1791" s="2">
        <v>0.64583333333333337</v>
      </c>
      <c r="D1791">
        <v>1</v>
      </c>
      <c r="E1791" t="s">
        <v>28</v>
      </c>
      <c r="F1791" t="s">
        <v>29</v>
      </c>
      <c r="G1791" t="s">
        <v>30</v>
      </c>
      <c r="H1791" t="s">
        <v>31</v>
      </c>
      <c r="I1791" t="s">
        <v>32</v>
      </c>
      <c r="J1791">
        <v>85</v>
      </c>
      <c r="K1791">
        <v>50</v>
      </c>
      <c r="L1791" t="s">
        <v>33</v>
      </c>
      <c r="M1791" t="s">
        <v>34</v>
      </c>
      <c r="N1791" t="s">
        <v>35</v>
      </c>
      <c r="O1791">
        <f>Table1__2[[#This Row],[transaction_qty]]*Table1__2[[#This Row],[unit_price]]</f>
        <v>85</v>
      </c>
      <c r="P1791">
        <f>(Table1__2[[#This Row],[unit_price]]-Table1__2[[#This Row],[unit_cost]])*Table1__2[[#This Row],[transaction_qty]]</f>
        <v>35</v>
      </c>
      <c r="Q1791">
        <f>YEAR(Table1__2[[#This Row],[transaction_date]])</f>
        <v>2025</v>
      </c>
      <c r="R1791" t="str">
        <f>TEXT(MONTH(Table1__2[[#This Row],[transaction_date]])*28,"mmm")</f>
        <v>Oct</v>
      </c>
      <c r="S1791" t="str">
        <f t="shared" si="27"/>
        <v>Wed</v>
      </c>
      <c r="T1791">
        <f>HOUR(Table1__2[[#This Row],[transaction_time]])</f>
        <v>15</v>
      </c>
    </row>
    <row r="1792" spans="1:20" x14ac:dyDescent="0.25">
      <c r="A1792">
        <v>9791</v>
      </c>
      <c r="B1792" s="1">
        <v>45671</v>
      </c>
      <c r="C1792" s="2">
        <v>0.73402777777777772</v>
      </c>
      <c r="D1792">
        <v>3</v>
      </c>
      <c r="E1792" t="s">
        <v>28</v>
      </c>
      <c r="F1792" t="s">
        <v>29</v>
      </c>
      <c r="G1792" t="s">
        <v>30</v>
      </c>
      <c r="H1792" t="s">
        <v>31</v>
      </c>
      <c r="I1792" t="s">
        <v>26</v>
      </c>
      <c r="J1792">
        <v>40</v>
      </c>
      <c r="K1792">
        <v>22</v>
      </c>
      <c r="L1792" t="s">
        <v>19</v>
      </c>
      <c r="M1792" t="s">
        <v>20</v>
      </c>
      <c r="N1792" t="s">
        <v>27</v>
      </c>
      <c r="O1792">
        <f>Table1__2[[#This Row],[transaction_qty]]*Table1__2[[#This Row],[unit_price]]</f>
        <v>120</v>
      </c>
      <c r="P1792">
        <f>(Table1__2[[#This Row],[unit_price]]-Table1__2[[#This Row],[unit_cost]])*Table1__2[[#This Row],[transaction_qty]]</f>
        <v>54</v>
      </c>
      <c r="Q1792">
        <f>YEAR(Table1__2[[#This Row],[transaction_date]])</f>
        <v>2025</v>
      </c>
      <c r="R1792" t="str">
        <f>TEXT(MONTH(Table1__2[[#This Row],[transaction_date]])*28,"mmm")</f>
        <v>Jan</v>
      </c>
      <c r="S1792" t="str">
        <f t="shared" si="27"/>
        <v>Sat</v>
      </c>
      <c r="T1792">
        <f>HOUR(Table1__2[[#This Row],[transaction_time]])</f>
        <v>17</v>
      </c>
    </row>
    <row r="1793" spans="1:20" x14ac:dyDescent="0.25">
      <c r="A1793">
        <v>9792</v>
      </c>
      <c r="B1793" s="1">
        <v>45343</v>
      </c>
      <c r="C1793" s="2">
        <v>0.46875</v>
      </c>
      <c r="D1793">
        <v>3</v>
      </c>
      <c r="E1793" t="s">
        <v>36</v>
      </c>
      <c r="F1793" t="s">
        <v>37</v>
      </c>
      <c r="G1793" t="s">
        <v>38</v>
      </c>
      <c r="H1793" t="s">
        <v>39</v>
      </c>
      <c r="I1793" t="s">
        <v>40</v>
      </c>
      <c r="J1793">
        <v>50</v>
      </c>
      <c r="K1793">
        <v>30</v>
      </c>
      <c r="L1793" t="s">
        <v>19</v>
      </c>
      <c r="M1793" t="s">
        <v>41</v>
      </c>
      <c r="N1793" t="s">
        <v>42</v>
      </c>
      <c r="O1793">
        <f>Table1__2[[#This Row],[transaction_qty]]*Table1__2[[#This Row],[unit_price]]</f>
        <v>150</v>
      </c>
      <c r="P1793">
        <f>(Table1__2[[#This Row],[unit_price]]-Table1__2[[#This Row],[unit_cost]])*Table1__2[[#This Row],[transaction_qty]]</f>
        <v>60</v>
      </c>
      <c r="Q1793">
        <f>YEAR(Table1__2[[#This Row],[transaction_date]])</f>
        <v>2024</v>
      </c>
      <c r="R1793" t="str">
        <f>TEXT(MONTH(Table1__2[[#This Row],[transaction_date]])*28,"mmm")</f>
        <v>Feb</v>
      </c>
      <c r="S1793" t="str">
        <f t="shared" si="27"/>
        <v>Sat</v>
      </c>
      <c r="T1793">
        <f>HOUR(Table1__2[[#This Row],[transaction_time]])</f>
        <v>11</v>
      </c>
    </row>
    <row r="1794" spans="1:20" x14ac:dyDescent="0.25">
      <c r="A1794">
        <v>9793</v>
      </c>
      <c r="B1794" s="1">
        <v>45722</v>
      </c>
      <c r="C1794" s="2">
        <v>0.88958333333333328</v>
      </c>
      <c r="D1794">
        <v>4</v>
      </c>
      <c r="E1794" t="s">
        <v>22</v>
      </c>
      <c r="F1794" t="s">
        <v>23</v>
      </c>
      <c r="G1794" t="s">
        <v>24</v>
      </c>
      <c r="H1794" t="s">
        <v>25</v>
      </c>
      <c r="I1794" t="s">
        <v>50</v>
      </c>
      <c r="J1794">
        <v>70</v>
      </c>
      <c r="K1794">
        <v>40</v>
      </c>
      <c r="L1794" t="s">
        <v>33</v>
      </c>
      <c r="M1794" t="s">
        <v>44</v>
      </c>
      <c r="N1794" t="s">
        <v>51</v>
      </c>
      <c r="O1794">
        <f>Table1__2[[#This Row],[transaction_qty]]*Table1__2[[#This Row],[unit_price]]</f>
        <v>280</v>
      </c>
      <c r="P1794">
        <f>(Table1__2[[#This Row],[unit_price]]-Table1__2[[#This Row],[unit_cost]])*Table1__2[[#This Row],[transaction_qty]]</f>
        <v>120</v>
      </c>
      <c r="Q1794">
        <f>YEAR(Table1__2[[#This Row],[transaction_date]])</f>
        <v>2025</v>
      </c>
      <c r="R1794" t="str">
        <f>TEXT(MONTH(Table1__2[[#This Row],[transaction_date]])*28,"mmm")</f>
        <v>Mar</v>
      </c>
      <c r="S1794" t="str">
        <f t="shared" ref="S1794:S1857" si="28">TEXT(DAY(B1794),"ddd")</f>
        <v>Fri</v>
      </c>
      <c r="T1794">
        <f>HOUR(Table1__2[[#This Row],[transaction_time]])</f>
        <v>21</v>
      </c>
    </row>
    <row r="1795" spans="1:20" x14ac:dyDescent="0.25">
      <c r="A1795">
        <v>9794</v>
      </c>
      <c r="B1795" s="1">
        <v>44635</v>
      </c>
      <c r="C1795" s="2">
        <v>0.63472222222222219</v>
      </c>
      <c r="D1795">
        <v>1</v>
      </c>
      <c r="E1795" t="s">
        <v>36</v>
      </c>
      <c r="F1795" t="s">
        <v>37</v>
      </c>
      <c r="G1795" t="s">
        <v>38</v>
      </c>
      <c r="H1795" t="s">
        <v>39</v>
      </c>
      <c r="I1795" t="s">
        <v>32</v>
      </c>
      <c r="J1795">
        <v>85</v>
      </c>
      <c r="K1795">
        <v>50</v>
      </c>
      <c r="L1795" t="s">
        <v>33</v>
      </c>
      <c r="M1795" t="s">
        <v>34</v>
      </c>
      <c r="N1795" t="s">
        <v>35</v>
      </c>
      <c r="O1795">
        <f>Table1__2[[#This Row],[transaction_qty]]*Table1__2[[#This Row],[unit_price]]</f>
        <v>85</v>
      </c>
      <c r="P1795">
        <f>(Table1__2[[#This Row],[unit_price]]-Table1__2[[#This Row],[unit_cost]])*Table1__2[[#This Row],[transaction_qty]]</f>
        <v>35</v>
      </c>
      <c r="Q1795">
        <f>YEAR(Table1__2[[#This Row],[transaction_date]])</f>
        <v>2022</v>
      </c>
      <c r="R1795" t="str">
        <f>TEXT(MONTH(Table1__2[[#This Row],[transaction_date]])*28,"mmm")</f>
        <v>Mar</v>
      </c>
      <c r="S1795" t="str">
        <f t="shared" si="28"/>
        <v>Sun</v>
      </c>
      <c r="T1795">
        <f>HOUR(Table1__2[[#This Row],[transaction_time]])</f>
        <v>15</v>
      </c>
    </row>
    <row r="1796" spans="1:20" x14ac:dyDescent="0.25">
      <c r="A1796">
        <v>9795</v>
      </c>
      <c r="B1796" s="1">
        <v>45843</v>
      </c>
      <c r="C1796" s="2">
        <v>0.7895833333333333</v>
      </c>
      <c r="D1796">
        <v>2</v>
      </c>
      <c r="E1796" t="s">
        <v>22</v>
      </c>
      <c r="F1796" t="s">
        <v>23</v>
      </c>
      <c r="G1796" t="s">
        <v>24</v>
      </c>
      <c r="H1796" t="s">
        <v>25</v>
      </c>
      <c r="I1796" t="s">
        <v>26</v>
      </c>
      <c r="J1796">
        <v>40</v>
      </c>
      <c r="K1796">
        <v>22</v>
      </c>
      <c r="L1796" t="s">
        <v>19</v>
      </c>
      <c r="M1796" t="s">
        <v>20</v>
      </c>
      <c r="N1796" t="s">
        <v>27</v>
      </c>
      <c r="O1796">
        <f>Table1__2[[#This Row],[transaction_qty]]*Table1__2[[#This Row],[unit_price]]</f>
        <v>80</v>
      </c>
      <c r="P1796">
        <f>(Table1__2[[#This Row],[unit_price]]-Table1__2[[#This Row],[unit_cost]])*Table1__2[[#This Row],[transaction_qty]]</f>
        <v>36</v>
      </c>
      <c r="Q1796">
        <f>YEAR(Table1__2[[#This Row],[transaction_date]])</f>
        <v>2025</v>
      </c>
      <c r="R1796" t="str">
        <f>TEXT(MONTH(Table1__2[[#This Row],[transaction_date]])*28,"mmm")</f>
        <v>Jul</v>
      </c>
      <c r="S1796" t="str">
        <f t="shared" si="28"/>
        <v>Thu</v>
      </c>
      <c r="T1796">
        <f>HOUR(Table1__2[[#This Row],[transaction_time]])</f>
        <v>18</v>
      </c>
    </row>
    <row r="1797" spans="1:20" x14ac:dyDescent="0.25">
      <c r="A1797">
        <v>9796</v>
      </c>
      <c r="B1797" s="1">
        <v>45657</v>
      </c>
      <c r="C1797" s="2">
        <v>0.86875000000000002</v>
      </c>
      <c r="D1797">
        <v>3</v>
      </c>
      <c r="E1797" t="s">
        <v>14</v>
      </c>
      <c r="F1797" t="s">
        <v>15</v>
      </c>
      <c r="G1797" t="s">
        <v>16</v>
      </c>
      <c r="H1797" t="s">
        <v>17</v>
      </c>
      <c r="I1797" t="s">
        <v>32</v>
      </c>
      <c r="J1797">
        <v>85</v>
      </c>
      <c r="K1797">
        <v>50</v>
      </c>
      <c r="L1797" t="s">
        <v>33</v>
      </c>
      <c r="M1797" t="s">
        <v>34</v>
      </c>
      <c r="N1797" t="s">
        <v>35</v>
      </c>
      <c r="O1797">
        <f>Table1__2[[#This Row],[transaction_qty]]*Table1__2[[#This Row],[unit_price]]</f>
        <v>255</v>
      </c>
      <c r="P1797">
        <f>(Table1__2[[#This Row],[unit_price]]-Table1__2[[#This Row],[unit_cost]])*Table1__2[[#This Row],[transaction_qty]]</f>
        <v>105</v>
      </c>
      <c r="Q1797">
        <f>YEAR(Table1__2[[#This Row],[transaction_date]])</f>
        <v>2024</v>
      </c>
      <c r="R1797" t="str">
        <f>TEXT(MONTH(Table1__2[[#This Row],[transaction_date]])*28,"mmm")</f>
        <v>Dec</v>
      </c>
      <c r="S1797" t="str">
        <f t="shared" si="28"/>
        <v>Tue</v>
      </c>
      <c r="T1797">
        <f>HOUR(Table1__2[[#This Row],[transaction_time]])</f>
        <v>20</v>
      </c>
    </row>
    <row r="1798" spans="1:20" x14ac:dyDescent="0.25">
      <c r="A1798">
        <v>9797</v>
      </c>
      <c r="B1798" s="1">
        <v>45231</v>
      </c>
      <c r="C1798" s="2">
        <v>0.85902777777777772</v>
      </c>
      <c r="D1798">
        <v>3</v>
      </c>
      <c r="E1798" t="s">
        <v>28</v>
      </c>
      <c r="F1798" t="s">
        <v>29</v>
      </c>
      <c r="G1798" t="s">
        <v>30</v>
      </c>
      <c r="H1798" t="s">
        <v>31</v>
      </c>
      <c r="I1798" t="s">
        <v>43</v>
      </c>
      <c r="J1798">
        <v>75</v>
      </c>
      <c r="K1798">
        <v>45</v>
      </c>
      <c r="L1798" t="s">
        <v>33</v>
      </c>
      <c r="M1798" t="s">
        <v>44</v>
      </c>
      <c r="N1798" t="s">
        <v>45</v>
      </c>
      <c r="O1798">
        <f>Table1__2[[#This Row],[transaction_qty]]*Table1__2[[#This Row],[unit_price]]</f>
        <v>225</v>
      </c>
      <c r="P1798">
        <f>(Table1__2[[#This Row],[unit_price]]-Table1__2[[#This Row],[unit_cost]])*Table1__2[[#This Row],[transaction_qty]]</f>
        <v>90</v>
      </c>
      <c r="Q1798">
        <f>YEAR(Table1__2[[#This Row],[transaction_date]])</f>
        <v>2023</v>
      </c>
      <c r="R1798" t="str">
        <f>TEXT(MONTH(Table1__2[[#This Row],[transaction_date]])*28,"mmm")</f>
        <v>Nov</v>
      </c>
      <c r="S1798" t="str">
        <f t="shared" si="28"/>
        <v>Sun</v>
      </c>
      <c r="T1798">
        <f>HOUR(Table1__2[[#This Row],[transaction_time]])</f>
        <v>20</v>
      </c>
    </row>
    <row r="1799" spans="1:20" x14ac:dyDescent="0.25">
      <c r="A1799">
        <v>9798</v>
      </c>
      <c r="B1799" s="1">
        <v>45094</v>
      </c>
      <c r="C1799" s="2">
        <v>0.7895833333333333</v>
      </c>
      <c r="D1799">
        <v>4</v>
      </c>
      <c r="E1799" t="s">
        <v>14</v>
      </c>
      <c r="F1799" t="s">
        <v>15</v>
      </c>
      <c r="G1799" t="s">
        <v>16</v>
      </c>
      <c r="H1799" t="s">
        <v>17</v>
      </c>
      <c r="I1799" t="s">
        <v>46</v>
      </c>
      <c r="J1799">
        <v>90</v>
      </c>
      <c r="K1799">
        <v>55</v>
      </c>
      <c r="L1799" t="s">
        <v>33</v>
      </c>
      <c r="M1799" t="s">
        <v>34</v>
      </c>
      <c r="N1799" t="s">
        <v>47</v>
      </c>
      <c r="O1799">
        <f>Table1__2[[#This Row],[transaction_qty]]*Table1__2[[#This Row],[unit_price]]</f>
        <v>360</v>
      </c>
      <c r="P1799">
        <f>(Table1__2[[#This Row],[unit_price]]-Table1__2[[#This Row],[unit_cost]])*Table1__2[[#This Row],[transaction_qty]]</f>
        <v>140</v>
      </c>
      <c r="Q1799">
        <f>YEAR(Table1__2[[#This Row],[transaction_date]])</f>
        <v>2023</v>
      </c>
      <c r="R1799" t="str">
        <f>TEXT(MONTH(Table1__2[[#This Row],[transaction_date]])*28,"mmm")</f>
        <v>Jun</v>
      </c>
      <c r="S1799" t="str">
        <f t="shared" si="28"/>
        <v>Tue</v>
      </c>
      <c r="T1799">
        <f>HOUR(Table1__2[[#This Row],[transaction_time]])</f>
        <v>18</v>
      </c>
    </row>
    <row r="1800" spans="1:20" x14ac:dyDescent="0.25">
      <c r="A1800">
        <v>9799</v>
      </c>
      <c r="B1800" s="1">
        <v>44783</v>
      </c>
      <c r="C1800" s="2">
        <v>0.52777777777777779</v>
      </c>
      <c r="D1800">
        <v>4</v>
      </c>
      <c r="E1800" t="s">
        <v>36</v>
      </c>
      <c r="F1800" t="s">
        <v>37</v>
      </c>
      <c r="G1800" t="s">
        <v>38</v>
      </c>
      <c r="H1800" t="s">
        <v>39</v>
      </c>
      <c r="I1800" t="s">
        <v>50</v>
      </c>
      <c r="J1800">
        <v>70</v>
      </c>
      <c r="K1800">
        <v>40</v>
      </c>
      <c r="L1800" t="s">
        <v>33</v>
      </c>
      <c r="M1800" t="s">
        <v>44</v>
      </c>
      <c r="N1800" t="s">
        <v>51</v>
      </c>
      <c r="O1800">
        <f>Table1__2[[#This Row],[transaction_qty]]*Table1__2[[#This Row],[unit_price]]</f>
        <v>280</v>
      </c>
      <c r="P1800">
        <f>(Table1__2[[#This Row],[unit_price]]-Table1__2[[#This Row],[unit_cost]])*Table1__2[[#This Row],[transaction_qty]]</f>
        <v>120</v>
      </c>
      <c r="Q1800">
        <f>YEAR(Table1__2[[#This Row],[transaction_date]])</f>
        <v>2022</v>
      </c>
      <c r="R1800" t="str">
        <f>TEXT(MONTH(Table1__2[[#This Row],[transaction_date]])*28,"mmm")</f>
        <v>Aug</v>
      </c>
      <c r="S1800" t="str">
        <f t="shared" si="28"/>
        <v>Tue</v>
      </c>
      <c r="T1800">
        <f>HOUR(Table1__2[[#This Row],[transaction_time]])</f>
        <v>12</v>
      </c>
    </row>
    <row r="1801" spans="1:20" x14ac:dyDescent="0.25">
      <c r="A1801">
        <v>9800</v>
      </c>
      <c r="B1801" s="1">
        <v>45139</v>
      </c>
      <c r="C1801" s="2">
        <v>0.84930555555555554</v>
      </c>
      <c r="D1801">
        <v>3</v>
      </c>
      <c r="E1801" t="s">
        <v>14</v>
      </c>
      <c r="F1801" t="s">
        <v>15</v>
      </c>
      <c r="G1801" t="s">
        <v>16</v>
      </c>
      <c r="H1801" t="s">
        <v>17</v>
      </c>
      <c r="I1801" t="s">
        <v>32</v>
      </c>
      <c r="J1801">
        <v>85</v>
      </c>
      <c r="K1801">
        <v>50</v>
      </c>
      <c r="L1801" t="s">
        <v>33</v>
      </c>
      <c r="M1801" t="s">
        <v>34</v>
      </c>
      <c r="N1801" t="s">
        <v>35</v>
      </c>
      <c r="O1801">
        <f>Table1__2[[#This Row],[transaction_qty]]*Table1__2[[#This Row],[unit_price]]</f>
        <v>255</v>
      </c>
      <c r="P1801">
        <f>(Table1__2[[#This Row],[unit_price]]-Table1__2[[#This Row],[unit_cost]])*Table1__2[[#This Row],[transaction_qty]]</f>
        <v>105</v>
      </c>
      <c r="Q1801">
        <f>YEAR(Table1__2[[#This Row],[transaction_date]])</f>
        <v>2023</v>
      </c>
      <c r="R1801" t="str">
        <f>TEXT(MONTH(Table1__2[[#This Row],[transaction_date]])*28,"mmm")</f>
        <v>Aug</v>
      </c>
      <c r="S1801" t="str">
        <f t="shared" si="28"/>
        <v>Sun</v>
      </c>
      <c r="T1801">
        <f>HOUR(Table1__2[[#This Row],[transaction_time]])</f>
        <v>20</v>
      </c>
    </row>
    <row r="1802" spans="1:20" x14ac:dyDescent="0.25">
      <c r="A1802">
        <v>9801</v>
      </c>
      <c r="B1802" s="1">
        <v>45276</v>
      </c>
      <c r="C1802" s="2">
        <v>0.30972222222222223</v>
      </c>
      <c r="D1802">
        <v>4</v>
      </c>
      <c r="E1802" t="s">
        <v>22</v>
      </c>
      <c r="F1802" t="s">
        <v>23</v>
      </c>
      <c r="G1802" t="s">
        <v>24</v>
      </c>
      <c r="H1802" t="s">
        <v>25</v>
      </c>
      <c r="I1802" t="s">
        <v>50</v>
      </c>
      <c r="J1802">
        <v>70</v>
      </c>
      <c r="K1802">
        <v>40</v>
      </c>
      <c r="L1802" t="s">
        <v>33</v>
      </c>
      <c r="M1802" t="s">
        <v>44</v>
      </c>
      <c r="N1802" t="s">
        <v>51</v>
      </c>
      <c r="O1802">
        <f>Table1__2[[#This Row],[transaction_qty]]*Table1__2[[#This Row],[unit_price]]</f>
        <v>280</v>
      </c>
      <c r="P1802">
        <f>(Table1__2[[#This Row],[unit_price]]-Table1__2[[#This Row],[unit_cost]])*Table1__2[[#This Row],[transaction_qty]]</f>
        <v>120</v>
      </c>
      <c r="Q1802">
        <f>YEAR(Table1__2[[#This Row],[transaction_date]])</f>
        <v>2023</v>
      </c>
      <c r="R1802" t="str">
        <f>TEXT(MONTH(Table1__2[[#This Row],[transaction_date]])*28,"mmm")</f>
        <v>Dec</v>
      </c>
      <c r="S1802" t="str">
        <f t="shared" si="28"/>
        <v>Mon</v>
      </c>
      <c r="T1802">
        <f>HOUR(Table1__2[[#This Row],[transaction_time]])</f>
        <v>7</v>
      </c>
    </row>
    <row r="1803" spans="1:20" x14ac:dyDescent="0.25">
      <c r="A1803">
        <v>9802</v>
      </c>
      <c r="B1803" s="1">
        <v>45732</v>
      </c>
      <c r="C1803" s="2">
        <v>0.7104166666666667</v>
      </c>
      <c r="D1803">
        <v>1</v>
      </c>
      <c r="E1803" t="s">
        <v>14</v>
      </c>
      <c r="F1803" t="s">
        <v>15</v>
      </c>
      <c r="G1803" t="s">
        <v>16</v>
      </c>
      <c r="H1803" t="s">
        <v>17</v>
      </c>
      <c r="I1803" t="s">
        <v>43</v>
      </c>
      <c r="J1803">
        <v>75</v>
      </c>
      <c r="K1803">
        <v>45</v>
      </c>
      <c r="L1803" t="s">
        <v>33</v>
      </c>
      <c r="M1803" t="s">
        <v>44</v>
      </c>
      <c r="N1803" t="s">
        <v>45</v>
      </c>
      <c r="O1803">
        <f>Table1__2[[#This Row],[transaction_qty]]*Table1__2[[#This Row],[unit_price]]</f>
        <v>75</v>
      </c>
      <c r="P1803">
        <f>(Table1__2[[#This Row],[unit_price]]-Table1__2[[#This Row],[unit_cost]])*Table1__2[[#This Row],[transaction_qty]]</f>
        <v>30</v>
      </c>
      <c r="Q1803">
        <f>YEAR(Table1__2[[#This Row],[transaction_date]])</f>
        <v>2025</v>
      </c>
      <c r="R1803" t="str">
        <f>TEXT(MONTH(Table1__2[[#This Row],[transaction_date]])*28,"mmm")</f>
        <v>Mar</v>
      </c>
      <c r="S1803" t="str">
        <f t="shared" si="28"/>
        <v>Mon</v>
      </c>
      <c r="T1803">
        <f>HOUR(Table1__2[[#This Row],[transaction_time]])</f>
        <v>17</v>
      </c>
    </row>
    <row r="1804" spans="1:20" x14ac:dyDescent="0.25">
      <c r="A1804">
        <v>9803</v>
      </c>
      <c r="B1804" s="1">
        <v>45749</v>
      </c>
      <c r="C1804" s="2">
        <v>0.6118055555555556</v>
      </c>
      <c r="D1804">
        <v>3</v>
      </c>
      <c r="E1804" t="s">
        <v>22</v>
      </c>
      <c r="F1804" t="s">
        <v>23</v>
      </c>
      <c r="G1804" t="s">
        <v>24</v>
      </c>
      <c r="H1804" t="s">
        <v>25</v>
      </c>
      <c r="I1804" t="s">
        <v>50</v>
      </c>
      <c r="J1804">
        <v>70</v>
      </c>
      <c r="K1804">
        <v>40</v>
      </c>
      <c r="L1804" t="s">
        <v>33</v>
      </c>
      <c r="M1804" t="s">
        <v>44</v>
      </c>
      <c r="N1804" t="s">
        <v>51</v>
      </c>
      <c r="O1804">
        <f>Table1__2[[#This Row],[transaction_qty]]*Table1__2[[#This Row],[unit_price]]</f>
        <v>210</v>
      </c>
      <c r="P1804">
        <f>(Table1__2[[#This Row],[unit_price]]-Table1__2[[#This Row],[unit_cost]])*Table1__2[[#This Row],[transaction_qty]]</f>
        <v>90</v>
      </c>
      <c r="Q1804">
        <f>YEAR(Table1__2[[#This Row],[transaction_date]])</f>
        <v>2025</v>
      </c>
      <c r="R1804" t="str">
        <f>TEXT(MONTH(Table1__2[[#This Row],[transaction_date]])*28,"mmm")</f>
        <v>Apr</v>
      </c>
      <c r="S1804" t="str">
        <f t="shared" si="28"/>
        <v>Mon</v>
      </c>
      <c r="T1804">
        <f>HOUR(Table1__2[[#This Row],[transaction_time]])</f>
        <v>14</v>
      </c>
    </row>
    <row r="1805" spans="1:20" x14ac:dyDescent="0.25">
      <c r="A1805">
        <v>9804</v>
      </c>
      <c r="B1805" s="1">
        <v>45568</v>
      </c>
      <c r="C1805" s="2">
        <v>0.84444444444444444</v>
      </c>
      <c r="D1805">
        <v>3</v>
      </c>
      <c r="E1805" t="s">
        <v>28</v>
      </c>
      <c r="F1805" t="s">
        <v>29</v>
      </c>
      <c r="G1805" t="s">
        <v>30</v>
      </c>
      <c r="H1805" t="s">
        <v>31</v>
      </c>
      <c r="I1805" t="s">
        <v>48</v>
      </c>
      <c r="J1805">
        <v>80</v>
      </c>
      <c r="K1805">
        <v>48</v>
      </c>
      <c r="L1805" t="s">
        <v>33</v>
      </c>
      <c r="M1805" t="s">
        <v>44</v>
      </c>
      <c r="N1805" t="s">
        <v>49</v>
      </c>
      <c r="O1805">
        <f>Table1__2[[#This Row],[transaction_qty]]*Table1__2[[#This Row],[unit_price]]</f>
        <v>240</v>
      </c>
      <c r="P1805">
        <f>(Table1__2[[#This Row],[unit_price]]-Table1__2[[#This Row],[unit_cost]])*Table1__2[[#This Row],[transaction_qty]]</f>
        <v>96</v>
      </c>
      <c r="Q1805">
        <f>YEAR(Table1__2[[#This Row],[transaction_date]])</f>
        <v>2024</v>
      </c>
      <c r="R1805" t="str">
        <f>TEXT(MONTH(Table1__2[[#This Row],[transaction_date]])*28,"mmm")</f>
        <v>Oct</v>
      </c>
      <c r="S1805" t="str">
        <f t="shared" si="28"/>
        <v>Tue</v>
      </c>
      <c r="T1805">
        <f>HOUR(Table1__2[[#This Row],[transaction_time]])</f>
        <v>20</v>
      </c>
    </row>
    <row r="1806" spans="1:20" x14ac:dyDescent="0.25">
      <c r="A1806">
        <v>9805</v>
      </c>
      <c r="B1806" s="1">
        <v>45084</v>
      </c>
      <c r="C1806" s="2">
        <v>0.5180555555555556</v>
      </c>
      <c r="D1806">
        <v>3</v>
      </c>
      <c r="E1806" t="s">
        <v>36</v>
      </c>
      <c r="F1806" t="s">
        <v>37</v>
      </c>
      <c r="G1806" t="s">
        <v>38</v>
      </c>
      <c r="H1806" t="s">
        <v>39</v>
      </c>
      <c r="I1806" t="s">
        <v>48</v>
      </c>
      <c r="J1806">
        <v>80</v>
      </c>
      <c r="K1806">
        <v>48</v>
      </c>
      <c r="L1806" t="s">
        <v>33</v>
      </c>
      <c r="M1806" t="s">
        <v>44</v>
      </c>
      <c r="N1806" t="s">
        <v>49</v>
      </c>
      <c r="O1806">
        <f>Table1__2[[#This Row],[transaction_qty]]*Table1__2[[#This Row],[unit_price]]</f>
        <v>240</v>
      </c>
      <c r="P1806">
        <f>(Table1__2[[#This Row],[unit_price]]-Table1__2[[#This Row],[unit_cost]])*Table1__2[[#This Row],[transaction_qty]]</f>
        <v>96</v>
      </c>
      <c r="Q1806">
        <f>YEAR(Table1__2[[#This Row],[transaction_date]])</f>
        <v>2023</v>
      </c>
      <c r="R1806" t="str">
        <f>TEXT(MONTH(Table1__2[[#This Row],[transaction_date]])*28,"mmm")</f>
        <v>Jun</v>
      </c>
      <c r="S1806" t="str">
        <f t="shared" si="28"/>
        <v>Sat</v>
      </c>
      <c r="T1806">
        <f>HOUR(Table1__2[[#This Row],[transaction_time]])</f>
        <v>12</v>
      </c>
    </row>
    <row r="1807" spans="1:20" x14ac:dyDescent="0.25">
      <c r="A1807">
        <v>9806</v>
      </c>
      <c r="B1807" s="1">
        <v>45031</v>
      </c>
      <c r="C1807" s="2">
        <v>0.53402777777777777</v>
      </c>
      <c r="D1807">
        <v>3</v>
      </c>
      <c r="E1807" t="s">
        <v>14</v>
      </c>
      <c r="F1807" t="s">
        <v>15</v>
      </c>
      <c r="G1807" t="s">
        <v>16</v>
      </c>
      <c r="H1807" t="s">
        <v>17</v>
      </c>
      <c r="I1807" t="s">
        <v>43</v>
      </c>
      <c r="J1807">
        <v>75</v>
      </c>
      <c r="K1807">
        <v>45</v>
      </c>
      <c r="L1807" t="s">
        <v>33</v>
      </c>
      <c r="M1807" t="s">
        <v>44</v>
      </c>
      <c r="N1807" t="s">
        <v>45</v>
      </c>
      <c r="O1807">
        <f>Table1__2[[#This Row],[transaction_qty]]*Table1__2[[#This Row],[unit_price]]</f>
        <v>225</v>
      </c>
      <c r="P1807">
        <f>(Table1__2[[#This Row],[unit_price]]-Table1__2[[#This Row],[unit_cost]])*Table1__2[[#This Row],[transaction_qty]]</f>
        <v>90</v>
      </c>
      <c r="Q1807">
        <f>YEAR(Table1__2[[#This Row],[transaction_date]])</f>
        <v>2023</v>
      </c>
      <c r="R1807" t="str">
        <f>TEXT(MONTH(Table1__2[[#This Row],[transaction_date]])*28,"mmm")</f>
        <v>Apr</v>
      </c>
      <c r="S1807" t="str">
        <f t="shared" si="28"/>
        <v>Sun</v>
      </c>
      <c r="T1807">
        <f>HOUR(Table1__2[[#This Row],[transaction_time]])</f>
        <v>12</v>
      </c>
    </row>
    <row r="1808" spans="1:20" x14ac:dyDescent="0.25">
      <c r="A1808">
        <v>9807</v>
      </c>
      <c r="B1808" s="1">
        <v>44727</v>
      </c>
      <c r="C1808" s="2">
        <v>0.8041666666666667</v>
      </c>
      <c r="D1808">
        <v>3</v>
      </c>
      <c r="E1808" t="s">
        <v>36</v>
      </c>
      <c r="F1808" t="s">
        <v>37</v>
      </c>
      <c r="G1808" t="s">
        <v>38</v>
      </c>
      <c r="H1808" t="s">
        <v>39</v>
      </c>
      <c r="I1808" t="s">
        <v>50</v>
      </c>
      <c r="J1808">
        <v>70</v>
      </c>
      <c r="K1808">
        <v>40</v>
      </c>
      <c r="L1808" t="s">
        <v>33</v>
      </c>
      <c r="M1808" t="s">
        <v>44</v>
      </c>
      <c r="N1808" t="s">
        <v>51</v>
      </c>
      <c r="O1808">
        <f>Table1__2[[#This Row],[transaction_qty]]*Table1__2[[#This Row],[unit_price]]</f>
        <v>210</v>
      </c>
      <c r="P1808">
        <f>(Table1__2[[#This Row],[unit_price]]-Table1__2[[#This Row],[unit_cost]])*Table1__2[[#This Row],[transaction_qty]]</f>
        <v>90</v>
      </c>
      <c r="Q1808">
        <f>YEAR(Table1__2[[#This Row],[transaction_date]])</f>
        <v>2022</v>
      </c>
      <c r="R1808" t="str">
        <f>TEXT(MONTH(Table1__2[[#This Row],[transaction_date]])*28,"mmm")</f>
        <v>Jun</v>
      </c>
      <c r="S1808" t="str">
        <f t="shared" si="28"/>
        <v>Sun</v>
      </c>
      <c r="T1808">
        <f>HOUR(Table1__2[[#This Row],[transaction_time]])</f>
        <v>19</v>
      </c>
    </row>
    <row r="1809" spans="1:20" x14ac:dyDescent="0.25">
      <c r="A1809">
        <v>9808</v>
      </c>
      <c r="B1809" s="1">
        <v>45363</v>
      </c>
      <c r="C1809" s="2">
        <v>0.90069444444444446</v>
      </c>
      <c r="D1809">
        <v>2</v>
      </c>
      <c r="E1809" t="s">
        <v>36</v>
      </c>
      <c r="F1809" t="s">
        <v>37</v>
      </c>
      <c r="G1809" t="s">
        <v>38</v>
      </c>
      <c r="H1809" t="s">
        <v>39</v>
      </c>
      <c r="I1809" t="s">
        <v>26</v>
      </c>
      <c r="J1809">
        <v>40</v>
      </c>
      <c r="K1809">
        <v>22</v>
      </c>
      <c r="L1809" t="s">
        <v>19</v>
      </c>
      <c r="M1809" t="s">
        <v>20</v>
      </c>
      <c r="N1809" t="s">
        <v>27</v>
      </c>
      <c r="O1809">
        <f>Table1__2[[#This Row],[transaction_qty]]*Table1__2[[#This Row],[unit_price]]</f>
        <v>80</v>
      </c>
      <c r="P1809">
        <f>(Table1__2[[#This Row],[unit_price]]-Table1__2[[#This Row],[unit_cost]])*Table1__2[[#This Row],[transaction_qty]]</f>
        <v>36</v>
      </c>
      <c r="Q1809">
        <f>YEAR(Table1__2[[#This Row],[transaction_date]])</f>
        <v>2024</v>
      </c>
      <c r="R1809" t="str">
        <f>TEXT(MONTH(Table1__2[[#This Row],[transaction_date]])*28,"mmm")</f>
        <v>Mar</v>
      </c>
      <c r="S1809" t="str">
        <f t="shared" si="28"/>
        <v>Thu</v>
      </c>
      <c r="T1809">
        <f>HOUR(Table1__2[[#This Row],[transaction_time]])</f>
        <v>21</v>
      </c>
    </row>
    <row r="1810" spans="1:20" x14ac:dyDescent="0.25">
      <c r="A1810">
        <v>9809</v>
      </c>
      <c r="B1810" s="1">
        <v>45368</v>
      </c>
      <c r="C1810" s="2">
        <v>0.34166666666666667</v>
      </c>
      <c r="D1810">
        <v>4</v>
      </c>
      <c r="E1810" t="s">
        <v>14</v>
      </c>
      <c r="F1810" t="s">
        <v>15</v>
      </c>
      <c r="G1810" t="s">
        <v>16</v>
      </c>
      <c r="H1810" t="s">
        <v>17</v>
      </c>
      <c r="I1810" t="s">
        <v>18</v>
      </c>
      <c r="J1810">
        <v>45</v>
      </c>
      <c r="K1810">
        <v>25</v>
      </c>
      <c r="L1810" t="s">
        <v>19</v>
      </c>
      <c r="M1810" t="s">
        <v>20</v>
      </c>
      <c r="N1810" t="s">
        <v>21</v>
      </c>
      <c r="O1810">
        <f>Table1__2[[#This Row],[transaction_qty]]*Table1__2[[#This Row],[unit_price]]</f>
        <v>180</v>
      </c>
      <c r="P1810">
        <f>(Table1__2[[#This Row],[unit_price]]-Table1__2[[#This Row],[unit_cost]])*Table1__2[[#This Row],[transaction_qty]]</f>
        <v>80</v>
      </c>
      <c r="Q1810">
        <f>YEAR(Table1__2[[#This Row],[transaction_date]])</f>
        <v>2024</v>
      </c>
      <c r="R1810" t="str">
        <f>TEXT(MONTH(Table1__2[[#This Row],[transaction_date]])*28,"mmm")</f>
        <v>Mar</v>
      </c>
      <c r="S1810" t="str">
        <f t="shared" si="28"/>
        <v>Tue</v>
      </c>
      <c r="T1810">
        <f>HOUR(Table1__2[[#This Row],[transaction_time]])</f>
        <v>8</v>
      </c>
    </row>
    <row r="1811" spans="1:20" x14ac:dyDescent="0.25">
      <c r="A1811">
        <v>9810</v>
      </c>
      <c r="B1811" s="1">
        <v>44772</v>
      </c>
      <c r="C1811" s="2">
        <v>0.30208333333333331</v>
      </c>
      <c r="D1811">
        <v>3</v>
      </c>
      <c r="E1811" t="s">
        <v>36</v>
      </c>
      <c r="F1811" t="s">
        <v>37</v>
      </c>
      <c r="G1811" t="s">
        <v>38</v>
      </c>
      <c r="H1811" t="s">
        <v>39</v>
      </c>
      <c r="I1811" t="s">
        <v>40</v>
      </c>
      <c r="J1811">
        <v>50</v>
      </c>
      <c r="K1811">
        <v>30</v>
      </c>
      <c r="L1811" t="s">
        <v>19</v>
      </c>
      <c r="M1811" t="s">
        <v>41</v>
      </c>
      <c r="N1811" t="s">
        <v>42</v>
      </c>
      <c r="O1811">
        <f>Table1__2[[#This Row],[transaction_qty]]*Table1__2[[#This Row],[unit_price]]</f>
        <v>150</v>
      </c>
      <c r="P1811">
        <f>(Table1__2[[#This Row],[unit_price]]-Table1__2[[#This Row],[unit_cost]])*Table1__2[[#This Row],[transaction_qty]]</f>
        <v>60</v>
      </c>
      <c r="Q1811">
        <f>YEAR(Table1__2[[#This Row],[transaction_date]])</f>
        <v>2022</v>
      </c>
      <c r="R1811" t="str">
        <f>TEXT(MONTH(Table1__2[[#This Row],[transaction_date]])*28,"mmm")</f>
        <v>Jul</v>
      </c>
      <c r="S1811" t="str">
        <f t="shared" si="28"/>
        <v>Mon</v>
      </c>
      <c r="T1811">
        <f>HOUR(Table1__2[[#This Row],[transaction_time]])</f>
        <v>7</v>
      </c>
    </row>
    <row r="1812" spans="1:20" x14ac:dyDescent="0.25">
      <c r="A1812">
        <v>9811</v>
      </c>
      <c r="B1812" s="1">
        <v>45039</v>
      </c>
      <c r="C1812" s="2">
        <v>0.30625000000000002</v>
      </c>
      <c r="D1812">
        <v>4</v>
      </c>
      <c r="E1812" t="s">
        <v>36</v>
      </c>
      <c r="F1812" t="s">
        <v>37</v>
      </c>
      <c r="G1812" t="s">
        <v>38</v>
      </c>
      <c r="H1812" t="s">
        <v>39</v>
      </c>
      <c r="I1812" t="s">
        <v>48</v>
      </c>
      <c r="J1812">
        <v>80</v>
      </c>
      <c r="K1812">
        <v>48</v>
      </c>
      <c r="L1812" t="s">
        <v>33</v>
      </c>
      <c r="M1812" t="s">
        <v>44</v>
      </c>
      <c r="N1812" t="s">
        <v>49</v>
      </c>
      <c r="O1812">
        <f>Table1__2[[#This Row],[transaction_qty]]*Table1__2[[#This Row],[unit_price]]</f>
        <v>320</v>
      </c>
      <c r="P1812">
        <f>(Table1__2[[#This Row],[unit_price]]-Table1__2[[#This Row],[unit_cost]])*Table1__2[[#This Row],[transaction_qty]]</f>
        <v>128</v>
      </c>
      <c r="Q1812">
        <f>YEAR(Table1__2[[#This Row],[transaction_date]])</f>
        <v>2023</v>
      </c>
      <c r="R1812" t="str">
        <f>TEXT(MONTH(Table1__2[[#This Row],[transaction_date]])*28,"mmm")</f>
        <v>Apr</v>
      </c>
      <c r="S1812" t="str">
        <f t="shared" si="28"/>
        <v>Mon</v>
      </c>
      <c r="T1812">
        <f>HOUR(Table1__2[[#This Row],[transaction_time]])</f>
        <v>7</v>
      </c>
    </row>
    <row r="1813" spans="1:20" x14ac:dyDescent="0.25">
      <c r="A1813">
        <v>9812</v>
      </c>
      <c r="B1813" s="1">
        <v>45552</v>
      </c>
      <c r="C1813" s="2">
        <v>0.91041666666666665</v>
      </c>
      <c r="D1813">
        <v>1</v>
      </c>
      <c r="E1813" t="s">
        <v>36</v>
      </c>
      <c r="F1813" t="s">
        <v>37</v>
      </c>
      <c r="G1813" t="s">
        <v>38</v>
      </c>
      <c r="H1813" t="s">
        <v>39</v>
      </c>
      <c r="I1813" t="s">
        <v>40</v>
      </c>
      <c r="J1813">
        <v>50</v>
      </c>
      <c r="K1813">
        <v>30</v>
      </c>
      <c r="L1813" t="s">
        <v>19</v>
      </c>
      <c r="M1813" t="s">
        <v>41</v>
      </c>
      <c r="N1813" t="s">
        <v>42</v>
      </c>
      <c r="O1813">
        <f>Table1__2[[#This Row],[transaction_qty]]*Table1__2[[#This Row],[unit_price]]</f>
        <v>50</v>
      </c>
      <c r="P1813">
        <f>(Table1__2[[#This Row],[unit_price]]-Table1__2[[#This Row],[unit_cost]])*Table1__2[[#This Row],[transaction_qty]]</f>
        <v>20</v>
      </c>
      <c r="Q1813">
        <f>YEAR(Table1__2[[#This Row],[transaction_date]])</f>
        <v>2024</v>
      </c>
      <c r="R1813" t="str">
        <f>TEXT(MONTH(Table1__2[[#This Row],[transaction_date]])*28,"mmm")</f>
        <v>Sep</v>
      </c>
      <c r="S1813" t="str">
        <f t="shared" si="28"/>
        <v>Tue</v>
      </c>
      <c r="T1813">
        <f>HOUR(Table1__2[[#This Row],[transaction_time]])</f>
        <v>21</v>
      </c>
    </row>
    <row r="1814" spans="1:20" x14ac:dyDescent="0.25">
      <c r="A1814">
        <v>9813</v>
      </c>
      <c r="B1814" s="1">
        <v>45883</v>
      </c>
      <c r="C1814" s="2">
        <v>0.50972222222222219</v>
      </c>
      <c r="D1814">
        <v>3</v>
      </c>
      <c r="E1814" t="s">
        <v>14</v>
      </c>
      <c r="F1814" t="s">
        <v>15</v>
      </c>
      <c r="G1814" t="s">
        <v>16</v>
      </c>
      <c r="H1814" t="s">
        <v>17</v>
      </c>
      <c r="I1814" t="s">
        <v>46</v>
      </c>
      <c r="J1814">
        <v>90</v>
      </c>
      <c r="K1814">
        <v>55</v>
      </c>
      <c r="L1814" t="s">
        <v>33</v>
      </c>
      <c r="M1814" t="s">
        <v>34</v>
      </c>
      <c r="N1814" t="s">
        <v>47</v>
      </c>
      <c r="O1814">
        <f>Table1__2[[#This Row],[transaction_qty]]*Table1__2[[#This Row],[unit_price]]</f>
        <v>270</v>
      </c>
      <c r="P1814">
        <f>(Table1__2[[#This Row],[unit_price]]-Table1__2[[#This Row],[unit_cost]])*Table1__2[[#This Row],[transaction_qty]]</f>
        <v>105</v>
      </c>
      <c r="Q1814">
        <f>YEAR(Table1__2[[#This Row],[transaction_date]])</f>
        <v>2025</v>
      </c>
      <c r="R1814" t="str">
        <f>TEXT(MONTH(Table1__2[[#This Row],[transaction_date]])*28,"mmm")</f>
        <v>Aug</v>
      </c>
      <c r="S1814" t="str">
        <f t="shared" si="28"/>
        <v>Sat</v>
      </c>
      <c r="T1814">
        <f>HOUR(Table1__2[[#This Row],[transaction_time]])</f>
        <v>12</v>
      </c>
    </row>
    <row r="1815" spans="1:20" x14ac:dyDescent="0.25">
      <c r="A1815">
        <v>9814</v>
      </c>
      <c r="B1815" s="1">
        <v>45638</v>
      </c>
      <c r="C1815" s="2">
        <v>0.64513888888888893</v>
      </c>
      <c r="D1815">
        <v>4</v>
      </c>
      <c r="E1815" t="s">
        <v>28</v>
      </c>
      <c r="F1815" t="s">
        <v>29</v>
      </c>
      <c r="G1815" t="s">
        <v>30</v>
      </c>
      <c r="H1815" t="s">
        <v>31</v>
      </c>
      <c r="I1815" t="s">
        <v>26</v>
      </c>
      <c r="J1815">
        <v>40</v>
      </c>
      <c r="K1815">
        <v>22</v>
      </c>
      <c r="L1815" t="s">
        <v>19</v>
      </c>
      <c r="M1815" t="s">
        <v>20</v>
      </c>
      <c r="N1815" t="s">
        <v>27</v>
      </c>
      <c r="O1815">
        <f>Table1__2[[#This Row],[transaction_qty]]*Table1__2[[#This Row],[unit_price]]</f>
        <v>160</v>
      </c>
      <c r="P1815">
        <f>(Table1__2[[#This Row],[unit_price]]-Table1__2[[#This Row],[unit_cost]])*Table1__2[[#This Row],[transaction_qty]]</f>
        <v>72</v>
      </c>
      <c r="Q1815">
        <f>YEAR(Table1__2[[#This Row],[transaction_date]])</f>
        <v>2024</v>
      </c>
      <c r="R1815" t="str">
        <f>TEXT(MONTH(Table1__2[[#This Row],[transaction_date]])*28,"mmm")</f>
        <v>Dec</v>
      </c>
      <c r="S1815" t="str">
        <f t="shared" si="28"/>
        <v>Thu</v>
      </c>
      <c r="T1815">
        <f>HOUR(Table1__2[[#This Row],[transaction_time]])</f>
        <v>15</v>
      </c>
    </row>
    <row r="1816" spans="1:20" x14ac:dyDescent="0.25">
      <c r="A1816">
        <v>9815</v>
      </c>
      <c r="B1816" s="1">
        <v>45196</v>
      </c>
      <c r="C1816" s="2">
        <v>0.67638888888888893</v>
      </c>
      <c r="D1816">
        <v>1</v>
      </c>
      <c r="E1816" t="s">
        <v>28</v>
      </c>
      <c r="F1816" t="s">
        <v>29</v>
      </c>
      <c r="G1816" t="s">
        <v>30</v>
      </c>
      <c r="H1816" t="s">
        <v>31</v>
      </c>
      <c r="I1816" t="s">
        <v>48</v>
      </c>
      <c r="J1816">
        <v>80</v>
      </c>
      <c r="K1816">
        <v>48</v>
      </c>
      <c r="L1816" t="s">
        <v>33</v>
      </c>
      <c r="M1816" t="s">
        <v>44</v>
      </c>
      <c r="N1816" t="s">
        <v>49</v>
      </c>
      <c r="O1816">
        <f>Table1__2[[#This Row],[transaction_qty]]*Table1__2[[#This Row],[unit_price]]</f>
        <v>80</v>
      </c>
      <c r="P1816">
        <f>(Table1__2[[#This Row],[unit_price]]-Table1__2[[#This Row],[unit_cost]])*Table1__2[[#This Row],[transaction_qty]]</f>
        <v>32</v>
      </c>
      <c r="Q1816">
        <f>YEAR(Table1__2[[#This Row],[transaction_date]])</f>
        <v>2023</v>
      </c>
      <c r="R1816" t="str">
        <f>TEXT(MONTH(Table1__2[[#This Row],[transaction_date]])*28,"mmm")</f>
        <v>Sep</v>
      </c>
      <c r="S1816" t="str">
        <f t="shared" si="28"/>
        <v>Fri</v>
      </c>
      <c r="T1816">
        <f>HOUR(Table1__2[[#This Row],[transaction_time]])</f>
        <v>16</v>
      </c>
    </row>
    <row r="1817" spans="1:20" x14ac:dyDescent="0.25">
      <c r="A1817">
        <v>9816</v>
      </c>
      <c r="B1817" s="1">
        <v>45529</v>
      </c>
      <c r="C1817" s="2">
        <v>0.87083333333333335</v>
      </c>
      <c r="D1817">
        <v>3</v>
      </c>
      <c r="E1817" t="s">
        <v>28</v>
      </c>
      <c r="F1817" t="s">
        <v>29</v>
      </c>
      <c r="G1817" t="s">
        <v>30</v>
      </c>
      <c r="H1817" t="s">
        <v>31</v>
      </c>
      <c r="I1817" t="s">
        <v>18</v>
      </c>
      <c r="J1817">
        <v>45</v>
      </c>
      <c r="K1817">
        <v>25</v>
      </c>
      <c r="L1817" t="s">
        <v>19</v>
      </c>
      <c r="M1817" t="s">
        <v>20</v>
      </c>
      <c r="N1817" t="s">
        <v>21</v>
      </c>
      <c r="O1817">
        <f>Table1__2[[#This Row],[transaction_qty]]*Table1__2[[#This Row],[unit_price]]</f>
        <v>135</v>
      </c>
      <c r="P1817">
        <f>(Table1__2[[#This Row],[unit_price]]-Table1__2[[#This Row],[unit_cost]])*Table1__2[[#This Row],[transaction_qty]]</f>
        <v>60</v>
      </c>
      <c r="Q1817">
        <f>YEAR(Table1__2[[#This Row],[transaction_date]])</f>
        <v>2024</v>
      </c>
      <c r="R1817" t="str">
        <f>TEXT(MONTH(Table1__2[[#This Row],[transaction_date]])*28,"mmm")</f>
        <v>Aug</v>
      </c>
      <c r="S1817" t="str">
        <f t="shared" si="28"/>
        <v>Wed</v>
      </c>
      <c r="T1817">
        <f>HOUR(Table1__2[[#This Row],[transaction_time]])</f>
        <v>20</v>
      </c>
    </row>
    <row r="1818" spans="1:20" x14ac:dyDescent="0.25">
      <c r="A1818">
        <v>9817</v>
      </c>
      <c r="B1818" s="1">
        <v>45825</v>
      </c>
      <c r="C1818" s="2">
        <v>0.79305555555555551</v>
      </c>
      <c r="D1818">
        <v>3</v>
      </c>
      <c r="E1818" t="s">
        <v>36</v>
      </c>
      <c r="F1818" t="s">
        <v>37</v>
      </c>
      <c r="G1818" t="s">
        <v>38</v>
      </c>
      <c r="H1818" t="s">
        <v>39</v>
      </c>
      <c r="I1818" t="s">
        <v>46</v>
      </c>
      <c r="J1818">
        <v>90</v>
      </c>
      <c r="K1818">
        <v>55</v>
      </c>
      <c r="L1818" t="s">
        <v>33</v>
      </c>
      <c r="M1818" t="s">
        <v>34</v>
      </c>
      <c r="N1818" t="s">
        <v>47</v>
      </c>
      <c r="O1818">
        <f>Table1__2[[#This Row],[transaction_qty]]*Table1__2[[#This Row],[unit_price]]</f>
        <v>270</v>
      </c>
      <c r="P1818">
        <f>(Table1__2[[#This Row],[unit_price]]-Table1__2[[#This Row],[unit_cost]])*Table1__2[[#This Row],[transaction_qty]]</f>
        <v>105</v>
      </c>
      <c r="Q1818">
        <f>YEAR(Table1__2[[#This Row],[transaction_date]])</f>
        <v>2025</v>
      </c>
      <c r="R1818" t="str">
        <f>TEXT(MONTH(Table1__2[[#This Row],[transaction_date]])*28,"mmm")</f>
        <v>Jun</v>
      </c>
      <c r="S1818" t="str">
        <f t="shared" si="28"/>
        <v>Tue</v>
      </c>
      <c r="T1818">
        <f>HOUR(Table1__2[[#This Row],[transaction_time]])</f>
        <v>19</v>
      </c>
    </row>
    <row r="1819" spans="1:20" x14ac:dyDescent="0.25">
      <c r="A1819">
        <v>9818</v>
      </c>
      <c r="B1819" s="1">
        <v>45574</v>
      </c>
      <c r="C1819" s="2">
        <v>0.46944444444444444</v>
      </c>
      <c r="D1819">
        <v>4</v>
      </c>
      <c r="E1819" t="s">
        <v>36</v>
      </c>
      <c r="F1819" t="s">
        <v>37</v>
      </c>
      <c r="G1819" t="s">
        <v>38</v>
      </c>
      <c r="H1819" t="s">
        <v>39</v>
      </c>
      <c r="I1819" t="s">
        <v>18</v>
      </c>
      <c r="J1819">
        <v>45</v>
      </c>
      <c r="K1819">
        <v>25</v>
      </c>
      <c r="L1819" t="s">
        <v>19</v>
      </c>
      <c r="M1819" t="s">
        <v>20</v>
      </c>
      <c r="N1819" t="s">
        <v>21</v>
      </c>
      <c r="O1819">
        <f>Table1__2[[#This Row],[transaction_qty]]*Table1__2[[#This Row],[unit_price]]</f>
        <v>180</v>
      </c>
      <c r="P1819">
        <f>(Table1__2[[#This Row],[unit_price]]-Table1__2[[#This Row],[unit_cost]])*Table1__2[[#This Row],[transaction_qty]]</f>
        <v>80</v>
      </c>
      <c r="Q1819">
        <f>YEAR(Table1__2[[#This Row],[transaction_date]])</f>
        <v>2024</v>
      </c>
      <c r="R1819" t="str">
        <f>TEXT(MONTH(Table1__2[[#This Row],[transaction_date]])*28,"mmm")</f>
        <v>Oct</v>
      </c>
      <c r="S1819" t="str">
        <f t="shared" si="28"/>
        <v>Mon</v>
      </c>
      <c r="T1819">
        <f>HOUR(Table1__2[[#This Row],[transaction_time]])</f>
        <v>11</v>
      </c>
    </row>
    <row r="1820" spans="1:20" x14ac:dyDescent="0.25">
      <c r="A1820">
        <v>9819</v>
      </c>
      <c r="B1820" s="1">
        <v>45126</v>
      </c>
      <c r="C1820" s="2">
        <v>0.8305555555555556</v>
      </c>
      <c r="D1820">
        <v>4</v>
      </c>
      <c r="E1820" t="s">
        <v>28</v>
      </c>
      <c r="F1820" t="s">
        <v>29</v>
      </c>
      <c r="G1820" t="s">
        <v>30</v>
      </c>
      <c r="H1820" t="s">
        <v>31</v>
      </c>
      <c r="I1820" t="s">
        <v>43</v>
      </c>
      <c r="J1820">
        <v>75</v>
      </c>
      <c r="K1820">
        <v>45</v>
      </c>
      <c r="L1820" t="s">
        <v>33</v>
      </c>
      <c r="M1820" t="s">
        <v>44</v>
      </c>
      <c r="N1820" t="s">
        <v>45</v>
      </c>
      <c r="O1820">
        <f>Table1__2[[#This Row],[transaction_qty]]*Table1__2[[#This Row],[unit_price]]</f>
        <v>300</v>
      </c>
      <c r="P1820">
        <f>(Table1__2[[#This Row],[unit_price]]-Table1__2[[#This Row],[unit_cost]])*Table1__2[[#This Row],[transaction_qty]]</f>
        <v>120</v>
      </c>
      <c r="Q1820">
        <f>YEAR(Table1__2[[#This Row],[transaction_date]])</f>
        <v>2023</v>
      </c>
      <c r="R1820" t="str">
        <f>TEXT(MONTH(Table1__2[[#This Row],[transaction_date]])*28,"mmm")</f>
        <v>Jul</v>
      </c>
      <c r="S1820" t="str">
        <f t="shared" si="28"/>
        <v>Thu</v>
      </c>
      <c r="T1820">
        <f>HOUR(Table1__2[[#This Row],[transaction_time]])</f>
        <v>19</v>
      </c>
    </row>
    <row r="1821" spans="1:20" x14ac:dyDescent="0.25">
      <c r="A1821">
        <v>9820</v>
      </c>
      <c r="B1821" s="1">
        <v>44766</v>
      </c>
      <c r="C1821" s="2">
        <v>0.32083333333333336</v>
      </c>
      <c r="D1821">
        <v>1</v>
      </c>
      <c r="E1821" t="s">
        <v>36</v>
      </c>
      <c r="F1821" t="s">
        <v>37</v>
      </c>
      <c r="G1821" t="s">
        <v>38</v>
      </c>
      <c r="H1821" t="s">
        <v>39</v>
      </c>
      <c r="I1821" t="s">
        <v>32</v>
      </c>
      <c r="J1821">
        <v>85</v>
      </c>
      <c r="K1821">
        <v>50</v>
      </c>
      <c r="L1821" t="s">
        <v>33</v>
      </c>
      <c r="M1821" t="s">
        <v>34</v>
      </c>
      <c r="N1821" t="s">
        <v>35</v>
      </c>
      <c r="O1821">
        <f>Table1__2[[#This Row],[transaction_qty]]*Table1__2[[#This Row],[unit_price]]</f>
        <v>85</v>
      </c>
      <c r="P1821">
        <f>(Table1__2[[#This Row],[unit_price]]-Table1__2[[#This Row],[unit_cost]])*Table1__2[[#This Row],[transaction_qty]]</f>
        <v>35</v>
      </c>
      <c r="Q1821">
        <f>YEAR(Table1__2[[#This Row],[transaction_date]])</f>
        <v>2022</v>
      </c>
      <c r="R1821" t="str">
        <f>TEXT(MONTH(Table1__2[[#This Row],[transaction_date]])*28,"mmm")</f>
        <v>Jul</v>
      </c>
      <c r="S1821" t="str">
        <f t="shared" si="28"/>
        <v>Tue</v>
      </c>
      <c r="T1821">
        <f>HOUR(Table1__2[[#This Row],[transaction_time]])</f>
        <v>7</v>
      </c>
    </row>
    <row r="1822" spans="1:20" x14ac:dyDescent="0.25">
      <c r="A1822">
        <v>9821</v>
      </c>
      <c r="B1822" s="1">
        <v>45824</v>
      </c>
      <c r="C1822" s="2">
        <v>0.7006944444444444</v>
      </c>
      <c r="D1822">
        <v>2</v>
      </c>
      <c r="E1822" t="s">
        <v>22</v>
      </c>
      <c r="F1822" t="s">
        <v>23</v>
      </c>
      <c r="G1822" t="s">
        <v>24</v>
      </c>
      <c r="H1822" t="s">
        <v>25</v>
      </c>
      <c r="I1822" t="s">
        <v>18</v>
      </c>
      <c r="J1822">
        <v>45</v>
      </c>
      <c r="K1822">
        <v>25</v>
      </c>
      <c r="L1822" t="s">
        <v>19</v>
      </c>
      <c r="M1822" t="s">
        <v>20</v>
      </c>
      <c r="N1822" t="s">
        <v>21</v>
      </c>
      <c r="O1822">
        <f>Table1__2[[#This Row],[transaction_qty]]*Table1__2[[#This Row],[unit_price]]</f>
        <v>90</v>
      </c>
      <c r="P1822">
        <f>(Table1__2[[#This Row],[unit_price]]-Table1__2[[#This Row],[unit_cost]])*Table1__2[[#This Row],[transaction_qty]]</f>
        <v>40</v>
      </c>
      <c r="Q1822">
        <f>YEAR(Table1__2[[#This Row],[transaction_date]])</f>
        <v>2025</v>
      </c>
      <c r="R1822" t="str">
        <f>TEXT(MONTH(Table1__2[[#This Row],[transaction_date]])*28,"mmm")</f>
        <v>Jun</v>
      </c>
      <c r="S1822" t="str">
        <f t="shared" si="28"/>
        <v>Mon</v>
      </c>
      <c r="T1822">
        <f>HOUR(Table1__2[[#This Row],[transaction_time]])</f>
        <v>16</v>
      </c>
    </row>
    <row r="1823" spans="1:20" x14ac:dyDescent="0.25">
      <c r="A1823">
        <v>9822</v>
      </c>
      <c r="B1823" s="1">
        <v>44971</v>
      </c>
      <c r="C1823" s="2">
        <v>0.61597222222222225</v>
      </c>
      <c r="D1823">
        <v>3</v>
      </c>
      <c r="E1823" t="s">
        <v>14</v>
      </c>
      <c r="F1823" t="s">
        <v>15</v>
      </c>
      <c r="G1823" t="s">
        <v>16</v>
      </c>
      <c r="H1823" t="s">
        <v>17</v>
      </c>
      <c r="I1823" t="s">
        <v>48</v>
      </c>
      <c r="J1823">
        <v>80</v>
      </c>
      <c r="K1823">
        <v>48</v>
      </c>
      <c r="L1823" t="s">
        <v>33</v>
      </c>
      <c r="M1823" t="s">
        <v>44</v>
      </c>
      <c r="N1823" t="s">
        <v>49</v>
      </c>
      <c r="O1823">
        <f>Table1__2[[#This Row],[transaction_qty]]*Table1__2[[#This Row],[unit_price]]</f>
        <v>240</v>
      </c>
      <c r="P1823">
        <f>(Table1__2[[#This Row],[unit_price]]-Table1__2[[#This Row],[unit_cost]])*Table1__2[[#This Row],[transaction_qty]]</f>
        <v>96</v>
      </c>
      <c r="Q1823">
        <f>YEAR(Table1__2[[#This Row],[transaction_date]])</f>
        <v>2023</v>
      </c>
      <c r="R1823" t="str">
        <f>TEXT(MONTH(Table1__2[[#This Row],[transaction_date]])*28,"mmm")</f>
        <v>Feb</v>
      </c>
      <c r="S1823" t="str">
        <f t="shared" si="28"/>
        <v>Sat</v>
      </c>
      <c r="T1823">
        <f>HOUR(Table1__2[[#This Row],[transaction_time]])</f>
        <v>14</v>
      </c>
    </row>
    <row r="1824" spans="1:20" x14ac:dyDescent="0.25">
      <c r="A1824">
        <v>9823</v>
      </c>
      <c r="B1824" s="1">
        <v>45220</v>
      </c>
      <c r="C1824" s="2">
        <v>0.59722222222222221</v>
      </c>
      <c r="D1824">
        <v>2</v>
      </c>
      <c r="E1824" t="s">
        <v>22</v>
      </c>
      <c r="F1824" t="s">
        <v>23</v>
      </c>
      <c r="G1824" t="s">
        <v>24</v>
      </c>
      <c r="H1824" t="s">
        <v>25</v>
      </c>
      <c r="I1824" t="s">
        <v>46</v>
      </c>
      <c r="J1824">
        <v>90</v>
      </c>
      <c r="K1824">
        <v>55</v>
      </c>
      <c r="L1824" t="s">
        <v>33</v>
      </c>
      <c r="M1824" t="s">
        <v>34</v>
      </c>
      <c r="N1824" t="s">
        <v>47</v>
      </c>
      <c r="O1824">
        <f>Table1__2[[#This Row],[transaction_qty]]*Table1__2[[#This Row],[unit_price]]</f>
        <v>180</v>
      </c>
      <c r="P1824">
        <f>(Table1__2[[#This Row],[unit_price]]-Table1__2[[#This Row],[unit_cost]])*Table1__2[[#This Row],[transaction_qty]]</f>
        <v>70</v>
      </c>
      <c r="Q1824">
        <f>YEAR(Table1__2[[#This Row],[transaction_date]])</f>
        <v>2023</v>
      </c>
      <c r="R1824" t="str">
        <f>TEXT(MONTH(Table1__2[[#This Row],[transaction_date]])*28,"mmm")</f>
        <v>Oct</v>
      </c>
      <c r="S1824" t="str">
        <f t="shared" si="28"/>
        <v>Sat</v>
      </c>
      <c r="T1824">
        <f>HOUR(Table1__2[[#This Row],[transaction_time]])</f>
        <v>14</v>
      </c>
    </row>
    <row r="1825" spans="1:20" x14ac:dyDescent="0.25">
      <c r="A1825">
        <v>9824</v>
      </c>
      <c r="B1825" s="1">
        <v>45115</v>
      </c>
      <c r="C1825" s="2">
        <v>0.75763888888888886</v>
      </c>
      <c r="D1825">
        <v>3</v>
      </c>
      <c r="E1825" t="s">
        <v>22</v>
      </c>
      <c r="F1825" t="s">
        <v>23</v>
      </c>
      <c r="G1825" t="s">
        <v>24</v>
      </c>
      <c r="H1825" t="s">
        <v>25</v>
      </c>
      <c r="I1825" t="s">
        <v>50</v>
      </c>
      <c r="J1825">
        <v>70</v>
      </c>
      <c r="K1825">
        <v>40</v>
      </c>
      <c r="L1825" t="s">
        <v>33</v>
      </c>
      <c r="M1825" t="s">
        <v>44</v>
      </c>
      <c r="N1825" t="s">
        <v>51</v>
      </c>
      <c r="O1825">
        <f>Table1__2[[#This Row],[transaction_qty]]*Table1__2[[#This Row],[unit_price]]</f>
        <v>210</v>
      </c>
      <c r="P1825">
        <f>(Table1__2[[#This Row],[unit_price]]-Table1__2[[#This Row],[unit_cost]])*Table1__2[[#This Row],[transaction_qty]]</f>
        <v>90</v>
      </c>
      <c r="Q1825">
        <f>YEAR(Table1__2[[#This Row],[transaction_date]])</f>
        <v>2023</v>
      </c>
      <c r="R1825" t="str">
        <f>TEXT(MONTH(Table1__2[[#This Row],[transaction_date]])*28,"mmm")</f>
        <v>Jul</v>
      </c>
      <c r="S1825" t="str">
        <f t="shared" si="28"/>
        <v>Sun</v>
      </c>
      <c r="T1825">
        <f>HOUR(Table1__2[[#This Row],[transaction_time]])</f>
        <v>18</v>
      </c>
    </row>
    <row r="1826" spans="1:20" x14ac:dyDescent="0.25">
      <c r="A1826">
        <v>9825</v>
      </c>
      <c r="B1826" s="1">
        <v>45227</v>
      </c>
      <c r="C1826" s="2">
        <v>0.31180555555555556</v>
      </c>
      <c r="D1826">
        <v>2</v>
      </c>
      <c r="E1826" t="s">
        <v>14</v>
      </c>
      <c r="F1826" t="s">
        <v>15</v>
      </c>
      <c r="G1826" t="s">
        <v>16</v>
      </c>
      <c r="H1826" t="s">
        <v>17</v>
      </c>
      <c r="I1826" t="s">
        <v>40</v>
      </c>
      <c r="J1826">
        <v>50</v>
      </c>
      <c r="K1826">
        <v>30</v>
      </c>
      <c r="L1826" t="s">
        <v>19</v>
      </c>
      <c r="M1826" t="s">
        <v>41</v>
      </c>
      <c r="N1826" t="s">
        <v>42</v>
      </c>
      <c r="O1826">
        <f>Table1__2[[#This Row],[transaction_qty]]*Table1__2[[#This Row],[unit_price]]</f>
        <v>100</v>
      </c>
      <c r="P1826">
        <f>(Table1__2[[#This Row],[unit_price]]-Table1__2[[#This Row],[unit_cost]])*Table1__2[[#This Row],[transaction_qty]]</f>
        <v>40</v>
      </c>
      <c r="Q1826">
        <f>YEAR(Table1__2[[#This Row],[transaction_date]])</f>
        <v>2023</v>
      </c>
      <c r="R1826" t="str">
        <f>TEXT(MONTH(Table1__2[[#This Row],[transaction_date]])*28,"mmm")</f>
        <v>Oct</v>
      </c>
      <c r="S1826" t="str">
        <f t="shared" si="28"/>
        <v>Sat</v>
      </c>
      <c r="T1826">
        <f>HOUR(Table1__2[[#This Row],[transaction_time]])</f>
        <v>7</v>
      </c>
    </row>
    <row r="1827" spans="1:20" x14ac:dyDescent="0.25">
      <c r="A1827">
        <v>9826</v>
      </c>
      <c r="B1827" s="1">
        <v>45755</v>
      </c>
      <c r="C1827" s="2">
        <v>0.43819444444444444</v>
      </c>
      <c r="D1827">
        <v>1</v>
      </c>
      <c r="E1827" t="s">
        <v>28</v>
      </c>
      <c r="F1827" t="s">
        <v>29</v>
      </c>
      <c r="G1827" t="s">
        <v>30</v>
      </c>
      <c r="H1827" t="s">
        <v>31</v>
      </c>
      <c r="I1827" t="s">
        <v>32</v>
      </c>
      <c r="J1827">
        <v>85</v>
      </c>
      <c r="K1827">
        <v>50</v>
      </c>
      <c r="L1827" t="s">
        <v>33</v>
      </c>
      <c r="M1827" t="s">
        <v>34</v>
      </c>
      <c r="N1827" t="s">
        <v>35</v>
      </c>
      <c r="O1827">
        <f>Table1__2[[#This Row],[transaction_qty]]*Table1__2[[#This Row],[unit_price]]</f>
        <v>85</v>
      </c>
      <c r="P1827">
        <f>(Table1__2[[#This Row],[unit_price]]-Table1__2[[#This Row],[unit_cost]])*Table1__2[[#This Row],[transaction_qty]]</f>
        <v>35</v>
      </c>
      <c r="Q1827">
        <f>YEAR(Table1__2[[#This Row],[transaction_date]])</f>
        <v>2025</v>
      </c>
      <c r="R1827" t="str">
        <f>TEXT(MONTH(Table1__2[[#This Row],[transaction_date]])*28,"mmm")</f>
        <v>Apr</v>
      </c>
      <c r="S1827" t="str">
        <f t="shared" si="28"/>
        <v>Sun</v>
      </c>
      <c r="T1827">
        <f>HOUR(Table1__2[[#This Row],[transaction_time]])</f>
        <v>10</v>
      </c>
    </row>
    <row r="1828" spans="1:20" x14ac:dyDescent="0.25">
      <c r="A1828">
        <v>9827</v>
      </c>
      <c r="B1828" s="1">
        <v>44932</v>
      </c>
      <c r="C1828" s="2">
        <v>0.33611111111111114</v>
      </c>
      <c r="D1828">
        <v>1</v>
      </c>
      <c r="E1828" t="s">
        <v>36</v>
      </c>
      <c r="F1828" t="s">
        <v>37</v>
      </c>
      <c r="G1828" t="s">
        <v>38</v>
      </c>
      <c r="H1828" t="s">
        <v>39</v>
      </c>
      <c r="I1828" t="s">
        <v>46</v>
      </c>
      <c r="J1828">
        <v>90</v>
      </c>
      <c r="K1828">
        <v>55</v>
      </c>
      <c r="L1828" t="s">
        <v>33</v>
      </c>
      <c r="M1828" t="s">
        <v>34</v>
      </c>
      <c r="N1828" t="s">
        <v>47</v>
      </c>
      <c r="O1828">
        <f>Table1__2[[#This Row],[transaction_qty]]*Table1__2[[#This Row],[unit_price]]</f>
        <v>90</v>
      </c>
      <c r="P1828">
        <f>(Table1__2[[#This Row],[unit_price]]-Table1__2[[#This Row],[unit_cost]])*Table1__2[[#This Row],[transaction_qty]]</f>
        <v>35</v>
      </c>
      <c r="Q1828">
        <f>YEAR(Table1__2[[#This Row],[transaction_date]])</f>
        <v>2023</v>
      </c>
      <c r="R1828" t="str">
        <f>TEXT(MONTH(Table1__2[[#This Row],[transaction_date]])*28,"mmm")</f>
        <v>Jan</v>
      </c>
      <c r="S1828" t="str">
        <f t="shared" si="28"/>
        <v>Fri</v>
      </c>
      <c r="T1828">
        <f>HOUR(Table1__2[[#This Row],[transaction_time]])</f>
        <v>8</v>
      </c>
    </row>
    <row r="1829" spans="1:20" x14ac:dyDescent="0.25">
      <c r="A1829">
        <v>9828</v>
      </c>
      <c r="B1829" s="1">
        <v>45550</v>
      </c>
      <c r="C1829" s="2">
        <v>0.61458333333333337</v>
      </c>
      <c r="D1829">
        <v>2</v>
      </c>
      <c r="E1829" t="s">
        <v>36</v>
      </c>
      <c r="F1829" t="s">
        <v>37</v>
      </c>
      <c r="G1829" t="s">
        <v>38</v>
      </c>
      <c r="H1829" t="s">
        <v>39</v>
      </c>
      <c r="I1829" t="s">
        <v>40</v>
      </c>
      <c r="J1829">
        <v>50</v>
      </c>
      <c r="K1829">
        <v>30</v>
      </c>
      <c r="L1829" t="s">
        <v>19</v>
      </c>
      <c r="M1829" t="s">
        <v>41</v>
      </c>
      <c r="N1829" t="s">
        <v>42</v>
      </c>
      <c r="O1829">
        <f>Table1__2[[#This Row],[transaction_qty]]*Table1__2[[#This Row],[unit_price]]</f>
        <v>100</v>
      </c>
      <c r="P1829">
        <f>(Table1__2[[#This Row],[unit_price]]-Table1__2[[#This Row],[unit_cost]])*Table1__2[[#This Row],[transaction_qty]]</f>
        <v>40</v>
      </c>
      <c r="Q1829">
        <f>YEAR(Table1__2[[#This Row],[transaction_date]])</f>
        <v>2024</v>
      </c>
      <c r="R1829" t="str">
        <f>TEXT(MONTH(Table1__2[[#This Row],[transaction_date]])*28,"mmm")</f>
        <v>Sep</v>
      </c>
      <c r="S1829" t="str">
        <f t="shared" si="28"/>
        <v>Sun</v>
      </c>
      <c r="T1829">
        <f>HOUR(Table1__2[[#This Row],[transaction_time]])</f>
        <v>14</v>
      </c>
    </row>
    <row r="1830" spans="1:20" x14ac:dyDescent="0.25">
      <c r="A1830">
        <v>9829</v>
      </c>
      <c r="B1830" s="1">
        <v>44600</v>
      </c>
      <c r="C1830" s="2">
        <v>0.71736111111111112</v>
      </c>
      <c r="D1830">
        <v>2</v>
      </c>
      <c r="E1830" t="s">
        <v>22</v>
      </c>
      <c r="F1830" t="s">
        <v>23</v>
      </c>
      <c r="G1830" t="s">
        <v>24</v>
      </c>
      <c r="H1830" t="s">
        <v>25</v>
      </c>
      <c r="I1830" t="s">
        <v>48</v>
      </c>
      <c r="J1830">
        <v>80</v>
      </c>
      <c r="K1830">
        <v>48</v>
      </c>
      <c r="L1830" t="s">
        <v>33</v>
      </c>
      <c r="M1830" t="s">
        <v>44</v>
      </c>
      <c r="N1830" t="s">
        <v>49</v>
      </c>
      <c r="O1830">
        <f>Table1__2[[#This Row],[transaction_qty]]*Table1__2[[#This Row],[unit_price]]</f>
        <v>160</v>
      </c>
      <c r="P1830">
        <f>(Table1__2[[#This Row],[unit_price]]-Table1__2[[#This Row],[unit_cost]])*Table1__2[[#This Row],[transaction_qty]]</f>
        <v>64</v>
      </c>
      <c r="Q1830">
        <f>YEAR(Table1__2[[#This Row],[transaction_date]])</f>
        <v>2022</v>
      </c>
      <c r="R1830" t="str">
        <f>TEXT(MONTH(Table1__2[[#This Row],[transaction_date]])*28,"mmm")</f>
        <v>Feb</v>
      </c>
      <c r="S1830" t="str">
        <f t="shared" si="28"/>
        <v>Sun</v>
      </c>
      <c r="T1830">
        <f>HOUR(Table1__2[[#This Row],[transaction_time]])</f>
        <v>17</v>
      </c>
    </row>
    <row r="1831" spans="1:20" x14ac:dyDescent="0.25">
      <c r="A1831">
        <v>9830</v>
      </c>
      <c r="B1831" s="1">
        <v>45668</v>
      </c>
      <c r="C1831" s="2">
        <v>0.6381944444444444</v>
      </c>
      <c r="D1831">
        <v>3</v>
      </c>
      <c r="E1831" t="s">
        <v>14</v>
      </c>
      <c r="F1831" t="s">
        <v>15</v>
      </c>
      <c r="G1831" t="s">
        <v>16</v>
      </c>
      <c r="H1831" t="s">
        <v>17</v>
      </c>
      <c r="I1831" t="s">
        <v>32</v>
      </c>
      <c r="J1831">
        <v>85</v>
      </c>
      <c r="K1831">
        <v>50</v>
      </c>
      <c r="L1831" t="s">
        <v>33</v>
      </c>
      <c r="M1831" t="s">
        <v>34</v>
      </c>
      <c r="N1831" t="s">
        <v>35</v>
      </c>
      <c r="O1831">
        <f>Table1__2[[#This Row],[transaction_qty]]*Table1__2[[#This Row],[unit_price]]</f>
        <v>255</v>
      </c>
      <c r="P1831">
        <f>(Table1__2[[#This Row],[unit_price]]-Table1__2[[#This Row],[unit_cost]])*Table1__2[[#This Row],[transaction_qty]]</f>
        <v>105</v>
      </c>
      <c r="Q1831">
        <f>YEAR(Table1__2[[#This Row],[transaction_date]])</f>
        <v>2025</v>
      </c>
      <c r="R1831" t="str">
        <f>TEXT(MONTH(Table1__2[[#This Row],[transaction_date]])*28,"mmm")</f>
        <v>Jan</v>
      </c>
      <c r="S1831" t="str">
        <f t="shared" si="28"/>
        <v>Wed</v>
      </c>
      <c r="T1831">
        <f>HOUR(Table1__2[[#This Row],[transaction_time]])</f>
        <v>15</v>
      </c>
    </row>
    <row r="1832" spans="1:20" x14ac:dyDescent="0.25">
      <c r="A1832">
        <v>9831</v>
      </c>
      <c r="B1832" s="1">
        <v>45659</v>
      </c>
      <c r="C1832" s="2">
        <v>0.3215277777777778</v>
      </c>
      <c r="D1832">
        <v>1</v>
      </c>
      <c r="E1832" t="s">
        <v>28</v>
      </c>
      <c r="F1832" t="s">
        <v>29</v>
      </c>
      <c r="G1832" t="s">
        <v>30</v>
      </c>
      <c r="H1832" t="s">
        <v>31</v>
      </c>
      <c r="I1832" t="s">
        <v>43</v>
      </c>
      <c r="J1832">
        <v>75</v>
      </c>
      <c r="K1832">
        <v>45</v>
      </c>
      <c r="L1832" t="s">
        <v>33</v>
      </c>
      <c r="M1832" t="s">
        <v>44</v>
      </c>
      <c r="N1832" t="s">
        <v>45</v>
      </c>
      <c r="O1832">
        <f>Table1__2[[#This Row],[transaction_qty]]*Table1__2[[#This Row],[unit_price]]</f>
        <v>75</v>
      </c>
      <c r="P1832">
        <f>(Table1__2[[#This Row],[unit_price]]-Table1__2[[#This Row],[unit_cost]])*Table1__2[[#This Row],[transaction_qty]]</f>
        <v>30</v>
      </c>
      <c r="Q1832">
        <f>YEAR(Table1__2[[#This Row],[transaction_date]])</f>
        <v>2025</v>
      </c>
      <c r="R1832" t="str">
        <f>TEXT(MONTH(Table1__2[[#This Row],[transaction_date]])*28,"mmm")</f>
        <v>Jan</v>
      </c>
      <c r="S1832" t="str">
        <f t="shared" si="28"/>
        <v>Mon</v>
      </c>
      <c r="T1832">
        <f>HOUR(Table1__2[[#This Row],[transaction_time]])</f>
        <v>7</v>
      </c>
    </row>
    <row r="1833" spans="1:20" x14ac:dyDescent="0.25">
      <c r="A1833">
        <v>9832</v>
      </c>
      <c r="B1833" s="1">
        <v>45656</v>
      </c>
      <c r="C1833" s="2">
        <v>0.39444444444444443</v>
      </c>
      <c r="D1833">
        <v>1</v>
      </c>
      <c r="E1833" t="s">
        <v>22</v>
      </c>
      <c r="F1833" t="s">
        <v>23</v>
      </c>
      <c r="G1833" t="s">
        <v>24</v>
      </c>
      <c r="H1833" t="s">
        <v>25</v>
      </c>
      <c r="I1833" t="s">
        <v>40</v>
      </c>
      <c r="J1833">
        <v>50</v>
      </c>
      <c r="K1833">
        <v>30</v>
      </c>
      <c r="L1833" t="s">
        <v>19</v>
      </c>
      <c r="M1833" t="s">
        <v>41</v>
      </c>
      <c r="N1833" t="s">
        <v>42</v>
      </c>
      <c r="O1833">
        <f>Table1__2[[#This Row],[transaction_qty]]*Table1__2[[#This Row],[unit_price]]</f>
        <v>50</v>
      </c>
      <c r="P1833">
        <f>(Table1__2[[#This Row],[unit_price]]-Table1__2[[#This Row],[unit_cost]])*Table1__2[[#This Row],[transaction_qty]]</f>
        <v>20</v>
      </c>
      <c r="Q1833">
        <f>YEAR(Table1__2[[#This Row],[transaction_date]])</f>
        <v>2024</v>
      </c>
      <c r="R1833" t="str">
        <f>TEXT(MONTH(Table1__2[[#This Row],[transaction_date]])*28,"mmm")</f>
        <v>Dec</v>
      </c>
      <c r="S1833" t="str">
        <f t="shared" si="28"/>
        <v>Mon</v>
      </c>
      <c r="T1833">
        <f>HOUR(Table1__2[[#This Row],[transaction_time]])</f>
        <v>9</v>
      </c>
    </row>
    <row r="1834" spans="1:20" x14ac:dyDescent="0.25">
      <c r="A1834">
        <v>9833</v>
      </c>
      <c r="B1834" s="1">
        <v>45144</v>
      </c>
      <c r="C1834" s="2">
        <v>0.55625000000000002</v>
      </c>
      <c r="D1834">
        <v>1</v>
      </c>
      <c r="E1834" t="s">
        <v>36</v>
      </c>
      <c r="F1834" t="s">
        <v>37</v>
      </c>
      <c r="G1834" t="s">
        <v>38</v>
      </c>
      <c r="H1834" t="s">
        <v>39</v>
      </c>
      <c r="I1834" t="s">
        <v>26</v>
      </c>
      <c r="J1834">
        <v>40</v>
      </c>
      <c r="K1834">
        <v>22</v>
      </c>
      <c r="L1834" t="s">
        <v>19</v>
      </c>
      <c r="M1834" t="s">
        <v>20</v>
      </c>
      <c r="N1834" t="s">
        <v>27</v>
      </c>
      <c r="O1834">
        <f>Table1__2[[#This Row],[transaction_qty]]*Table1__2[[#This Row],[unit_price]]</f>
        <v>40</v>
      </c>
      <c r="P1834">
        <f>(Table1__2[[#This Row],[unit_price]]-Table1__2[[#This Row],[unit_cost]])*Table1__2[[#This Row],[transaction_qty]]</f>
        <v>18</v>
      </c>
      <c r="Q1834">
        <f>YEAR(Table1__2[[#This Row],[transaction_date]])</f>
        <v>2023</v>
      </c>
      <c r="R1834" t="str">
        <f>TEXT(MONTH(Table1__2[[#This Row],[transaction_date]])*28,"mmm")</f>
        <v>Aug</v>
      </c>
      <c r="S1834" t="str">
        <f t="shared" si="28"/>
        <v>Fri</v>
      </c>
      <c r="T1834">
        <f>HOUR(Table1__2[[#This Row],[transaction_time]])</f>
        <v>13</v>
      </c>
    </row>
    <row r="1835" spans="1:20" x14ac:dyDescent="0.25">
      <c r="A1835">
        <v>9834</v>
      </c>
      <c r="B1835" s="1">
        <v>45543</v>
      </c>
      <c r="C1835" s="2">
        <v>0.67638888888888893</v>
      </c>
      <c r="D1835">
        <v>2</v>
      </c>
      <c r="E1835" t="s">
        <v>22</v>
      </c>
      <c r="F1835" t="s">
        <v>23</v>
      </c>
      <c r="G1835" t="s">
        <v>24</v>
      </c>
      <c r="H1835" t="s">
        <v>25</v>
      </c>
      <c r="I1835" t="s">
        <v>32</v>
      </c>
      <c r="J1835">
        <v>85</v>
      </c>
      <c r="K1835">
        <v>50</v>
      </c>
      <c r="L1835" t="s">
        <v>33</v>
      </c>
      <c r="M1835" t="s">
        <v>34</v>
      </c>
      <c r="N1835" t="s">
        <v>35</v>
      </c>
      <c r="O1835">
        <f>Table1__2[[#This Row],[transaction_qty]]*Table1__2[[#This Row],[unit_price]]</f>
        <v>170</v>
      </c>
      <c r="P1835">
        <f>(Table1__2[[#This Row],[unit_price]]-Table1__2[[#This Row],[unit_cost]])*Table1__2[[#This Row],[transaction_qty]]</f>
        <v>70</v>
      </c>
      <c r="Q1835">
        <f>YEAR(Table1__2[[#This Row],[transaction_date]])</f>
        <v>2024</v>
      </c>
      <c r="R1835" t="str">
        <f>TEXT(MONTH(Table1__2[[#This Row],[transaction_date]])*28,"mmm")</f>
        <v>Sep</v>
      </c>
      <c r="S1835" t="str">
        <f t="shared" si="28"/>
        <v>Sun</v>
      </c>
      <c r="T1835">
        <f>HOUR(Table1__2[[#This Row],[transaction_time]])</f>
        <v>16</v>
      </c>
    </row>
    <row r="1836" spans="1:20" x14ac:dyDescent="0.25">
      <c r="A1836">
        <v>9835</v>
      </c>
      <c r="B1836" s="1">
        <v>45786</v>
      </c>
      <c r="C1836" s="2">
        <v>0.90763888888888888</v>
      </c>
      <c r="D1836">
        <v>1</v>
      </c>
      <c r="E1836" t="s">
        <v>14</v>
      </c>
      <c r="F1836" t="s">
        <v>15</v>
      </c>
      <c r="G1836" t="s">
        <v>16</v>
      </c>
      <c r="H1836" t="s">
        <v>17</v>
      </c>
      <c r="I1836" t="s">
        <v>48</v>
      </c>
      <c r="J1836">
        <v>80</v>
      </c>
      <c r="K1836">
        <v>48</v>
      </c>
      <c r="L1836" t="s">
        <v>33</v>
      </c>
      <c r="M1836" t="s">
        <v>44</v>
      </c>
      <c r="N1836" t="s">
        <v>49</v>
      </c>
      <c r="O1836">
        <f>Table1__2[[#This Row],[transaction_qty]]*Table1__2[[#This Row],[unit_price]]</f>
        <v>80</v>
      </c>
      <c r="P1836">
        <f>(Table1__2[[#This Row],[unit_price]]-Table1__2[[#This Row],[unit_cost]])*Table1__2[[#This Row],[transaction_qty]]</f>
        <v>32</v>
      </c>
      <c r="Q1836">
        <f>YEAR(Table1__2[[#This Row],[transaction_date]])</f>
        <v>2025</v>
      </c>
      <c r="R1836" t="str">
        <f>TEXT(MONTH(Table1__2[[#This Row],[transaction_date]])*28,"mmm")</f>
        <v>May</v>
      </c>
      <c r="S1836" t="str">
        <f t="shared" si="28"/>
        <v>Mon</v>
      </c>
      <c r="T1836">
        <f>HOUR(Table1__2[[#This Row],[transaction_time]])</f>
        <v>21</v>
      </c>
    </row>
    <row r="1837" spans="1:20" x14ac:dyDescent="0.25">
      <c r="A1837">
        <v>9836</v>
      </c>
      <c r="B1837" s="1">
        <v>45315</v>
      </c>
      <c r="C1837" s="2">
        <v>0.60833333333333328</v>
      </c>
      <c r="D1837">
        <v>4</v>
      </c>
      <c r="E1837" t="s">
        <v>36</v>
      </c>
      <c r="F1837" t="s">
        <v>37</v>
      </c>
      <c r="G1837" t="s">
        <v>38</v>
      </c>
      <c r="H1837" t="s">
        <v>39</v>
      </c>
      <c r="I1837" t="s">
        <v>43</v>
      </c>
      <c r="J1837">
        <v>75</v>
      </c>
      <c r="K1837">
        <v>45</v>
      </c>
      <c r="L1837" t="s">
        <v>33</v>
      </c>
      <c r="M1837" t="s">
        <v>44</v>
      </c>
      <c r="N1837" t="s">
        <v>45</v>
      </c>
      <c r="O1837">
        <f>Table1__2[[#This Row],[transaction_qty]]*Table1__2[[#This Row],[unit_price]]</f>
        <v>300</v>
      </c>
      <c r="P1837">
        <f>(Table1__2[[#This Row],[unit_price]]-Table1__2[[#This Row],[unit_cost]])*Table1__2[[#This Row],[transaction_qty]]</f>
        <v>120</v>
      </c>
      <c r="Q1837">
        <f>YEAR(Table1__2[[#This Row],[transaction_date]])</f>
        <v>2024</v>
      </c>
      <c r="R1837" t="str">
        <f>TEXT(MONTH(Table1__2[[#This Row],[transaction_date]])*28,"mmm")</f>
        <v>Jan</v>
      </c>
      <c r="S1837" t="str">
        <f t="shared" si="28"/>
        <v>Tue</v>
      </c>
      <c r="T1837">
        <f>HOUR(Table1__2[[#This Row],[transaction_time]])</f>
        <v>14</v>
      </c>
    </row>
    <row r="1838" spans="1:20" x14ac:dyDescent="0.25">
      <c r="A1838">
        <v>9837</v>
      </c>
      <c r="B1838" s="1">
        <v>45258</v>
      </c>
      <c r="C1838" s="2">
        <v>0.74236111111111114</v>
      </c>
      <c r="D1838">
        <v>4</v>
      </c>
      <c r="E1838" t="s">
        <v>36</v>
      </c>
      <c r="F1838" t="s">
        <v>37</v>
      </c>
      <c r="G1838" t="s">
        <v>38</v>
      </c>
      <c r="H1838" t="s">
        <v>39</v>
      </c>
      <c r="I1838" t="s">
        <v>43</v>
      </c>
      <c r="J1838">
        <v>75</v>
      </c>
      <c r="K1838">
        <v>45</v>
      </c>
      <c r="L1838" t="s">
        <v>33</v>
      </c>
      <c r="M1838" t="s">
        <v>44</v>
      </c>
      <c r="N1838" t="s">
        <v>45</v>
      </c>
      <c r="O1838">
        <f>Table1__2[[#This Row],[transaction_qty]]*Table1__2[[#This Row],[unit_price]]</f>
        <v>300</v>
      </c>
      <c r="P1838">
        <f>(Table1__2[[#This Row],[unit_price]]-Table1__2[[#This Row],[unit_cost]])*Table1__2[[#This Row],[transaction_qty]]</f>
        <v>120</v>
      </c>
      <c r="Q1838">
        <f>YEAR(Table1__2[[#This Row],[transaction_date]])</f>
        <v>2023</v>
      </c>
      <c r="R1838" t="str">
        <f>TEXT(MONTH(Table1__2[[#This Row],[transaction_date]])*28,"mmm")</f>
        <v>Nov</v>
      </c>
      <c r="S1838" t="str">
        <f t="shared" si="28"/>
        <v>Sat</v>
      </c>
      <c r="T1838">
        <f>HOUR(Table1__2[[#This Row],[transaction_time]])</f>
        <v>17</v>
      </c>
    </row>
    <row r="1839" spans="1:20" x14ac:dyDescent="0.25">
      <c r="A1839">
        <v>9838</v>
      </c>
      <c r="B1839" s="1">
        <v>45287</v>
      </c>
      <c r="C1839" s="2">
        <v>0.39513888888888887</v>
      </c>
      <c r="D1839">
        <v>3</v>
      </c>
      <c r="E1839" t="s">
        <v>22</v>
      </c>
      <c r="F1839" t="s">
        <v>23</v>
      </c>
      <c r="G1839" t="s">
        <v>24</v>
      </c>
      <c r="H1839" t="s">
        <v>25</v>
      </c>
      <c r="I1839" t="s">
        <v>40</v>
      </c>
      <c r="J1839">
        <v>50</v>
      </c>
      <c r="K1839">
        <v>30</v>
      </c>
      <c r="L1839" t="s">
        <v>19</v>
      </c>
      <c r="M1839" t="s">
        <v>41</v>
      </c>
      <c r="N1839" t="s">
        <v>42</v>
      </c>
      <c r="O1839">
        <f>Table1__2[[#This Row],[transaction_qty]]*Table1__2[[#This Row],[unit_price]]</f>
        <v>150</v>
      </c>
      <c r="P1839">
        <f>(Table1__2[[#This Row],[unit_price]]-Table1__2[[#This Row],[unit_cost]])*Table1__2[[#This Row],[transaction_qty]]</f>
        <v>60</v>
      </c>
      <c r="Q1839">
        <f>YEAR(Table1__2[[#This Row],[transaction_date]])</f>
        <v>2023</v>
      </c>
      <c r="R1839" t="str">
        <f>TEXT(MONTH(Table1__2[[#This Row],[transaction_date]])*28,"mmm")</f>
        <v>Dec</v>
      </c>
      <c r="S1839" t="str">
        <f t="shared" si="28"/>
        <v>Fri</v>
      </c>
      <c r="T1839">
        <f>HOUR(Table1__2[[#This Row],[transaction_time]])</f>
        <v>9</v>
      </c>
    </row>
    <row r="1840" spans="1:20" x14ac:dyDescent="0.25">
      <c r="A1840">
        <v>9839</v>
      </c>
      <c r="B1840" s="1">
        <v>45579</v>
      </c>
      <c r="C1840" s="2">
        <v>0.43541666666666667</v>
      </c>
      <c r="D1840">
        <v>4</v>
      </c>
      <c r="E1840" t="s">
        <v>28</v>
      </c>
      <c r="F1840" t="s">
        <v>29</v>
      </c>
      <c r="G1840" t="s">
        <v>30</v>
      </c>
      <c r="H1840" t="s">
        <v>31</v>
      </c>
      <c r="I1840" t="s">
        <v>46</v>
      </c>
      <c r="J1840">
        <v>90</v>
      </c>
      <c r="K1840">
        <v>55</v>
      </c>
      <c r="L1840" t="s">
        <v>33</v>
      </c>
      <c r="M1840" t="s">
        <v>34</v>
      </c>
      <c r="N1840" t="s">
        <v>47</v>
      </c>
      <c r="O1840">
        <f>Table1__2[[#This Row],[transaction_qty]]*Table1__2[[#This Row],[unit_price]]</f>
        <v>360</v>
      </c>
      <c r="P1840">
        <f>(Table1__2[[#This Row],[unit_price]]-Table1__2[[#This Row],[unit_cost]])*Table1__2[[#This Row],[transaction_qty]]</f>
        <v>140</v>
      </c>
      <c r="Q1840">
        <f>YEAR(Table1__2[[#This Row],[transaction_date]])</f>
        <v>2024</v>
      </c>
      <c r="R1840" t="str">
        <f>TEXT(MONTH(Table1__2[[#This Row],[transaction_date]])*28,"mmm")</f>
        <v>Oct</v>
      </c>
      <c r="S1840" t="str">
        <f t="shared" si="28"/>
        <v>Sat</v>
      </c>
      <c r="T1840">
        <f>HOUR(Table1__2[[#This Row],[transaction_time]])</f>
        <v>10</v>
      </c>
    </row>
    <row r="1841" spans="1:20" x14ac:dyDescent="0.25">
      <c r="A1841">
        <v>9840</v>
      </c>
      <c r="B1841" s="1">
        <v>45171</v>
      </c>
      <c r="C1841" s="2">
        <v>0.34861111111111109</v>
      </c>
      <c r="D1841">
        <v>3</v>
      </c>
      <c r="E1841" t="s">
        <v>14</v>
      </c>
      <c r="F1841" t="s">
        <v>15</v>
      </c>
      <c r="G1841" t="s">
        <v>16</v>
      </c>
      <c r="H1841" t="s">
        <v>17</v>
      </c>
      <c r="I1841" t="s">
        <v>26</v>
      </c>
      <c r="J1841">
        <v>40</v>
      </c>
      <c r="K1841">
        <v>22</v>
      </c>
      <c r="L1841" t="s">
        <v>19</v>
      </c>
      <c r="M1841" t="s">
        <v>20</v>
      </c>
      <c r="N1841" t="s">
        <v>27</v>
      </c>
      <c r="O1841">
        <f>Table1__2[[#This Row],[transaction_qty]]*Table1__2[[#This Row],[unit_price]]</f>
        <v>120</v>
      </c>
      <c r="P1841">
        <f>(Table1__2[[#This Row],[unit_price]]-Table1__2[[#This Row],[unit_cost]])*Table1__2[[#This Row],[transaction_qty]]</f>
        <v>54</v>
      </c>
      <c r="Q1841">
        <f>YEAR(Table1__2[[#This Row],[transaction_date]])</f>
        <v>2023</v>
      </c>
      <c r="R1841" t="str">
        <f>TEXT(MONTH(Table1__2[[#This Row],[transaction_date]])*28,"mmm")</f>
        <v>Sep</v>
      </c>
      <c r="S1841" t="str">
        <f t="shared" si="28"/>
        <v>Mon</v>
      </c>
      <c r="T1841">
        <f>HOUR(Table1__2[[#This Row],[transaction_time]])</f>
        <v>8</v>
      </c>
    </row>
    <row r="1842" spans="1:20" x14ac:dyDescent="0.25">
      <c r="A1842">
        <v>9841</v>
      </c>
      <c r="B1842" s="1">
        <v>45686</v>
      </c>
      <c r="C1842" s="2">
        <v>0.8256944444444444</v>
      </c>
      <c r="D1842">
        <v>1</v>
      </c>
      <c r="E1842" t="s">
        <v>36</v>
      </c>
      <c r="F1842" t="s">
        <v>37</v>
      </c>
      <c r="G1842" t="s">
        <v>38</v>
      </c>
      <c r="H1842" t="s">
        <v>39</v>
      </c>
      <c r="I1842" t="s">
        <v>26</v>
      </c>
      <c r="J1842">
        <v>40</v>
      </c>
      <c r="K1842">
        <v>22</v>
      </c>
      <c r="L1842" t="s">
        <v>19</v>
      </c>
      <c r="M1842" t="s">
        <v>20</v>
      </c>
      <c r="N1842" t="s">
        <v>27</v>
      </c>
      <c r="O1842">
        <f>Table1__2[[#This Row],[transaction_qty]]*Table1__2[[#This Row],[unit_price]]</f>
        <v>40</v>
      </c>
      <c r="P1842">
        <f>(Table1__2[[#This Row],[unit_price]]-Table1__2[[#This Row],[unit_cost]])*Table1__2[[#This Row],[transaction_qty]]</f>
        <v>18</v>
      </c>
      <c r="Q1842">
        <f>YEAR(Table1__2[[#This Row],[transaction_date]])</f>
        <v>2025</v>
      </c>
      <c r="R1842" t="str">
        <f>TEXT(MONTH(Table1__2[[#This Row],[transaction_date]])*28,"mmm")</f>
        <v>Jan</v>
      </c>
      <c r="S1842" t="str">
        <f t="shared" si="28"/>
        <v>Sun</v>
      </c>
      <c r="T1842">
        <f>HOUR(Table1__2[[#This Row],[transaction_time]])</f>
        <v>19</v>
      </c>
    </row>
    <row r="1843" spans="1:20" x14ac:dyDescent="0.25">
      <c r="A1843">
        <v>9842</v>
      </c>
      <c r="B1843" s="1">
        <v>45450</v>
      </c>
      <c r="C1843" s="2">
        <v>0.53125</v>
      </c>
      <c r="D1843">
        <v>3</v>
      </c>
      <c r="E1843" t="s">
        <v>36</v>
      </c>
      <c r="F1843" t="s">
        <v>37</v>
      </c>
      <c r="G1843" t="s">
        <v>38</v>
      </c>
      <c r="H1843" t="s">
        <v>39</v>
      </c>
      <c r="I1843" t="s">
        <v>43</v>
      </c>
      <c r="J1843">
        <v>75</v>
      </c>
      <c r="K1843">
        <v>45</v>
      </c>
      <c r="L1843" t="s">
        <v>33</v>
      </c>
      <c r="M1843" t="s">
        <v>44</v>
      </c>
      <c r="N1843" t="s">
        <v>45</v>
      </c>
      <c r="O1843">
        <f>Table1__2[[#This Row],[transaction_qty]]*Table1__2[[#This Row],[unit_price]]</f>
        <v>225</v>
      </c>
      <c r="P1843">
        <f>(Table1__2[[#This Row],[unit_price]]-Table1__2[[#This Row],[unit_cost]])*Table1__2[[#This Row],[transaction_qty]]</f>
        <v>90</v>
      </c>
      <c r="Q1843">
        <f>YEAR(Table1__2[[#This Row],[transaction_date]])</f>
        <v>2024</v>
      </c>
      <c r="R1843" t="str">
        <f>TEXT(MONTH(Table1__2[[#This Row],[transaction_date]])*28,"mmm")</f>
        <v>Jun</v>
      </c>
      <c r="S1843" t="str">
        <f t="shared" si="28"/>
        <v>Sat</v>
      </c>
      <c r="T1843">
        <f>HOUR(Table1__2[[#This Row],[transaction_time]])</f>
        <v>12</v>
      </c>
    </row>
    <row r="1844" spans="1:20" x14ac:dyDescent="0.25">
      <c r="A1844">
        <v>9843</v>
      </c>
      <c r="B1844" s="1">
        <v>44976</v>
      </c>
      <c r="C1844" s="2">
        <v>0.62569444444444444</v>
      </c>
      <c r="D1844">
        <v>2</v>
      </c>
      <c r="E1844" t="s">
        <v>28</v>
      </c>
      <c r="F1844" t="s">
        <v>29</v>
      </c>
      <c r="G1844" t="s">
        <v>30</v>
      </c>
      <c r="H1844" t="s">
        <v>31</v>
      </c>
      <c r="I1844" t="s">
        <v>50</v>
      </c>
      <c r="J1844">
        <v>70</v>
      </c>
      <c r="K1844">
        <v>40</v>
      </c>
      <c r="L1844" t="s">
        <v>33</v>
      </c>
      <c r="M1844" t="s">
        <v>44</v>
      </c>
      <c r="N1844" t="s">
        <v>51</v>
      </c>
      <c r="O1844">
        <f>Table1__2[[#This Row],[transaction_qty]]*Table1__2[[#This Row],[unit_price]]</f>
        <v>140</v>
      </c>
      <c r="P1844">
        <f>(Table1__2[[#This Row],[unit_price]]-Table1__2[[#This Row],[unit_cost]])*Table1__2[[#This Row],[transaction_qty]]</f>
        <v>60</v>
      </c>
      <c r="Q1844">
        <f>YEAR(Table1__2[[#This Row],[transaction_date]])</f>
        <v>2023</v>
      </c>
      <c r="R1844" t="str">
        <f>TEXT(MONTH(Table1__2[[#This Row],[transaction_date]])*28,"mmm")</f>
        <v>Feb</v>
      </c>
      <c r="S1844" t="str">
        <f t="shared" si="28"/>
        <v>Thu</v>
      </c>
      <c r="T1844">
        <f>HOUR(Table1__2[[#This Row],[transaction_time]])</f>
        <v>15</v>
      </c>
    </row>
    <row r="1845" spans="1:20" x14ac:dyDescent="0.25">
      <c r="A1845">
        <v>9844</v>
      </c>
      <c r="B1845" s="1">
        <v>44947</v>
      </c>
      <c r="C1845" s="2">
        <v>0.50902777777777775</v>
      </c>
      <c r="D1845">
        <v>3</v>
      </c>
      <c r="E1845" t="s">
        <v>22</v>
      </c>
      <c r="F1845" t="s">
        <v>23</v>
      </c>
      <c r="G1845" t="s">
        <v>24</v>
      </c>
      <c r="H1845" t="s">
        <v>25</v>
      </c>
      <c r="I1845" t="s">
        <v>32</v>
      </c>
      <c r="J1845">
        <v>85</v>
      </c>
      <c r="K1845">
        <v>50</v>
      </c>
      <c r="L1845" t="s">
        <v>33</v>
      </c>
      <c r="M1845" t="s">
        <v>34</v>
      </c>
      <c r="N1845" t="s">
        <v>35</v>
      </c>
      <c r="O1845">
        <f>Table1__2[[#This Row],[transaction_qty]]*Table1__2[[#This Row],[unit_price]]</f>
        <v>255</v>
      </c>
      <c r="P1845">
        <f>(Table1__2[[#This Row],[unit_price]]-Table1__2[[#This Row],[unit_cost]])*Table1__2[[#This Row],[transaction_qty]]</f>
        <v>105</v>
      </c>
      <c r="Q1845">
        <f>YEAR(Table1__2[[#This Row],[transaction_date]])</f>
        <v>2023</v>
      </c>
      <c r="R1845" t="str">
        <f>TEXT(MONTH(Table1__2[[#This Row],[transaction_date]])*28,"mmm")</f>
        <v>Jan</v>
      </c>
      <c r="S1845" t="str">
        <f t="shared" si="28"/>
        <v>Sat</v>
      </c>
      <c r="T1845">
        <f>HOUR(Table1__2[[#This Row],[transaction_time]])</f>
        <v>12</v>
      </c>
    </row>
    <row r="1846" spans="1:20" x14ac:dyDescent="0.25">
      <c r="A1846">
        <v>9845</v>
      </c>
      <c r="B1846" s="1">
        <v>45259</v>
      </c>
      <c r="C1846" s="2">
        <v>0.47986111111111113</v>
      </c>
      <c r="D1846">
        <v>4</v>
      </c>
      <c r="E1846" t="s">
        <v>28</v>
      </c>
      <c r="F1846" t="s">
        <v>29</v>
      </c>
      <c r="G1846" t="s">
        <v>30</v>
      </c>
      <c r="H1846" t="s">
        <v>31</v>
      </c>
      <c r="I1846" t="s">
        <v>46</v>
      </c>
      <c r="J1846">
        <v>90</v>
      </c>
      <c r="K1846">
        <v>55</v>
      </c>
      <c r="L1846" t="s">
        <v>33</v>
      </c>
      <c r="M1846" t="s">
        <v>34</v>
      </c>
      <c r="N1846" t="s">
        <v>47</v>
      </c>
      <c r="O1846">
        <f>Table1__2[[#This Row],[transaction_qty]]*Table1__2[[#This Row],[unit_price]]</f>
        <v>360</v>
      </c>
      <c r="P1846">
        <f>(Table1__2[[#This Row],[unit_price]]-Table1__2[[#This Row],[unit_cost]])*Table1__2[[#This Row],[transaction_qty]]</f>
        <v>140</v>
      </c>
      <c r="Q1846">
        <f>YEAR(Table1__2[[#This Row],[transaction_date]])</f>
        <v>2023</v>
      </c>
      <c r="R1846" t="str">
        <f>TEXT(MONTH(Table1__2[[#This Row],[transaction_date]])*28,"mmm")</f>
        <v>Nov</v>
      </c>
      <c r="S1846" t="str">
        <f t="shared" si="28"/>
        <v>Sun</v>
      </c>
      <c r="T1846">
        <f>HOUR(Table1__2[[#This Row],[transaction_time]])</f>
        <v>11</v>
      </c>
    </row>
    <row r="1847" spans="1:20" x14ac:dyDescent="0.25">
      <c r="A1847">
        <v>9846</v>
      </c>
      <c r="B1847" s="1">
        <v>45397</v>
      </c>
      <c r="C1847" s="2">
        <v>0.58750000000000002</v>
      </c>
      <c r="D1847">
        <v>3</v>
      </c>
      <c r="E1847" t="s">
        <v>36</v>
      </c>
      <c r="F1847" t="s">
        <v>37</v>
      </c>
      <c r="G1847" t="s">
        <v>38</v>
      </c>
      <c r="H1847" t="s">
        <v>39</v>
      </c>
      <c r="I1847" t="s">
        <v>32</v>
      </c>
      <c r="J1847">
        <v>85</v>
      </c>
      <c r="K1847">
        <v>50</v>
      </c>
      <c r="L1847" t="s">
        <v>33</v>
      </c>
      <c r="M1847" t="s">
        <v>34</v>
      </c>
      <c r="N1847" t="s">
        <v>35</v>
      </c>
      <c r="O1847">
        <f>Table1__2[[#This Row],[transaction_qty]]*Table1__2[[#This Row],[unit_price]]</f>
        <v>255</v>
      </c>
      <c r="P1847">
        <f>(Table1__2[[#This Row],[unit_price]]-Table1__2[[#This Row],[unit_cost]])*Table1__2[[#This Row],[transaction_qty]]</f>
        <v>105</v>
      </c>
      <c r="Q1847">
        <f>YEAR(Table1__2[[#This Row],[transaction_date]])</f>
        <v>2024</v>
      </c>
      <c r="R1847" t="str">
        <f>TEXT(MONTH(Table1__2[[#This Row],[transaction_date]])*28,"mmm")</f>
        <v>Apr</v>
      </c>
      <c r="S1847" t="str">
        <f t="shared" si="28"/>
        <v>Sun</v>
      </c>
      <c r="T1847">
        <f>HOUR(Table1__2[[#This Row],[transaction_time]])</f>
        <v>14</v>
      </c>
    </row>
    <row r="1848" spans="1:20" x14ac:dyDescent="0.25">
      <c r="A1848">
        <v>9847</v>
      </c>
      <c r="B1848" s="1">
        <v>44606</v>
      </c>
      <c r="C1848" s="2">
        <v>0.87430555555555556</v>
      </c>
      <c r="D1848">
        <v>1</v>
      </c>
      <c r="E1848" t="s">
        <v>28</v>
      </c>
      <c r="F1848" t="s">
        <v>29</v>
      </c>
      <c r="G1848" t="s">
        <v>30</v>
      </c>
      <c r="H1848" t="s">
        <v>31</v>
      </c>
      <c r="I1848" t="s">
        <v>50</v>
      </c>
      <c r="J1848">
        <v>70</v>
      </c>
      <c r="K1848">
        <v>40</v>
      </c>
      <c r="L1848" t="s">
        <v>33</v>
      </c>
      <c r="M1848" t="s">
        <v>44</v>
      </c>
      <c r="N1848" t="s">
        <v>51</v>
      </c>
      <c r="O1848">
        <f>Table1__2[[#This Row],[transaction_qty]]*Table1__2[[#This Row],[unit_price]]</f>
        <v>70</v>
      </c>
      <c r="P1848">
        <f>(Table1__2[[#This Row],[unit_price]]-Table1__2[[#This Row],[unit_cost]])*Table1__2[[#This Row],[transaction_qty]]</f>
        <v>30</v>
      </c>
      <c r="Q1848">
        <f>YEAR(Table1__2[[#This Row],[transaction_date]])</f>
        <v>2022</v>
      </c>
      <c r="R1848" t="str">
        <f>TEXT(MONTH(Table1__2[[#This Row],[transaction_date]])*28,"mmm")</f>
        <v>Feb</v>
      </c>
      <c r="S1848" t="str">
        <f t="shared" si="28"/>
        <v>Sat</v>
      </c>
      <c r="T1848">
        <f>HOUR(Table1__2[[#This Row],[transaction_time]])</f>
        <v>20</v>
      </c>
    </row>
    <row r="1849" spans="1:20" x14ac:dyDescent="0.25">
      <c r="A1849">
        <v>9848</v>
      </c>
      <c r="B1849" s="1">
        <v>45336</v>
      </c>
      <c r="C1849" s="2">
        <v>0.74722222222222223</v>
      </c>
      <c r="D1849">
        <v>1</v>
      </c>
      <c r="E1849" t="s">
        <v>28</v>
      </c>
      <c r="F1849" t="s">
        <v>29</v>
      </c>
      <c r="G1849" t="s">
        <v>30</v>
      </c>
      <c r="H1849" t="s">
        <v>31</v>
      </c>
      <c r="I1849" t="s">
        <v>46</v>
      </c>
      <c r="J1849">
        <v>90</v>
      </c>
      <c r="K1849">
        <v>55</v>
      </c>
      <c r="L1849" t="s">
        <v>33</v>
      </c>
      <c r="M1849" t="s">
        <v>34</v>
      </c>
      <c r="N1849" t="s">
        <v>47</v>
      </c>
      <c r="O1849">
        <f>Table1__2[[#This Row],[transaction_qty]]*Table1__2[[#This Row],[unit_price]]</f>
        <v>90</v>
      </c>
      <c r="P1849">
        <f>(Table1__2[[#This Row],[unit_price]]-Table1__2[[#This Row],[unit_cost]])*Table1__2[[#This Row],[transaction_qty]]</f>
        <v>35</v>
      </c>
      <c r="Q1849">
        <f>YEAR(Table1__2[[#This Row],[transaction_date]])</f>
        <v>2024</v>
      </c>
      <c r="R1849" t="str">
        <f>TEXT(MONTH(Table1__2[[#This Row],[transaction_date]])*28,"mmm")</f>
        <v>Feb</v>
      </c>
      <c r="S1849" t="str">
        <f t="shared" si="28"/>
        <v>Sat</v>
      </c>
      <c r="T1849">
        <f>HOUR(Table1__2[[#This Row],[transaction_time]])</f>
        <v>17</v>
      </c>
    </row>
    <row r="1850" spans="1:20" x14ac:dyDescent="0.25">
      <c r="A1850">
        <v>9849</v>
      </c>
      <c r="B1850" s="1">
        <v>44796</v>
      </c>
      <c r="C1850" s="2">
        <v>0.31527777777777777</v>
      </c>
      <c r="D1850">
        <v>3</v>
      </c>
      <c r="E1850" t="s">
        <v>36</v>
      </c>
      <c r="F1850" t="s">
        <v>37</v>
      </c>
      <c r="G1850" t="s">
        <v>38</v>
      </c>
      <c r="H1850" t="s">
        <v>39</v>
      </c>
      <c r="I1850" t="s">
        <v>32</v>
      </c>
      <c r="J1850">
        <v>85</v>
      </c>
      <c r="K1850">
        <v>50</v>
      </c>
      <c r="L1850" t="s">
        <v>33</v>
      </c>
      <c r="M1850" t="s">
        <v>34</v>
      </c>
      <c r="N1850" t="s">
        <v>35</v>
      </c>
      <c r="O1850">
        <f>Table1__2[[#This Row],[transaction_qty]]*Table1__2[[#This Row],[unit_price]]</f>
        <v>255</v>
      </c>
      <c r="P1850">
        <f>(Table1__2[[#This Row],[unit_price]]-Table1__2[[#This Row],[unit_cost]])*Table1__2[[#This Row],[transaction_qty]]</f>
        <v>105</v>
      </c>
      <c r="Q1850">
        <f>YEAR(Table1__2[[#This Row],[transaction_date]])</f>
        <v>2022</v>
      </c>
      <c r="R1850" t="str">
        <f>TEXT(MONTH(Table1__2[[#This Row],[transaction_date]])*28,"mmm")</f>
        <v>Aug</v>
      </c>
      <c r="S1850" t="str">
        <f t="shared" si="28"/>
        <v>Mon</v>
      </c>
      <c r="T1850">
        <f>HOUR(Table1__2[[#This Row],[transaction_time]])</f>
        <v>7</v>
      </c>
    </row>
    <row r="1851" spans="1:20" x14ac:dyDescent="0.25">
      <c r="A1851">
        <v>9850</v>
      </c>
      <c r="B1851" s="1">
        <v>45218</v>
      </c>
      <c r="C1851" s="2">
        <v>0.70138888888888884</v>
      </c>
      <c r="D1851">
        <v>1</v>
      </c>
      <c r="E1851" t="s">
        <v>28</v>
      </c>
      <c r="F1851" t="s">
        <v>29</v>
      </c>
      <c r="G1851" t="s">
        <v>30</v>
      </c>
      <c r="H1851" t="s">
        <v>31</v>
      </c>
      <c r="I1851" t="s">
        <v>48</v>
      </c>
      <c r="J1851">
        <v>80</v>
      </c>
      <c r="K1851">
        <v>48</v>
      </c>
      <c r="L1851" t="s">
        <v>33</v>
      </c>
      <c r="M1851" t="s">
        <v>44</v>
      </c>
      <c r="N1851" t="s">
        <v>49</v>
      </c>
      <c r="O1851">
        <f>Table1__2[[#This Row],[transaction_qty]]*Table1__2[[#This Row],[unit_price]]</f>
        <v>80</v>
      </c>
      <c r="P1851">
        <f>(Table1__2[[#This Row],[unit_price]]-Table1__2[[#This Row],[unit_cost]])*Table1__2[[#This Row],[transaction_qty]]</f>
        <v>32</v>
      </c>
      <c r="Q1851">
        <f>YEAR(Table1__2[[#This Row],[transaction_date]])</f>
        <v>2023</v>
      </c>
      <c r="R1851" t="str">
        <f>TEXT(MONTH(Table1__2[[#This Row],[transaction_date]])*28,"mmm")</f>
        <v>Oct</v>
      </c>
      <c r="S1851" t="str">
        <f t="shared" si="28"/>
        <v>Thu</v>
      </c>
      <c r="T1851">
        <f>HOUR(Table1__2[[#This Row],[transaction_time]])</f>
        <v>16</v>
      </c>
    </row>
    <row r="1852" spans="1:20" x14ac:dyDescent="0.25">
      <c r="A1852">
        <v>9851</v>
      </c>
      <c r="B1852" s="1">
        <v>46010</v>
      </c>
      <c r="C1852" s="2">
        <v>0.49930555555555556</v>
      </c>
      <c r="D1852">
        <v>1</v>
      </c>
      <c r="E1852" t="s">
        <v>14</v>
      </c>
      <c r="F1852" t="s">
        <v>15</v>
      </c>
      <c r="G1852" t="s">
        <v>16</v>
      </c>
      <c r="H1852" t="s">
        <v>17</v>
      </c>
      <c r="I1852" t="s">
        <v>18</v>
      </c>
      <c r="J1852">
        <v>45</v>
      </c>
      <c r="K1852">
        <v>25</v>
      </c>
      <c r="L1852" t="s">
        <v>19</v>
      </c>
      <c r="M1852" t="s">
        <v>20</v>
      </c>
      <c r="N1852" t="s">
        <v>21</v>
      </c>
      <c r="O1852">
        <f>Table1__2[[#This Row],[transaction_qty]]*Table1__2[[#This Row],[unit_price]]</f>
        <v>45</v>
      </c>
      <c r="P1852">
        <f>(Table1__2[[#This Row],[unit_price]]-Table1__2[[#This Row],[unit_cost]])*Table1__2[[#This Row],[transaction_qty]]</f>
        <v>20</v>
      </c>
      <c r="Q1852">
        <f>YEAR(Table1__2[[#This Row],[transaction_date]])</f>
        <v>2025</v>
      </c>
      <c r="R1852" t="str">
        <f>TEXT(MONTH(Table1__2[[#This Row],[transaction_date]])*28,"mmm")</f>
        <v>Dec</v>
      </c>
      <c r="S1852" t="str">
        <f t="shared" si="28"/>
        <v>Thu</v>
      </c>
      <c r="T1852">
        <f>HOUR(Table1__2[[#This Row],[transaction_time]])</f>
        <v>11</v>
      </c>
    </row>
    <row r="1853" spans="1:20" x14ac:dyDescent="0.25">
      <c r="A1853">
        <v>9852</v>
      </c>
      <c r="B1853" s="1">
        <v>45854</v>
      </c>
      <c r="C1853" s="2">
        <v>0.43819444444444444</v>
      </c>
      <c r="D1853">
        <v>1</v>
      </c>
      <c r="E1853" t="s">
        <v>36</v>
      </c>
      <c r="F1853" t="s">
        <v>37</v>
      </c>
      <c r="G1853" t="s">
        <v>38</v>
      </c>
      <c r="H1853" t="s">
        <v>39</v>
      </c>
      <c r="I1853" t="s">
        <v>26</v>
      </c>
      <c r="J1853">
        <v>40</v>
      </c>
      <c r="K1853">
        <v>22</v>
      </c>
      <c r="L1853" t="s">
        <v>19</v>
      </c>
      <c r="M1853" t="s">
        <v>20</v>
      </c>
      <c r="N1853" t="s">
        <v>27</v>
      </c>
      <c r="O1853">
        <f>Table1__2[[#This Row],[transaction_qty]]*Table1__2[[#This Row],[unit_price]]</f>
        <v>40</v>
      </c>
      <c r="P1853">
        <f>(Table1__2[[#This Row],[unit_price]]-Table1__2[[#This Row],[unit_cost]])*Table1__2[[#This Row],[transaction_qty]]</f>
        <v>18</v>
      </c>
      <c r="Q1853">
        <f>YEAR(Table1__2[[#This Row],[transaction_date]])</f>
        <v>2025</v>
      </c>
      <c r="R1853" t="str">
        <f>TEXT(MONTH(Table1__2[[#This Row],[transaction_date]])*28,"mmm")</f>
        <v>Jul</v>
      </c>
      <c r="S1853" t="str">
        <f t="shared" si="28"/>
        <v>Mon</v>
      </c>
      <c r="T1853">
        <f>HOUR(Table1__2[[#This Row],[transaction_time]])</f>
        <v>10</v>
      </c>
    </row>
    <row r="1854" spans="1:20" x14ac:dyDescent="0.25">
      <c r="A1854">
        <v>9853</v>
      </c>
      <c r="B1854" s="1">
        <v>45520</v>
      </c>
      <c r="C1854" s="2">
        <v>0.52083333333333337</v>
      </c>
      <c r="D1854">
        <v>3</v>
      </c>
      <c r="E1854" t="s">
        <v>22</v>
      </c>
      <c r="F1854" t="s">
        <v>23</v>
      </c>
      <c r="G1854" t="s">
        <v>24</v>
      </c>
      <c r="H1854" t="s">
        <v>25</v>
      </c>
      <c r="I1854" t="s">
        <v>46</v>
      </c>
      <c r="J1854">
        <v>90</v>
      </c>
      <c r="K1854">
        <v>55</v>
      </c>
      <c r="L1854" t="s">
        <v>33</v>
      </c>
      <c r="M1854" t="s">
        <v>34</v>
      </c>
      <c r="N1854" t="s">
        <v>47</v>
      </c>
      <c r="O1854">
        <f>Table1__2[[#This Row],[transaction_qty]]*Table1__2[[#This Row],[unit_price]]</f>
        <v>270</v>
      </c>
      <c r="P1854">
        <f>(Table1__2[[#This Row],[unit_price]]-Table1__2[[#This Row],[unit_cost]])*Table1__2[[#This Row],[transaction_qty]]</f>
        <v>105</v>
      </c>
      <c r="Q1854">
        <f>YEAR(Table1__2[[#This Row],[transaction_date]])</f>
        <v>2024</v>
      </c>
      <c r="R1854" t="str">
        <f>TEXT(MONTH(Table1__2[[#This Row],[transaction_date]])*28,"mmm")</f>
        <v>Aug</v>
      </c>
      <c r="S1854" t="str">
        <f t="shared" si="28"/>
        <v>Mon</v>
      </c>
      <c r="T1854">
        <f>HOUR(Table1__2[[#This Row],[transaction_time]])</f>
        <v>12</v>
      </c>
    </row>
    <row r="1855" spans="1:20" x14ac:dyDescent="0.25">
      <c r="A1855">
        <v>9854</v>
      </c>
      <c r="B1855" s="1">
        <v>45182</v>
      </c>
      <c r="C1855" s="2">
        <v>0.71111111111111114</v>
      </c>
      <c r="D1855">
        <v>1</v>
      </c>
      <c r="E1855" t="s">
        <v>36</v>
      </c>
      <c r="F1855" t="s">
        <v>37</v>
      </c>
      <c r="G1855" t="s">
        <v>38</v>
      </c>
      <c r="H1855" t="s">
        <v>39</v>
      </c>
      <c r="I1855" t="s">
        <v>48</v>
      </c>
      <c r="J1855">
        <v>80</v>
      </c>
      <c r="K1855">
        <v>48</v>
      </c>
      <c r="L1855" t="s">
        <v>33</v>
      </c>
      <c r="M1855" t="s">
        <v>44</v>
      </c>
      <c r="N1855" t="s">
        <v>49</v>
      </c>
      <c r="O1855">
        <f>Table1__2[[#This Row],[transaction_qty]]*Table1__2[[#This Row],[unit_price]]</f>
        <v>80</v>
      </c>
      <c r="P1855">
        <f>(Table1__2[[#This Row],[unit_price]]-Table1__2[[#This Row],[unit_cost]])*Table1__2[[#This Row],[transaction_qty]]</f>
        <v>32</v>
      </c>
      <c r="Q1855">
        <f>YEAR(Table1__2[[#This Row],[transaction_date]])</f>
        <v>2023</v>
      </c>
      <c r="R1855" t="str">
        <f>TEXT(MONTH(Table1__2[[#This Row],[transaction_date]])*28,"mmm")</f>
        <v>Sep</v>
      </c>
      <c r="S1855" t="str">
        <f t="shared" si="28"/>
        <v>Fri</v>
      </c>
      <c r="T1855">
        <f>HOUR(Table1__2[[#This Row],[transaction_time]])</f>
        <v>17</v>
      </c>
    </row>
    <row r="1856" spans="1:20" x14ac:dyDescent="0.25">
      <c r="A1856">
        <v>9855</v>
      </c>
      <c r="B1856" s="1">
        <v>45379</v>
      </c>
      <c r="C1856" s="2">
        <v>0.49236111111111114</v>
      </c>
      <c r="D1856">
        <v>1</v>
      </c>
      <c r="E1856" t="s">
        <v>28</v>
      </c>
      <c r="F1856" t="s">
        <v>29</v>
      </c>
      <c r="G1856" t="s">
        <v>30</v>
      </c>
      <c r="H1856" t="s">
        <v>31</v>
      </c>
      <c r="I1856" t="s">
        <v>43</v>
      </c>
      <c r="J1856">
        <v>75</v>
      </c>
      <c r="K1856">
        <v>45</v>
      </c>
      <c r="L1856" t="s">
        <v>33</v>
      </c>
      <c r="M1856" t="s">
        <v>44</v>
      </c>
      <c r="N1856" t="s">
        <v>45</v>
      </c>
      <c r="O1856">
        <f>Table1__2[[#This Row],[transaction_qty]]*Table1__2[[#This Row],[unit_price]]</f>
        <v>75</v>
      </c>
      <c r="P1856">
        <f>(Table1__2[[#This Row],[unit_price]]-Table1__2[[#This Row],[unit_cost]])*Table1__2[[#This Row],[transaction_qty]]</f>
        <v>30</v>
      </c>
      <c r="Q1856">
        <f>YEAR(Table1__2[[#This Row],[transaction_date]])</f>
        <v>2024</v>
      </c>
      <c r="R1856" t="str">
        <f>TEXT(MONTH(Table1__2[[#This Row],[transaction_date]])*28,"mmm")</f>
        <v>Mar</v>
      </c>
      <c r="S1856" t="str">
        <f t="shared" si="28"/>
        <v>Sat</v>
      </c>
      <c r="T1856">
        <f>HOUR(Table1__2[[#This Row],[transaction_time]])</f>
        <v>11</v>
      </c>
    </row>
    <row r="1857" spans="1:20" x14ac:dyDescent="0.25">
      <c r="A1857">
        <v>9856</v>
      </c>
      <c r="B1857" s="1">
        <v>45589</v>
      </c>
      <c r="C1857" s="2">
        <v>0.58194444444444449</v>
      </c>
      <c r="D1857">
        <v>3</v>
      </c>
      <c r="E1857" t="s">
        <v>22</v>
      </c>
      <c r="F1857" t="s">
        <v>23</v>
      </c>
      <c r="G1857" t="s">
        <v>24</v>
      </c>
      <c r="H1857" t="s">
        <v>25</v>
      </c>
      <c r="I1857" t="s">
        <v>50</v>
      </c>
      <c r="J1857">
        <v>70</v>
      </c>
      <c r="K1857">
        <v>40</v>
      </c>
      <c r="L1857" t="s">
        <v>33</v>
      </c>
      <c r="M1857" t="s">
        <v>44</v>
      </c>
      <c r="N1857" t="s">
        <v>51</v>
      </c>
      <c r="O1857">
        <f>Table1__2[[#This Row],[transaction_qty]]*Table1__2[[#This Row],[unit_price]]</f>
        <v>210</v>
      </c>
      <c r="P1857">
        <f>(Table1__2[[#This Row],[unit_price]]-Table1__2[[#This Row],[unit_cost]])*Table1__2[[#This Row],[transaction_qty]]</f>
        <v>90</v>
      </c>
      <c r="Q1857">
        <f>YEAR(Table1__2[[#This Row],[transaction_date]])</f>
        <v>2024</v>
      </c>
      <c r="R1857" t="str">
        <f>TEXT(MONTH(Table1__2[[#This Row],[transaction_date]])*28,"mmm")</f>
        <v>Oct</v>
      </c>
      <c r="S1857" t="str">
        <f t="shared" si="28"/>
        <v>Tue</v>
      </c>
      <c r="T1857">
        <f>HOUR(Table1__2[[#This Row],[transaction_time]])</f>
        <v>13</v>
      </c>
    </row>
    <row r="1858" spans="1:20" x14ac:dyDescent="0.25">
      <c r="A1858">
        <v>9857</v>
      </c>
      <c r="B1858" s="1">
        <v>45560</v>
      </c>
      <c r="C1858" s="2">
        <v>0.41597222222222224</v>
      </c>
      <c r="D1858">
        <v>2</v>
      </c>
      <c r="E1858" t="s">
        <v>28</v>
      </c>
      <c r="F1858" t="s">
        <v>29</v>
      </c>
      <c r="G1858" t="s">
        <v>30</v>
      </c>
      <c r="H1858" t="s">
        <v>31</v>
      </c>
      <c r="I1858" t="s">
        <v>43</v>
      </c>
      <c r="J1858">
        <v>75</v>
      </c>
      <c r="K1858">
        <v>45</v>
      </c>
      <c r="L1858" t="s">
        <v>33</v>
      </c>
      <c r="M1858" t="s">
        <v>44</v>
      </c>
      <c r="N1858" t="s">
        <v>45</v>
      </c>
      <c r="O1858">
        <f>Table1__2[[#This Row],[transaction_qty]]*Table1__2[[#This Row],[unit_price]]</f>
        <v>150</v>
      </c>
      <c r="P1858">
        <f>(Table1__2[[#This Row],[unit_price]]-Table1__2[[#This Row],[unit_cost]])*Table1__2[[#This Row],[transaction_qty]]</f>
        <v>60</v>
      </c>
      <c r="Q1858">
        <f>YEAR(Table1__2[[#This Row],[transaction_date]])</f>
        <v>2024</v>
      </c>
      <c r="R1858" t="str">
        <f>TEXT(MONTH(Table1__2[[#This Row],[transaction_date]])*28,"mmm")</f>
        <v>Sep</v>
      </c>
      <c r="S1858" t="str">
        <f t="shared" ref="S1858:S1921" si="29">TEXT(DAY(B1858),"ddd")</f>
        <v>Wed</v>
      </c>
      <c r="T1858">
        <f>HOUR(Table1__2[[#This Row],[transaction_time]])</f>
        <v>9</v>
      </c>
    </row>
    <row r="1859" spans="1:20" x14ac:dyDescent="0.25">
      <c r="A1859">
        <v>9858</v>
      </c>
      <c r="B1859" s="1">
        <v>45039</v>
      </c>
      <c r="C1859" s="2">
        <v>0.74375000000000002</v>
      </c>
      <c r="D1859">
        <v>2</v>
      </c>
      <c r="E1859" t="s">
        <v>28</v>
      </c>
      <c r="F1859" t="s">
        <v>29</v>
      </c>
      <c r="G1859" t="s">
        <v>30</v>
      </c>
      <c r="H1859" t="s">
        <v>31</v>
      </c>
      <c r="I1859" t="s">
        <v>26</v>
      </c>
      <c r="J1859">
        <v>40</v>
      </c>
      <c r="K1859">
        <v>22</v>
      </c>
      <c r="L1859" t="s">
        <v>19</v>
      </c>
      <c r="M1859" t="s">
        <v>20</v>
      </c>
      <c r="N1859" t="s">
        <v>27</v>
      </c>
      <c r="O1859">
        <f>Table1__2[[#This Row],[transaction_qty]]*Table1__2[[#This Row],[unit_price]]</f>
        <v>80</v>
      </c>
      <c r="P1859">
        <f>(Table1__2[[#This Row],[unit_price]]-Table1__2[[#This Row],[unit_cost]])*Table1__2[[#This Row],[transaction_qty]]</f>
        <v>36</v>
      </c>
      <c r="Q1859">
        <f>YEAR(Table1__2[[#This Row],[transaction_date]])</f>
        <v>2023</v>
      </c>
      <c r="R1859" t="str">
        <f>TEXT(MONTH(Table1__2[[#This Row],[transaction_date]])*28,"mmm")</f>
        <v>Apr</v>
      </c>
      <c r="S1859" t="str">
        <f t="shared" si="29"/>
        <v>Mon</v>
      </c>
      <c r="T1859">
        <f>HOUR(Table1__2[[#This Row],[transaction_time]])</f>
        <v>17</v>
      </c>
    </row>
    <row r="1860" spans="1:20" x14ac:dyDescent="0.25">
      <c r="A1860">
        <v>9859</v>
      </c>
      <c r="B1860" s="1">
        <v>44722</v>
      </c>
      <c r="C1860" s="2">
        <v>0.69236111111111109</v>
      </c>
      <c r="D1860">
        <v>2</v>
      </c>
      <c r="E1860" t="s">
        <v>22</v>
      </c>
      <c r="F1860" t="s">
        <v>23</v>
      </c>
      <c r="G1860" t="s">
        <v>24</v>
      </c>
      <c r="H1860" t="s">
        <v>25</v>
      </c>
      <c r="I1860" t="s">
        <v>40</v>
      </c>
      <c r="J1860">
        <v>50</v>
      </c>
      <c r="K1860">
        <v>30</v>
      </c>
      <c r="L1860" t="s">
        <v>19</v>
      </c>
      <c r="M1860" t="s">
        <v>41</v>
      </c>
      <c r="N1860" t="s">
        <v>42</v>
      </c>
      <c r="O1860">
        <f>Table1__2[[#This Row],[transaction_qty]]*Table1__2[[#This Row],[unit_price]]</f>
        <v>100</v>
      </c>
      <c r="P1860">
        <f>(Table1__2[[#This Row],[unit_price]]-Table1__2[[#This Row],[unit_cost]])*Table1__2[[#This Row],[transaction_qty]]</f>
        <v>40</v>
      </c>
      <c r="Q1860">
        <f>YEAR(Table1__2[[#This Row],[transaction_date]])</f>
        <v>2022</v>
      </c>
      <c r="R1860" t="str">
        <f>TEXT(MONTH(Table1__2[[#This Row],[transaction_date]])*28,"mmm")</f>
        <v>Jun</v>
      </c>
      <c r="S1860" t="str">
        <f t="shared" si="29"/>
        <v>Tue</v>
      </c>
      <c r="T1860">
        <f>HOUR(Table1__2[[#This Row],[transaction_time]])</f>
        <v>16</v>
      </c>
    </row>
    <row r="1861" spans="1:20" x14ac:dyDescent="0.25">
      <c r="A1861">
        <v>9860</v>
      </c>
      <c r="B1861" s="1">
        <v>44761</v>
      </c>
      <c r="C1861" s="2">
        <v>0.29791666666666666</v>
      </c>
      <c r="D1861">
        <v>2</v>
      </c>
      <c r="E1861" t="s">
        <v>22</v>
      </c>
      <c r="F1861" t="s">
        <v>23</v>
      </c>
      <c r="G1861" t="s">
        <v>24</v>
      </c>
      <c r="H1861" t="s">
        <v>25</v>
      </c>
      <c r="I1861" t="s">
        <v>43</v>
      </c>
      <c r="J1861">
        <v>75</v>
      </c>
      <c r="K1861">
        <v>45</v>
      </c>
      <c r="L1861" t="s">
        <v>33</v>
      </c>
      <c r="M1861" t="s">
        <v>44</v>
      </c>
      <c r="N1861" t="s">
        <v>45</v>
      </c>
      <c r="O1861">
        <f>Table1__2[[#This Row],[transaction_qty]]*Table1__2[[#This Row],[unit_price]]</f>
        <v>150</v>
      </c>
      <c r="P1861">
        <f>(Table1__2[[#This Row],[unit_price]]-Table1__2[[#This Row],[unit_cost]])*Table1__2[[#This Row],[transaction_qty]]</f>
        <v>60</v>
      </c>
      <c r="Q1861">
        <f>YEAR(Table1__2[[#This Row],[transaction_date]])</f>
        <v>2022</v>
      </c>
      <c r="R1861" t="str">
        <f>TEXT(MONTH(Table1__2[[#This Row],[transaction_date]])*28,"mmm")</f>
        <v>Jul</v>
      </c>
      <c r="S1861" t="str">
        <f t="shared" si="29"/>
        <v>Thu</v>
      </c>
      <c r="T1861">
        <f>HOUR(Table1__2[[#This Row],[transaction_time]])</f>
        <v>7</v>
      </c>
    </row>
    <row r="1862" spans="1:20" x14ac:dyDescent="0.25">
      <c r="A1862">
        <v>9861</v>
      </c>
      <c r="B1862" s="1">
        <v>45282</v>
      </c>
      <c r="C1862" s="2">
        <v>0.31944444444444442</v>
      </c>
      <c r="D1862">
        <v>4</v>
      </c>
      <c r="E1862" t="s">
        <v>14</v>
      </c>
      <c r="F1862" t="s">
        <v>15</v>
      </c>
      <c r="G1862" t="s">
        <v>16</v>
      </c>
      <c r="H1862" t="s">
        <v>17</v>
      </c>
      <c r="I1862" t="s">
        <v>32</v>
      </c>
      <c r="J1862">
        <v>85</v>
      </c>
      <c r="K1862">
        <v>50</v>
      </c>
      <c r="L1862" t="s">
        <v>33</v>
      </c>
      <c r="M1862" t="s">
        <v>34</v>
      </c>
      <c r="N1862" t="s">
        <v>35</v>
      </c>
      <c r="O1862">
        <f>Table1__2[[#This Row],[transaction_qty]]*Table1__2[[#This Row],[unit_price]]</f>
        <v>340</v>
      </c>
      <c r="P1862">
        <f>(Table1__2[[#This Row],[unit_price]]-Table1__2[[#This Row],[unit_cost]])*Table1__2[[#This Row],[transaction_qty]]</f>
        <v>140</v>
      </c>
      <c r="Q1862">
        <f>YEAR(Table1__2[[#This Row],[transaction_date]])</f>
        <v>2023</v>
      </c>
      <c r="R1862" t="str">
        <f>TEXT(MONTH(Table1__2[[#This Row],[transaction_date]])*28,"mmm")</f>
        <v>Dec</v>
      </c>
      <c r="S1862" t="str">
        <f t="shared" si="29"/>
        <v>Sun</v>
      </c>
      <c r="T1862">
        <f>HOUR(Table1__2[[#This Row],[transaction_time]])</f>
        <v>7</v>
      </c>
    </row>
    <row r="1863" spans="1:20" x14ac:dyDescent="0.25">
      <c r="A1863">
        <v>9862</v>
      </c>
      <c r="B1863" s="1">
        <v>45911</v>
      </c>
      <c r="C1863" s="2">
        <v>0.64930555555555558</v>
      </c>
      <c r="D1863">
        <v>1</v>
      </c>
      <c r="E1863" t="s">
        <v>14</v>
      </c>
      <c r="F1863" t="s">
        <v>15</v>
      </c>
      <c r="G1863" t="s">
        <v>16</v>
      </c>
      <c r="H1863" t="s">
        <v>17</v>
      </c>
      <c r="I1863" t="s">
        <v>50</v>
      </c>
      <c r="J1863">
        <v>70</v>
      </c>
      <c r="K1863">
        <v>40</v>
      </c>
      <c r="L1863" t="s">
        <v>33</v>
      </c>
      <c r="M1863" t="s">
        <v>44</v>
      </c>
      <c r="N1863" t="s">
        <v>51</v>
      </c>
      <c r="O1863">
        <f>Table1__2[[#This Row],[transaction_qty]]*Table1__2[[#This Row],[unit_price]]</f>
        <v>70</v>
      </c>
      <c r="P1863">
        <f>(Table1__2[[#This Row],[unit_price]]-Table1__2[[#This Row],[unit_cost]])*Table1__2[[#This Row],[transaction_qty]]</f>
        <v>30</v>
      </c>
      <c r="Q1863">
        <f>YEAR(Table1__2[[#This Row],[transaction_date]])</f>
        <v>2025</v>
      </c>
      <c r="R1863" t="str">
        <f>TEXT(MONTH(Table1__2[[#This Row],[transaction_date]])*28,"mmm")</f>
        <v>Sep</v>
      </c>
      <c r="S1863" t="str">
        <f t="shared" si="29"/>
        <v>Wed</v>
      </c>
      <c r="T1863">
        <f>HOUR(Table1__2[[#This Row],[transaction_time]])</f>
        <v>15</v>
      </c>
    </row>
    <row r="1864" spans="1:20" x14ac:dyDescent="0.25">
      <c r="A1864">
        <v>9863</v>
      </c>
      <c r="B1864" s="1">
        <v>45249</v>
      </c>
      <c r="C1864" s="2">
        <v>0.60763888888888884</v>
      </c>
      <c r="D1864">
        <v>3</v>
      </c>
      <c r="E1864" t="s">
        <v>36</v>
      </c>
      <c r="F1864" t="s">
        <v>37</v>
      </c>
      <c r="G1864" t="s">
        <v>38</v>
      </c>
      <c r="H1864" t="s">
        <v>39</v>
      </c>
      <c r="I1864" t="s">
        <v>46</v>
      </c>
      <c r="J1864">
        <v>90</v>
      </c>
      <c r="K1864">
        <v>55</v>
      </c>
      <c r="L1864" t="s">
        <v>33</v>
      </c>
      <c r="M1864" t="s">
        <v>34</v>
      </c>
      <c r="N1864" t="s">
        <v>47</v>
      </c>
      <c r="O1864">
        <f>Table1__2[[#This Row],[transaction_qty]]*Table1__2[[#This Row],[unit_price]]</f>
        <v>270</v>
      </c>
      <c r="P1864">
        <f>(Table1__2[[#This Row],[unit_price]]-Table1__2[[#This Row],[unit_cost]])*Table1__2[[#This Row],[transaction_qty]]</f>
        <v>105</v>
      </c>
      <c r="Q1864">
        <f>YEAR(Table1__2[[#This Row],[transaction_date]])</f>
        <v>2023</v>
      </c>
      <c r="R1864" t="str">
        <f>TEXT(MONTH(Table1__2[[#This Row],[transaction_date]])*28,"mmm")</f>
        <v>Nov</v>
      </c>
      <c r="S1864" t="str">
        <f t="shared" si="29"/>
        <v>Thu</v>
      </c>
      <c r="T1864">
        <f>HOUR(Table1__2[[#This Row],[transaction_time]])</f>
        <v>14</v>
      </c>
    </row>
    <row r="1865" spans="1:20" x14ac:dyDescent="0.25">
      <c r="A1865">
        <v>9864</v>
      </c>
      <c r="B1865" s="1">
        <v>45850</v>
      </c>
      <c r="C1865" s="2">
        <v>0.29652777777777778</v>
      </c>
      <c r="D1865">
        <v>4</v>
      </c>
      <c r="E1865" t="s">
        <v>14</v>
      </c>
      <c r="F1865" t="s">
        <v>15</v>
      </c>
      <c r="G1865" t="s">
        <v>16</v>
      </c>
      <c r="H1865" t="s">
        <v>17</v>
      </c>
      <c r="I1865" t="s">
        <v>50</v>
      </c>
      <c r="J1865">
        <v>70</v>
      </c>
      <c r="K1865">
        <v>40</v>
      </c>
      <c r="L1865" t="s">
        <v>33</v>
      </c>
      <c r="M1865" t="s">
        <v>44</v>
      </c>
      <c r="N1865" t="s">
        <v>51</v>
      </c>
      <c r="O1865">
        <f>Table1__2[[#This Row],[transaction_qty]]*Table1__2[[#This Row],[unit_price]]</f>
        <v>280</v>
      </c>
      <c r="P1865">
        <f>(Table1__2[[#This Row],[unit_price]]-Table1__2[[#This Row],[unit_cost]])*Table1__2[[#This Row],[transaction_qty]]</f>
        <v>120</v>
      </c>
      <c r="Q1865">
        <f>YEAR(Table1__2[[#This Row],[transaction_date]])</f>
        <v>2025</v>
      </c>
      <c r="R1865" t="str">
        <f>TEXT(MONTH(Table1__2[[#This Row],[transaction_date]])*28,"mmm")</f>
        <v>Jul</v>
      </c>
      <c r="S1865" t="str">
        <f t="shared" si="29"/>
        <v>Thu</v>
      </c>
      <c r="T1865">
        <f>HOUR(Table1__2[[#This Row],[transaction_time]])</f>
        <v>7</v>
      </c>
    </row>
    <row r="1866" spans="1:20" x14ac:dyDescent="0.25">
      <c r="A1866">
        <v>9865</v>
      </c>
      <c r="B1866" s="1">
        <v>44777</v>
      </c>
      <c r="C1866" s="2">
        <v>0.47569444444444442</v>
      </c>
      <c r="D1866">
        <v>4</v>
      </c>
      <c r="E1866" t="s">
        <v>14</v>
      </c>
      <c r="F1866" t="s">
        <v>15</v>
      </c>
      <c r="G1866" t="s">
        <v>16</v>
      </c>
      <c r="H1866" t="s">
        <v>17</v>
      </c>
      <c r="I1866" t="s">
        <v>50</v>
      </c>
      <c r="J1866">
        <v>70</v>
      </c>
      <c r="K1866">
        <v>40</v>
      </c>
      <c r="L1866" t="s">
        <v>33</v>
      </c>
      <c r="M1866" t="s">
        <v>44</v>
      </c>
      <c r="N1866" t="s">
        <v>51</v>
      </c>
      <c r="O1866">
        <f>Table1__2[[#This Row],[transaction_qty]]*Table1__2[[#This Row],[unit_price]]</f>
        <v>280</v>
      </c>
      <c r="P1866">
        <f>(Table1__2[[#This Row],[unit_price]]-Table1__2[[#This Row],[unit_cost]])*Table1__2[[#This Row],[transaction_qty]]</f>
        <v>120</v>
      </c>
      <c r="Q1866">
        <f>YEAR(Table1__2[[#This Row],[transaction_date]])</f>
        <v>2022</v>
      </c>
      <c r="R1866" t="str">
        <f>TEXT(MONTH(Table1__2[[#This Row],[transaction_date]])*28,"mmm")</f>
        <v>Aug</v>
      </c>
      <c r="S1866" t="str">
        <f t="shared" si="29"/>
        <v>Wed</v>
      </c>
      <c r="T1866">
        <f>HOUR(Table1__2[[#This Row],[transaction_time]])</f>
        <v>11</v>
      </c>
    </row>
    <row r="1867" spans="1:20" x14ac:dyDescent="0.25">
      <c r="A1867">
        <v>9866</v>
      </c>
      <c r="B1867" s="1">
        <v>45589</v>
      </c>
      <c r="C1867" s="2">
        <v>0.79305555555555551</v>
      </c>
      <c r="D1867">
        <v>1</v>
      </c>
      <c r="E1867" t="s">
        <v>22</v>
      </c>
      <c r="F1867" t="s">
        <v>23</v>
      </c>
      <c r="G1867" t="s">
        <v>24</v>
      </c>
      <c r="H1867" t="s">
        <v>25</v>
      </c>
      <c r="I1867" t="s">
        <v>32</v>
      </c>
      <c r="J1867">
        <v>85</v>
      </c>
      <c r="K1867">
        <v>50</v>
      </c>
      <c r="L1867" t="s">
        <v>33</v>
      </c>
      <c r="M1867" t="s">
        <v>34</v>
      </c>
      <c r="N1867" t="s">
        <v>35</v>
      </c>
      <c r="O1867">
        <f>Table1__2[[#This Row],[transaction_qty]]*Table1__2[[#This Row],[unit_price]]</f>
        <v>85</v>
      </c>
      <c r="P1867">
        <f>(Table1__2[[#This Row],[unit_price]]-Table1__2[[#This Row],[unit_cost]])*Table1__2[[#This Row],[transaction_qty]]</f>
        <v>35</v>
      </c>
      <c r="Q1867">
        <f>YEAR(Table1__2[[#This Row],[transaction_date]])</f>
        <v>2024</v>
      </c>
      <c r="R1867" t="str">
        <f>TEXT(MONTH(Table1__2[[#This Row],[transaction_date]])*28,"mmm")</f>
        <v>Oct</v>
      </c>
      <c r="S1867" t="str">
        <f t="shared" si="29"/>
        <v>Tue</v>
      </c>
      <c r="T1867">
        <f>HOUR(Table1__2[[#This Row],[transaction_time]])</f>
        <v>19</v>
      </c>
    </row>
    <row r="1868" spans="1:20" x14ac:dyDescent="0.25">
      <c r="A1868">
        <v>9867</v>
      </c>
      <c r="B1868" s="1">
        <v>44932</v>
      </c>
      <c r="C1868" s="2">
        <v>0.82013888888888886</v>
      </c>
      <c r="D1868">
        <v>1</v>
      </c>
      <c r="E1868" t="s">
        <v>14</v>
      </c>
      <c r="F1868" t="s">
        <v>15</v>
      </c>
      <c r="G1868" t="s">
        <v>16</v>
      </c>
      <c r="H1868" t="s">
        <v>17</v>
      </c>
      <c r="I1868" t="s">
        <v>32</v>
      </c>
      <c r="J1868">
        <v>85</v>
      </c>
      <c r="K1868">
        <v>50</v>
      </c>
      <c r="L1868" t="s">
        <v>33</v>
      </c>
      <c r="M1868" t="s">
        <v>34</v>
      </c>
      <c r="N1868" t="s">
        <v>35</v>
      </c>
      <c r="O1868">
        <f>Table1__2[[#This Row],[transaction_qty]]*Table1__2[[#This Row],[unit_price]]</f>
        <v>85</v>
      </c>
      <c r="P1868">
        <f>(Table1__2[[#This Row],[unit_price]]-Table1__2[[#This Row],[unit_cost]])*Table1__2[[#This Row],[transaction_qty]]</f>
        <v>35</v>
      </c>
      <c r="Q1868">
        <f>YEAR(Table1__2[[#This Row],[transaction_date]])</f>
        <v>2023</v>
      </c>
      <c r="R1868" t="str">
        <f>TEXT(MONTH(Table1__2[[#This Row],[transaction_date]])*28,"mmm")</f>
        <v>Jan</v>
      </c>
      <c r="S1868" t="str">
        <f t="shared" si="29"/>
        <v>Fri</v>
      </c>
      <c r="T1868">
        <f>HOUR(Table1__2[[#This Row],[transaction_time]])</f>
        <v>19</v>
      </c>
    </row>
    <row r="1869" spans="1:20" x14ac:dyDescent="0.25">
      <c r="A1869">
        <v>9868</v>
      </c>
      <c r="B1869" s="1">
        <v>45375</v>
      </c>
      <c r="C1869" s="2">
        <v>0.30138888888888887</v>
      </c>
      <c r="D1869">
        <v>3</v>
      </c>
      <c r="E1869" t="s">
        <v>22</v>
      </c>
      <c r="F1869" t="s">
        <v>23</v>
      </c>
      <c r="G1869" t="s">
        <v>24</v>
      </c>
      <c r="H1869" t="s">
        <v>25</v>
      </c>
      <c r="I1869" t="s">
        <v>48</v>
      </c>
      <c r="J1869">
        <v>80</v>
      </c>
      <c r="K1869">
        <v>48</v>
      </c>
      <c r="L1869" t="s">
        <v>33</v>
      </c>
      <c r="M1869" t="s">
        <v>44</v>
      </c>
      <c r="N1869" t="s">
        <v>49</v>
      </c>
      <c r="O1869">
        <f>Table1__2[[#This Row],[transaction_qty]]*Table1__2[[#This Row],[unit_price]]</f>
        <v>240</v>
      </c>
      <c r="P1869">
        <f>(Table1__2[[#This Row],[unit_price]]-Table1__2[[#This Row],[unit_cost]])*Table1__2[[#This Row],[transaction_qty]]</f>
        <v>96</v>
      </c>
      <c r="Q1869">
        <f>YEAR(Table1__2[[#This Row],[transaction_date]])</f>
        <v>2024</v>
      </c>
      <c r="R1869" t="str">
        <f>TEXT(MONTH(Table1__2[[#This Row],[transaction_date]])*28,"mmm")</f>
        <v>Mar</v>
      </c>
      <c r="S1869" t="str">
        <f t="shared" si="29"/>
        <v>Tue</v>
      </c>
      <c r="T1869">
        <f>HOUR(Table1__2[[#This Row],[transaction_time]])</f>
        <v>7</v>
      </c>
    </row>
    <row r="1870" spans="1:20" x14ac:dyDescent="0.25">
      <c r="A1870">
        <v>9869</v>
      </c>
      <c r="B1870" s="1">
        <v>44631</v>
      </c>
      <c r="C1870" s="2">
        <v>0.52361111111111114</v>
      </c>
      <c r="D1870">
        <v>2</v>
      </c>
      <c r="E1870" t="s">
        <v>28</v>
      </c>
      <c r="F1870" t="s">
        <v>29</v>
      </c>
      <c r="G1870" t="s">
        <v>30</v>
      </c>
      <c r="H1870" t="s">
        <v>31</v>
      </c>
      <c r="I1870" t="s">
        <v>48</v>
      </c>
      <c r="J1870">
        <v>80</v>
      </c>
      <c r="K1870">
        <v>48</v>
      </c>
      <c r="L1870" t="s">
        <v>33</v>
      </c>
      <c r="M1870" t="s">
        <v>44</v>
      </c>
      <c r="N1870" t="s">
        <v>49</v>
      </c>
      <c r="O1870">
        <f>Table1__2[[#This Row],[transaction_qty]]*Table1__2[[#This Row],[unit_price]]</f>
        <v>160</v>
      </c>
      <c r="P1870">
        <f>(Table1__2[[#This Row],[unit_price]]-Table1__2[[#This Row],[unit_cost]])*Table1__2[[#This Row],[transaction_qty]]</f>
        <v>64</v>
      </c>
      <c r="Q1870">
        <f>YEAR(Table1__2[[#This Row],[transaction_date]])</f>
        <v>2022</v>
      </c>
      <c r="R1870" t="str">
        <f>TEXT(MONTH(Table1__2[[#This Row],[transaction_date]])*28,"mmm")</f>
        <v>Mar</v>
      </c>
      <c r="S1870" t="str">
        <f t="shared" si="29"/>
        <v>Wed</v>
      </c>
      <c r="T1870">
        <f>HOUR(Table1__2[[#This Row],[transaction_time]])</f>
        <v>12</v>
      </c>
    </row>
    <row r="1871" spans="1:20" x14ac:dyDescent="0.25">
      <c r="A1871">
        <v>9870</v>
      </c>
      <c r="B1871" s="1">
        <v>45574</v>
      </c>
      <c r="C1871" s="2">
        <v>0.62569444444444444</v>
      </c>
      <c r="D1871">
        <v>1</v>
      </c>
      <c r="E1871" t="s">
        <v>14</v>
      </c>
      <c r="F1871" t="s">
        <v>15</v>
      </c>
      <c r="G1871" t="s">
        <v>16</v>
      </c>
      <c r="H1871" t="s">
        <v>17</v>
      </c>
      <c r="I1871" t="s">
        <v>46</v>
      </c>
      <c r="J1871">
        <v>90</v>
      </c>
      <c r="K1871">
        <v>55</v>
      </c>
      <c r="L1871" t="s">
        <v>33</v>
      </c>
      <c r="M1871" t="s">
        <v>34</v>
      </c>
      <c r="N1871" t="s">
        <v>47</v>
      </c>
      <c r="O1871">
        <f>Table1__2[[#This Row],[transaction_qty]]*Table1__2[[#This Row],[unit_price]]</f>
        <v>90</v>
      </c>
      <c r="P1871">
        <f>(Table1__2[[#This Row],[unit_price]]-Table1__2[[#This Row],[unit_cost]])*Table1__2[[#This Row],[transaction_qty]]</f>
        <v>35</v>
      </c>
      <c r="Q1871">
        <f>YEAR(Table1__2[[#This Row],[transaction_date]])</f>
        <v>2024</v>
      </c>
      <c r="R1871" t="str">
        <f>TEXT(MONTH(Table1__2[[#This Row],[transaction_date]])*28,"mmm")</f>
        <v>Oct</v>
      </c>
      <c r="S1871" t="str">
        <f t="shared" si="29"/>
        <v>Mon</v>
      </c>
      <c r="T1871">
        <f>HOUR(Table1__2[[#This Row],[transaction_time]])</f>
        <v>15</v>
      </c>
    </row>
    <row r="1872" spans="1:20" x14ac:dyDescent="0.25">
      <c r="A1872">
        <v>9871</v>
      </c>
      <c r="B1872" s="1">
        <v>45710</v>
      </c>
      <c r="C1872" s="2">
        <v>0.76944444444444449</v>
      </c>
      <c r="D1872">
        <v>1</v>
      </c>
      <c r="E1872" t="s">
        <v>36</v>
      </c>
      <c r="F1872" t="s">
        <v>37</v>
      </c>
      <c r="G1872" t="s">
        <v>38</v>
      </c>
      <c r="H1872" t="s">
        <v>39</v>
      </c>
      <c r="I1872" t="s">
        <v>26</v>
      </c>
      <c r="J1872">
        <v>40</v>
      </c>
      <c r="K1872">
        <v>22</v>
      </c>
      <c r="L1872" t="s">
        <v>19</v>
      </c>
      <c r="M1872" t="s">
        <v>20</v>
      </c>
      <c r="N1872" t="s">
        <v>27</v>
      </c>
      <c r="O1872">
        <f>Table1__2[[#This Row],[transaction_qty]]*Table1__2[[#This Row],[unit_price]]</f>
        <v>40</v>
      </c>
      <c r="P1872">
        <f>(Table1__2[[#This Row],[unit_price]]-Table1__2[[#This Row],[unit_cost]])*Table1__2[[#This Row],[transaction_qty]]</f>
        <v>18</v>
      </c>
      <c r="Q1872">
        <f>YEAR(Table1__2[[#This Row],[transaction_date]])</f>
        <v>2025</v>
      </c>
      <c r="R1872" t="str">
        <f>TEXT(MONTH(Table1__2[[#This Row],[transaction_date]])*28,"mmm")</f>
        <v>Feb</v>
      </c>
      <c r="S1872" t="str">
        <f t="shared" si="29"/>
        <v>Sun</v>
      </c>
      <c r="T1872">
        <f>HOUR(Table1__2[[#This Row],[transaction_time]])</f>
        <v>18</v>
      </c>
    </row>
    <row r="1873" spans="1:20" x14ac:dyDescent="0.25">
      <c r="A1873">
        <v>9872</v>
      </c>
      <c r="B1873" s="1">
        <v>44768</v>
      </c>
      <c r="C1873" s="2">
        <v>0.71597222222222223</v>
      </c>
      <c r="D1873">
        <v>1</v>
      </c>
      <c r="E1873" t="s">
        <v>36</v>
      </c>
      <c r="F1873" t="s">
        <v>37</v>
      </c>
      <c r="G1873" t="s">
        <v>38</v>
      </c>
      <c r="H1873" t="s">
        <v>39</v>
      </c>
      <c r="I1873" t="s">
        <v>46</v>
      </c>
      <c r="J1873">
        <v>90</v>
      </c>
      <c r="K1873">
        <v>55</v>
      </c>
      <c r="L1873" t="s">
        <v>33</v>
      </c>
      <c r="M1873" t="s">
        <v>34</v>
      </c>
      <c r="N1873" t="s">
        <v>47</v>
      </c>
      <c r="O1873">
        <f>Table1__2[[#This Row],[transaction_qty]]*Table1__2[[#This Row],[unit_price]]</f>
        <v>90</v>
      </c>
      <c r="P1873">
        <f>(Table1__2[[#This Row],[unit_price]]-Table1__2[[#This Row],[unit_cost]])*Table1__2[[#This Row],[transaction_qty]]</f>
        <v>35</v>
      </c>
      <c r="Q1873">
        <f>YEAR(Table1__2[[#This Row],[transaction_date]])</f>
        <v>2022</v>
      </c>
      <c r="R1873" t="str">
        <f>TEXT(MONTH(Table1__2[[#This Row],[transaction_date]])*28,"mmm")</f>
        <v>Jul</v>
      </c>
      <c r="S1873" t="str">
        <f t="shared" si="29"/>
        <v>Thu</v>
      </c>
      <c r="T1873">
        <f>HOUR(Table1__2[[#This Row],[transaction_time]])</f>
        <v>17</v>
      </c>
    </row>
    <row r="1874" spans="1:20" x14ac:dyDescent="0.25">
      <c r="A1874">
        <v>9873</v>
      </c>
      <c r="B1874" s="1">
        <v>45281</v>
      </c>
      <c r="C1874" s="2">
        <v>0.53194444444444444</v>
      </c>
      <c r="D1874">
        <v>2</v>
      </c>
      <c r="E1874" t="s">
        <v>36</v>
      </c>
      <c r="F1874" t="s">
        <v>37</v>
      </c>
      <c r="G1874" t="s">
        <v>38</v>
      </c>
      <c r="H1874" t="s">
        <v>39</v>
      </c>
      <c r="I1874" t="s">
        <v>43</v>
      </c>
      <c r="J1874">
        <v>75</v>
      </c>
      <c r="K1874">
        <v>45</v>
      </c>
      <c r="L1874" t="s">
        <v>33</v>
      </c>
      <c r="M1874" t="s">
        <v>44</v>
      </c>
      <c r="N1874" t="s">
        <v>45</v>
      </c>
      <c r="O1874">
        <f>Table1__2[[#This Row],[transaction_qty]]*Table1__2[[#This Row],[unit_price]]</f>
        <v>150</v>
      </c>
      <c r="P1874">
        <f>(Table1__2[[#This Row],[unit_price]]-Table1__2[[#This Row],[unit_cost]])*Table1__2[[#This Row],[transaction_qty]]</f>
        <v>60</v>
      </c>
      <c r="Q1874">
        <f>YEAR(Table1__2[[#This Row],[transaction_date]])</f>
        <v>2023</v>
      </c>
      <c r="R1874" t="str">
        <f>TEXT(MONTH(Table1__2[[#This Row],[transaction_date]])*28,"mmm")</f>
        <v>Dec</v>
      </c>
      <c r="S1874" t="str">
        <f t="shared" si="29"/>
        <v>Sat</v>
      </c>
      <c r="T1874">
        <f>HOUR(Table1__2[[#This Row],[transaction_time]])</f>
        <v>12</v>
      </c>
    </row>
    <row r="1875" spans="1:20" x14ac:dyDescent="0.25">
      <c r="A1875">
        <v>9874</v>
      </c>
      <c r="B1875" s="1">
        <v>45765</v>
      </c>
      <c r="C1875" s="2">
        <v>0.72222222222222221</v>
      </c>
      <c r="D1875">
        <v>1</v>
      </c>
      <c r="E1875" t="s">
        <v>14</v>
      </c>
      <c r="F1875" t="s">
        <v>15</v>
      </c>
      <c r="G1875" t="s">
        <v>16</v>
      </c>
      <c r="H1875" t="s">
        <v>17</v>
      </c>
      <c r="I1875" t="s">
        <v>50</v>
      </c>
      <c r="J1875">
        <v>70</v>
      </c>
      <c r="K1875">
        <v>40</v>
      </c>
      <c r="L1875" t="s">
        <v>33</v>
      </c>
      <c r="M1875" t="s">
        <v>44</v>
      </c>
      <c r="N1875" t="s">
        <v>51</v>
      </c>
      <c r="O1875">
        <f>Table1__2[[#This Row],[transaction_qty]]*Table1__2[[#This Row],[unit_price]]</f>
        <v>70</v>
      </c>
      <c r="P1875">
        <f>(Table1__2[[#This Row],[unit_price]]-Table1__2[[#This Row],[unit_cost]])*Table1__2[[#This Row],[transaction_qty]]</f>
        <v>30</v>
      </c>
      <c r="Q1875">
        <f>YEAR(Table1__2[[#This Row],[transaction_date]])</f>
        <v>2025</v>
      </c>
      <c r="R1875" t="str">
        <f>TEXT(MONTH(Table1__2[[#This Row],[transaction_date]])*28,"mmm")</f>
        <v>Apr</v>
      </c>
      <c r="S1875" t="str">
        <f t="shared" si="29"/>
        <v>Wed</v>
      </c>
      <c r="T1875">
        <f>HOUR(Table1__2[[#This Row],[transaction_time]])</f>
        <v>17</v>
      </c>
    </row>
    <row r="1876" spans="1:20" x14ac:dyDescent="0.25">
      <c r="A1876">
        <v>9875</v>
      </c>
      <c r="B1876" s="1">
        <v>45068</v>
      </c>
      <c r="C1876" s="2">
        <v>0.62638888888888888</v>
      </c>
      <c r="D1876">
        <v>2</v>
      </c>
      <c r="E1876" t="s">
        <v>28</v>
      </c>
      <c r="F1876" t="s">
        <v>29</v>
      </c>
      <c r="G1876" t="s">
        <v>30</v>
      </c>
      <c r="H1876" t="s">
        <v>31</v>
      </c>
      <c r="I1876" t="s">
        <v>48</v>
      </c>
      <c r="J1876">
        <v>80</v>
      </c>
      <c r="K1876">
        <v>48</v>
      </c>
      <c r="L1876" t="s">
        <v>33</v>
      </c>
      <c r="M1876" t="s">
        <v>44</v>
      </c>
      <c r="N1876" t="s">
        <v>49</v>
      </c>
      <c r="O1876">
        <f>Table1__2[[#This Row],[transaction_qty]]*Table1__2[[#This Row],[unit_price]]</f>
        <v>160</v>
      </c>
      <c r="P1876">
        <f>(Table1__2[[#This Row],[unit_price]]-Table1__2[[#This Row],[unit_cost]])*Table1__2[[#This Row],[transaction_qty]]</f>
        <v>64</v>
      </c>
      <c r="Q1876">
        <f>YEAR(Table1__2[[#This Row],[transaction_date]])</f>
        <v>2023</v>
      </c>
      <c r="R1876" t="str">
        <f>TEXT(MONTH(Table1__2[[#This Row],[transaction_date]])*28,"mmm")</f>
        <v>May</v>
      </c>
      <c r="S1876" t="str">
        <f t="shared" si="29"/>
        <v>Sun</v>
      </c>
      <c r="T1876">
        <f>HOUR(Table1__2[[#This Row],[transaction_time]])</f>
        <v>15</v>
      </c>
    </row>
    <row r="1877" spans="1:20" x14ac:dyDescent="0.25">
      <c r="A1877">
        <v>9876</v>
      </c>
      <c r="B1877" s="1">
        <v>44712</v>
      </c>
      <c r="C1877" s="2">
        <v>0.41875000000000001</v>
      </c>
      <c r="D1877">
        <v>4</v>
      </c>
      <c r="E1877" t="s">
        <v>14</v>
      </c>
      <c r="F1877" t="s">
        <v>15</v>
      </c>
      <c r="G1877" t="s">
        <v>16</v>
      </c>
      <c r="H1877" t="s">
        <v>17</v>
      </c>
      <c r="I1877" t="s">
        <v>40</v>
      </c>
      <c r="J1877">
        <v>50</v>
      </c>
      <c r="K1877">
        <v>30</v>
      </c>
      <c r="L1877" t="s">
        <v>19</v>
      </c>
      <c r="M1877" t="s">
        <v>41</v>
      </c>
      <c r="N1877" t="s">
        <v>42</v>
      </c>
      <c r="O1877">
        <f>Table1__2[[#This Row],[transaction_qty]]*Table1__2[[#This Row],[unit_price]]</f>
        <v>200</v>
      </c>
      <c r="P1877">
        <f>(Table1__2[[#This Row],[unit_price]]-Table1__2[[#This Row],[unit_cost]])*Table1__2[[#This Row],[transaction_qty]]</f>
        <v>80</v>
      </c>
      <c r="Q1877">
        <f>YEAR(Table1__2[[#This Row],[transaction_date]])</f>
        <v>2022</v>
      </c>
      <c r="R1877" t="str">
        <f>TEXT(MONTH(Table1__2[[#This Row],[transaction_date]])*28,"mmm")</f>
        <v>May</v>
      </c>
      <c r="S1877" t="str">
        <f t="shared" si="29"/>
        <v>Tue</v>
      </c>
      <c r="T1877">
        <f>HOUR(Table1__2[[#This Row],[transaction_time]])</f>
        <v>10</v>
      </c>
    </row>
    <row r="1878" spans="1:20" x14ac:dyDescent="0.25">
      <c r="A1878">
        <v>9877</v>
      </c>
      <c r="B1878" s="1">
        <v>45849</v>
      </c>
      <c r="C1878" s="2">
        <v>0.33124999999999999</v>
      </c>
      <c r="D1878">
        <v>1</v>
      </c>
      <c r="E1878" t="s">
        <v>14</v>
      </c>
      <c r="F1878" t="s">
        <v>15</v>
      </c>
      <c r="G1878" t="s">
        <v>16</v>
      </c>
      <c r="H1878" t="s">
        <v>17</v>
      </c>
      <c r="I1878" t="s">
        <v>26</v>
      </c>
      <c r="J1878">
        <v>40</v>
      </c>
      <c r="K1878">
        <v>22</v>
      </c>
      <c r="L1878" t="s">
        <v>19</v>
      </c>
      <c r="M1878" t="s">
        <v>20</v>
      </c>
      <c r="N1878" t="s">
        <v>27</v>
      </c>
      <c r="O1878">
        <f>Table1__2[[#This Row],[transaction_qty]]*Table1__2[[#This Row],[unit_price]]</f>
        <v>40</v>
      </c>
      <c r="P1878">
        <f>(Table1__2[[#This Row],[unit_price]]-Table1__2[[#This Row],[unit_cost]])*Table1__2[[#This Row],[transaction_qty]]</f>
        <v>18</v>
      </c>
      <c r="Q1878">
        <f>YEAR(Table1__2[[#This Row],[transaction_date]])</f>
        <v>2025</v>
      </c>
      <c r="R1878" t="str">
        <f>TEXT(MONTH(Table1__2[[#This Row],[transaction_date]])*28,"mmm")</f>
        <v>Jul</v>
      </c>
      <c r="S1878" t="str">
        <f t="shared" si="29"/>
        <v>Wed</v>
      </c>
      <c r="T1878">
        <f>HOUR(Table1__2[[#This Row],[transaction_time]])</f>
        <v>7</v>
      </c>
    </row>
    <row r="1879" spans="1:20" x14ac:dyDescent="0.25">
      <c r="A1879">
        <v>9878</v>
      </c>
      <c r="B1879" s="1">
        <v>45433</v>
      </c>
      <c r="C1879" s="2">
        <v>0.72430555555555554</v>
      </c>
      <c r="D1879">
        <v>4</v>
      </c>
      <c r="E1879" t="s">
        <v>14</v>
      </c>
      <c r="F1879" t="s">
        <v>15</v>
      </c>
      <c r="G1879" t="s">
        <v>16</v>
      </c>
      <c r="H1879" t="s">
        <v>17</v>
      </c>
      <c r="I1879" t="s">
        <v>48</v>
      </c>
      <c r="J1879">
        <v>80</v>
      </c>
      <c r="K1879">
        <v>48</v>
      </c>
      <c r="L1879" t="s">
        <v>33</v>
      </c>
      <c r="M1879" t="s">
        <v>44</v>
      </c>
      <c r="N1879" t="s">
        <v>49</v>
      </c>
      <c r="O1879">
        <f>Table1__2[[#This Row],[transaction_qty]]*Table1__2[[#This Row],[unit_price]]</f>
        <v>320</v>
      </c>
      <c r="P1879">
        <f>(Table1__2[[#This Row],[unit_price]]-Table1__2[[#This Row],[unit_cost]])*Table1__2[[#This Row],[transaction_qty]]</f>
        <v>128</v>
      </c>
      <c r="Q1879">
        <f>YEAR(Table1__2[[#This Row],[transaction_date]])</f>
        <v>2024</v>
      </c>
      <c r="R1879" t="str">
        <f>TEXT(MONTH(Table1__2[[#This Row],[transaction_date]])*28,"mmm")</f>
        <v>May</v>
      </c>
      <c r="S1879" t="str">
        <f t="shared" si="29"/>
        <v>Sat</v>
      </c>
      <c r="T1879">
        <f>HOUR(Table1__2[[#This Row],[transaction_time]])</f>
        <v>17</v>
      </c>
    </row>
    <row r="1880" spans="1:20" x14ac:dyDescent="0.25">
      <c r="A1880">
        <v>9879</v>
      </c>
      <c r="B1880" s="1">
        <v>45551</v>
      </c>
      <c r="C1880" s="2">
        <v>0.83888888888888891</v>
      </c>
      <c r="D1880">
        <v>1</v>
      </c>
      <c r="E1880" t="s">
        <v>14</v>
      </c>
      <c r="F1880" t="s">
        <v>15</v>
      </c>
      <c r="G1880" t="s">
        <v>16</v>
      </c>
      <c r="H1880" t="s">
        <v>17</v>
      </c>
      <c r="I1880" t="s">
        <v>18</v>
      </c>
      <c r="J1880">
        <v>45</v>
      </c>
      <c r="K1880">
        <v>25</v>
      </c>
      <c r="L1880" t="s">
        <v>19</v>
      </c>
      <c r="M1880" t="s">
        <v>20</v>
      </c>
      <c r="N1880" t="s">
        <v>21</v>
      </c>
      <c r="O1880">
        <f>Table1__2[[#This Row],[transaction_qty]]*Table1__2[[#This Row],[unit_price]]</f>
        <v>45</v>
      </c>
      <c r="P1880">
        <f>(Table1__2[[#This Row],[unit_price]]-Table1__2[[#This Row],[unit_cost]])*Table1__2[[#This Row],[transaction_qty]]</f>
        <v>20</v>
      </c>
      <c r="Q1880">
        <f>YEAR(Table1__2[[#This Row],[transaction_date]])</f>
        <v>2024</v>
      </c>
      <c r="R1880" t="str">
        <f>TEXT(MONTH(Table1__2[[#This Row],[transaction_date]])*28,"mmm")</f>
        <v>Sep</v>
      </c>
      <c r="S1880" t="str">
        <f t="shared" si="29"/>
        <v>Mon</v>
      </c>
      <c r="T1880">
        <f>HOUR(Table1__2[[#This Row],[transaction_time]])</f>
        <v>20</v>
      </c>
    </row>
    <row r="1881" spans="1:20" x14ac:dyDescent="0.25">
      <c r="A1881">
        <v>9880</v>
      </c>
      <c r="B1881" s="1">
        <v>45246</v>
      </c>
      <c r="C1881" s="2">
        <v>0.85277777777777775</v>
      </c>
      <c r="D1881">
        <v>4</v>
      </c>
      <c r="E1881" t="s">
        <v>14</v>
      </c>
      <c r="F1881" t="s">
        <v>15</v>
      </c>
      <c r="G1881" t="s">
        <v>16</v>
      </c>
      <c r="H1881" t="s">
        <v>17</v>
      </c>
      <c r="I1881" t="s">
        <v>40</v>
      </c>
      <c r="J1881">
        <v>50</v>
      </c>
      <c r="K1881">
        <v>30</v>
      </c>
      <c r="L1881" t="s">
        <v>19</v>
      </c>
      <c r="M1881" t="s">
        <v>41</v>
      </c>
      <c r="N1881" t="s">
        <v>42</v>
      </c>
      <c r="O1881">
        <f>Table1__2[[#This Row],[transaction_qty]]*Table1__2[[#This Row],[unit_price]]</f>
        <v>200</v>
      </c>
      <c r="P1881">
        <f>(Table1__2[[#This Row],[unit_price]]-Table1__2[[#This Row],[unit_cost]])*Table1__2[[#This Row],[transaction_qty]]</f>
        <v>80</v>
      </c>
      <c r="Q1881">
        <f>YEAR(Table1__2[[#This Row],[transaction_date]])</f>
        <v>2023</v>
      </c>
      <c r="R1881" t="str">
        <f>TEXT(MONTH(Table1__2[[#This Row],[transaction_date]])*28,"mmm")</f>
        <v>Nov</v>
      </c>
      <c r="S1881" t="str">
        <f t="shared" si="29"/>
        <v>Mon</v>
      </c>
      <c r="T1881">
        <f>HOUR(Table1__2[[#This Row],[transaction_time]])</f>
        <v>20</v>
      </c>
    </row>
    <row r="1882" spans="1:20" x14ac:dyDescent="0.25">
      <c r="A1882">
        <v>9881</v>
      </c>
      <c r="B1882" s="1">
        <v>45173</v>
      </c>
      <c r="C1882" s="2">
        <v>0.80694444444444446</v>
      </c>
      <c r="D1882">
        <v>1</v>
      </c>
      <c r="E1882" t="s">
        <v>14</v>
      </c>
      <c r="F1882" t="s">
        <v>15</v>
      </c>
      <c r="G1882" t="s">
        <v>16</v>
      </c>
      <c r="H1882" t="s">
        <v>17</v>
      </c>
      <c r="I1882" t="s">
        <v>18</v>
      </c>
      <c r="J1882">
        <v>45</v>
      </c>
      <c r="K1882">
        <v>25</v>
      </c>
      <c r="L1882" t="s">
        <v>19</v>
      </c>
      <c r="M1882" t="s">
        <v>20</v>
      </c>
      <c r="N1882" t="s">
        <v>21</v>
      </c>
      <c r="O1882">
        <f>Table1__2[[#This Row],[transaction_qty]]*Table1__2[[#This Row],[unit_price]]</f>
        <v>45</v>
      </c>
      <c r="P1882">
        <f>(Table1__2[[#This Row],[unit_price]]-Table1__2[[#This Row],[unit_cost]])*Table1__2[[#This Row],[transaction_qty]]</f>
        <v>20</v>
      </c>
      <c r="Q1882">
        <f>YEAR(Table1__2[[#This Row],[transaction_date]])</f>
        <v>2023</v>
      </c>
      <c r="R1882" t="str">
        <f>TEXT(MONTH(Table1__2[[#This Row],[transaction_date]])*28,"mmm")</f>
        <v>Sep</v>
      </c>
      <c r="S1882" t="str">
        <f t="shared" si="29"/>
        <v>Wed</v>
      </c>
      <c r="T1882">
        <f>HOUR(Table1__2[[#This Row],[transaction_time]])</f>
        <v>19</v>
      </c>
    </row>
    <row r="1883" spans="1:20" x14ac:dyDescent="0.25">
      <c r="A1883">
        <v>9882</v>
      </c>
      <c r="B1883" s="1">
        <v>45406</v>
      </c>
      <c r="C1883" s="2">
        <v>0.58750000000000002</v>
      </c>
      <c r="D1883">
        <v>1</v>
      </c>
      <c r="E1883" t="s">
        <v>36</v>
      </c>
      <c r="F1883" t="s">
        <v>37</v>
      </c>
      <c r="G1883" t="s">
        <v>38</v>
      </c>
      <c r="H1883" t="s">
        <v>39</v>
      </c>
      <c r="I1883" t="s">
        <v>48</v>
      </c>
      <c r="J1883">
        <v>80</v>
      </c>
      <c r="K1883">
        <v>48</v>
      </c>
      <c r="L1883" t="s">
        <v>33</v>
      </c>
      <c r="M1883" t="s">
        <v>44</v>
      </c>
      <c r="N1883" t="s">
        <v>49</v>
      </c>
      <c r="O1883">
        <f>Table1__2[[#This Row],[transaction_qty]]*Table1__2[[#This Row],[unit_price]]</f>
        <v>80</v>
      </c>
      <c r="P1883">
        <f>(Table1__2[[#This Row],[unit_price]]-Table1__2[[#This Row],[unit_cost]])*Table1__2[[#This Row],[transaction_qty]]</f>
        <v>32</v>
      </c>
      <c r="Q1883">
        <f>YEAR(Table1__2[[#This Row],[transaction_date]])</f>
        <v>2024</v>
      </c>
      <c r="R1883" t="str">
        <f>TEXT(MONTH(Table1__2[[#This Row],[transaction_date]])*28,"mmm")</f>
        <v>Apr</v>
      </c>
      <c r="S1883" t="str">
        <f t="shared" si="29"/>
        <v>Tue</v>
      </c>
      <c r="T1883">
        <f>HOUR(Table1__2[[#This Row],[transaction_time]])</f>
        <v>14</v>
      </c>
    </row>
    <row r="1884" spans="1:20" x14ac:dyDescent="0.25">
      <c r="A1884">
        <v>9883</v>
      </c>
      <c r="B1884" s="1">
        <v>45043</v>
      </c>
      <c r="C1884" s="2">
        <v>0.6381944444444444</v>
      </c>
      <c r="D1884">
        <v>1</v>
      </c>
      <c r="E1884" t="s">
        <v>22</v>
      </c>
      <c r="F1884" t="s">
        <v>23</v>
      </c>
      <c r="G1884" t="s">
        <v>24</v>
      </c>
      <c r="H1884" t="s">
        <v>25</v>
      </c>
      <c r="I1884" t="s">
        <v>46</v>
      </c>
      <c r="J1884">
        <v>90</v>
      </c>
      <c r="K1884">
        <v>55</v>
      </c>
      <c r="L1884" t="s">
        <v>33</v>
      </c>
      <c r="M1884" t="s">
        <v>34</v>
      </c>
      <c r="N1884" t="s">
        <v>47</v>
      </c>
      <c r="O1884">
        <f>Table1__2[[#This Row],[transaction_qty]]*Table1__2[[#This Row],[unit_price]]</f>
        <v>90</v>
      </c>
      <c r="P1884">
        <f>(Table1__2[[#This Row],[unit_price]]-Table1__2[[#This Row],[unit_cost]])*Table1__2[[#This Row],[transaction_qty]]</f>
        <v>35</v>
      </c>
      <c r="Q1884">
        <f>YEAR(Table1__2[[#This Row],[transaction_date]])</f>
        <v>2023</v>
      </c>
      <c r="R1884" t="str">
        <f>TEXT(MONTH(Table1__2[[#This Row],[transaction_date]])*28,"mmm")</f>
        <v>Apr</v>
      </c>
      <c r="S1884" t="str">
        <f t="shared" si="29"/>
        <v>Fri</v>
      </c>
      <c r="T1884">
        <f>HOUR(Table1__2[[#This Row],[transaction_time]])</f>
        <v>15</v>
      </c>
    </row>
    <row r="1885" spans="1:20" x14ac:dyDescent="0.25">
      <c r="A1885">
        <v>9884</v>
      </c>
      <c r="B1885" s="1">
        <v>45664</v>
      </c>
      <c r="C1885" s="2">
        <v>0.42152777777777778</v>
      </c>
      <c r="D1885">
        <v>4</v>
      </c>
      <c r="E1885" t="s">
        <v>28</v>
      </c>
      <c r="F1885" t="s">
        <v>29</v>
      </c>
      <c r="G1885" t="s">
        <v>30</v>
      </c>
      <c r="H1885" t="s">
        <v>31</v>
      </c>
      <c r="I1885" t="s">
        <v>32</v>
      </c>
      <c r="J1885">
        <v>85</v>
      </c>
      <c r="K1885">
        <v>50</v>
      </c>
      <c r="L1885" t="s">
        <v>33</v>
      </c>
      <c r="M1885" t="s">
        <v>34</v>
      </c>
      <c r="N1885" t="s">
        <v>35</v>
      </c>
      <c r="O1885">
        <f>Table1__2[[#This Row],[transaction_qty]]*Table1__2[[#This Row],[unit_price]]</f>
        <v>340</v>
      </c>
      <c r="P1885">
        <f>(Table1__2[[#This Row],[unit_price]]-Table1__2[[#This Row],[unit_cost]])*Table1__2[[#This Row],[transaction_qty]]</f>
        <v>140</v>
      </c>
      <c r="Q1885">
        <f>YEAR(Table1__2[[#This Row],[transaction_date]])</f>
        <v>2025</v>
      </c>
      <c r="R1885" t="str">
        <f>TEXT(MONTH(Table1__2[[#This Row],[transaction_date]])*28,"mmm")</f>
        <v>Jan</v>
      </c>
      <c r="S1885" t="str">
        <f t="shared" si="29"/>
        <v>Sat</v>
      </c>
      <c r="T1885">
        <f>HOUR(Table1__2[[#This Row],[transaction_time]])</f>
        <v>10</v>
      </c>
    </row>
    <row r="1886" spans="1:20" x14ac:dyDescent="0.25">
      <c r="A1886">
        <v>9885</v>
      </c>
      <c r="B1886" s="1">
        <v>45400</v>
      </c>
      <c r="C1886" s="2">
        <v>0.36736111111111114</v>
      </c>
      <c r="D1886">
        <v>3</v>
      </c>
      <c r="E1886" t="s">
        <v>28</v>
      </c>
      <c r="F1886" t="s">
        <v>29</v>
      </c>
      <c r="G1886" t="s">
        <v>30</v>
      </c>
      <c r="H1886" t="s">
        <v>31</v>
      </c>
      <c r="I1886" t="s">
        <v>48</v>
      </c>
      <c r="J1886">
        <v>80</v>
      </c>
      <c r="K1886">
        <v>48</v>
      </c>
      <c r="L1886" t="s">
        <v>33</v>
      </c>
      <c r="M1886" t="s">
        <v>44</v>
      </c>
      <c r="N1886" t="s">
        <v>49</v>
      </c>
      <c r="O1886">
        <f>Table1__2[[#This Row],[transaction_qty]]*Table1__2[[#This Row],[unit_price]]</f>
        <v>240</v>
      </c>
      <c r="P1886">
        <f>(Table1__2[[#This Row],[unit_price]]-Table1__2[[#This Row],[unit_cost]])*Table1__2[[#This Row],[transaction_qty]]</f>
        <v>96</v>
      </c>
      <c r="Q1886">
        <f>YEAR(Table1__2[[#This Row],[transaction_date]])</f>
        <v>2024</v>
      </c>
      <c r="R1886" t="str">
        <f>TEXT(MONTH(Table1__2[[#This Row],[transaction_date]])*28,"mmm")</f>
        <v>Apr</v>
      </c>
      <c r="S1886" t="str">
        <f t="shared" si="29"/>
        <v>Wed</v>
      </c>
      <c r="T1886">
        <f>HOUR(Table1__2[[#This Row],[transaction_time]])</f>
        <v>8</v>
      </c>
    </row>
    <row r="1887" spans="1:20" x14ac:dyDescent="0.25">
      <c r="A1887">
        <v>9886</v>
      </c>
      <c r="B1887" s="1">
        <v>45944</v>
      </c>
      <c r="C1887" s="2">
        <v>0.79166666666666663</v>
      </c>
      <c r="D1887">
        <v>2</v>
      </c>
      <c r="E1887" t="s">
        <v>22</v>
      </c>
      <c r="F1887" t="s">
        <v>23</v>
      </c>
      <c r="G1887" t="s">
        <v>24</v>
      </c>
      <c r="H1887" t="s">
        <v>25</v>
      </c>
      <c r="I1887" t="s">
        <v>43</v>
      </c>
      <c r="J1887">
        <v>75</v>
      </c>
      <c r="K1887">
        <v>45</v>
      </c>
      <c r="L1887" t="s">
        <v>33</v>
      </c>
      <c r="M1887" t="s">
        <v>44</v>
      </c>
      <c r="N1887" t="s">
        <v>45</v>
      </c>
      <c r="O1887">
        <f>Table1__2[[#This Row],[transaction_qty]]*Table1__2[[#This Row],[unit_price]]</f>
        <v>150</v>
      </c>
      <c r="P1887">
        <f>(Table1__2[[#This Row],[unit_price]]-Table1__2[[#This Row],[unit_cost]])*Table1__2[[#This Row],[transaction_qty]]</f>
        <v>60</v>
      </c>
      <c r="Q1887">
        <f>YEAR(Table1__2[[#This Row],[transaction_date]])</f>
        <v>2025</v>
      </c>
      <c r="R1887" t="str">
        <f>TEXT(MONTH(Table1__2[[#This Row],[transaction_date]])*28,"mmm")</f>
        <v>Oct</v>
      </c>
      <c r="S1887" t="str">
        <f t="shared" si="29"/>
        <v>Sat</v>
      </c>
      <c r="T1887">
        <f>HOUR(Table1__2[[#This Row],[transaction_time]])</f>
        <v>19</v>
      </c>
    </row>
    <row r="1888" spans="1:20" x14ac:dyDescent="0.25">
      <c r="A1888">
        <v>9887</v>
      </c>
      <c r="B1888" s="1">
        <v>46016</v>
      </c>
      <c r="C1888" s="2">
        <v>0.35625000000000001</v>
      </c>
      <c r="D1888">
        <v>2</v>
      </c>
      <c r="E1888" t="s">
        <v>36</v>
      </c>
      <c r="F1888" t="s">
        <v>37</v>
      </c>
      <c r="G1888" t="s">
        <v>38</v>
      </c>
      <c r="H1888" t="s">
        <v>39</v>
      </c>
      <c r="I1888" t="s">
        <v>48</v>
      </c>
      <c r="J1888">
        <v>80</v>
      </c>
      <c r="K1888">
        <v>48</v>
      </c>
      <c r="L1888" t="s">
        <v>33</v>
      </c>
      <c r="M1888" t="s">
        <v>44</v>
      </c>
      <c r="N1888" t="s">
        <v>49</v>
      </c>
      <c r="O1888">
        <f>Table1__2[[#This Row],[transaction_qty]]*Table1__2[[#This Row],[unit_price]]</f>
        <v>160</v>
      </c>
      <c r="P1888">
        <f>(Table1__2[[#This Row],[unit_price]]-Table1__2[[#This Row],[unit_cost]])*Table1__2[[#This Row],[transaction_qty]]</f>
        <v>64</v>
      </c>
      <c r="Q1888">
        <f>YEAR(Table1__2[[#This Row],[transaction_date]])</f>
        <v>2025</v>
      </c>
      <c r="R1888" t="str">
        <f>TEXT(MONTH(Table1__2[[#This Row],[transaction_date]])*28,"mmm")</f>
        <v>Dec</v>
      </c>
      <c r="S1888" t="str">
        <f t="shared" si="29"/>
        <v>Wed</v>
      </c>
      <c r="T1888">
        <f>HOUR(Table1__2[[#This Row],[transaction_time]])</f>
        <v>8</v>
      </c>
    </row>
    <row r="1889" spans="1:20" x14ac:dyDescent="0.25">
      <c r="A1889">
        <v>9888</v>
      </c>
      <c r="B1889" s="1">
        <v>45697</v>
      </c>
      <c r="C1889" s="2">
        <v>0.86319444444444449</v>
      </c>
      <c r="D1889">
        <v>1</v>
      </c>
      <c r="E1889" t="s">
        <v>28</v>
      </c>
      <c r="F1889" t="s">
        <v>29</v>
      </c>
      <c r="G1889" t="s">
        <v>30</v>
      </c>
      <c r="H1889" t="s">
        <v>31</v>
      </c>
      <c r="I1889" t="s">
        <v>50</v>
      </c>
      <c r="J1889">
        <v>70</v>
      </c>
      <c r="K1889">
        <v>40</v>
      </c>
      <c r="L1889" t="s">
        <v>33</v>
      </c>
      <c r="M1889" t="s">
        <v>44</v>
      </c>
      <c r="N1889" t="s">
        <v>51</v>
      </c>
      <c r="O1889">
        <f>Table1__2[[#This Row],[transaction_qty]]*Table1__2[[#This Row],[unit_price]]</f>
        <v>70</v>
      </c>
      <c r="P1889">
        <f>(Table1__2[[#This Row],[unit_price]]-Table1__2[[#This Row],[unit_cost]])*Table1__2[[#This Row],[transaction_qty]]</f>
        <v>30</v>
      </c>
      <c r="Q1889">
        <f>YEAR(Table1__2[[#This Row],[transaction_date]])</f>
        <v>2025</v>
      </c>
      <c r="R1889" t="str">
        <f>TEXT(MONTH(Table1__2[[#This Row],[transaction_date]])*28,"mmm")</f>
        <v>Feb</v>
      </c>
      <c r="S1889" t="str">
        <f t="shared" si="29"/>
        <v>Mon</v>
      </c>
      <c r="T1889">
        <f>HOUR(Table1__2[[#This Row],[transaction_time]])</f>
        <v>20</v>
      </c>
    </row>
    <row r="1890" spans="1:20" x14ac:dyDescent="0.25">
      <c r="A1890">
        <v>9889</v>
      </c>
      <c r="B1890" s="1">
        <v>44717</v>
      </c>
      <c r="C1890" s="2">
        <v>0.88402777777777775</v>
      </c>
      <c r="D1890">
        <v>4</v>
      </c>
      <c r="E1890" t="s">
        <v>22</v>
      </c>
      <c r="F1890" t="s">
        <v>23</v>
      </c>
      <c r="G1890" t="s">
        <v>24</v>
      </c>
      <c r="H1890" t="s">
        <v>25</v>
      </c>
      <c r="I1890" t="s">
        <v>50</v>
      </c>
      <c r="J1890">
        <v>70</v>
      </c>
      <c r="K1890">
        <v>40</v>
      </c>
      <c r="L1890" t="s">
        <v>33</v>
      </c>
      <c r="M1890" t="s">
        <v>44</v>
      </c>
      <c r="N1890" t="s">
        <v>51</v>
      </c>
      <c r="O1890">
        <f>Table1__2[[#This Row],[transaction_qty]]*Table1__2[[#This Row],[unit_price]]</f>
        <v>280</v>
      </c>
      <c r="P1890">
        <f>(Table1__2[[#This Row],[unit_price]]-Table1__2[[#This Row],[unit_cost]])*Table1__2[[#This Row],[transaction_qty]]</f>
        <v>120</v>
      </c>
      <c r="Q1890">
        <f>YEAR(Table1__2[[#This Row],[transaction_date]])</f>
        <v>2022</v>
      </c>
      <c r="R1890" t="str">
        <f>TEXT(MONTH(Table1__2[[#This Row],[transaction_date]])*28,"mmm")</f>
        <v>Jun</v>
      </c>
      <c r="S1890" t="str">
        <f t="shared" si="29"/>
        <v>Thu</v>
      </c>
      <c r="T1890">
        <f>HOUR(Table1__2[[#This Row],[transaction_time]])</f>
        <v>21</v>
      </c>
    </row>
    <row r="1891" spans="1:20" x14ac:dyDescent="0.25">
      <c r="A1891">
        <v>9890</v>
      </c>
      <c r="B1891" s="1">
        <v>45872</v>
      </c>
      <c r="C1891" s="2">
        <v>0.5444444444444444</v>
      </c>
      <c r="D1891">
        <v>1</v>
      </c>
      <c r="E1891" t="s">
        <v>28</v>
      </c>
      <c r="F1891" t="s">
        <v>29</v>
      </c>
      <c r="G1891" t="s">
        <v>30</v>
      </c>
      <c r="H1891" t="s">
        <v>31</v>
      </c>
      <c r="I1891" t="s">
        <v>40</v>
      </c>
      <c r="J1891">
        <v>50</v>
      </c>
      <c r="K1891">
        <v>30</v>
      </c>
      <c r="L1891" t="s">
        <v>19</v>
      </c>
      <c r="M1891" t="s">
        <v>41</v>
      </c>
      <c r="N1891" t="s">
        <v>42</v>
      </c>
      <c r="O1891">
        <f>Table1__2[[#This Row],[transaction_qty]]*Table1__2[[#This Row],[unit_price]]</f>
        <v>50</v>
      </c>
      <c r="P1891">
        <f>(Table1__2[[#This Row],[unit_price]]-Table1__2[[#This Row],[unit_cost]])*Table1__2[[#This Row],[transaction_qty]]</f>
        <v>20</v>
      </c>
      <c r="Q1891">
        <f>YEAR(Table1__2[[#This Row],[transaction_date]])</f>
        <v>2025</v>
      </c>
      <c r="R1891" t="str">
        <f>TEXT(MONTH(Table1__2[[#This Row],[transaction_date]])*28,"mmm")</f>
        <v>Aug</v>
      </c>
      <c r="S1891" t="str">
        <f t="shared" si="29"/>
        <v>Tue</v>
      </c>
      <c r="T1891">
        <f>HOUR(Table1__2[[#This Row],[transaction_time]])</f>
        <v>13</v>
      </c>
    </row>
    <row r="1892" spans="1:20" x14ac:dyDescent="0.25">
      <c r="A1892">
        <v>9891</v>
      </c>
      <c r="B1892" s="1">
        <v>44700</v>
      </c>
      <c r="C1892" s="2">
        <v>0.65347222222222223</v>
      </c>
      <c r="D1892">
        <v>4</v>
      </c>
      <c r="E1892" t="s">
        <v>22</v>
      </c>
      <c r="F1892" t="s">
        <v>23</v>
      </c>
      <c r="G1892" t="s">
        <v>24</v>
      </c>
      <c r="H1892" t="s">
        <v>25</v>
      </c>
      <c r="I1892" t="s">
        <v>26</v>
      </c>
      <c r="J1892">
        <v>40</v>
      </c>
      <c r="K1892">
        <v>22</v>
      </c>
      <c r="L1892" t="s">
        <v>19</v>
      </c>
      <c r="M1892" t="s">
        <v>20</v>
      </c>
      <c r="N1892" t="s">
        <v>27</v>
      </c>
      <c r="O1892">
        <f>Table1__2[[#This Row],[transaction_qty]]*Table1__2[[#This Row],[unit_price]]</f>
        <v>160</v>
      </c>
      <c r="P1892">
        <f>(Table1__2[[#This Row],[unit_price]]-Table1__2[[#This Row],[unit_cost]])*Table1__2[[#This Row],[transaction_qty]]</f>
        <v>72</v>
      </c>
      <c r="Q1892">
        <f>YEAR(Table1__2[[#This Row],[transaction_date]])</f>
        <v>2022</v>
      </c>
      <c r="R1892" t="str">
        <f>TEXT(MONTH(Table1__2[[#This Row],[transaction_date]])*28,"mmm")</f>
        <v>May</v>
      </c>
      <c r="S1892" t="str">
        <f t="shared" si="29"/>
        <v>Thu</v>
      </c>
      <c r="T1892">
        <f>HOUR(Table1__2[[#This Row],[transaction_time]])</f>
        <v>15</v>
      </c>
    </row>
    <row r="1893" spans="1:20" x14ac:dyDescent="0.25">
      <c r="A1893">
        <v>9892</v>
      </c>
      <c r="B1893" s="1">
        <v>45610</v>
      </c>
      <c r="C1893" s="2">
        <v>0.63541666666666663</v>
      </c>
      <c r="D1893">
        <v>2</v>
      </c>
      <c r="E1893" t="s">
        <v>28</v>
      </c>
      <c r="F1893" t="s">
        <v>29</v>
      </c>
      <c r="G1893" t="s">
        <v>30</v>
      </c>
      <c r="H1893" t="s">
        <v>31</v>
      </c>
      <c r="I1893" t="s">
        <v>26</v>
      </c>
      <c r="J1893">
        <v>40</v>
      </c>
      <c r="K1893">
        <v>22</v>
      </c>
      <c r="L1893" t="s">
        <v>19</v>
      </c>
      <c r="M1893" t="s">
        <v>20</v>
      </c>
      <c r="N1893" t="s">
        <v>27</v>
      </c>
      <c r="O1893">
        <f>Table1__2[[#This Row],[transaction_qty]]*Table1__2[[#This Row],[unit_price]]</f>
        <v>80</v>
      </c>
      <c r="P1893">
        <f>(Table1__2[[#This Row],[unit_price]]-Table1__2[[#This Row],[unit_cost]])*Table1__2[[#This Row],[transaction_qty]]</f>
        <v>36</v>
      </c>
      <c r="Q1893">
        <f>YEAR(Table1__2[[#This Row],[transaction_date]])</f>
        <v>2024</v>
      </c>
      <c r="R1893" t="str">
        <f>TEXT(MONTH(Table1__2[[#This Row],[transaction_date]])*28,"mmm")</f>
        <v>Nov</v>
      </c>
      <c r="S1893" t="str">
        <f t="shared" si="29"/>
        <v>Sat</v>
      </c>
      <c r="T1893">
        <f>HOUR(Table1__2[[#This Row],[transaction_time]])</f>
        <v>15</v>
      </c>
    </row>
    <row r="1894" spans="1:20" x14ac:dyDescent="0.25">
      <c r="A1894">
        <v>9893</v>
      </c>
      <c r="B1894" s="1">
        <v>44797</v>
      </c>
      <c r="C1894" s="2">
        <v>0.55763888888888891</v>
      </c>
      <c r="D1894">
        <v>2</v>
      </c>
      <c r="E1894" t="s">
        <v>22</v>
      </c>
      <c r="F1894" t="s">
        <v>23</v>
      </c>
      <c r="G1894" t="s">
        <v>24</v>
      </c>
      <c r="H1894" t="s">
        <v>25</v>
      </c>
      <c r="I1894" t="s">
        <v>46</v>
      </c>
      <c r="J1894">
        <v>90</v>
      </c>
      <c r="K1894">
        <v>55</v>
      </c>
      <c r="L1894" t="s">
        <v>33</v>
      </c>
      <c r="M1894" t="s">
        <v>34</v>
      </c>
      <c r="N1894" t="s">
        <v>47</v>
      </c>
      <c r="O1894">
        <f>Table1__2[[#This Row],[transaction_qty]]*Table1__2[[#This Row],[unit_price]]</f>
        <v>180</v>
      </c>
      <c r="P1894">
        <f>(Table1__2[[#This Row],[unit_price]]-Table1__2[[#This Row],[unit_cost]])*Table1__2[[#This Row],[transaction_qty]]</f>
        <v>70</v>
      </c>
      <c r="Q1894">
        <f>YEAR(Table1__2[[#This Row],[transaction_date]])</f>
        <v>2022</v>
      </c>
      <c r="R1894" t="str">
        <f>TEXT(MONTH(Table1__2[[#This Row],[transaction_date]])*28,"mmm")</f>
        <v>Aug</v>
      </c>
      <c r="S1894" t="str">
        <f t="shared" si="29"/>
        <v>Tue</v>
      </c>
      <c r="T1894">
        <f>HOUR(Table1__2[[#This Row],[transaction_time]])</f>
        <v>13</v>
      </c>
    </row>
    <row r="1895" spans="1:20" x14ac:dyDescent="0.25">
      <c r="A1895">
        <v>9894</v>
      </c>
      <c r="B1895" s="1">
        <v>44760</v>
      </c>
      <c r="C1895" s="2">
        <v>0.85902777777777772</v>
      </c>
      <c r="D1895">
        <v>4</v>
      </c>
      <c r="E1895" t="s">
        <v>36</v>
      </c>
      <c r="F1895" t="s">
        <v>37</v>
      </c>
      <c r="G1895" t="s">
        <v>38</v>
      </c>
      <c r="H1895" t="s">
        <v>39</v>
      </c>
      <c r="I1895" t="s">
        <v>48</v>
      </c>
      <c r="J1895">
        <v>80</v>
      </c>
      <c r="K1895">
        <v>48</v>
      </c>
      <c r="L1895" t="s">
        <v>33</v>
      </c>
      <c r="M1895" t="s">
        <v>44</v>
      </c>
      <c r="N1895" t="s">
        <v>49</v>
      </c>
      <c r="O1895">
        <f>Table1__2[[#This Row],[transaction_qty]]*Table1__2[[#This Row],[unit_price]]</f>
        <v>320</v>
      </c>
      <c r="P1895">
        <f>(Table1__2[[#This Row],[unit_price]]-Table1__2[[#This Row],[unit_cost]])*Table1__2[[#This Row],[transaction_qty]]</f>
        <v>128</v>
      </c>
      <c r="Q1895">
        <f>YEAR(Table1__2[[#This Row],[transaction_date]])</f>
        <v>2022</v>
      </c>
      <c r="R1895" t="str">
        <f>TEXT(MONTH(Table1__2[[#This Row],[transaction_date]])*28,"mmm")</f>
        <v>Jul</v>
      </c>
      <c r="S1895" t="str">
        <f t="shared" si="29"/>
        <v>Wed</v>
      </c>
      <c r="T1895">
        <f>HOUR(Table1__2[[#This Row],[transaction_time]])</f>
        <v>20</v>
      </c>
    </row>
    <row r="1896" spans="1:20" x14ac:dyDescent="0.25">
      <c r="A1896">
        <v>9895</v>
      </c>
      <c r="B1896" s="1">
        <v>44930</v>
      </c>
      <c r="C1896" s="2">
        <v>0.87916666666666665</v>
      </c>
      <c r="D1896">
        <v>1</v>
      </c>
      <c r="E1896" t="s">
        <v>14</v>
      </c>
      <c r="F1896" t="s">
        <v>15</v>
      </c>
      <c r="G1896" t="s">
        <v>16</v>
      </c>
      <c r="H1896" t="s">
        <v>17</v>
      </c>
      <c r="I1896" t="s">
        <v>50</v>
      </c>
      <c r="J1896">
        <v>70</v>
      </c>
      <c r="K1896">
        <v>40</v>
      </c>
      <c r="L1896" t="s">
        <v>33</v>
      </c>
      <c r="M1896" t="s">
        <v>44</v>
      </c>
      <c r="N1896" t="s">
        <v>51</v>
      </c>
      <c r="O1896">
        <f>Table1__2[[#This Row],[transaction_qty]]*Table1__2[[#This Row],[unit_price]]</f>
        <v>70</v>
      </c>
      <c r="P1896">
        <f>(Table1__2[[#This Row],[unit_price]]-Table1__2[[#This Row],[unit_cost]])*Table1__2[[#This Row],[transaction_qty]]</f>
        <v>30</v>
      </c>
      <c r="Q1896">
        <f>YEAR(Table1__2[[#This Row],[transaction_date]])</f>
        <v>2023</v>
      </c>
      <c r="R1896" t="str">
        <f>TEXT(MONTH(Table1__2[[#This Row],[transaction_date]])*28,"mmm")</f>
        <v>Jan</v>
      </c>
      <c r="S1896" t="str">
        <f t="shared" si="29"/>
        <v>Wed</v>
      </c>
      <c r="T1896">
        <f>HOUR(Table1__2[[#This Row],[transaction_time]])</f>
        <v>21</v>
      </c>
    </row>
    <row r="1897" spans="1:20" x14ac:dyDescent="0.25">
      <c r="A1897">
        <v>9896</v>
      </c>
      <c r="B1897" s="1">
        <v>45582</v>
      </c>
      <c r="C1897" s="2">
        <v>0.7895833333333333</v>
      </c>
      <c r="D1897">
        <v>4</v>
      </c>
      <c r="E1897" t="s">
        <v>14</v>
      </c>
      <c r="F1897" t="s">
        <v>15</v>
      </c>
      <c r="G1897" t="s">
        <v>16</v>
      </c>
      <c r="H1897" t="s">
        <v>17</v>
      </c>
      <c r="I1897" t="s">
        <v>32</v>
      </c>
      <c r="J1897">
        <v>85</v>
      </c>
      <c r="K1897">
        <v>50</v>
      </c>
      <c r="L1897" t="s">
        <v>33</v>
      </c>
      <c r="M1897" t="s">
        <v>34</v>
      </c>
      <c r="N1897" t="s">
        <v>35</v>
      </c>
      <c r="O1897">
        <f>Table1__2[[#This Row],[transaction_qty]]*Table1__2[[#This Row],[unit_price]]</f>
        <v>340</v>
      </c>
      <c r="P1897">
        <f>(Table1__2[[#This Row],[unit_price]]-Table1__2[[#This Row],[unit_cost]])*Table1__2[[#This Row],[transaction_qty]]</f>
        <v>140</v>
      </c>
      <c r="Q1897">
        <f>YEAR(Table1__2[[#This Row],[transaction_date]])</f>
        <v>2024</v>
      </c>
      <c r="R1897" t="str">
        <f>TEXT(MONTH(Table1__2[[#This Row],[transaction_date]])*28,"mmm")</f>
        <v>Oct</v>
      </c>
      <c r="S1897" t="str">
        <f t="shared" si="29"/>
        <v>Tue</v>
      </c>
      <c r="T1897">
        <f>HOUR(Table1__2[[#This Row],[transaction_time]])</f>
        <v>18</v>
      </c>
    </row>
    <row r="1898" spans="1:20" x14ac:dyDescent="0.25">
      <c r="A1898">
        <v>9897</v>
      </c>
      <c r="B1898" s="1">
        <v>45432</v>
      </c>
      <c r="C1898" s="2">
        <v>0.6381944444444444</v>
      </c>
      <c r="D1898">
        <v>4</v>
      </c>
      <c r="E1898" t="s">
        <v>28</v>
      </c>
      <c r="F1898" t="s">
        <v>29</v>
      </c>
      <c r="G1898" t="s">
        <v>30</v>
      </c>
      <c r="H1898" t="s">
        <v>31</v>
      </c>
      <c r="I1898" t="s">
        <v>46</v>
      </c>
      <c r="J1898">
        <v>90</v>
      </c>
      <c r="K1898">
        <v>55</v>
      </c>
      <c r="L1898" t="s">
        <v>33</v>
      </c>
      <c r="M1898" t="s">
        <v>34</v>
      </c>
      <c r="N1898" t="s">
        <v>47</v>
      </c>
      <c r="O1898">
        <f>Table1__2[[#This Row],[transaction_qty]]*Table1__2[[#This Row],[unit_price]]</f>
        <v>360</v>
      </c>
      <c r="P1898">
        <f>(Table1__2[[#This Row],[unit_price]]-Table1__2[[#This Row],[unit_cost]])*Table1__2[[#This Row],[transaction_qty]]</f>
        <v>140</v>
      </c>
      <c r="Q1898">
        <f>YEAR(Table1__2[[#This Row],[transaction_date]])</f>
        <v>2024</v>
      </c>
      <c r="R1898" t="str">
        <f>TEXT(MONTH(Table1__2[[#This Row],[transaction_date]])*28,"mmm")</f>
        <v>May</v>
      </c>
      <c r="S1898" t="str">
        <f t="shared" si="29"/>
        <v>Fri</v>
      </c>
      <c r="T1898">
        <f>HOUR(Table1__2[[#This Row],[transaction_time]])</f>
        <v>15</v>
      </c>
    </row>
    <row r="1899" spans="1:20" x14ac:dyDescent="0.25">
      <c r="A1899">
        <v>9898</v>
      </c>
      <c r="B1899" s="1">
        <v>45511</v>
      </c>
      <c r="C1899" s="2">
        <v>0.73541666666666672</v>
      </c>
      <c r="D1899">
        <v>3</v>
      </c>
      <c r="E1899" t="s">
        <v>22</v>
      </c>
      <c r="F1899" t="s">
        <v>23</v>
      </c>
      <c r="G1899" t="s">
        <v>24</v>
      </c>
      <c r="H1899" t="s">
        <v>25</v>
      </c>
      <c r="I1899" t="s">
        <v>32</v>
      </c>
      <c r="J1899">
        <v>85</v>
      </c>
      <c r="K1899">
        <v>50</v>
      </c>
      <c r="L1899" t="s">
        <v>33</v>
      </c>
      <c r="M1899" t="s">
        <v>34</v>
      </c>
      <c r="N1899" t="s">
        <v>35</v>
      </c>
      <c r="O1899">
        <f>Table1__2[[#This Row],[transaction_qty]]*Table1__2[[#This Row],[unit_price]]</f>
        <v>255</v>
      </c>
      <c r="P1899">
        <f>(Table1__2[[#This Row],[unit_price]]-Table1__2[[#This Row],[unit_cost]])*Table1__2[[#This Row],[transaction_qty]]</f>
        <v>105</v>
      </c>
      <c r="Q1899">
        <f>YEAR(Table1__2[[#This Row],[transaction_date]])</f>
        <v>2024</v>
      </c>
      <c r="R1899" t="str">
        <f>TEXT(MONTH(Table1__2[[#This Row],[transaction_date]])*28,"mmm")</f>
        <v>Aug</v>
      </c>
      <c r="S1899" t="str">
        <f t="shared" si="29"/>
        <v>Sat</v>
      </c>
      <c r="T1899">
        <f>HOUR(Table1__2[[#This Row],[transaction_time]])</f>
        <v>17</v>
      </c>
    </row>
    <row r="1900" spans="1:20" x14ac:dyDescent="0.25">
      <c r="A1900">
        <v>9899</v>
      </c>
      <c r="B1900" s="1">
        <v>45569</v>
      </c>
      <c r="C1900" s="2">
        <v>0.67708333333333337</v>
      </c>
      <c r="D1900">
        <v>1</v>
      </c>
      <c r="E1900" t="s">
        <v>22</v>
      </c>
      <c r="F1900" t="s">
        <v>23</v>
      </c>
      <c r="G1900" t="s">
        <v>24</v>
      </c>
      <c r="H1900" t="s">
        <v>25</v>
      </c>
      <c r="I1900" t="s">
        <v>32</v>
      </c>
      <c r="J1900">
        <v>85</v>
      </c>
      <c r="K1900">
        <v>50</v>
      </c>
      <c r="L1900" t="s">
        <v>33</v>
      </c>
      <c r="M1900" t="s">
        <v>34</v>
      </c>
      <c r="N1900" t="s">
        <v>35</v>
      </c>
      <c r="O1900">
        <f>Table1__2[[#This Row],[transaction_qty]]*Table1__2[[#This Row],[unit_price]]</f>
        <v>85</v>
      </c>
      <c r="P1900">
        <f>(Table1__2[[#This Row],[unit_price]]-Table1__2[[#This Row],[unit_cost]])*Table1__2[[#This Row],[transaction_qty]]</f>
        <v>35</v>
      </c>
      <c r="Q1900">
        <f>YEAR(Table1__2[[#This Row],[transaction_date]])</f>
        <v>2024</v>
      </c>
      <c r="R1900" t="str">
        <f>TEXT(MONTH(Table1__2[[#This Row],[transaction_date]])*28,"mmm")</f>
        <v>Oct</v>
      </c>
      <c r="S1900" t="str">
        <f t="shared" si="29"/>
        <v>Wed</v>
      </c>
      <c r="T1900">
        <f>HOUR(Table1__2[[#This Row],[transaction_time]])</f>
        <v>16</v>
      </c>
    </row>
    <row r="1901" spans="1:20" x14ac:dyDescent="0.25">
      <c r="A1901">
        <v>9900</v>
      </c>
      <c r="B1901" s="1">
        <v>45164</v>
      </c>
      <c r="C1901" s="2">
        <v>0.77013888888888893</v>
      </c>
      <c r="D1901">
        <v>4</v>
      </c>
      <c r="E1901" t="s">
        <v>36</v>
      </c>
      <c r="F1901" t="s">
        <v>37</v>
      </c>
      <c r="G1901" t="s">
        <v>38</v>
      </c>
      <c r="H1901" t="s">
        <v>39</v>
      </c>
      <c r="I1901" t="s">
        <v>50</v>
      </c>
      <c r="J1901">
        <v>70</v>
      </c>
      <c r="K1901">
        <v>40</v>
      </c>
      <c r="L1901" t="s">
        <v>33</v>
      </c>
      <c r="M1901" t="s">
        <v>44</v>
      </c>
      <c r="N1901" t="s">
        <v>51</v>
      </c>
      <c r="O1901">
        <f>Table1__2[[#This Row],[transaction_qty]]*Table1__2[[#This Row],[unit_price]]</f>
        <v>280</v>
      </c>
      <c r="P1901">
        <f>(Table1__2[[#This Row],[unit_price]]-Table1__2[[#This Row],[unit_cost]])*Table1__2[[#This Row],[transaction_qty]]</f>
        <v>120</v>
      </c>
      <c r="Q1901">
        <f>YEAR(Table1__2[[#This Row],[transaction_date]])</f>
        <v>2023</v>
      </c>
      <c r="R1901" t="str">
        <f>TEXT(MONTH(Table1__2[[#This Row],[transaction_date]])*28,"mmm")</f>
        <v>Aug</v>
      </c>
      <c r="S1901" t="str">
        <f t="shared" si="29"/>
        <v>Thu</v>
      </c>
      <c r="T1901">
        <f>HOUR(Table1__2[[#This Row],[transaction_time]])</f>
        <v>18</v>
      </c>
    </row>
    <row r="1902" spans="1:20" x14ac:dyDescent="0.25">
      <c r="A1902">
        <v>9901</v>
      </c>
      <c r="B1902" s="1">
        <v>45537</v>
      </c>
      <c r="C1902" s="2">
        <v>0.88194444444444442</v>
      </c>
      <c r="D1902">
        <v>4</v>
      </c>
      <c r="E1902" t="s">
        <v>28</v>
      </c>
      <c r="F1902" t="s">
        <v>29</v>
      </c>
      <c r="G1902" t="s">
        <v>30</v>
      </c>
      <c r="H1902" t="s">
        <v>31</v>
      </c>
      <c r="I1902" t="s">
        <v>40</v>
      </c>
      <c r="J1902">
        <v>50</v>
      </c>
      <c r="K1902">
        <v>30</v>
      </c>
      <c r="L1902" t="s">
        <v>19</v>
      </c>
      <c r="M1902" t="s">
        <v>41</v>
      </c>
      <c r="N1902" t="s">
        <v>42</v>
      </c>
      <c r="O1902">
        <f>Table1__2[[#This Row],[transaction_qty]]*Table1__2[[#This Row],[unit_price]]</f>
        <v>200</v>
      </c>
      <c r="P1902">
        <f>(Table1__2[[#This Row],[unit_price]]-Table1__2[[#This Row],[unit_cost]])*Table1__2[[#This Row],[transaction_qty]]</f>
        <v>80</v>
      </c>
      <c r="Q1902">
        <f>YEAR(Table1__2[[#This Row],[transaction_date]])</f>
        <v>2024</v>
      </c>
      <c r="R1902" t="str">
        <f>TEXT(MONTH(Table1__2[[#This Row],[transaction_date]])*28,"mmm")</f>
        <v>Sep</v>
      </c>
      <c r="S1902" t="str">
        <f t="shared" si="29"/>
        <v>Mon</v>
      </c>
      <c r="T1902">
        <f>HOUR(Table1__2[[#This Row],[transaction_time]])</f>
        <v>21</v>
      </c>
    </row>
    <row r="1903" spans="1:20" x14ac:dyDescent="0.25">
      <c r="A1903">
        <v>9902</v>
      </c>
      <c r="B1903" s="1">
        <v>44649</v>
      </c>
      <c r="C1903" s="2">
        <v>0.82361111111111107</v>
      </c>
      <c r="D1903">
        <v>4</v>
      </c>
      <c r="E1903" t="s">
        <v>22</v>
      </c>
      <c r="F1903" t="s">
        <v>23</v>
      </c>
      <c r="G1903" t="s">
        <v>24</v>
      </c>
      <c r="H1903" t="s">
        <v>25</v>
      </c>
      <c r="I1903" t="s">
        <v>50</v>
      </c>
      <c r="J1903">
        <v>70</v>
      </c>
      <c r="K1903">
        <v>40</v>
      </c>
      <c r="L1903" t="s">
        <v>33</v>
      </c>
      <c r="M1903" t="s">
        <v>44</v>
      </c>
      <c r="N1903" t="s">
        <v>51</v>
      </c>
      <c r="O1903">
        <f>Table1__2[[#This Row],[transaction_qty]]*Table1__2[[#This Row],[unit_price]]</f>
        <v>280</v>
      </c>
      <c r="P1903">
        <f>(Table1__2[[#This Row],[unit_price]]-Table1__2[[#This Row],[unit_cost]])*Table1__2[[#This Row],[transaction_qty]]</f>
        <v>120</v>
      </c>
      <c r="Q1903">
        <f>YEAR(Table1__2[[#This Row],[transaction_date]])</f>
        <v>2022</v>
      </c>
      <c r="R1903" t="str">
        <f>TEXT(MONTH(Table1__2[[#This Row],[transaction_date]])*28,"mmm")</f>
        <v>Mar</v>
      </c>
      <c r="S1903" t="str">
        <f t="shared" si="29"/>
        <v>Sun</v>
      </c>
      <c r="T1903">
        <f>HOUR(Table1__2[[#This Row],[transaction_time]])</f>
        <v>19</v>
      </c>
    </row>
    <row r="1904" spans="1:20" x14ac:dyDescent="0.25">
      <c r="A1904">
        <v>9903</v>
      </c>
      <c r="B1904" s="1">
        <v>45954</v>
      </c>
      <c r="C1904" s="2">
        <v>0.90625</v>
      </c>
      <c r="D1904">
        <v>1</v>
      </c>
      <c r="E1904" t="s">
        <v>28</v>
      </c>
      <c r="F1904" t="s">
        <v>29</v>
      </c>
      <c r="G1904" t="s">
        <v>30</v>
      </c>
      <c r="H1904" t="s">
        <v>31</v>
      </c>
      <c r="I1904" t="s">
        <v>43</v>
      </c>
      <c r="J1904">
        <v>75</v>
      </c>
      <c r="K1904">
        <v>45</v>
      </c>
      <c r="L1904" t="s">
        <v>33</v>
      </c>
      <c r="M1904" t="s">
        <v>44</v>
      </c>
      <c r="N1904" t="s">
        <v>45</v>
      </c>
      <c r="O1904">
        <f>Table1__2[[#This Row],[transaction_qty]]*Table1__2[[#This Row],[unit_price]]</f>
        <v>75</v>
      </c>
      <c r="P1904">
        <f>(Table1__2[[#This Row],[unit_price]]-Table1__2[[#This Row],[unit_cost]])*Table1__2[[#This Row],[transaction_qty]]</f>
        <v>30</v>
      </c>
      <c r="Q1904">
        <f>YEAR(Table1__2[[#This Row],[transaction_date]])</f>
        <v>2025</v>
      </c>
      <c r="R1904" t="str">
        <f>TEXT(MONTH(Table1__2[[#This Row],[transaction_date]])*28,"mmm")</f>
        <v>Oct</v>
      </c>
      <c r="S1904" t="str">
        <f t="shared" si="29"/>
        <v>Tue</v>
      </c>
      <c r="T1904">
        <f>HOUR(Table1__2[[#This Row],[transaction_time]])</f>
        <v>21</v>
      </c>
    </row>
    <row r="1905" spans="1:20" x14ac:dyDescent="0.25">
      <c r="A1905">
        <v>9904</v>
      </c>
      <c r="B1905" s="1">
        <v>44997</v>
      </c>
      <c r="C1905" s="2">
        <v>0.5625</v>
      </c>
      <c r="D1905">
        <v>4</v>
      </c>
      <c r="E1905" t="s">
        <v>36</v>
      </c>
      <c r="F1905" t="s">
        <v>37</v>
      </c>
      <c r="G1905" t="s">
        <v>38</v>
      </c>
      <c r="H1905" t="s">
        <v>39</v>
      </c>
      <c r="I1905" t="s">
        <v>18</v>
      </c>
      <c r="J1905">
        <v>45</v>
      </c>
      <c r="K1905">
        <v>25</v>
      </c>
      <c r="L1905" t="s">
        <v>19</v>
      </c>
      <c r="M1905" t="s">
        <v>20</v>
      </c>
      <c r="N1905" t="s">
        <v>21</v>
      </c>
      <c r="O1905">
        <f>Table1__2[[#This Row],[transaction_qty]]*Table1__2[[#This Row],[unit_price]]</f>
        <v>180</v>
      </c>
      <c r="P1905">
        <f>(Table1__2[[#This Row],[unit_price]]-Table1__2[[#This Row],[unit_cost]])*Table1__2[[#This Row],[transaction_qty]]</f>
        <v>80</v>
      </c>
      <c r="Q1905">
        <f>YEAR(Table1__2[[#This Row],[transaction_date]])</f>
        <v>2023</v>
      </c>
      <c r="R1905" t="str">
        <f>TEXT(MONTH(Table1__2[[#This Row],[transaction_date]])*28,"mmm")</f>
        <v>Mar</v>
      </c>
      <c r="S1905" t="str">
        <f t="shared" si="29"/>
        <v>Thu</v>
      </c>
      <c r="T1905">
        <f>HOUR(Table1__2[[#This Row],[transaction_time]])</f>
        <v>13</v>
      </c>
    </row>
    <row r="1906" spans="1:20" x14ac:dyDescent="0.25">
      <c r="A1906">
        <v>9905</v>
      </c>
      <c r="B1906" s="1">
        <v>46009</v>
      </c>
      <c r="C1906" s="2">
        <v>0.44861111111111113</v>
      </c>
      <c r="D1906">
        <v>1</v>
      </c>
      <c r="E1906" t="s">
        <v>14</v>
      </c>
      <c r="F1906" t="s">
        <v>15</v>
      </c>
      <c r="G1906" t="s">
        <v>16</v>
      </c>
      <c r="H1906" t="s">
        <v>17</v>
      </c>
      <c r="I1906" t="s">
        <v>32</v>
      </c>
      <c r="J1906">
        <v>85</v>
      </c>
      <c r="K1906">
        <v>50</v>
      </c>
      <c r="L1906" t="s">
        <v>33</v>
      </c>
      <c r="M1906" t="s">
        <v>34</v>
      </c>
      <c r="N1906" t="s">
        <v>35</v>
      </c>
      <c r="O1906">
        <f>Table1__2[[#This Row],[transaction_qty]]*Table1__2[[#This Row],[unit_price]]</f>
        <v>85</v>
      </c>
      <c r="P1906">
        <f>(Table1__2[[#This Row],[unit_price]]-Table1__2[[#This Row],[unit_cost]])*Table1__2[[#This Row],[transaction_qty]]</f>
        <v>35</v>
      </c>
      <c r="Q1906">
        <f>YEAR(Table1__2[[#This Row],[transaction_date]])</f>
        <v>2025</v>
      </c>
      <c r="R1906" t="str">
        <f>TEXT(MONTH(Table1__2[[#This Row],[transaction_date]])*28,"mmm")</f>
        <v>Dec</v>
      </c>
      <c r="S1906" t="str">
        <f t="shared" si="29"/>
        <v>Wed</v>
      </c>
      <c r="T1906">
        <f>HOUR(Table1__2[[#This Row],[transaction_time]])</f>
        <v>10</v>
      </c>
    </row>
    <row r="1907" spans="1:20" x14ac:dyDescent="0.25">
      <c r="A1907">
        <v>9906</v>
      </c>
      <c r="B1907" s="1">
        <v>45923</v>
      </c>
      <c r="C1907" s="2">
        <v>0.8305555555555556</v>
      </c>
      <c r="D1907">
        <v>1</v>
      </c>
      <c r="E1907" t="s">
        <v>28</v>
      </c>
      <c r="F1907" t="s">
        <v>29</v>
      </c>
      <c r="G1907" t="s">
        <v>30</v>
      </c>
      <c r="H1907" t="s">
        <v>31</v>
      </c>
      <c r="I1907" t="s">
        <v>18</v>
      </c>
      <c r="J1907">
        <v>45</v>
      </c>
      <c r="K1907">
        <v>25</v>
      </c>
      <c r="L1907" t="s">
        <v>19</v>
      </c>
      <c r="M1907" t="s">
        <v>20</v>
      </c>
      <c r="N1907" t="s">
        <v>21</v>
      </c>
      <c r="O1907">
        <f>Table1__2[[#This Row],[transaction_qty]]*Table1__2[[#This Row],[unit_price]]</f>
        <v>45</v>
      </c>
      <c r="P1907">
        <f>(Table1__2[[#This Row],[unit_price]]-Table1__2[[#This Row],[unit_cost]])*Table1__2[[#This Row],[transaction_qty]]</f>
        <v>20</v>
      </c>
      <c r="Q1907">
        <f>YEAR(Table1__2[[#This Row],[transaction_date]])</f>
        <v>2025</v>
      </c>
      <c r="R1907" t="str">
        <f>TEXT(MONTH(Table1__2[[#This Row],[transaction_date]])*28,"mmm")</f>
        <v>Sep</v>
      </c>
      <c r="S1907" t="str">
        <f t="shared" si="29"/>
        <v>Mon</v>
      </c>
      <c r="T1907">
        <f>HOUR(Table1__2[[#This Row],[transaction_time]])</f>
        <v>19</v>
      </c>
    </row>
    <row r="1908" spans="1:20" x14ac:dyDescent="0.25">
      <c r="A1908">
        <v>9907</v>
      </c>
      <c r="B1908" s="1">
        <v>45315</v>
      </c>
      <c r="C1908" s="2">
        <v>0.58680555555555558</v>
      </c>
      <c r="D1908">
        <v>4</v>
      </c>
      <c r="E1908" t="s">
        <v>28</v>
      </c>
      <c r="F1908" t="s">
        <v>29</v>
      </c>
      <c r="G1908" t="s">
        <v>30</v>
      </c>
      <c r="H1908" t="s">
        <v>31</v>
      </c>
      <c r="I1908" t="s">
        <v>32</v>
      </c>
      <c r="J1908">
        <v>85</v>
      </c>
      <c r="K1908">
        <v>50</v>
      </c>
      <c r="L1908" t="s">
        <v>33</v>
      </c>
      <c r="M1908" t="s">
        <v>34</v>
      </c>
      <c r="N1908" t="s">
        <v>35</v>
      </c>
      <c r="O1908">
        <f>Table1__2[[#This Row],[transaction_qty]]*Table1__2[[#This Row],[unit_price]]</f>
        <v>340</v>
      </c>
      <c r="P1908">
        <f>(Table1__2[[#This Row],[unit_price]]-Table1__2[[#This Row],[unit_cost]])*Table1__2[[#This Row],[transaction_qty]]</f>
        <v>140</v>
      </c>
      <c r="Q1908">
        <f>YEAR(Table1__2[[#This Row],[transaction_date]])</f>
        <v>2024</v>
      </c>
      <c r="R1908" t="str">
        <f>TEXT(MONTH(Table1__2[[#This Row],[transaction_date]])*28,"mmm")</f>
        <v>Jan</v>
      </c>
      <c r="S1908" t="str">
        <f t="shared" si="29"/>
        <v>Tue</v>
      </c>
      <c r="T1908">
        <f>HOUR(Table1__2[[#This Row],[transaction_time]])</f>
        <v>14</v>
      </c>
    </row>
    <row r="1909" spans="1:20" x14ac:dyDescent="0.25">
      <c r="A1909">
        <v>9908</v>
      </c>
      <c r="B1909" s="1">
        <v>45962</v>
      </c>
      <c r="C1909" s="2">
        <v>0.68055555555555558</v>
      </c>
      <c r="D1909">
        <v>1</v>
      </c>
      <c r="E1909" t="s">
        <v>22</v>
      </c>
      <c r="F1909" t="s">
        <v>23</v>
      </c>
      <c r="G1909" t="s">
        <v>24</v>
      </c>
      <c r="H1909" t="s">
        <v>25</v>
      </c>
      <c r="I1909" t="s">
        <v>32</v>
      </c>
      <c r="J1909">
        <v>85</v>
      </c>
      <c r="K1909">
        <v>50</v>
      </c>
      <c r="L1909" t="s">
        <v>33</v>
      </c>
      <c r="M1909" t="s">
        <v>34</v>
      </c>
      <c r="N1909" t="s">
        <v>35</v>
      </c>
      <c r="O1909">
        <f>Table1__2[[#This Row],[transaction_qty]]*Table1__2[[#This Row],[unit_price]]</f>
        <v>85</v>
      </c>
      <c r="P1909">
        <f>(Table1__2[[#This Row],[unit_price]]-Table1__2[[#This Row],[unit_cost]])*Table1__2[[#This Row],[transaction_qty]]</f>
        <v>35</v>
      </c>
      <c r="Q1909">
        <f>YEAR(Table1__2[[#This Row],[transaction_date]])</f>
        <v>2025</v>
      </c>
      <c r="R1909" t="str">
        <f>TEXT(MONTH(Table1__2[[#This Row],[transaction_date]])*28,"mmm")</f>
        <v>Nov</v>
      </c>
      <c r="S1909" t="str">
        <f t="shared" si="29"/>
        <v>Sun</v>
      </c>
      <c r="T1909">
        <f>HOUR(Table1__2[[#This Row],[transaction_time]])</f>
        <v>16</v>
      </c>
    </row>
    <row r="1910" spans="1:20" x14ac:dyDescent="0.25">
      <c r="A1910">
        <v>9909</v>
      </c>
      <c r="B1910" s="1">
        <v>45204</v>
      </c>
      <c r="C1910" s="2">
        <v>0.55833333333333335</v>
      </c>
      <c r="D1910">
        <v>2</v>
      </c>
      <c r="E1910" t="s">
        <v>22</v>
      </c>
      <c r="F1910" t="s">
        <v>23</v>
      </c>
      <c r="G1910" t="s">
        <v>24</v>
      </c>
      <c r="H1910" t="s">
        <v>25</v>
      </c>
      <c r="I1910" t="s">
        <v>32</v>
      </c>
      <c r="J1910">
        <v>85</v>
      </c>
      <c r="K1910">
        <v>50</v>
      </c>
      <c r="L1910" t="s">
        <v>33</v>
      </c>
      <c r="M1910" t="s">
        <v>34</v>
      </c>
      <c r="N1910" t="s">
        <v>35</v>
      </c>
      <c r="O1910">
        <f>Table1__2[[#This Row],[transaction_qty]]*Table1__2[[#This Row],[unit_price]]</f>
        <v>170</v>
      </c>
      <c r="P1910">
        <f>(Table1__2[[#This Row],[unit_price]]-Table1__2[[#This Row],[unit_cost]])*Table1__2[[#This Row],[transaction_qty]]</f>
        <v>70</v>
      </c>
      <c r="Q1910">
        <f>YEAR(Table1__2[[#This Row],[transaction_date]])</f>
        <v>2023</v>
      </c>
      <c r="R1910" t="str">
        <f>TEXT(MONTH(Table1__2[[#This Row],[transaction_date]])*28,"mmm")</f>
        <v>Oct</v>
      </c>
      <c r="S1910" t="str">
        <f t="shared" si="29"/>
        <v>Thu</v>
      </c>
      <c r="T1910">
        <f>HOUR(Table1__2[[#This Row],[transaction_time]])</f>
        <v>13</v>
      </c>
    </row>
    <row r="1911" spans="1:20" x14ac:dyDescent="0.25">
      <c r="A1911">
        <v>9910</v>
      </c>
      <c r="B1911" s="1">
        <v>45356</v>
      </c>
      <c r="C1911" s="2">
        <v>0.68194444444444446</v>
      </c>
      <c r="D1911">
        <v>4</v>
      </c>
      <c r="E1911" t="s">
        <v>28</v>
      </c>
      <c r="F1911" t="s">
        <v>29</v>
      </c>
      <c r="G1911" t="s">
        <v>30</v>
      </c>
      <c r="H1911" t="s">
        <v>31</v>
      </c>
      <c r="I1911" t="s">
        <v>46</v>
      </c>
      <c r="J1911">
        <v>90</v>
      </c>
      <c r="K1911">
        <v>55</v>
      </c>
      <c r="L1911" t="s">
        <v>33</v>
      </c>
      <c r="M1911" t="s">
        <v>34</v>
      </c>
      <c r="N1911" t="s">
        <v>47</v>
      </c>
      <c r="O1911">
        <f>Table1__2[[#This Row],[transaction_qty]]*Table1__2[[#This Row],[unit_price]]</f>
        <v>360</v>
      </c>
      <c r="P1911">
        <f>(Table1__2[[#This Row],[unit_price]]-Table1__2[[#This Row],[unit_cost]])*Table1__2[[#This Row],[transaction_qty]]</f>
        <v>140</v>
      </c>
      <c r="Q1911">
        <f>YEAR(Table1__2[[#This Row],[transaction_date]])</f>
        <v>2024</v>
      </c>
      <c r="R1911" t="str">
        <f>TEXT(MONTH(Table1__2[[#This Row],[transaction_date]])*28,"mmm")</f>
        <v>Mar</v>
      </c>
      <c r="S1911" t="str">
        <f t="shared" si="29"/>
        <v>Thu</v>
      </c>
      <c r="T1911">
        <f>HOUR(Table1__2[[#This Row],[transaction_time]])</f>
        <v>16</v>
      </c>
    </row>
    <row r="1912" spans="1:20" x14ac:dyDescent="0.25">
      <c r="A1912">
        <v>9911</v>
      </c>
      <c r="B1912" s="1">
        <v>45537</v>
      </c>
      <c r="C1912" s="2">
        <v>0.30972222222222223</v>
      </c>
      <c r="D1912">
        <v>1</v>
      </c>
      <c r="E1912" t="s">
        <v>22</v>
      </c>
      <c r="F1912" t="s">
        <v>23</v>
      </c>
      <c r="G1912" t="s">
        <v>24</v>
      </c>
      <c r="H1912" t="s">
        <v>25</v>
      </c>
      <c r="I1912" t="s">
        <v>18</v>
      </c>
      <c r="J1912">
        <v>45</v>
      </c>
      <c r="K1912">
        <v>25</v>
      </c>
      <c r="L1912" t="s">
        <v>19</v>
      </c>
      <c r="M1912" t="s">
        <v>20</v>
      </c>
      <c r="N1912" t="s">
        <v>21</v>
      </c>
      <c r="O1912">
        <f>Table1__2[[#This Row],[transaction_qty]]*Table1__2[[#This Row],[unit_price]]</f>
        <v>45</v>
      </c>
      <c r="P1912">
        <f>(Table1__2[[#This Row],[unit_price]]-Table1__2[[#This Row],[unit_cost]])*Table1__2[[#This Row],[transaction_qty]]</f>
        <v>20</v>
      </c>
      <c r="Q1912">
        <f>YEAR(Table1__2[[#This Row],[transaction_date]])</f>
        <v>2024</v>
      </c>
      <c r="R1912" t="str">
        <f>TEXT(MONTH(Table1__2[[#This Row],[transaction_date]])*28,"mmm")</f>
        <v>Sep</v>
      </c>
      <c r="S1912" t="str">
        <f t="shared" si="29"/>
        <v>Mon</v>
      </c>
      <c r="T1912">
        <f>HOUR(Table1__2[[#This Row],[transaction_time]])</f>
        <v>7</v>
      </c>
    </row>
    <row r="1913" spans="1:20" x14ac:dyDescent="0.25">
      <c r="A1913">
        <v>9912</v>
      </c>
      <c r="B1913" s="1">
        <v>45581</v>
      </c>
      <c r="C1913" s="2">
        <v>0.46041666666666664</v>
      </c>
      <c r="D1913">
        <v>3</v>
      </c>
      <c r="E1913" t="s">
        <v>22</v>
      </c>
      <c r="F1913" t="s">
        <v>23</v>
      </c>
      <c r="G1913" t="s">
        <v>24</v>
      </c>
      <c r="H1913" t="s">
        <v>25</v>
      </c>
      <c r="I1913" t="s">
        <v>40</v>
      </c>
      <c r="J1913">
        <v>50</v>
      </c>
      <c r="K1913">
        <v>30</v>
      </c>
      <c r="L1913" t="s">
        <v>19</v>
      </c>
      <c r="M1913" t="s">
        <v>41</v>
      </c>
      <c r="N1913" t="s">
        <v>42</v>
      </c>
      <c r="O1913">
        <f>Table1__2[[#This Row],[transaction_qty]]*Table1__2[[#This Row],[unit_price]]</f>
        <v>150</v>
      </c>
      <c r="P1913">
        <f>(Table1__2[[#This Row],[unit_price]]-Table1__2[[#This Row],[unit_cost]])*Table1__2[[#This Row],[transaction_qty]]</f>
        <v>60</v>
      </c>
      <c r="Q1913">
        <f>YEAR(Table1__2[[#This Row],[transaction_date]])</f>
        <v>2024</v>
      </c>
      <c r="R1913" t="str">
        <f>TEXT(MONTH(Table1__2[[#This Row],[transaction_date]])*28,"mmm")</f>
        <v>Oct</v>
      </c>
      <c r="S1913" t="str">
        <f t="shared" si="29"/>
        <v>Mon</v>
      </c>
      <c r="T1913">
        <f>HOUR(Table1__2[[#This Row],[transaction_time]])</f>
        <v>11</v>
      </c>
    </row>
    <row r="1914" spans="1:20" x14ac:dyDescent="0.25">
      <c r="A1914">
        <v>9913</v>
      </c>
      <c r="B1914" s="1">
        <v>45807</v>
      </c>
      <c r="C1914" s="2">
        <v>0.73750000000000004</v>
      </c>
      <c r="D1914">
        <v>4</v>
      </c>
      <c r="E1914" t="s">
        <v>14</v>
      </c>
      <c r="F1914" t="s">
        <v>15</v>
      </c>
      <c r="G1914" t="s">
        <v>16</v>
      </c>
      <c r="H1914" t="s">
        <v>17</v>
      </c>
      <c r="I1914" t="s">
        <v>50</v>
      </c>
      <c r="J1914">
        <v>70</v>
      </c>
      <c r="K1914">
        <v>40</v>
      </c>
      <c r="L1914" t="s">
        <v>33</v>
      </c>
      <c r="M1914" t="s">
        <v>44</v>
      </c>
      <c r="N1914" t="s">
        <v>51</v>
      </c>
      <c r="O1914">
        <f>Table1__2[[#This Row],[transaction_qty]]*Table1__2[[#This Row],[unit_price]]</f>
        <v>280</v>
      </c>
      <c r="P1914">
        <f>(Table1__2[[#This Row],[unit_price]]-Table1__2[[#This Row],[unit_cost]])*Table1__2[[#This Row],[transaction_qty]]</f>
        <v>120</v>
      </c>
      <c r="Q1914">
        <f>YEAR(Table1__2[[#This Row],[transaction_date]])</f>
        <v>2025</v>
      </c>
      <c r="R1914" t="str">
        <f>TEXT(MONTH(Table1__2[[#This Row],[transaction_date]])*28,"mmm")</f>
        <v>May</v>
      </c>
      <c r="S1914" t="str">
        <f t="shared" si="29"/>
        <v>Mon</v>
      </c>
      <c r="T1914">
        <f>HOUR(Table1__2[[#This Row],[transaction_time]])</f>
        <v>17</v>
      </c>
    </row>
    <row r="1915" spans="1:20" x14ac:dyDescent="0.25">
      <c r="A1915">
        <v>9914</v>
      </c>
      <c r="B1915" s="1">
        <v>45726</v>
      </c>
      <c r="C1915" s="2">
        <v>0.63055555555555554</v>
      </c>
      <c r="D1915">
        <v>2</v>
      </c>
      <c r="E1915" t="s">
        <v>22</v>
      </c>
      <c r="F1915" t="s">
        <v>23</v>
      </c>
      <c r="G1915" t="s">
        <v>24</v>
      </c>
      <c r="H1915" t="s">
        <v>25</v>
      </c>
      <c r="I1915" t="s">
        <v>40</v>
      </c>
      <c r="J1915">
        <v>50</v>
      </c>
      <c r="K1915">
        <v>30</v>
      </c>
      <c r="L1915" t="s">
        <v>19</v>
      </c>
      <c r="M1915" t="s">
        <v>41</v>
      </c>
      <c r="N1915" t="s">
        <v>42</v>
      </c>
      <c r="O1915">
        <f>Table1__2[[#This Row],[transaction_qty]]*Table1__2[[#This Row],[unit_price]]</f>
        <v>100</v>
      </c>
      <c r="P1915">
        <f>(Table1__2[[#This Row],[unit_price]]-Table1__2[[#This Row],[unit_cost]])*Table1__2[[#This Row],[transaction_qty]]</f>
        <v>40</v>
      </c>
      <c r="Q1915">
        <f>YEAR(Table1__2[[#This Row],[transaction_date]])</f>
        <v>2025</v>
      </c>
      <c r="R1915" t="str">
        <f>TEXT(MONTH(Table1__2[[#This Row],[transaction_date]])*28,"mmm")</f>
        <v>Mar</v>
      </c>
      <c r="S1915" t="str">
        <f t="shared" si="29"/>
        <v>Tue</v>
      </c>
      <c r="T1915">
        <f>HOUR(Table1__2[[#This Row],[transaction_time]])</f>
        <v>15</v>
      </c>
    </row>
    <row r="1916" spans="1:20" x14ac:dyDescent="0.25">
      <c r="A1916">
        <v>9915</v>
      </c>
      <c r="B1916" s="1">
        <v>45758</v>
      </c>
      <c r="C1916" s="2">
        <v>0.89375000000000004</v>
      </c>
      <c r="D1916">
        <v>1</v>
      </c>
      <c r="E1916" t="s">
        <v>28</v>
      </c>
      <c r="F1916" t="s">
        <v>29</v>
      </c>
      <c r="G1916" t="s">
        <v>30</v>
      </c>
      <c r="H1916" t="s">
        <v>31</v>
      </c>
      <c r="I1916" t="s">
        <v>40</v>
      </c>
      <c r="J1916">
        <v>50</v>
      </c>
      <c r="K1916">
        <v>30</v>
      </c>
      <c r="L1916" t="s">
        <v>19</v>
      </c>
      <c r="M1916" t="s">
        <v>41</v>
      </c>
      <c r="N1916" t="s">
        <v>42</v>
      </c>
      <c r="O1916">
        <f>Table1__2[[#This Row],[transaction_qty]]*Table1__2[[#This Row],[unit_price]]</f>
        <v>50</v>
      </c>
      <c r="P1916">
        <f>(Table1__2[[#This Row],[unit_price]]-Table1__2[[#This Row],[unit_cost]])*Table1__2[[#This Row],[transaction_qty]]</f>
        <v>20</v>
      </c>
      <c r="Q1916">
        <f>YEAR(Table1__2[[#This Row],[transaction_date]])</f>
        <v>2025</v>
      </c>
      <c r="R1916" t="str">
        <f>TEXT(MONTH(Table1__2[[#This Row],[transaction_date]])*28,"mmm")</f>
        <v>Apr</v>
      </c>
      <c r="S1916" t="str">
        <f t="shared" si="29"/>
        <v>Wed</v>
      </c>
      <c r="T1916">
        <f>HOUR(Table1__2[[#This Row],[transaction_time]])</f>
        <v>21</v>
      </c>
    </row>
    <row r="1917" spans="1:20" x14ac:dyDescent="0.25">
      <c r="A1917">
        <v>9916</v>
      </c>
      <c r="B1917" s="1">
        <v>45930</v>
      </c>
      <c r="C1917" s="2">
        <v>0.49444444444444446</v>
      </c>
      <c r="D1917">
        <v>2</v>
      </c>
      <c r="E1917" t="s">
        <v>14</v>
      </c>
      <c r="F1917" t="s">
        <v>15</v>
      </c>
      <c r="G1917" t="s">
        <v>16</v>
      </c>
      <c r="H1917" t="s">
        <v>17</v>
      </c>
      <c r="I1917" t="s">
        <v>50</v>
      </c>
      <c r="J1917">
        <v>70</v>
      </c>
      <c r="K1917">
        <v>40</v>
      </c>
      <c r="L1917" t="s">
        <v>33</v>
      </c>
      <c r="M1917" t="s">
        <v>44</v>
      </c>
      <c r="N1917" t="s">
        <v>51</v>
      </c>
      <c r="O1917">
        <f>Table1__2[[#This Row],[transaction_qty]]*Table1__2[[#This Row],[unit_price]]</f>
        <v>140</v>
      </c>
      <c r="P1917">
        <f>(Table1__2[[#This Row],[unit_price]]-Table1__2[[#This Row],[unit_cost]])*Table1__2[[#This Row],[transaction_qty]]</f>
        <v>60</v>
      </c>
      <c r="Q1917">
        <f>YEAR(Table1__2[[#This Row],[transaction_date]])</f>
        <v>2025</v>
      </c>
      <c r="R1917" t="str">
        <f>TEXT(MONTH(Table1__2[[#This Row],[transaction_date]])*28,"mmm")</f>
        <v>Sep</v>
      </c>
      <c r="S1917" t="str">
        <f t="shared" si="29"/>
        <v>Mon</v>
      </c>
      <c r="T1917">
        <f>HOUR(Table1__2[[#This Row],[transaction_time]])</f>
        <v>11</v>
      </c>
    </row>
    <row r="1918" spans="1:20" x14ac:dyDescent="0.25">
      <c r="A1918">
        <v>9917</v>
      </c>
      <c r="B1918" s="1">
        <v>44800</v>
      </c>
      <c r="C1918" s="2">
        <v>0.59861111111111109</v>
      </c>
      <c r="D1918">
        <v>1</v>
      </c>
      <c r="E1918" t="s">
        <v>28</v>
      </c>
      <c r="F1918" t="s">
        <v>29</v>
      </c>
      <c r="G1918" t="s">
        <v>30</v>
      </c>
      <c r="H1918" t="s">
        <v>31</v>
      </c>
      <c r="I1918" t="s">
        <v>46</v>
      </c>
      <c r="J1918">
        <v>90</v>
      </c>
      <c r="K1918">
        <v>55</v>
      </c>
      <c r="L1918" t="s">
        <v>33</v>
      </c>
      <c r="M1918" t="s">
        <v>34</v>
      </c>
      <c r="N1918" t="s">
        <v>47</v>
      </c>
      <c r="O1918">
        <f>Table1__2[[#This Row],[transaction_qty]]*Table1__2[[#This Row],[unit_price]]</f>
        <v>90</v>
      </c>
      <c r="P1918">
        <f>(Table1__2[[#This Row],[unit_price]]-Table1__2[[#This Row],[unit_cost]])*Table1__2[[#This Row],[transaction_qty]]</f>
        <v>35</v>
      </c>
      <c r="Q1918">
        <f>YEAR(Table1__2[[#This Row],[transaction_date]])</f>
        <v>2022</v>
      </c>
      <c r="R1918" t="str">
        <f>TEXT(MONTH(Table1__2[[#This Row],[transaction_date]])*28,"mmm")</f>
        <v>Aug</v>
      </c>
      <c r="S1918" t="str">
        <f t="shared" si="29"/>
        <v>Fri</v>
      </c>
      <c r="T1918">
        <f>HOUR(Table1__2[[#This Row],[transaction_time]])</f>
        <v>14</v>
      </c>
    </row>
    <row r="1919" spans="1:20" x14ac:dyDescent="0.25">
      <c r="A1919">
        <v>9918</v>
      </c>
      <c r="B1919" s="1">
        <v>45089</v>
      </c>
      <c r="C1919" s="2">
        <v>0.45902777777777776</v>
      </c>
      <c r="D1919">
        <v>3</v>
      </c>
      <c r="E1919" t="s">
        <v>28</v>
      </c>
      <c r="F1919" t="s">
        <v>29</v>
      </c>
      <c r="G1919" t="s">
        <v>30</v>
      </c>
      <c r="H1919" t="s">
        <v>31</v>
      </c>
      <c r="I1919" t="s">
        <v>43</v>
      </c>
      <c r="J1919">
        <v>75</v>
      </c>
      <c r="K1919">
        <v>45</v>
      </c>
      <c r="L1919" t="s">
        <v>33</v>
      </c>
      <c r="M1919" t="s">
        <v>44</v>
      </c>
      <c r="N1919" t="s">
        <v>45</v>
      </c>
      <c r="O1919">
        <f>Table1__2[[#This Row],[transaction_qty]]*Table1__2[[#This Row],[unit_price]]</f>
        <v>225</v>
      </c>
      <c r="P1919">
        <f>(Table1__2[[#This Row],[unit_price]]-Table1__2[[#This Row],[unit_cost]])*Table1__2[[#This Row],[transaction_qty]]</f>
        <v>90</v>
      </c>
      <c r="Q1919">
        <f>YEAR(Table1__2[[#This Row],[transaction_date]])</f>
        <v>2023</v>
      </c>
      <c r="R1919" t="str">
        <f>TEXT(MONTH(Table1__2[[#This Row],[transaction_date]])*28,"mmm")</f>
        <v>Jun</v>
      </c>
      <c r="S1919" t="str">
        <f t="shared" si="29"/>
        <v>Thu</v>
      </c>
      <c r="T1919">
        <f>HOUR(Table1__2[[#This Row],[transaction_time]])</f>
        <v>11</v>
      </c>
    </row>
    <row r="1920" spans="1:20" x14ac:dyDescent="0.25">
      <c r="A1920">
        <v>9919</v>
      </c>
      <c r="B1920" s="1">
        <v>45948</v>
      </c>
      <c r="C1920" s="2">
        <v>0.39166666666666666</v>
      </c>
      <c r="D1920">
        <v>3</v>
      </c>
      <c r="E1920" t="s">
        <v>36</v>
      </c>
      <c r="F1920" t="s">
        <v>37</v>
      </c>
      <c r="G1920" t="s">
        <v>38</v>
      </c>
      <c r="H1920" t="s">
        <v>39</v>
      </c>
      <c r="I1920" t="s">
        <v>32</v>
      </c>
      <c r="J1920">
        <v>85</v>
      </c>
      <c r="K1920">
        <v>50</v>
      </c>
      <c r="L1920" t="s">
        <v>33</v>
      </c>
      <c r="M1920" t="s">
        <v>34</v>
      </c>
      <c r="N1920" t="s">
        <v>35</v>
      </c>
      <c r="O1920">
        <f>Table1__2[[#This Row],[transaction_qty]]*Table1__2[[#This Row],[unit_price]]</f>
        <v>255</v>
      </c>
      <c r="P1920">
        <f>(Table1__2[[#This Row],[unit_price]]-Table1__2[[#This Row],[unit_cost]])*Table1__2[[#This Row],[transaction_qty]]</f>
        <v>105</v>
      </c>
      <c r="Q1920">
        <f>YEAR(Table1__2[[#This Row],[transaction_date]])</f>
        <v>2025</v>
      </c>
      <c r="R1920" t="str">
        <f>TEXT(MONTH(Table1__2[[#This Row],[transaction_date]])*28,"mmm")</f>
        <v>Oct</v>
      </c>
      <c r="S1920" t="str">
        <f t="shared" si="29"/>
        <v>Wed</v>
      </c>
      <c r="T1920">
        <f>HOUR(Table1__2[[#This Row],[transaction_time]])</f>
        <v>9</v>
      </c>
    </row>
    <row r="1921" spans="1:20" x14ac:dyDescent="0.25">
      <c r="A1921">
        <v>9920</v>
      </c>
      <c r="B1921" s="1">
        <v>45223</v>
      </c>
      <c r="C1921" s="2">
        <v>0.65277777777777779</v>
      </c>
      <c r="D1921">
        <v>1</v>
      </c>
      <c r="E1921" t="s">
        <v>22</v>
      </c>
      <c r="F1921" t="s">
        <v>23</v>
      </c>
      <c r="G1921" t="s">
        <v>24</v>
      </c>
      <c r="H1921" t="s">
        <v>25</v>
      </c>
      <c r="I1921" t="s">
        <v>32</v>
      </c>
      <c r="J1921">
        <v>85</v>
      </c>
      <c r="K1921">
        <v>50</v>
      </c>
      <c r="L1921" t="s">
        <v>33</v>
      </c>
      <c r="M1921" t="s">
        <v>34</v>
      </c>
      <c r="N1921" t="s">
        <v>35</v>
      </c>
      <c r="O1921">
        <f>Table1__2[[#This Row],[transaction_qty]]*Table1__2[[#This Row],[unit_price]]</f>
        <v>85</v>
      </c>
      <c r="P1921">
        <f>(Table1__2[[#This Row],[unit_price]]-Table1__2[[#This Row],[unit_cost]])*Table1__2[[#This Row],[transaction_qty]]</f>
        <v>35</v>
      </c>
      <c r="Q1921">
        <f>YEAR(Table1__2[[#This Row],[transaction_date]])</f>
        <v>2023</v>
      </c>
      <c r="R1921" t="str">
        <f>TEXT(MONTH(Table1__2[[#This Row],[transaction_date]])*28,"mmm")</f>
        <v>Oct</v>
      </c>
      <c r="S1921" t="str">
        <f t="shared" si="29"/>
        <v>Tue</v>
      </c>
      <c r="T1921">
        <f>HOUR(Table1__2[[#This Row],[transaction_time]])</f>
        <v>15</v>
      </c>
    </row>
    <row r="1922" spans="1:20" x14ac:dyDescent="0.25">
      <c r="A1922">
        <v>9921</v>
      </c>
      <c r="B1922" s="1">
        <v>45205</v>
      </c>
      <c r="C1922" s="2">
        <v>0.36736111111111114</v>
      </c>
      <c r="D1922">
        <v>2</v>
      </c>
      <c r="E1922" t="s">
        <v>28</v>
      </c>
      <c r="F1922" t="s">
        <v>29</v>
      </c>
      <c r="G1922" t="s">
        <v>30</v>
      </c>
      <c r="H1922" t="s">
        <v>31</v>
      </c>
      <c r="I1922" t="s">
        <v>46</v>
      </c>
      <c r="J1922">
        <v>90</v>
      </c>
      <c r="K1922">
        <v>55</v>
      </c>
      <c r="L1922" t="s">
        <v>33</v>
      </c>
      <c r="M1922" t="s">
        <v>34</v>
      </c>
      <c r="N1922" t="s">
        <v>47</v>
      </c>
      <c r="O1922">
        <f>Table1__2[[#This Row],[transaction_qty]]*Table1__2[[#This Row],[unit_price]]</f>
        <v>180</v>
      </c>
      <c r="P1922">
        <f>(Table1__2[[#This Row],[unit_price]]-Table1__2[[#This Row],[unit_cost]])*Table1__2[[#This Row],[transaction_qty]]</f>
        <v>70</v>
      </c>
      <c r="Q1922">
        <f>YEAR(Table1__2[[#This Row],[transaction_date]])</f>
        <v>2023</v>
      </c>
      <c r="R1922" t="str">
        <f>TEXT(MONTH(Table1__2[[#This Row],[transaction_date]])*28,"mmm")</f>
        <v>Oct</v>
      </c>
      <c r="S1922" t="str">
        <f t="shared" ref="S1922:S1985" si="30">TEXT(DAY(B1922),"ddd")</f>
        <v>Fri</v>
      </c>
      <c r="T1922">
        <f>HOUR(Table1__2[[#This Row],[transaction_time]])</f>
        <v>8</v>
      </c>
    </row>
    <row r="1923" spans="1:20" x14ac:dyDescent="0.25">
      <c r="A1923">
        <v>9922</v>
      </c>
      <c r="B1923" s="1">
        <v>44753</v>
      </c>
      <c r="C1923" s="2">
        <v>0.82708333333333328</v>
      </c>
      <c r="D1923">
        <v>2</v>
      </c>
      <c r="E1923" t="s">
        <v>28</v>
      </c>
      <c r="F1923" t="s">
        <v>29</v>
      </c>
      <c r="G1923" t="s">
        <v>30</v>
      </c>
      <c r="H1923" t="s">
        <v>31</v>
      </c>
      <c r="I1923" t="s">
        <v>48</v>
      </c>
      <c r="J1923">
        <v>80</v>
      </c>
      <c r="K1923">
        <v>48</v>
      </c>
      <c r="L1923" t="s">
        <v>33</v>
      </c>
      <c r="M1923" t="s">
        <v>44</v>
      </c>
      <c r="N1923" t="s">
        <v>49</v>
      </c>
      <c r="O1923">
        <f>Table1__2[[#This Row],[transaction_qty]]*Table1__2[[#This Row],[unit_price]]</f>
        <v>160</v>
      </c>
      <c r="P1923">
        <f>(Table1__2[[#This Row],[unit_price]]-Table1__2[[#This Row],[unit_cost]])*Table1__2[[#This Row],[transaction_qty]]</f>
        <v>64</v>
      </c>
      <c r="Q1923">
        <f>YEAR(Table1__2[[#This Row],[transaction_date]])</f>
        <v>2022</v>
      </c>
      <c r="R1923" t="str">
        <f>TEXT(MONTH(Table1__2[[#This Row],[transaction_date]])*28,"mmm")</f>
        <v>Jul</v>
      </c>
      <c r="S1923" t="str">
        <f t="shared" si="30"/>
        <v>Wed</v>
      </c>
      <c r="T1923">
        <f>HOUR(Table1__2[[#This Row],[transaction_time]])</f>
        <v>19</v>
      </c>
    </row>
    <row r="1924" spans="1:20" x14ac:dyDescent="0.25">
      <c r="A1924">
        <v>9923</v>
      </c>
      <c r="B1924" s="1">
        <v>45871</v>
      </c>
      <c r="C1924" s="2">
        <v>0.66319444444444442</v>
      </c>
      <c r="D1924">
        <v>1</v>
      </c>
      <c r="E1924" t="s">
        <v>22</v>
      </c>
      <c r="F1924" t="s">
        <v>23</v>
      </c>
      <c r="G1924" t="s">
        <v>24</v>
      </c>
      <c r="H1924" t="s">
        <v>25</v>
      </c>
      <c r="I1924" t="s">
        <v>26</v>
      </c>
      <c r="J1924">
        <v>40</v>
      </c>
      <c r="K1924">
        <v>22</v>
      </c>
      <c r="L1924" t="s">
        <v>19</v>
      </c>
      <c r="M1924" t="s">
        <v>20</v>
      </c>
      <c r="N1924" t="s">
        <v>27</v>
      </c>
      <c r="O1924">
        <f>Table1__2[[#This Row],[transaction_qty]]*Table1__2[[#This Row],[unit_price]]</f>
        <v>40</v>
      </c>
      <c r="P1924">
        <f>(Table1__2[[#This Row],[unit_price]]-Table1__2[[#This Row],[unit_cost]])*Table1__2[[#This Row],[transaction_qty]]</f>
        <v>18</v>
      </c>
      <c r="Q1924">
        <f>YEAR(Table1__2[[#This Row],[transaction_date]])</f>
        <v>2025</v>
      </c>
      <c r="R1924" t="str">
        <f>TEXT(MONTH(Table1__2[[#This Row],[transaction_date]])*28,"mmm")</f>
        <v>Aug</v>
      </c>
      <c r="S1924" t="str">
        <f t="shared" si="30"/>
        <v>Mon</v>
      </c>
      <c r="T1924">
        <f>HOUR(Table1__2[[#This Row],[transaction_time]])</f>
        <v>15</v>
      </c>
    </row>
    <row r="1925" spans="1:20" x14ac:dyDescent="0.25">
      <c r="A1925">
        <v>9924</v>
      </c>
      <c r="B1925" s="1">
        <v>45332</v>
      </c>
      <c r="C1925" s="2">
        <v>0.69722222222222219</v>
      </c>
      <c r="D1925">
        <v>1</v>
      </c>
      <c r="E1925" t="s">
        <v>22</v>
      </c>
      <c r="F1925" t="s">
        <v>23</v>
      </c>
      <c r="G1925" t="s">
        <v>24</v>
      </c>
      <c r="H1925" t="s">
        <v>25</v>
      </c>
      <c r="I1925" t="s">
        <v>43</v>
      </c>
      <c r="J1925">
        <v>75</v>
      </c>
      <c r="K1925">
        <v>45</v>
      </c>
      <c r="L1925" t="s">
        <v>33</v>
      </c>
      <c r="M1925" t="s">
        <v>44</v>
      </c>
      <c r="N1925" t="s">
        <v>45</v>
      </c>
      <c r="O1925">
        <f>Table1__2[[#This Row],[transaction_qty]]*Table1__2[[#This Row],[unit_price]]</f>
        <v>75</v>
      </c>
      <c r="P1925">
        <f>(Table1__2[[#This Row],[unit_price]]-Table1__2[[#This Row],[unit_cost]])*Table1__2[[#This Row],[transaction_qty]]</f>
        <v>30</v>
      </c>
      <c r="Q1925">
        <f>YEAR(Table1__2[[#This Row],[transaction_date]])</f>
        <v>2024</v>
      </c>
      <c r="R1925" t="str">
        <f>TEXT(MONTH(Table1__2[[#This Row],[transaction_date]])*28,"mmm")</f>
        <v>Feb</v>
      </c>
      <c r="S1925" t="str">
        <f t="shared" si="30"/>
        <v>Tue</v>
      </c>
      <c r="T1925">
        <f>HOUR(Table1__2[[#This Row],[transaction_time]])</f>
        <v>16</v>
      </c>
    </row>
    <row r="1926" spans="1:20" x14ac:dyDescent="0.25">
      <c r="A1926">
        <v>9925</v>
      </c>
      <c r="B1926" s="1">
        <v>44948</v>
      </c>
      <c r="C1926" s="2">
        <v>0.59236111111111112</v>
      </c>
      <c r="D1926">
        <v>4</v>
      </c>
      <c r="E1926" t="s">
        <v>28</v>
      </c>
      <c r="F1926" t="s">
        <v>29</v>
      </c>
      <c r="G1926" t="s">
        <v>30</v>
      </c>
      <c r="H1926" t="s">
        <v>31</v>
      </c>
      <c r="I1926" t="s">
        <v>46</v>
      </c>
      <c r="J1926">
        <v>90</v>
      </c>
      <c r="K1926">
        <v>55</v>
      </c>
      <c r="L1926" t="s">
        <v>33</v>
      </c>
      <c r="M1926" t="s">
        <v>34</v>
      </c>
      <c r="N1926" t="s">
        <v>47</v>
      </c>
      <c r="O1926">
        <f>Table1__2[[#This Row],[transaction_qty]]*Table1__2[[#This Row],[unit_price]]</f>
        <v>360</v>
      </c>
      <c r="P1926">
        <f>(Table1__2[[#This Row],[unit_price]]-Table1__2[[#This Row],[unit_cost]])*Table1__2[[#This Row],[transaction_qty]]</f>
        <v>140</v>
      </c>
      <c r="Q1926">
        <f>YEAR(Table1__2[[#This Row],[transaction_date]])</f>
        <v>2023</v>
      </c>
      <c r="R1926" t="str">
        <f>TEXT(MONTH(Table1__2[[#This Row],[transaction_date]])*28,"mmm")</f>
        <v>Jan</v>
      </c>
      <c r="S1926" t="str">
        <f t="shared" si="30"/>
        <v>Sun</v>
      </c>
      <c r="T1926">
        <f>HOUR(Table1__2[[#This Row],[transaction_time]])</f>
        <v>14</v>
      </c>
    </row>
    <row r="1927" spans="1:20" x14ac:dyDescent="0.25">
      <c r="A1927">
        <v>9926</v>
      </c>
      <c r="B1927" s="1">
        <v>45775</v>
      </c>
      <c r="C1927" s="2">
        <v>0.35555555555555557</v>
      </c>
      <c r="D1927">
        <v>2</v>
      </c>
      <c r="E1927" t="s">
        <v>28</v>
      </c>
      <c r="F1927" t="s">
        <v>29</v>
      </c>
      <c r="G1927" t="s">
        <v>30</v>
      </c>
      <c r="H1927" t="s">
        <v>31</v>
      </c>
      <c r="I1927" t="s">
        <v>18</v>
      </c>
      <c r="J1927">
        <v>45</v>
      </c>
      <c r="K1927">
        <v>25</v>
      </c>
      <c r="L1927" t="s">
        <v>19</v>
      </c>
      <c r="M1927" t="s">
        <v>20</v>
      </c>
      <c r="N1927" t="s">
        <v>21</v>
      </c>
      <c r="O1927">
        <f>Table1__2[[#This Row],[transaction_qty]]*Table1__2[[#This Row],[unit_price]]</f>
        <v>90</v>
      </c>
      <c r="P1927">
        <f>(Table1__2[[#This Row],[unit_price]]-Table1__2[[#This Row],[unit_cost]])*Table1__2[[#This Row],[transaction_qty]]</f>
        <v>40</v>
      </c>
      <c r="Q1927">
        <f>YEAR(Table1__2[[#This Row],[transaction_date]])</f>
        <v>2025</v>
      </c>
      <c r="R1927" t="str">
        <f>TEXT(MONTH(Table1__2[[#This Row],[transaction_date]])*28,"mmm")</f>
        <v>Apr</v>
      </c>
      <c r="S1927" t="str">
        <f t="shared" si="30"/>
        <v>Sat</v>
      </c>
      <c r="T1927">
        <f>HOUR(Table1__2[[#This Row],[transaction_time]])</f>
        <v>8</v>
      </c>
    </row>
    <row r="1928" spans="1:20" x14ac:dyDescent="0.25">
      <c r="A1928">
        <v>9927</v>
      </c>
      <c r="B1928" s="1">
        <v>45458</v>
      </c>
      <c r="C1928" s="2">
        <v>0.46111111111111114</v>
      </c>
      <c r="D1928">
        <v>1</v>
      </c>
      <c r="E1928" t="s">
        <v>14</v>
      </c>
      <c r="F1928" t="s">
        <v>15</v>
      </c>
      <c r="G1928" t="s">
        <v>16</v>
      </c>
      <c r="H1928" t="s">
        <v>17</v>
      </c>
      <c r="I1928" t="s">
        <v>32</v>
      </c>
      <c r="J1928">
        <v>85</v>
      </c>
      <c r="K1928">
        <v>50</v>
      </c>
      <c r="L1928" t="s">
        <v>33</v>
      </c>
      <c r="M1928" t="s">
        <v>34</v>
      </c>
      <c r="N1928" t="s">
        <v>35</v>
      </c>
      <c r="O1928">
        <f>Table1__2[[#This Row],[transaction_qty]]*Table1__2[[#This Row],[unit_price]]</f>
        <v>85</v>
      </c>
      <c r="P1928">
        <f>(Table1__2[[#This Row],[unit_price]]-Table1__2[[#This Row],[unit_cost]])*Table1__2[[#This Row],[transaction_qty]]</f>
        <v>35</v>
      </c>
      <c r="Q1928">
        <f>YEAR(Table1__2[[#This Row],[transaction_date]])</f>
        <v>2024</v>
      </c>
      <c r="R1928" t="str">
        <f>TEXT(MONTH(Table1__2[[#This Row],[transaction_date]])*28,"mmm")</f>
        <v>Jun</v>
      </c>
      <c r="S1928" t="str">
        <f t="shared" si="30"/>
        <v>Sun</v>
      </c>
      <c r="T1928">
        <f>HOUR(Table1__2[[#This Row],[transaction_time]])</f>
        <v>11</v>
      </c>
    </row>
    <row r="1929" spans="1:20" x14ac:dyDescent="0.25">
      <c r="A1929">
        <v>9928</v>
      </c>
      <c r="B1929" s="1">
        <v>45883</v>
      </c>
      <c r="C1929" s="2">
        <v>0.49305555555555558</v>
      </c>
      <c r="D1929">
        <v>2</v>
      </c>
      <c r="E1929" t="s">
        <v>28</v>
      </c>
      <c r="F1929" t="s">
        <v>29</v>
      </c>
      <c r="G1929" t="s">
        <v>30</v>
      </c>
      <c r="H1929" t="s">
        <v>31</v>
      </c>
      <c r="I1929" t="s">
        <v>18</v>
      </c>
      <c r="J1929">
        <v>45</v>
      </c>
      <c r="K1929">
        <v>25</v>
      </c>
      <c r="L1929" t="s">
        <v>19</v>
      </c>
      <c r="M1929" t="s">
        <v>20</v>
      </c>
      <c r="N1929" t="s">
        <v>21</v>
      </c>
      <c r="O1929">
        <f>Table1__2[[#This Row],[transaction_qty]]*Table1__2[[#This Row],[unit_price]]</f>
        <v>90</v>
      </c>
      <c r="P1929">
        <f>(Table1__2[[#This Row],[unit_price]]-Table1__2[[#This Row],[unit_cost]])*Table1__2[[#This Row],[transaction_qty]]</f>
        <v>40</v>
      </c>
      <c r="Q1929">
        <f>YEAR(Table1__2[[#This Row],[transaction_date]])</f>
        <v>2025</v>
      </c>
      <c r="R1929" t="str">
        <f>TEXT(MONTH(Table1__2[[#This Row],[transaction_date]])*28,"mmm")</f>
        <v>Aug</v>
      </c>
      <c r="S1929" t="str">
        <f t="shared" si="30"/>
        <v>Sat</v>
      </c>
      <c r="T1929">
        <f>HOUR(Table1__2[[#This Row],[transaction_time]])</f>
        <v>11</v>
      </c>
    </row>
    <row r="1930" spans="1:20" x14ac:dyDescent="0.25">
      <c r="A1930">
        <v>9929</v>
      </c>
      <c r="B1930" s="1">
        <v>45959</v>
      </c>
      <c r="C1930" s="2">
        <v>0.34722222222222221</v>
      </c>
      <c r="D1930">
        <v>1</v>
      </c>
      <c r="E1930" t="s">
        <v>36</v>
      </c>
      <c r="F1930" t="s">
        <v>37</v>
      </c>
      <c r="G1930" t="s">
        <v>38</v>
      </c>
      <c r="H1930" t="s">
        <v>39</v>
      </c>
      <c r="I1930" t="s">
        <v>40</v>
      </c>
      <c r="J1930">
        <v>50</v>
      </c>
      <c r="K1930">
        <v>30</v>
      </c>
      <c r="L1930" t="s">
        <v>19</v>
      </c>
      <c r="M1930" t="s">
        <v>41</v>
      </c>
      <c r="N1930" t="s">
        <v>42</v>
      </c>
      <c r="O1930">
        <f>Table1__2[[#This Row],[transaction_qty]]*Table1__2[[#This Row],[unit_price]]</f>
        <v>50</v>
      </c>
      <c r="P1930">
        <f>(Table1__2[[#This Row],[unit_price]]-Table1__2[[#This Row],[unit_cost]])*Table1__2[[#This Row],[transaction_qty]]</f>
        <v>20</v>
      </c>
      <c r="Q1930">
        <f>YEAR(Table1__2[[#This Row],[transaction_date]])</f>
        <v>2025</v>
      </c>
      <c r="R1930" t="str">
        <f>TEXT(MONTH(Table1__2[[#This Row],[transaction_date]])*28,"mmm")</f>
        <v>Oct</v>
      </c>
      <c r="S1930" t="str">
        <f t="shared" si="30"/>
        <v>Sun</v>
      </c>
      <c r="T1930">
        <f>HOUR(Table1__2[[#This Row],[transaction_time]])</f>
        <v>8</v>
      </c>
    </row>
    <row r="1931" spans="1:20" x14ac:dyDescent="0.25">
      <c r="A1931">
        <v>9930</v>
      </c>
      <c r="B1931" s="1">
        <v>45235</v>
      </c>
      <c r="C1931" s="2">
        <v>0.51597222222222228</v>
      </c>
      <c r="D1931">
        <v>4</v>
      </c>
      <c r="E1931" t="s">
        <v>22</v>
      </c>
      <c r="F1931" t="s">
        <v>23</v>
      </c>
      <c r="G1931" t="s">
        <v>24</v>
      </c>
      <c r="H1931" t="s">
        <v>25</v>
      </c>
      <c r="I1931" t="s">
        <v>18</v>
      </c>
      <c r="J1931">
        <v>45</v>
      </c>
      <c r="K1931">
        <v>25</v>
      </c>
      <c r="L1931" t="s">
        <v>19</v>
      </c>
      <c r="M1931" t="s">
        <v>20</v>
      </c>
      <c r="N1931" t="s">
        <v>21</v>
      </c>
      <c r="O1931">
        <f>Table1__2[[#This Row],[transaction_qty]]*Table1__2[[#This Row],[unit_price]]</f>
        <v>180</v>
      </c>
      <c r="P1931">
        <f>(Table1__2[[#This Row],[unit_price]]-Table1__2[[#This Row],[unit_cost]])*Table1__2[[#This Row],[transaction_qty]]</f>
        <v>80</v>
      </c>
      <c r="Q1931">
        <f>YEAR(Table1__2[[#This Row],[transaction_date]])</f>
        <v>2023</v>
      </c>
      <c r="R1931" t="str">
        <f>TEXT(MONTH(Table1__2[[#This Row],[transaction_date]])*28,"mmm")</f>
        <v>Nov</v>
      </c>
      <c r="S1931" t="str">
        <f t="shared" si="30"/>
        <v>Thu</v>
      </c>
      <c r="T1931">
        <f>HOUR(Table1__2[[#This Row],[transaction_time]])</f>
        <v>12</v>
      </c>
    </row>
    <row r="1932" spans="1:20" x14ac:dyDescent="0.25">
      <c r="A1932">
        <v>9931</v>
      </c>
      <c r="B1932" s="1">
        <v>45189</v>
      </c>
      <c r="C1932" s="2">
        <v>0.44097222222222221</v>
      </c>
      <c r="D1932">
        <v>2</v>
      </c>
      <c r="E1932" t="s">
        <v>36</v>
      </c>
      <c r="F1932" t="s">
        <v>37</v>
      </c>
      <c r="G1932" t="s">
        <v>38</v>
      </c>
      <c r="H1932" t="s">
        <v>39</v>
      </c>
      <c r="I1932" t="s">
        <v>32</v>
      </c>
      <c r="J1932">
        <v>85</v>
      </c>
      <c r="K1932">
        <v>50</v>
      </c>
      <c r="L1932" t="s">
        <v>33</v>
      </c>
      <c r="M1932" t="s">
        <v>34</v>
      </c>
      <c r="N1932" t="s">
        <v>35</v>
      </c>
      <c r="O1932">
        <f>Table1__2[[#This Row],[transaction_qty]]*Table1__2[[#This Row],[unit_price]]</f>
        <v>170</v>
      </c>
      <c r="P1932">
        <f>(Table1__2[[#This Row],[unit_price]]-Table1__2[[#This Row],[unit_cost]])*Table1__2[[#This Row],[transaction_qty]]</f>
        <v>70</v>
      </c>
      <c r="Q1932">
        <f>YEAR(Table1__2[[#This Row],[transaction_date]])</f>
        <v>2023</v>
      </c>
      <c r="R1932" t="str">
        <f>TEXT(MONTH(Table1__2[[#This Row],[transaction_date]])*28,"mmm")</f>
        <v>Sep</v>
      </c>
      <c r="S1932" t="str">
        <f t="shared" si="30"/>
        <v>Fri</v>
      </c>
      <c r="T1932">
        <f>HOUR(Table1__2[[#This Row],[transaction_time]])</f>
        <v>10</v>
      </c>
    </row>
    <row r="1933" spans="1:20" x14ac:dyDescent="0.25">
      <c r="A1933">
        <v>9932</v>
      </c>
      <c r="B1933" s="1">
        <v>44788</v>
      </c>
      <c r="C1933" s="2">
        <v>0.7104166666666667</v>
      </c>
      <c r="D1933">
        <v>3</v>
      </c>
      <c r="E1933" t="s">
        <v>36</v>
      </c>
      <c r="F1933" t="s">
        <v>37</v>
      </c>
      <c r="G1933" t="s">
        <v>38</v>
      </c>
      <c r="H1933" t="s">
        <v>39</v>
      </c>
      <c r="I1933" t="s">
        <v>40</v>
      </c>
      <c r="J1933">
        <v>50</v>
      </c>
      <c r="K1933">
        <v>30</v>
      </c>
      <c r="L1933" t="s">
        <v>19</v>
      </c>
      <c r="M1933" t="s">
        <v>41</v>
      </c>
      <c r="N1933" t="s">
        <v>42</v>
      </c>
      <c r="O1933">
        <f>Table1__2[[#This Row],[transaction_qty]]*Table1__2[[#This Row],[unit_price]]</f>
        <v>150</v>
      </c>
      <c r="P1933">
        <f>(Table1__2[[#This Row],[unit_price]]-Table1__2[[#This Row],[unit_cost]])*Table1__2[[#This Row],[transaction_qty]]</f>
        <v>60</v>
      </c>
      <c r="Q1933">
        <f>YEAR(Table1__2[[#This Row],[transaction_date]])</f>
        <v>2022</v>
      </c>
      <c r="R1933" t="str">
        <f>TEXT(MONTH(Table1__2[[#This Row],[transaction_date]])*28,"mmm")</f>
        <v>Aug</v>
      </c>
      <c r="S1933" t="str">
        <f t="shared" si="30"/>
        <v>Sun</v>
      </c>
      <c r="T1933">
        <f>HOUR(Table1__2[[#This Row],[transaction_time]])</f>
        <v>17</v>
      </c>
    </row>
    <row r="1934" spans="1:20" x14ac:dyDescent="0.25">
      <c r="A1934">
        <v>9933</v>
      </c>
      <c r="B1934" s="1">
        <v>45813</v>
      </c>
      <c r="C1934" s="2">
        <v>0.42569444444444443</v>
      </c>
      <c r="D1934">
        <v>2</v>
      </c>
      <c r="E1934" t="s">
        <v>14</v>
      </c>
      <c r="F1934" t="s">
        <v>15</v>
      </c>
      <c r="G1934" t="s">
        <v>16</v>
      </c>
      <c r="H1934" t="s">
        <v>17</v>
      </c>
      <c r="I1934" t="s">
        <v>18</v>
      </c>
      <c r="J1934">
        <v>45</v>
      </c>
      <c r="K1934">
        <v>25</v>
      </c>
      <c r="L1934" t="s">
        <v>19</v>
      </c>
      <c r="M1934" t="s">
        <v>20</v>
      </c>
      <c r="N1934" t="s">
        <v>21</v>
      </c>
      <c r="O1934">
        <f>Table1__2[[#This Row],[transaction_qty]]*Table1__2[[#This Row],[unit_price]]</f>
        <v>90</v>
      </c>
      <c r="P1934">
        <f>(Table1__2[[#This Row],[unit_price]]-Table1__2[[#This Row],[unit_cost]])*Table1__2[[#This Row],[transaction_qty]]</f>
        <v>40</v>
      </c>
      <c r="Q1934">
        <f>YEAR(Table1__2[[#This Row],[transaction_date]])</f>
        <v>2025</v>
      </c>
      <c r="R1934" t="str">
        <f>TEXT(MONTH(Table1__2[[#This Row],[transaction_date]])*28,"mmm")</f>
        <v>Jun</v>
      </c>
      <c r="S1934" t="str">
        <f t="shared" si="30"/>
        <v>Thu</v>
      </c>
      <c r="T1934">
        <f>HOUR(Table1__2[[#This Row],[transaction_time]])</f>
        <v>10</v>
      </c>
    </row>
    <row r="1935" spans="1:20" x14ac:dyDescent="0.25">
      <c r="A1935">
        <v>9934</v>
      </c>
      <c r="B1935" s="1">
        <v>45927</v>
      </c>
      <c r="C1935" s="2">
        <v>0.44305555555555554</v>
      </c>
      <c r="D1935">
        <v>2</v>
      </c>
      <c r="E1935" t="s">
        <v>22</v>
      </c>
      <c r="F1935" t="s">
        <v>23</v>
      </c>
      <c r="G1935" t="s">
        <v>24</v>
      </c>
      <c r="H1935" t="s">
        <v>25</v>
      </c>
      <c r="I1935" t="s">
        <v>50</v>
      </c>
      <c r="J1935">
        <v>70</v>
      </c>
      <c r="K1935">
        <v>40</v>
      </c>
      <c r="L1935" t="s">
        <v>33</v>
      </c>
      <c r="M1935" t="s">
        <v>44</v>
      </c>
      <c r="N1935" t="s">
        <v>51</v>
      </c>
      <c r="O1935">
        <f>Table1__2[[#This Row],[transaction_qty]]*Table1__2[[#This Row],[unit_price]]</f>
        <v>140</v>
      </c>
      <c r="P1935">
        <f>(Table1__2[[#This Row],[unit_price]]-Table1__2[[#This Row],[unit_cost]])*Table1__2[[#This Row],[transaction_qty]]</f>
        <v>60</v>
      </c>
      <c r="Q1935">
        <f>YEAR(Table1__2[[#This Row],[transaction_date]])</f>
        <v>2025</v>
      </c>
      <c r="R1935" t="str">
        <f>TEXT(MONTH(Table1__2[[#This Row],[transaction_date]])*28,"mmm")</f>
        <v>Sep</v>
      </c>
      <c r="S1935" t="str">
        <f t="shared" si="30"/>
        <v>Fri</v>
      </c>
      <c r="T1935">
        <f>HOUR(Table1__2[[#This Row],[transaction_time]])</f>
        <v>10</v>
      </c>
    </row>
    <row r="1936" spans="1:20" x14ac:dyDescent="0.25">
      <c r="A1936">
        <v>9935</v>
      </c>
      <c r="B1936" s="1">
        <v>45184</v>
      </c>
      <c r="C1936" s="2">
        <v>0.51875000000000004</v>
      </c>
      <c r="D1936">
        <v>1</v>
      </c>
      <c r="E1936" t="s">
        <v>36</v>
      </c>
      <c r="F1936" t="s">
        <v>37</v>
      </c>
      <c r="G1936" t="s">
        <v>38</v>
      </c>
      <c r="H1936" t="s">
        <v>39</v>
      </c>
      <c r="I1936" t="s">
        <v>40</v>
      </c>
      <c r="J1936">
        <v>50</v>
      </c>
      <c r="K1936">
        <v>30</v>
      </c>
      <c r="L1936" t="s">
        <v>19</v>
      </c>
      <c r="M1936" t="s">
        <v>41</v>
      </c>
      <c r="N1936" t="s">
        <v>42</v>
      </c>
      <c r="O1936">
        <f>Table1__2[[#This Row],[transaction_qty]]*Table1__2[[#This Row],[unit_price]]</f>
        <v>50</v>
      </c>
      <c r="P1936">
        <f>(Table1__2[[#This Row],[unit_price]]-Table1__2[[#This Row],[unit_cost]])*Table1__2[[#This Row],[transaction_qty]]</f>
        <v>20</v>
      </c>
      <c r="Q1936">
        <f>YEAR(Table1__2[[#This Row],[transaction_date]])</f>
        <v>2023</v>
      </c>
      <c r="R1936" t="str">
        <f>TEXT(MONTH(Table1__2[[#This Row],[transaction_date]])*28,"mmm")</f>
        <v>Sep</v>
      </c>
      <c r="S1936" t="str">
        <f t="shared" si="30"/>
        <v>Sun</v>
      </c>
      <c r="T1936">
        <f>HOUR(Table1__2[[#This Row],[transaction_time]])</f>
        <v>12</v>
      </c>
    </row>
    <row r="1937" spans="1:20" x14ac:dyDescent="0.25">
      <c r="A1937">
        <v>9936</v>
      </c>
      <c r="B1937" s="1">
        <v>45567</v>
      </c>
      <c r="C1937" s="2">
        <v>0.77083333333333337</v>
      </c>
      <c r="D1937">
        <v>2</v>
      </c>
      <c r="E1937" t="s">
        <v>22</v>
      </c>
      <c r="F1937" t="s">
        <v>23</v>
      </c>
      <c r="G1937" t="s">
        <v>24</v>
      </c>
      <c r="H1937" t="s">
        <v>25</v>
      </c>
      <c r="I1937" t="s">
        <v>26</v>
      </c>
      <c r="J1937">
        <v>40</v>
      </c>
      <c r="K1937">
        <v>22</v>
      </c>
      <c r="L1937" t="s">
        <v>19</v>
      </c>
      <c r="M1937" t="s">
        <v>20</v>
      </c>
      <c r="N1937" t="s">
        <v>27</v>
      </c>
      <c r="O1937">
        <f>Table1__2[[#This Row],[transaction_qty]]*Table1__2[[#This Row],[unit_price]]</f>
        <v>80</v>
      </c>
      <c r="P1937">
        <f>(Table1__2[[#This Row],[unit_price]]-Table1__2[[#This Row],[unit_cost]])*Table1__2[[#This Row],[transaction_qty]]</f>
        <v>36</v>
      </c>
      <c r="Q1937">
        <f>YEAR(Table1__2[[#This Row],[transaction_date]])</f>
        <v>2024</v>
      </c>
      <c r="R1937" t="str">
        <f>TEXT(MONTH(Table1__2[[#This Row],[transaction_date]])*28,"mmm")</f>
        <v>Oct</v>
      </c>
      <c r="S1937" t="str">
        <f t="shared" si="30"/>
        <v>Mon</v>
      </c>
      <c r="T1937">
        <f>HOUR(Table1__2[[#This Row],[transaction_time]])</f>
        <v>18</v>
      </c>
    </row>
    <row r="1938" spans="1:20" x14ac:dyDescent="0.25">
      <c r="A1938">
        <v>9937</v>
      </c>
      <c r="B1938" s="1">
        <v>45721</v>
      </c>
      <c r="C1938" s="2">
        <v>0.90694444444444444</v>
      </c>
      <c r="D1938">
        <v>3</v>
      </c>
      <c r="E1938" t="s">
        <v>14</v>
      </c>
      <c r="F1938" t="s">
        <v>15</v>
      </c>
      <c r="G1938" t="s">
        <v>16</v>
      </c>
      <c r="H1938" t="s">
        <v>17</v>
      </c>
      <c r="I1938" t="s">
        <v>32</v>
      </c>
      <c r="J1938">
        <v>85</v>
      </c>
      <c r="K1938">
        <v>50</v>
      </c>
      <c r="L1938" t="s">
        <v>33</v>
      </c>
      <c r="M1938" t="s">
        <v>34</v>
      </c>
      <c r="N1938" t="s">
        <v>35</v>
      </c>
      <c r="O1938">
        <f>Table1__2[[#This Row],[transaction_qty]]*Table1__2[[#This Row],[unit_price]]</f>
        <v>255</v>
      </c>
      <c r="P1938">
        <f>(Table1__2[[#This Row],[unit_price]]-Table1__2[[#This Row],[unit_cost]])*Table1__2[[#This Row],[transaction_qty]]</f>
        <v>105</v>
      </c>
      <c r="Q1938">
        <f>YEAR(Table1__2[[#This Row],[transaction_date]])</f>
        <v>2025</v>
      </c>
      <c r="R1938" t="str">
        <f>TEXT(MONTH(Table1__2[[#This Row],[transaction_date]])*28,"mmm")</f>
        <v>Mar</v>
      </c>
      <c r="S1938" t="str">
        <f t="shared" si="30"/>
        <v>Thu</v>
      </c>
      <c r="T1938">
        <f>HOUR(Table1__2[[#This Row],[transaction_time]])</f>
        <v>21</v>
      </c>
    </row>
    <row r="1939" spans="1:20" x14ac:dyDescent="0.25">
      <c r="A1939">
        <v>9938</v>
      </c>
      <c r="B1939" s="1">
        <v>44809</v>
      </c>
      <c r="C1939" s="2">
        <v>0.66319444444444442</v>
      </c>
      <c r="D1939">
        <v>4</v>
      </c>
      <c r="E1939" t="s">
        <v>36</v>
      </c>
      <c r="F1939" t="s">
        <v>37</v>
      </c>
      <c r="G1939" t="s">
        <v>38</v>
      </c>
      <c r="H1939" t="s">
        <v>39</v>
      </c>
      <c r="I1939" t="s">
        <v>26</v>
      </c>
      <c r="J1939">
        <v>40</v>
      </c>
      <c r="K1939">
        <v>22</v>
      </c>
      <c r="L1939" t="s">
        <v>19</v>
      </c>
      <c r="M1939" t="s">
        <v>20</v>
      </c>
      <c r="N1939" t="s">
        <v>27</v>
      </c>
      <c r="O1939">
        <f>Table1__2[[#This Row],[transaction_qty]]*Table1__2[[#This Row],[unit_price]]</f>
        <v>160</v>
      </c>
      <c r="P1939">
        <f>(Table1__2[[#This Row],[unit_price]]-Table1__2[[#This Row],[unit_cost]])*Table1__2[[#This Row],[transaction_qty]]</f>
        <v>72</v>
      </c>
      <c r="Q1939">
        <f>YEAR(Table1__2[[#This Row],[transaction_date]])</f>
        <v>2022</v>
      </c>
      <c r="R1939" t="str">
        <f>TEXT(MONTH(Table1__2[[#This Row],[transaction_date]])*28,"mmm")</f>
        <v>Sep</v>
      </c>
      <c r="S1939" t="str">
        <f t="shared" si="30"/>
        <v>Thu</v>
      </c>
      <c r="T1939">
        <f>HOUR(Table1__2[[#This Row],[transaction_time]])</f>
        <v>15</v>
      </c>
    </row>
    <row r="1940" spans="1:20" x14ac:dyDescent="0.25">
      <c r="A1940">
        <v>9939</v>
      </c>
      <c r="B1940" s="1">
        <v>45285</v>
      </c>
      <c r="C1940" s="2">
        <v>0.31944444444444442</v>
      </c>
      <c r="D1940">
        <v>2</v>
      </c>
      <c r="E1940" t="s">
        <v>14</v>
      </c>
      <c r="F1940" t="s">
        <v>15</v>
      </c>
      <c r="G1940" t="s">
        <v>16</v>
      </c>
      <c r="H1940" t="s">
        <v>17</v>
      </c>
      <c r="I1940" t="s">
        <v>32</v>
      </c>
      <c r="J1940">
        <v>85</v>
      </c>
      <c r="K1940">
        <v>50</v>
      </c>
      <c r="L1940" t="s">
        <v>33</v>
      </c>
      <c r="M1940" t="s">
        <v>34</v>
      </c>
      <c r="N1940" t="s">
        <v>35</v>
      </c>
      <c r="O1940">
        <f>Table1__2[[#This Row],[transaction_qty]]*Table1__2[[#This Row],[unit_price]]</f>
        <v>170</v>
      </c>
      <c r="P1940">
        <f>(Table1__2[[#This Row],[unit_price]]-Table1__2[[#This Row],[unit_cost]])*Table1__2[[#This Row],[transaction_qty]]</f>
        <v>70</v>
      </c>
      <c r="Q1940">
        <f>YEAR(Table1__2[[#This Row],[transaction_date]])</f>
        <v>2023</v>
      </c>
      <c r="R1940" t="str">
        <f>TEXT(MONTH(Table1__2[[#This Row],[transaction_date]])*28,"mmm")</f>
        <v>Dec</v>
      </c>
      <c r="S1940" t="str">
        <f t="shared" si="30"/>
        <v>Wed</v>
      </c>
      <c r="T1940">
        <f>HOUR(Table1__2[[#This Row],[transaction_time]])</f>
        <v>7</v>
      </c>
    </row>
    <row r="1941" spans="1:20" x14ac:dyDescent="0.25">
      <c r="A1941">
        <v>9940</v>
      </c>
      <c r="B1941" s="1">
        <v>44755</v>
      </c>
      <c r="C1941" s="2">
        <v>0.84791666666666665</v>
      </c>
      <c r="D1941">
        <v>1</v>
      </c>
      <c r="E1941" t="s">
        <v>14</v>
      </c>
      <c r="F1941" t="s">
        <v>15</v>
      </c>
      <c r="G1941" t="s">
        <v>16</v>
      </c>
      <c r="H1941" t="s">
        <v>17</v>
      </c>
      <c r="I1941" t="s">
        <v>18</v>
      </c>
      <c r="J1941">
        <v>45</v>
      </c>
      <c r="K1941">
        <v>25</v>
      </c>
      <c r="L1941" t="s">
        <v>19</v>
      </c>
      <c r="M1941" t="s">
        <v>20</v>
      </c>
      <c r="N1941" t="s">
        <v>21</v>
      </c>
      <c r="O1941">
        <f>Table1__2[[#This Row],[transaction_qty]]*Table1__2[[#This Row],[unit_price]]</f>
        <v>45</v>
      </c>
      <c r="P1941">
        <f>(Table1__2[[#This Row],[unit_price]]-Table1__2[[#This Row],[unit_cost]])*Table1__2[[#This Row],[transaction_qty]]</f>
        <v>20</v>
      </c>
      <c r="Q1941">
        <f>YEAR(Table1__2[[#This Row],[transaction_date]])</f>
        <v>2022</v>
      </c>
      <c r="R1941" t="str">
        <f>TEXT(MONTH(Table1__2[[#This Row],[transaction_date]])*28,"mmm")</f>
        <v>Jul</v>
      </c>
      <c r="S1941" t="str">
        <f t="shared" si="30"/>
        <v>Fri</v>
      </c>
      <c r="T1941">
        <f>HOUR(Table1__2[[#This Row],[transaction_time]])</f>
        <v>20</v>
      </c>
    </row>
    <row r="1942" spans="1:20" x14ac:dyDescent="0.25">
      <c r="A1942">
        <v>9941</v>
      </c>
      <c r="B1942" s="1">
        <v>44583</v>
      </c>
      <c r="C1942" s="2">
        <v>0.41458333333333336</v>
      </c>
      <c r="D1942">
        <v>4</v>
      </c>
      <c r="E1942" t="s">
        <v>22</v>
      </c>
      <c r="F1942" t="s">
        <v>23</v>
      </c>
      <c r="G1942" t="s">
        <v>24</v>
      </c>
      <c r="H1942" t="s">
        <v>25</v>
      </c>
      <c r="I1942" t="s">
        <v>40</v>
      </c>
      <c r="J1942">
        <v>50</v>
      </c>
      <c r="K1942">
        <v>30</v>
      </c>
      <c r="L1942" t="s">
        <v>19</v>
      </c>
      <c r="M1942" t="s">
        <v>41</v>
      </c>
      <c r="N1942" t="s">
        <v>42</v>
      </c>
      <c r="O1942">
        <f>Table1__2[[#This Row],[transaction_qty]]*Table1__2[[#This Row],[unit_price]]</f>
        <v>200</v>
      </c>
      <c r="P1942">
        <f>(Table1__2[[#This Row],[unit_price]]-Table1__2[[#This Row],[unit_cost]])*Table1__2[[#This Row],[transaction_qty]]</f>
        <v>80</v>
      </c>
      <c r="Q1942">
        <f>YEAR(Table1__2[[#This Row],[transaction_date]])</f>
        <v>2022</v>
      </c>
      <c r="R1942" t="str">
        <f>TEXT(MONTH(Table1__2[[#This Row],[transaction_date]])*28,"mmm")</f>
        <v>Jan</v>
      </c>
      <c r="S1942" t="str">
        <f t="shared" si="30"/>
        <v>Sun</v>
      </c>
      <c r="T1942">
        <f>HOUR(Table1__2[[#This Row],[transaction_time]])</f>
        <v>9</v>
      </c>
    </row>
    <row r="1943" spans="1:20" x14ac:dyDescent="0.25">
      <c r="A1943">
        <v>9942</v>
      </c>
      <c r="B1943" s="1">
        <v>45934</v>
      </c>
      <c r="C1943" s="2">
        <v>0.78194444444444444</v>
      </c>
      <c r="D1943">
        <v>3</v>
      </c>
      <c r="E1943" t="s">
        <v>28</v>
      </c>
      <c r="F1943" t="s">
        <v>29</v>
      </c>
      <c r="G1943" t="s">
        <v>30</v>
      </c>
      <c r="H1943" t="s">
        <v>31</v>
      </c>
      <c r="I1943" t="s">
        <v>43</v>
      </c>
      <c r="J1943">
        <v>75</v>
      </c>
      <c r="K1943">
        <v>45</v>
      </c>
      <c r="L1943" t="s">
        <v>33</v>
      </c>
      <c r="M1943" t="s">
        <v>44</v>
      </c>
      <c r="N1943" t="s">
        <v>45</v>
      </c>
      <c r="O1943">
        <f>Table1__2[[#This Row],[transaction_qty]]*Table1__2[[#This Row],[unit_price]]</f>
        <v>225</v>
      </c>
      <c r="P1943">
        <f>(Table1__2[[#This Row],[unit_price]]-Table1__2[[#This Row],[unit_cost]])*Table1__2[[#This Row],[transaction_qty]]</f>
        <v>90</v>
      </c>
      <c r="Q1943">
        <f>YEAR(Table1__2[[#This Row],[transaction_date]])</f>
        <v>2025</v>
      </c>
      <c r="R1943" t="str">
        <f>TEXT(MONTH(Table1__2[[#This Row],[transaction_date]])*28,"mmm")</f>
        <v>Oct</v>
      </c>
      <c r="S1943" t="str">
        <f t="shared" si="30"/>
        <v>Wed</v>
      </c>
      <c r="T1943">
        <f>HOUR(Table1__2[[#This Row],[transaction_time]])</f>
        <v>18</v>
      </c>
    </row>
    <row r="1944" spans="1:20" x14ac:dyDescent="0.25">
      <c r="A1944">
        <v>9943</v>
      </c>
      <c r="B1944" s="1">
        <v>45737</v>
      </c>
      <c r="C1944" s="2">
        <v>0.64375000000000004</v>
      </c>
      <c r="D1944">
        <v>3</v>
      </c>
      <c r="E1944" t="s">
        <v>28</v>
      </c>
      <c r="F1944" t="s">
        <v>29</v>
      </c>
      <c r="G1944" t="s">
        <v>30</v>
      </c>
      <c r="H1944" t="s">
        <v>31</v>
      </c>
      <c r="I1944" t="s">
        <v>43</v>
      </c>
      <c r="J1944">
        <v>75</v>
      </c>
      <c r="K1944">
        <v>45</v>
      </c>
      <c r="L1944" t="s">
        <v>33</v>
      </c>
      <c r="M1944" t="s">
        <v>44</v>
      </c>
      <c r="N1944" t="s">
        <v>45</v>
      </c>
      <c r="O1944">
        <f>Table1__2[[#This Row],[transaction_qty]]*Table1__2[[#This Row],[unit_price]]</f>
        <v>225</v>
      </c>
      <c r="P1944">
        <f>(Table1__2[[#This Row],[unit_price]]-Table1__2[[#This Row],[unit_cost]])*Table1__2[[#This Row],[transaction_qty]]</f>
        <v>90</v>
      </c>
      <c r="Q1944">
        <f>YEAR(Table1__2[[#This Row],[transaction_date]])</f>
        <v>2025</v>
      </c>
      <c r="R1944" t="str">
        <f>TEXT(MONTH(Table1__2[[#This Row],[transaction_date]])*28,"mmm")</f>
        <v>Mar</v>
      </c>
      <c r="S1944" t="str">
        <f t="shared" si="30"/>
        <v>Sat</v>
      </c>
      <c r="T1944">
        <f>HOUR(Table1__2[[#This Row],[transaction_time]])</f>
        <v>15</v>
      </c>
    </row>
    <row r="1945" spans="1:20" x14ac:dyDescent="0.25">
      <c r="A1945">
        <v>9944</v>
      </c>
      <c r="B1945" s="1">
        <v>44922</v>
      </c>
      <c r="C1945" s="2">
        <v>0.34513888888888888</v>
      </c>
      <c r="D1945">
        <v>4</v>
      </c>
      <c r="E1945" t="s">
        <v>36</v>
      </c>
      <c r="F1945" t="s">
        <v>37</v>
      </c>
      <c r="G1945" t="s">
        <v>38</v>
      </c>
      <c r="H1945" t="s">
        <v>39</v>
      </c>
      <c r="I1945" t="s">
        <v>50</v>
      </c>
      <c r="J1945">
        <v>70</v>
      </c>
      <c r="K1945">
        <v>40</v>
      </c>
      <c r="L1945" t="s">
        <v>33</v>
      </c>
      <c r="M1945" t="s">
        <v>44</v>
      </c>
      <c r="N1945" t="s">
        <v>51</v>
      </c>
      <c r="O1945">
        <f>Table1__2[[#This Row],[transaction_qty]]*Table1__2[[#This Row],[unit_price]]</f>
        <v>280</v>
      </c>
      <c r="P1945">
        <f>(Table1__2[[#This Row],[unit_price]]-Table1__2[[#This Row],[unit_cost]])*Table1__2[[#This Row],[transaction_qty]]</f>
        <v>120</v>
      </c>
      <c r="Q1945">
        <f>YEAR(Table1__2[[#This Row],[transaction_date]])</f>
        <v>2022</v>
      </c>
      <c r="R1945" t="str">
        <f>TEXT(MONTH(Table1__2[[#This Row],[transaction_date]])*28,"mmm")</f>
        <v>Dec</v>
      </c>
      <c r="S1945" t="str">
        <f t="shared" si="30"/>
        <v>Fri</v>
      </c>
      <c r="T1945">
        <f>HOUR(Table1__2[[#This Row],[transaction_time]])</f>
        <v>8</v>
      </c>
    </row>
    <row r="1946" spans="1:20" x14ac:dyDescent="0.25">
      <c r="A1946">
        <v>9945</v>
      </c>
      <c r="B1946" s="1">
        <v>44846</v>
      </c>
      <c r="C1946" s="2">
        <v>0.35</v>
      </c>
      <c r="D1946">
        <v>1</v>
      </c>
      <c r="E1946" t="s">
        <v>22</v>
      </c>
      <c r="F1946" t="s">
        <v>23</v>
      </c>
      <c r="G1946" t="s">
        <v>24</v>
      </c>
      <c r="H1946" t="s">
        <v>25</v>
      </c>
      <c r="I1946" t="s">
        <v>48</v>
      </c>
      <c r="J1946">
        <v>80</v>
      </c>
      <c r="K1946">
        <v>48</v>
      </c>
      <c r="L1946" t="s">
        <v>33</v>
      </c>
      <c r="M1946" t="s">
        <v>44</v>
      </c>
      <c r="N1946" t="s">
        <v>49</v>
      </c>
      <c r="O1946">
        <f>Table1__2[[#This Row],[transaction_qty]]*Table1__2[[#This Row],[unit_price]]</f>
        <v>80</v>
      </c>
      <c r="P1946">
        <f>(Table1__2[[#This Row],[unit_price]]-Table1__2[[#This Row],[unit_cost]])*Table1__2[[#This Row],[transaction_qty]]</f>
        <v>32</v>
      </c>
      <c r="Q1946">
        <f>YEAR(Table1__2[[#This Row],[transaction_date]])</f>
        <v>2022</v>
      </c>
      <c r="R1946" t="str">
        <f>TEXT(MONTH(Table1__2[[#This Row],[transaction_date]])*28,"mmm")</f>
        <v>Oct</v>
      </c>
      <c r="S1946" t="str">
        <f t="shared" si="30"/>
        <v>Thu</v>
      </c>
      <c r="T1946">
        <f>HOUR(Table1__2[[#This Row],[transaction_time]])</f>
        <v>8</v>
      </c>
    </row>
    <row r="1947" spans="1:20" x14ac:dyDescent="0.25">
      <c r="A1947">
        <v>9946</v>
      </c>
      <c r="B1947" s="1">
        <v>45102</v>
      </c>
      <c r="C1947" s="2">
        <v>0.32708333333333334</v>
      </c>
      <c r="D1947">
        <v>1</v>
      </c>
      <c r="E1947" t="s">
        <v>28</v>
      </c>
      <c r="F1947" t="s">
        <v>29</v>
      </c>
      <c r="G1947" t="s">
        <v>30</v>
      </c>
      <c r="H1947" t="s">
        <v>31</v>
      </c>
      <c r="I1947" t="s">
        <v>50</v>
      </c>
      <c r="J1947">
        <v>70</v>
      </c>
      <c r="K1947">
        <v>40</v>
      </c>
      <c r="L1947" t="s">
        <v>33</v>
      </c>
      <c r="M1947" t="s">
        <v>44</v>
      </c>
      <c r="N1947" t="s">
        <v>51</v>
      </c>
      <c r="O1947">
        <f>Table1__2[[#This Row],[transaction_qty]]*Table1__2[[#This Row],[unit_price]]</f>
        <v>70</v>
      </c>
      <c r="P1947">
        <f>(Table1__2[[#This Row],[unit_price]]-Table1__2[[#This Row],[unit_cost]])*Table1__2[[#This Row],[transaction_qty]]</f>
        <v>30</v>
      </c>
      <c r="Q1947">
        <f>YEAR(Table1__2[[#This Row],[transaction_date]])</f>
        <v>2023</v>
      </c>
      <c r="R1947" t="str">
        <f>TEXT(MONTH(Table1__2[[#This Row],[transaction_date]])*28,"mmm")</f>
        <v>Jun</v>
      </c>
      <c r="S1947" t="str">
        <f t="shared" si="30"/>
        <v>Wed</v>
      </c>
      <c r="T1947">
        <f>HOUR(Table1__2[[#This Row],[transaction_time]])</f>
        <v>7</v>
      </c>
    </row>
    <row r="1948" spans="1:20" x14ac:dyDescent="0.25">
      <c r="A1948">
        <v>9947</v>
      </c>
      <c r="B1948" s="1">
        <v>45892</v>
      </c>
      <c r="C1948" s="2">
        <v>0.69097222222222221</v>
      </c>
      <c r="D1948">
        <v>4</v>
      </c>
      <c r="E1948" t="s">
        <v>14</v>
      </c>
      <c r="F1948" t="s">
        <v>15</v>
      </c>
      <c r="G1948" t="s">
        <v>16</v>
      </c>
      <c r="H1948" t="s">
        <v>17</v>
      </c>
      <c r="I1948" t="s">
        <v>32</v>
      </c>
      <c r="J1948">
        <v>85</v>
      </c>
      <c r="K1948">
        <v>50</v>
      </c>
      <c r="L1948" t="s">
        <v>33</v>
      </c>
      <c r="M1948" t="s">
        <v>34</v>
      </c>
      <c r="N1948" t="s">
        <v>35</v>
      </c>
      <c r="O1948">
        <f>Table1__2[[#This Row],[transaction_qty]]*Table1__2[[#This Row],[unit_price]]</f>
        <v>340</v>
      </c>
      <c r="P1948">
        <f>(Table1__2[[#This Row],[unit_price]]-Table1__2[[#This Row],[unit_cost]])*Table1__2[[#This Row],[transaction_qty]]</f>
        <v>140</v>
      </c>
      <c r="Q1948">
        <f>YEAR(Table1__2[[#This Row],[transaction_date]])</f>
        <v>2025</v>
      </c>
      <c r="R1948" t="str">
        <f>TEXT(MONTH(Table1__2[[#This Row],[transaction_date]])*28,"mmm")</f>
        <v>Aug</v>
      </c>
      <c r="S1948" t="str">
        <f t="shared" si="30"/>
        <v>Mon</v>
      </c>
      <c r="T1948">
        <f>HOUR(Table1__2[[#This Row],[transaction_time]])</f>
        <v>16</v>
      </c>
    </row>
    <row r="1949" spans="1:20" x14ac:dyDescent="0.25">
      <c r="A1949">
        <v>9948</v>
      </c>
      <c r="B1949" s="1">
        <v>45929</v>
      </c>
      <c r="C1949" s="2">
        <v>0.81319444444444444</v>
      </c>
      <c r="D1949">
        <v>2</v>
      </c>
      <c r="E1949" t="s">
        <v>36</v>
      </c>
      <c r="F1949" t="s">
        <v>37</v>
      </c>
      <c r="G1949" t="s">
        <v>38</v>
      </c>
      <c r="H1949" t="s">
        <v>39</v>
      </c>
      <c r="I1949" t="s">
        <v>18</v>
      </c>
      <c r="J1949">
        <v>45</v>
      </c>
      <c r="K1949">
        <v>25</v>
      </c>
      <c r="L1949" t="s">
        <v>19</v>
      </c>
      <c r="M1949" t="s">
        <v>20</v>
      </c>
      <c r="N1949" t="s">
        <v>21</v>
      </c>
      <c r="O1949">
        <f>Table1__2[[#This Row],[transaction_qty]]*Table1__2[[#This Row],[unit_price]]</f>
        <v>90</v>
      </c>
      <c r="P1949">
        <f>(Table1__2[[#This Row],[unit_price]]-Table1__2[[#This Row],[unit_cost]])*Table1__2[[#This Row],[transaction_qty]]</f>
        <v>40</v>
      </c>
      <c r="Q1949">
        <f>YEAR(Table1__2[[#This Row],[transaction_date]])</f>
        <v>2025</v>
      </c>
      <c r="R1949" t="str">
        <f>TEXT(MONTH(Table1__2[[#This Row],[transaction_date]])*28,"mmm")</f>
        <v>Sep</v>
      </c>
      <c r="S1949" t="str">
        <f t="shared" si="30"/>
        <v>Sun</v>
      </c>
      <c r="T1949">
        <f>HOUR(Table1__2[[#This Row],[transaction_time]])</f>
        <v>19</v>
      </c>
    </row>
    <row r="1950" spans="1:20" x14ac:dyDescent="0.25">
      <c r="A1950">
        <v>9949</v>
      </c>
      <c r="B1950" s="1">
        <v>44956</v>
      </c>
      <c r="C1950" s="2">
        <v>0.79791666666666672</v>
      </c>
      <c r="D1950">
        <v>3</v>
      </c>
      <c r="E1950" t="s">
        <v>22</v>
      </c>
      <c r="F1950" t="s">
        <v>23</v>
      </c>
      <c r="G1950" t="s">
        <v>24</v>
      </c>
      <c r="H1950" t="s">
        <v>25</v>
      </c>
      <c r="I1950" t="s">
        <v>18</v>
      </c>
      <c r="J1950">
        <v>45</v>
      </c>
      <c r="K1950">
        <v>25</v>
      </c>
      <c r="L1950" t="s">
        <v>19</v>
      </c>
      <c r="M1950" t="s">
        <v>20</v>
      </c>
      <c r="N1950" t="s">
        <v>21</v>
      </c>
      <c r="O1950">
        <f>Table1__2[[#This Row],[transaction_qty]]*Table1__2[[#This Row],[unit_price]]</f>
        <v>135</v>
      </c>
      <c r="P1950">
        <f>(Table1__2[[#This Row],[unit_price]]-Table1__2[[#This Row],[unit_cost]])*Table1__2[[#This Row],[transaction_qty]]</f>
        <v>60</v>
      </c>
      <c r="Q1950">
        <f>YEAR(Table1__2[[#This Row],[transaction_date]])</f>
        <v>2023</v>
      </c>
      <c r="R1950" t="str">
        <f>TEXT(MONTH(Table1__2[[#This Row],[transaction_date]])*28,"mmm")</f>
        <v>Jan</v>
      </c>
      <c r="S1950" t="str">
        <f t="shared" si="30"/>
        <v>Mon</v>
      </c>
      <c r="T1950">
        <f>HOUR(Table1__2[[#This Row],[transaction_time]])</f>
        <v>19</v>
      </c>
    </row>
    <row r="1951" spans="1:20" x14ac:dyDescent="0.25">
      <c r="A1951">
        <v>9950</v>
      </c>
      <c r="B1951" s="1">
        <v>44728</v>
      </c>
      <c r="C1951" s="2">
        <v>0.4777777777777778</v>
      </c>
      <c r="D1951">
        <v>1</v>
      </c>
      <c r="E1951" t="s">
        <v>36</v>
      </c>
      <c r="F1951" t="s">
        <v>37</v>
      </c>
      <c r="G1951" t="s">
        <v>38</v>
      </c>
      <c r="H1951" t="s">
        <v>39</v>
      </c>
      <c r="I1951" t="s">
        <v>43</v>
      </c>
      <c r="J1951">
        <v>75</v>
      </c>
      <c r="K1951">
        <v>45</v>
      </c>
      <c r="L1951" t="s">
        <v>33</v>
      </c>
      <c r="M1951" t="s">
        <v>44</v>
      </c>
      <c r="N1951" t="s">
        <v>45</v>
      </c>
      <c r="O1951">
        <f>Table1__2[[#This Row],[transaction_qty]]*Table1__2[[#This Row],[unit_price]]</f>
        <v>75</v>
      </c>
      <c r="P1951">
        <f>(Table1__2[[#This Row],[unit_price]]-Table1__2[[#This Row],[unit_cost]])*Table1__2[[#This Row],[transaction_qty]]</f>
        <v>30</v>
      </c>
      <c r="Q1951">
        <f>YEAR(Table1__2[[#This Row],[transaction_date]])</f>
        <v>2022</v>
      </c>
      <c r="R1951" t="str">
        <f>TEXT(MONTH(Table1__2[[#This Row],[transaction_date]])*28,"mmm")</f>
        <v>Jun</v>
      </c>
      <c r="S1951" t="str">
        <f t="shared" si="30"/>
        <v>Mon</v>
      </c>
      <c r="T1951">
        <f>HOUR(Table1__2[[#This Row],[transaction_time]])</f>
        <v>11</v>
      </c>
    </row>
    <row r="1952" spans="1:20" x14ac:dyDescent="0.25">
      <c r="A1952">
        <v>9951</v>
      </c>
      <c r="B1952" s="1">
        <v>45927</v>
      </c>
      <c r="C1952" s="2">
        <v>0.85972222222222228</v>
      </c>
      <c r="D1952">
        <v>2</v>
      </c>
      <c r="E1952" t="s">
        <v>22</v>
      </c>
      <c r="F1952" t="s">
        <v>23</v>
      </c>
      <c r="G1952" t="s">
        <v>24</v>
      </c>
      <c r="H1952" t="s">
        <v>25</v>
      </c>
      <c r="I1952" t="s">
        <v>18</v>
      </c>
      <c r="J1952">
        <v>45</v>
      </c>
      <c r="K1952">
        <v>25</v>
      </c>
      <c r="L1952" t="s">
        <v>19</v>
      </c>
      <c r="M1952" t="s">
        <v>20</v>
      </c>
      <c r="N1952" t="s">
        <v>21</v>
      </c>
      <c r="O1952">
        <f>Table1__2[[#This Row],[transaction_qty]]*Table1__2[[#This Row],[unit_price]]</f>
        <v>90</v>
      </c>
      <c r="P1952">
        <f>(Table1__2[[#This Row],[unit_price]]-Table1__2[[#This Row],[unit_cost]])*Table1__2[[#This Row],[transaction_qty]]</f>
        <v>40</v>
      </c>
      <c r="Q1952">
        <f>YEAR(Table1__2[[#This Row],[transaction_date]])</f>
        <v>2025</v>
      </c>
      <c r="R1952" t="str">
        <f>TEXT(MONTH(Table1__2[[#This Row],[transaction_date]])*28,"mmm")</f>
        <v>Sep</v>
      </c>
      <c r="S1952" t="str">
        <f t="shared" si="30"/>
        <v>Fri</v>
      </c>
      <c r="T1952">
        <f>HOUR(Table1__2[[#This Row],[transaction_time]])</f>
        <v>20</v>
      </c>
    </row>
    <row r="1953" spans="1:20" x14ac:dyDescent="0.25">
      <c r="A1953">
        <v>9952</v>
      </c>
      <c r="B1953" s="1">
        <v>45454</v>
      </c>
      <c r="C1953" s="2">
        <v>0.43402777777777779</v>
      </c>
      <c r="D1953">
        <v>4</v>
      </c>
      <c r="E1953" t="s">
        <v>36</v>
      </c>
      <c r="F1953" t="s">
        <v>37</v>
      </c>
      <c r="G1953" t="s">
        <v>38</v>
      </c>
      <c r="H1953" t="s">
        <v>39</v>
      </c>
      <c r="I1953" t="s">
        <v>43</v>
      </c>
      <c r="J1953">
        <v>75</v>
      </c>
      <c r="K1953">
        <v>45</v>
      </c>
      <c r="L1953" t="s">
        <v>33</v>
      </c>
      <c r="M1953" t="s">
        <v>44</v>
      </c>
      <c r="N1953" t="s">
        <v>45</v>
      </c>
      <c r="O1953">
        <f>Table1__2[[#This Row],[transaction_qty]]*Table1__2[[#This Row],[unit_price]]</f>
        <v>300</v>
      </c>
      <c r="P1953">
        <f>(Table1__2[[#This Row],[unit_price]]-Table1__2[[#This Row],[unit_cost]])*Table1__2[[#This Row],[transaction_qty]]</f>
        <v>120</v>
      </c>
      <c r="Q1953">
        <f>YEAR(Table1__2[[#This Row],[transaction_date]])</f>
        <v>2024</v>
      </c>
      <c r="R1953" t="str">
        <f>TEXT(MONTH(Table1__2[[#This Row],[transaction_date]])*28,"mmm")</f>
        <v>Jun</v>
      </c>
      <c r="S1953" t="str">
        <f t="shared" si="30"/>
        <v>Wed</v>
      </c>
      <c r="T1953">
        <f>HOUR(Table1__2[[#This Row],[transaction_time]])</f>
        <v>10</v>
      </c>
    </row>
    <row r="1954" spans="1:20" x14ac:dyDescent="0.25">
      <c r="A1954">
        <v>9953</v>
      </c>
      <c r="B1954" s="1">
        <v>44773</v>
      </c>
      <c r="C1954" s="2">
        <v>0.89652777777777781</v>
      </c>
      <c r="D1954">
        <v>1</v>
      </c>
      <c r="E1954" t="s">
        <v>14</v>
      </c>
      <c r="F1954" t="s">
        <v>15</v>
      </c>
      <c r="G1954" t="s">
        <v>16</v>
      </c>
      <c r="H1954" t="s">
        <v>17</v>
      </c>
      <c r="I1954" t="s">
        <v>48</v>
      </c>
      <c r="J1954">
        <v>80</v>
      </c>
      <c r="K1954">
        <v>48</v>
      </c>
      <c r="L1954" t="s">
        <v>33</v>
      </c>
      <c r="M1954" t="s">
        <v>44</v>
      </c>
      <c r="N1954" t="s">
        <v>49</v>
      </c>
      <c r="O1954">
        <f>Table1__2[[#This Row],[transaction_qty]]*Table1__2[[#This Row],[unit_price]]</f>
        <v>80</v>
      </c>
      <c r="P1954">
        <f>(Table1__2[[#This Row],[unit_price]]-Table1__2[[#This Row],[unit_cost]])*Table1__2[[#This Row],[transaction_qty]]</f>
        <v>32</v>
      </c>
      <c r="Q1954">
        <f>YEAR(Table1__2[[#This Row],[transaction_date]])</f>
        <v>2022</v>
      </c>
      <c r="R1954" t="str">
        <f>TEXT(MONTH(Table1__2[[#This Row],[transaction_date]])*28,"mmm")</f>
        <v>Jul</v>
      </c>
      <c r="S1954" t="str">
        <f t="shared" si="30"/>
        <v>Tue</v>
      </c>
      <c r="T1954">
        <f>HOUR(Table1__2[[#This Row],[transaction_time]])</f>
        <v>21</v>
      </c>
    </row>
    <row r="1955" spans="1:20" x14ac:dyDescent="0.25">
      <c r="A1955">
        <v>9954</v>
      </c>
      <c r="B1955" s="1">
        <v>45112</v>
      </c>
      <c r="C1955" s="2">
        <v>0.34236111111111112</v>
      </c>
      <c r="D1955">
        <v>3</v>
      </c>
      <c r="E1955" t="s">
        <v>22</v>
      </c>
      <c r="F1955" t="s">
        <v>23</v>
      </c>
      <c r="G1955" t="s">
        <v>24</v>
      </c>
      <c r="H1955" t="s">
        <v>25</v>
      </c>
      <c r="I1955" t="s">
        <v>46</v>
      </c>
      <c r="J1955">
        <v>90</v>
      </c>
      <c r="K1955">
        <v>55</v>
      </c>
      <c r="L1955" t="s">
        <v>33</v>
      </c>
      <c r="M1955" t="s">
        <v>34</v>
      </c>
      <c r="N1955" t="s">
        <v>47</v>
      </c>
      <c r="O1955">
        <f>Table1__2[[#This Row],[transaction_qty]]*Table1__2[[#This Row],[unit_price]]</f>
        <v>270</v>
      </c>
      <c r="P1955">
        <f>(Table1__2[[#This Row],[unit_price]]-Table1__2[[#This Row],[unit_cost]])*Table1__2[[#This Row],[transaction_qty]]</f>
        <v>105</v>
      </c>
      <c r="Q1955">
        <f>YEAR(Table1__2[[#This Row],[transaction_date]])</f>
        <v>2023</v>
      </c>
      <c r="R1955" t="str">
        <f>TEXT(MONTH(Table1__2[[#This Row],[transaction_date]])*28,"mmm")</f>
        <v>Jul</v>
      </c>
      <c r="S1955" t="str">
        <f t="shared" si="30"/>
        <v>Thu</v>
      </c>
      <c r="T1955">
        <f>HOUR(Table1__2[[#This Row],[transaction_time]])</f>
        <v>8</v>
      </c>
    </row>
    <row r="1956" spans="1:20" x14ac:dyDescent="0.25">
      <c r="A1956">
        <v>9955</v>
      </c>
      <c r="B1956" s="1">
        <v>44746</v>
      </c>
      <c r="C1956" s="2">
        <v>0.87152777777777779</v>
      </c>
      <c r="D1956">
        <v>1</v>
      </c>
      <c r="E1956" t="s">
        <v>22</v>
      </c>
      <c r="F1956" t="s">
        <v>23</v>
      </c>
      <c r="G1956" t="s">
        <v>24</v>
      </c>
      <c r="H1956" t="s">
        <v>25</v>
      </c>
      <c r="I1956" t="s">
        <v>48</v>
      </c>
      <c r="J1956">
        <v>80</v>
      </c>
      <c r="K1956">
        <v>48</v>
      </c>
      <c r="L1956" t="s">
        <v>33</v>
      </c>
      <c r="M1956" t="s">
        <v>44</v>
      </c>
      <c r="N1956" t="s">
        <v>49</v>
      </c>
      <c r="O1956">
        <f>Table1__2[[#This Row],[transaction_qty]]*Table1__2[[#This Row],[unit_price]]</f>
        <v>80</v>
      </c>
      <c r="P1956">
        <f>(Table1__2[[#This Row],[unit_price]]-Table1__2[[#This Row],[unit_cost]])*Table1__2[[#This Row],[transaction_qty]]</f>
        <v>32</v>
      </c>
      <c r="Q1956">
        <f>YEAR(Table1__2[[#This Row],[transaction_date]])</f>
        <v>2022</v>
      </c>
      <c r="R1956" t="str">
        <f>TEXT(MONTH(Table1__2[[#This Row],[transaction_date]])*28,"mmm")</f>
        <v>Jul</v>
      </c>
      <c r="S1956" t="str">
        <f t="shared" si="30"/>
        <v>Wed</v>
      </c>
      <c r="T1956">
        <f>HOUR(Table1__2[[#This Row],[transaction_time]])</f>
        <v>20</v>
      </c>
    </row>
    <row r="1957" spans="1:20" x14ac:dyDescent="0.25">
      <c r="A1957">
        <v>9956</v>
      </c>
      <c r="B1957" s="1">
        <v>45625</v>
      </c>
      <c r="C1957" s="2">
        <v>0.52916666666666667</v>
      </c>
      <c r="D1957">
        <v>4</v>
      </c>
      <c r="E1957" t="s">
        <v>36</v>
      </c>
      <c r="F1957" t="s">
        <v>37</v>
      </c>
      <c r="G1957" t="s">
        <v>38</v>
      </c>
      <c r="H1957" t="s">
        <v>39</v>
      </c>
      <c r="I1957" t="s">
        <v>46</v>
      </c>
      <c r="J1957">
        <v>90</v>
      </c>
      <c r="K1957">
        <v>55</v>
      </c>
      <c r="L1957" t="s">
        <v>33</v>
      </c>
      <c r="M1957" t="s">
        <v>34</v>
      </c>
      <c r="N1957" t="s">
        <v>47</v>
      </c>
      <c r="O1957">
        <f>Table1__2[[#This Row],[transaction_qty]]*Table1__2[[#This Row],[unit_price]]</f>
        <v>360</v>
      </c>
      <c r="P1957">
        <f>(Table1__2[[#This Row],[unit_price]]-Table1__2[[#This Row],[unit_cost]])*Table1__2[[#This Row],[transaction_qty]]</f>
        <v>140</v>
      </c>
      <c r="Q1957">
        <f>YEAR(Table1__2[[#This Row],[transaction_date]])</f>
        <v>2024</v>
      </c>
      <c r="R1957" t="str">
        <f>TEXT(MONTH(Table1__2[[#This Row],[transaction_date]])*28,"mmm")</f>
        <v>Nov</v>
      </c>
      <c r="S1957" t="str">
        <f t="shared" si="30"/>
        <v>Sun</v>
      </c>
      <c r="T1957">
        <f>HOUR(Table1__2[[#This Row],[transaction_time]])</f>
        <v>12</v>
      </c>
    </row>
    <row r="1958" spans="1:20" x14ac:dyDescent="0.25">
      <c r="A1958">
        <v>9957</v>
      </c>
      <c r="B1958" s="1">
        <v>45638</v>
      </c>
      <c r="C1958" s="2">
        <v>0.41319444444444442</v>
      </c>
      <c r="D1958">
        <v>2</v>
      </c>
      <c r="E1958" t="s">
        <v>14</v>
      </c>
      <c r="F1958" t="s">
        <v>15</v>
      </c>
      <c r="G1958" t="s">
        <v>16</v>
      </c>
      <c r="H1958" t="s">
        <v>17</v>
      </c>
      <c r="I1958" t="s">
        <v>46</v>
      </c>
      <c r="J1958">
        <v>90</v>
      </c>
      <c r="K1958">
        <v>55</v>
      </c>
      <c r="L1958" t="s">
        <v>33</v>
      </c>
      <c r="M1958" t="s">
        <v>34</v>
      </c>
      <c r="N1958" t="s">
        <v>47</v>
      </c>
      <c r="O1958">
        <f>Table1__2[[#This Row],[transaction_qty]]*Table1__2[[#This Row],[unit_price]]</f>
        <v>180</v>
      </c>
      <c r="P1958">
        <f>(Table1__2[[#This Row],[unit_price]]-Table1__2[[#This Row],[unit_cost]])*Table1__2[[#This Row],[transaction_qty]]</f>
        <v>70</v>
      </c>
      <c r="Q1958">
        <f>YEAR(Table1__2[[#This Row],[transaction_date]])</f>
        <v>2024</v>
      </c>
      <c r="R1958" t="str">
        <f>TEXT(MONTH(Table1__2[[#This Row],[transaction_date]])*28,"mmm")</f>
        <v>Dec</v>
      </c>
      <c r="S1958" t="str">
        <f t="shared" si="30"/>
        <v>Thu</v>
      </c>
      <c r="T1958">
        <f>HOUR(Table1__2[[#This Row],[transaction_time]])</f>
        <v>9</v>
      </c>
    </row>
    <row r="1959" spans="1:20" x14ac:dyDescent="0.25">
      <c r="A1959">
        <v>9958</v>
      </c>
      <c r="B1959" s="1">
        <v>45481</v>
      </c>
      <c r="C1959" s="2">
        <v>0.47013888888888888</v>
      </c>
      <c r="D1959">
        <v>4</v>
      </c>
      <c r="E1959" t="s">
        <v>14</v>
      </c>
      <c r="F1959" t="s">
        <v>15</v>
      </c>
      <c r="G1959" t="s">
        <v>16</v>
      </c>
      <c r="H1959" t="s">
        <v>17</v>
      </c>
      <c r="I1959" t="s">
        <v>48</v>
      </c>
      <c r="J1959">
        <v>80</v>
      </c>
      <c r="K1959">
        <v>48</v>
      </c>
      <c r="L1959" t="s">
        <v>33</v>
      </c>
      <c r="M1959" t="s">
        <v>44</v>
      </c>
      <c r="N1959" t="s">
        <v>49</v>
      </c>
      <c r="O1959">
        <f>Table1__2[[#This Row],[transaction_qty]]*Table1__2[[#This Row],[unit_price]]</f>
        <v>320</v>
      </c>
      <c r="P1959">
        <f>(Table1__2[[#This Row],[unit_price]]-Table1__2[[#This Row],[unit_cost]])*Table1__2[[#This Row],[transaction_qty]]</f>
        <v>128</v>
      </c>
      <c r="Q1959">
        <f>YEAR(Table1__2[[#This Row],[transaction_date]])</f>
        <v>2024</v>
      </c>
      <c r="R1959" t="str">
        <f>TEXT(MONTH(Table1__2[[#This Row],[transaction_date]])*28,"mmm")</f>
        <v>Jul</v>
      </c>
      <c r="S1959" t="str">
        <f t="shared" si="30"/>
        <v>Sun</v>
      </c>
      <c r="T1959">
        <f>HOUR(Table1__2[[#This Row],[transaction_time]])</f>
        <v>11</v>
      </c>
    </row>
    <row r="1960" spans="1:20" x14ac:dyDescent="0.25">
      <c r="A1960">
        <v>9959</v>
      </c>
      <c r="B1960" s="1">
        <v>45161</v>
      </c>
      <c r="C1960" s="2">
        <v>0.79513888888888884</v>
      </c>
      <c r="D1960">
        <v>4</v>
      </c>
      <c r="E1960" t="s">
        <v>28</v>
      </c>
      <c r="F1960" t="s">
        <v>29</v>
      </c>
      <c r="G1960" t="s">
        <v>30</v>
      </c>
      <c r="H1960" t="s">
        <v>31</v>
      </c>
      <c r="I1960" t="s">
        <v>26</v>
      </c>
      <c r="J1960">
        <v>40</v>
      </c>
      <c r="K1960">
        <v>22</v>
      </c>
      <c r="L1960" t="s">
        <v>19</v>
      </c>
      <c r="M1960" t="s">
        <v>20</v>
      </c>
      <c r="N1960" t="s">
        <v>27</v>
      </c>
      <c r="O1960">
        <f>Table1__2[[#This Row],[transaction_qty]]*Table1__2[[#This Row],[unit_price]]</f>
        <v>160</v>
      </c>
      <c r="P1960">
        <f>(Table1__2[[#This Row],[unit_price]]-Table1__2[[#This Row],[unit_cost]])*Table1__2[[#This Row],[transaction_qty]]</f>
        <v>72</v>
      </c>
      <c r="Q1960">
        <f>YEAR(Table1__2[[#This Row],[transaction_date]])</f>
        <v>2023</v>
      </c>
      <c r="R1960" t="str">
        <f>TEXT(MONTH(Table1__2[[#This Row],[transaction_date]])*28,"mmm")</f>
        <v>Aug</v>
      </c>
      <c r="S1960" t="str">
        <f t="shared" si="30"/>
        <v>Mon</v>
      </c>
      <c r="T1960">
        <f>HOUR(Table1__2[[#This Row],[transaction_time]])</f>
        <v>19</v>
      </c>
    </row>
    <row r="1961" spans="1:20" x14ac:dyDescent="0.25">
      <c r="A1961">
        <v>9960</v>
      </c>
      <c r="B1961" s="1">
        <v>45463</v>
      </c>
      <c r="C1961" s="2">
        <v>0.70833333333333337</v>
      </c>
      <c r="D1961">
        <v>3</v>
      </c>
      <c r="E1961" t="s">
        <v>14</v>
      </c>
      <c r="F1961" t="s">
        <v>15</v>
      </c>
      <c r="G1961" t="s">
        <v>16</v>
      </c>
      <c r="H1961" t="s">
        <v>17</v>
      </c>
      <c r="I1961" t="s">
        <v>26</v>
      </c>
      <c r="J1961">
        <v>40</v>
      </c>
      <c r="K1961">
        <v>22</v>
      </c>
      <c r="L1961" t="s">
        <v>19</v>
      </c>
      <c r="M1961" t="s">
        <v>20</v>
      </c>
      <c r="N1961" t="s">
        <v>27</v>
      </c>
      <c r="O1961">
        <f>Table1__2[[#This Row],[transaction_qty]]*Table1__2[[#This Row],[unit_price]]</f>
        <v>120</v>
      </c>
      <c r="P1961">
        <f>(Table1__2[[#This Row],[unit_price]]-Table1__2[[#This Row],[unit_cost]])*Table1__2[[#This Row],[transaction_qty]]</f>
        <v>54</v>
      </c>
      <c r="Q1961">
        <f>YEAR(Table1__2[[#This Row],[transaction_date]])</f>
        <v>2024</v>
      </c>
      <c r="R1961" t="str">
        <f>TEXT(MONTH(Table1__2[[#This Row],[transaction_date]])*28,"mmm")</f>
        <v>Jun</v>
      </c>
      <c r="S1961" t="str">
        <f t="shared" si="30"/>
        <v>Fri</v>
      </c>
      <c r="T1961">
        <f>HOUR(Table1__2[[#This Row],[transaction_time]])</f>
        <v>17</v>
      </c>
    </row>
    <row r="1962" spans="1:20" x14ac:dyDescent="0.25">
      <c r="A1962">
        <v>9961</v>
      </c>
      <c r="B1962" s="1">
        <v>45289</v>
      </c>
      <c r="C1962" s="2">
        <v>0.48749999999999999</v>
      </c>
      <c r="D1962">
        <v>2</v>
      </c>
      <c r="E1962" t="s">
        <v>36</v>
      </c>
      <c r="F1962" t="s">
        <v>37</v>
      </c>
      <c r="G1962" t="s">
        <v>38</v>
      </c>
      <c r="H1962" t="s">
        <v>39</v>
      </c>
      <c r="I1962" t="s">
        <v>26</v>
      </c>
      <c r="J1962">
        <v>40</v>
      </c>
      <c r="K1962">
        <v>22</v>
      </c>
      <c r="L1962" t="s">
        <v>19</v>
      </c>
      <c r="M1962" t="s">
        <v>20</v>
      </c>
      <c r="N1962" t="s">
        <v>27</v>
      </c>
      <c r="O1962">
        <f>Table1__2[[#This Row],[transaction_qty]]*Table1__2[[#This Row],[unit_price]]</f>
        <v>80</v>
      </c>
      <c r="P1962">
        <f>(Table1__2[[#This Row],[unit_price]]-Table1__2[[#This Row],[unit_cost]])*Table1__2[[#This Row],[transaction_qty]]</f>
        <v>36</v>
      </c>
      <c r="Q1962">
        <f>YEAR(Table1__2[[#This Row],[transaction_date]])</f>
        <v>2023</v>
      </c>
      <c r="R1962" t="str">
        <f>TEXT(MONTH(Table1__2[[#This Row],[transaction_date]])*28,"mmm")</f>
        <v>Dec</v>
      </c>
      <c r="S1962" t="str">
        <f t="shared" si="30"/>
        <v>Sun</v>
      </c>
      <c r="T1962">
        <f>HOUR(Table1__2[[#This Row],[transaction_time]])</f>
        <v>11</v>
      </c>
    </row>
    <row r="1963" spans="1:20" x14ac:dyDescent="0.25">
      <c r="A1963">
        <v>9962</v>
      </c>
      <c r="B1963" s="1">
        <v>45310</v>
      </c>
      <c r="C1963" s="2">
        <v>0.71458333333333335</v>
      </c>
      <c r="D1963">
        <v>4</v>
      </c>
      <c r="E1963" t="s">
        <v>22</v>
      </c>
      <c r="F1963" t="s">
        <v>23</v>
      </c>
      <c r="G1963" t="s">
        <v>24</v>
      </c>
      <c r="H1963" t="s">
        <v>25</v>
      </c>
      <c r="I1963" t="s">
        <v>26</v>
      </c>
      <c r="J1963">
        <v>40</v>
      </c>
      <c r="K1963">
        <v>22</v>
      </c>
      <c r="L1963" t="s">
        <v>19</v>
      </c>
      <c r="M1963" t="s">
        <v>20</v>
      </c>
      <c r="N1963" t="s">
        <v>27</v>
      </c>
      <c r="O1963">
        <f>Table1__2[[#This Row],[transaction_qty]]*Table1__2[[#This Row],[unit_price]]</f>
        <v>160</v>
      </c>
      <c r="P1963">
        <f>(Table1__2[[#This Row],[unit_price]]-Table1__2[[#This Row],[unit_cost]])*Table1__2[[#This Row],[transaction_qty]]</f>
        <v>72</v>
      </c>
      <c r="Q1963">
        <f>YEAR(Table1__2[[#This Row],[transaction_date]])</f>
        <v>2024</v>
      </c>
      <c r="R1963" t="str">
        <f>TEXT(MONTH(Table1__2[[#This Row],[transaction_date]])*28,"mmm")</f>
        <v>Jan</v>
      </c>
      <c r="S1963" t="str">
        <f t="shared" si="30"/>
        <v>Thu</v>
      </c>
      <c r="T1963">
        <f>HOUR(Table1__2[[#This Row],[transaction_time]])</f>
        <v>17</v>
      </c>
    </row>
    <row r="1964" spans="1:20" x14ac:dyDescent="0.25">
      <c r="A1964">
        <v>9963</v>
      </c>
      <c r="B1964" s="1">
        <v>46015</v>
      </c>
      <c r="C1964" s="2">
        <v>0.4826388888888889</v>
      </c>
      <c r="D1964">
        <v>2</v>
      </c>
      <c r="E1964" t="s">
        <v>28</v>
      </c>
      <c r="F1964" t="s">
        <v>29</v>
      </c>
      <c r="G1964" t="s">
        <v>30</v>
      </c>
      <c r="H1964" t="s">
        <v>31</v>
      </c>
      <c r="I1964" t="s">
        <v>43</v>
      </c>
      <c r="J1964">
        <v>75</v>
      </c>
      <c r="K1964">
        <v>45</v>
      </c>
      <c r="L1964" t="s">
        <v>33</v>
      </c>
      <c r="M1964" t="s">
        <v>44</v>
      </c>
      <c r="N1964" t="s">
        <v>45</v>
      </c>
      <c r="O1964">
        <f>Table1__2[[#This Row],[transaction_qty]]*Table1__2[[#This Row],[unit_price]]</f>
        <v>150</v>
      </c>
      <c r="P1964">
        <f>(Table1__2[[#This Row],[unit_price]]-Table1__2[[#This Row],[unit_cost]])*Table1__2[[#This Row],[transaction_qty]]</f>
        <v>60</v>
      </c>
      <c r="Q1964">
        <f>YEAR(Table1__2[[#This Row],[transaction_date]])</f>
        <v>2025</v>
      </c>
      <c r="R1964" t="str">
        <f>TEXT(MONTH(Table1__2[[#This Row],[transaction_date]])*28,"mmm")</f>
        <v>Dec</v>
      </c>
      <c r="S1964" t="str">
        <f t="shared" si="30"/>
        <v>Tue</v>
      </c>
      <c r="T1964">
        <f>HOUR(Table1__2[[#This Row],[transaction_time]])</f>
        <v>11</v>
      </c>
    </row>
    <row r="1965" spans="1:20" x14ac:dyDescent="0.25">
      <c r="A1965">
        <v>9964</v>
      </c>
      <c r="B1965" s="1">
        <v>45259</v>
      </c>
      <c r="C1965" s="2">
        <v>0.46180555555555558</v>
      </c>
      <c r="D1965">
        <v>3</v>
      </c>
      <c r="E1965" t="s">
        <v>22</v>
      </c>
      <c r="F1965" t="s">
        <v>23</v>
      </c>
      <c r="G1965" t="s">
        <v>24</v>
      </c>
      <c r="H1965" t="s">
        <v>25</v>
      </c>
      <c r="I1965" t="s">
        <v>40</v>
      </c>
      <c r="J1965">
        <v>50</v>
      </c>
      <c r="K1965">
        <v>30</v>
      </c>
      <c r="L1965" t="s">
        <v>19</v>
      </c>
      <c r="M1965" t="s">
        <v>41</v>
      </c>
      <c r="N1965" t="s">
        <v>42</v>
      </c>
      <c r="O1965">
        <f>Table1__2[[#This Row],[transaction_qty]]*Table1__2[[#This Row],[unit_price]]</f>
        <v>150</v>
      </c>
      <c r="P1965">
        <f>(Table1__2[[#This Row],[unit_price]]-Table1__2[[#This Row],[unit_cost]])*Table1__2[[#This Row],[transaction_qty]]</f>
        <v>60</v>
      </c>
      <c r="Q1965">
        <f>YEAR(Table1__2[[#This Row],[transaction_date]])</f>
        <v>2023</v>
      </c>
      <c r="R1965" t="str">
        <f>TEXT(MONTH(Table1__2[[#This Row],[transaction_date]])*28,"mmm")</f>
        <v>Nov</v>
      </c>
      <c r="S1965" t="str">
        <f t="shared" si="30"/>
        <v>Sun</v>
      </c>
      <c r="T1965">
        <f>HOUR(Table1__2[[#This Row],[transaction_time]])</f>
        <v>11</v>
      </c>
    </row>
    <row r="1966" spans="1:20" x14ac:dyDescent="0.25">
      <c r="A1966">
        <v>9965</v>
      </c>
      <c r="B1966" s="1">
        <v>45396</v>
      </c>
      <c r="C1966" s="2">
        <v>0.43333333333333335</v>
      </c>
      <c r="D1966">
        <v>3</v>
      </c>
      <c r="E1966" t="s">
        <v>14</v>
      </c>
      <c r="F1966" t="s">
        <v>15</v>
      </c>
      <c r="G1966" t="s">
        <v>16</v>
      </c>
      <c r="H1966" t="s">
        <v>17</v>
      </c>
      <c r="I1966" t="s">
        <v>40</v>
      </c>
      <c r="J1966">
        <v>50</v>
      </c>
      <c r="K1966">
        <v>30</v>
      </c>
      <c r="L1966" t="s">
        <v>19</v>
      </c>
      <c r="M1966" t="s">
        <v>41</v>
      </c>
      <c r="N1966" t="s">
        <v>42</v>
      </c>
      <c r="O1966">
        <f>Table1__2[[#This Row],[transaction_qty]]*Table1__2[[#This Row],[unit_price]]</f>
        <v>150</v>
      </c>
      <c r="P1966">
        <f>(Table1__2[[#This Row],[unit_price]]-Table1__2[[#This Row],[unit_cost]])*Table1__2[[#This Row],[transaction_qty]]</f>
        <v>60</v>
      </c>
      <c r="Q1966">
        <f>YEAR(Table1__2[[#This Row],[transaction_date]])</f>
        <v>2024</v>
      </c>
      <c r="R1966" t="str">
        <f>TEXT(MONTH(Table1__2[[#This Row],[transaction_date]])*28,"mmm")</f>
        <v>Apr</v>
      </c>
      <c r="S1966" t="str">
        <f t="shared" si="30"/>
        <v>Sat</v>
      </c>
      <c r="T1966">
        <f>HOUR(Table1__2[[#This Row],[transaction_time]])</f>
        <v>10</v>
      </c>
    </row>
    <row r="1967" spans="1:20" x14ac:dyDescent="0.25">
      <c r="A1967">
        <v>9966</v>
      </c>
      <c r="B1967" s="1">
        <v>45199</v>
      </c>
      <c r="C1967" s="2">
        <v>0.67083333333333328</v>
      </c>
      <c r="D1967">
        <v>1</v>
      </c>
      <c r="E1967" t="s">
        <v>28</v>
      </c>
      <c r="F1967" t="s">
        <v>29</v>
      </c>
      <c r="G1967" t="s">
        <v>30</v>
      </c>
      <c r="H1967" t="s">
        <v>31</v>
      </c>
      <c r="I1967" t="s">
        <v>50</v>
      </c>
      <c r="J1967">
        <v>70</v>
      </c>
      <c r="K1967">
        <v>40</v>
      </c>
      <c r="L1967" t="s">
        <v>33</v>
      </c>
      <c r="M1967" t="s">
        <v>44</v>
      </c>
      <c r="N1967" t="s">
        <v>51</v>
      </c>
      <c r="O1967">
        <f>Table1__2[[#This Row],[transaction_qty]]*Table1__2[[#This Row],[unit_price]]</f>
        <v>70</v>
      </c>
      <c r="P1967">
        <f>(Table1__2[[#This Row],[unit_price]]-Table1__2[[#This Row],[unit_cost]])*Table1__2[[#This Row],[transaction_qty]]</f>
        <v>30</v>
      </c>
      <c r="Q1967">
        <f>YEAR(Table1__2[[#This Row],[transaction_date]])</f>
        <v>2023</v>
      </c>
      <c r="R1967" t="str">
        <f>TEXT(MONTH(Table1__2[[#This Row],[transaction_date]])*28,"mmm")</f>
        <v>Sep</v>
      </c>
      <c r="S1967" t="str">
        <f t="shared" si="30"/>
        <v>Mon</v>
      </c>
      <c r="T1967">
        <f>HOUR(Table1__2[[#This Row],[transaction_time]])</f>
        <v>16</v>
      </c>
    </row>
    <row r="1968" spans="1:20" x14ac:dyDescent="0.25">
      <c r="A1968">
        <v>9967</v>
      </c>
      <c r="B1968" s="1">
        <v>45307</v>
      </c>
      <c r="C1968" s="2">
        <v>0.85833333333333328</v>
      </c>
      <c r="D1968">
        <v>2</v>
      </c>
      <c r="E1968" t="s">
        <v>36</v>
      </c>
      <c r="F1968" t="s">
        <v>37</v>
      </c>
      <c r="G1968" t="s">
        <v>38</v>
      </c>
      <c r="H1968" t="s">
        <v>39</v>
      </c>
      <c r="I1968" t="s">
        <v>18</v>
      </c>
      <c r="J1968">
        <v>45</v>
      </c>
      <c r="K1968">
        <v>25</v>
      </c>
      <c r="L1968" t="s">
        <v>19</v>
      </c>
      <c r="M1968" t="s">
        <v>20</v>
      </c>
      <c r="N1968" t="s">
        <v>21</v>
      </c>
      <c r="O1968">
        <f>Table1__2[[#This Row],[transaction_qty]]*Table1__2[[#This Row],[unit_price]]</f>
        <v>90</v>
      </c>
      <c r="P1968">
        <f>(Table1__2[[#This Row],[unit_price]]-Table1__2[[#This Row],[unit_cost]])*Table1__2[[#This Row],[transaction_qty]]</f>
        <v>40</v>
      </c>
      <c r="Q1968">
        <f>YEAR(Table1__2[[#This Row],[transaction_date]])</f>
        <v>2024</v>
      </c>
      <c r="R1968" t="str">
        <f>TEXT(MONTH(Table1__2[[#This Row],[transaction_date]])*28,"mmm")</f>
        <v>Jan</v>
      </c>
      <c r="S1968" t="str">
        <f t="shared" si="30"/>
        <v>Mon</v>
      </c>
      <c r="T1968">
        <f>HOUR(Table1__2[[#This Row],[transaction_time]])</f>
        <v>20</v>
      </c>
    </row>
    <row r="1969" spans="1:20" x14ac:dyDescent="0.25">
      <c r="A1969">
        <v>9968</v>
      </c>
      <c r="B1969" s="1">
        <v>45777</v>
      </c>
      <c r="C1969" s="2">
        <v>0.78819444444444442</v>
      </c>
      <c r="D1969">
        <v>4</v>
      </c>
      <c r="E1969" t="s">
        <v>28</v>
      </c>
      <c r="F1969" t="s">
        <v>29</v>
      </c>
      <c r="G1969" t="s">
        <v>30</v>
      </c>
      <c r="H1969" t="s">
        <v>31</v>
      </c>
      <c r="I1969" t="s">
        <v>26</v>
      </c>
      <c r="J1969">
        <v>40</v>
      </c>
      <c r="K1969">
        <v>22</v>
      </c>
      <c r="L1969" t="s">
        <v>19</v>
      </c>
      <c r="M1969" t="s">
        <v>20</v>
      </c>
      <c r="N1969" t="s">
        <v>27</v>
      </c>
      <c r="O1969">
        <f>Table1__2[[#This Row],[transaction_qty]]*Table1__2[[#This Row],[unit_price]]</f>
        <v>160</v>
      </c>
      <c r="P1969">
        <f>(Table1__2[[#This Row],[unit_price]]-Table1__2[[#This Row],[unit_cost]])*Table1__2[[#This Row],[transaction_qty]]</f>
        <v>72</v>
      </c>
      <c r="Q1969">
        <f>YEAR(Table1__2[[#This Row],[transaction_date]])</f>
        <v>2025</v>
      </c>
      <c r="R1969" t="str">
        <f>TEXT(MONTH(Table1__2[[#This Row],[transaction_date]])*28,"mmm")</f>
        <v>Apr</v>
      </c>
      <c r="S1969" t="str">
        <f t="shared" si="30"/>
        <v>Mon</v>
      </c>
      <c r="T1969">
        <f>HOUR(Table1__2[[#This Row],[transaction_time]])</f>
        <v>18</v>
      </c>
    </row>
    <row r="1970" spans="1:20" x14ac:dyDescent="0.25">
      <c r="A1970">
        <v>9969</v>
      </c>
      <c r="B1970" s="1">
        <v>44852</v>
      </c>
      <c r="C1970" s="2">
        <v>0.39583333333333331</v>
      </c>
      <c r="D1970">
        <v>2</v>
      </c>
      <c r="E1970" t="s">
        <v>28</v>
      </c>
      <c r="F1970" t="s">
        <v>29</v>
      </c>
      <c r="G1970" t="s">
        <v>30</v>
      </c>
      <c r="H1970" t="s">
        <v>31</v>
      </c>
      <c r="I1970" t="s">
        <v>43</v>
      </c>
      <c r="J1970">
        <v>75</v>
      </c>
      <c r="K1970">
        <v>45</v>
      </c>
      <c r="L1970" t="s">
        <v>33</v>
      </c>
      <c r="M1970" t="s">
        <v>44</v>
      </c>
      <c r="N1970" t="s">
        <v>45</v>
      </c>
      <c r="O1970">
        <f>Table1__2[[#This Row],[transaction_qty]]*Table1__2[[#This Row],[unit_price]]</f>
        <v>150</v>
      </c>
      <c r="P1970">
        <f>(Table1__2[[#This Row],[unit_price]]-Table1__2[[#This Row],[unit_cost]])*Table1__2[[#This Row],[transaction_qty]]</f>
        <v>60</v>
      </c>
      <c r="Q1970">
        <f>YEAR(Table1__2[[#This Row],[transaction_date]])</f>
        <v>2022</v>
      </c>
      <c r="R1970" t="str">
        <f>TEXT(MONTH(Table1__2[[#This Row],[transaction_date]])*28,"mmm")</f>
        <v>Oct</v>
      </c>
      <c r="S1970" t="str">
        <f t="shared" si="30"/>
        <v>Wed</v>
      </c>
      <c r="T1970">
        <f>HOUR(Table1__2[[#This Row],[transaction_time]])</f>
        <v>9</v>
      </c>
    </row>
    <row r="1971" spans="1:20" x14ac:dyDescent="0.25">
      <c r="A1971">
        <v>9970</v>
      </c>
      <c r="B1971" s="1">
        <v>45742</v>
      </c>
      <c r="C1971" s="2">
        <v>0.58819444444444446</v>
      </c>
      <c r="D1971">
        <v>4</v>
      </c>
      <c r="E1971" t="s">
        <v>14</v>
      </c>
      <c r="F1971" t="s">
        <v>15</v>
      </c>
      <c r="G1971" t="s">
        <v>16</v>
      </c>
      <c r="H1971" t="s">
        <v>17</v>
      </c>
      <c r="I1971" t="s">
        <v>40</v>
      </c>
      <c r="J1971">
        <v>50</v>
      </c>
      <c r="K1971">
        <v>30</v>
      </c>
      <c r="L1971" t="s">
        <v>19</v>
      </c>
      <c r="M1971" t="s">
        <v>41</v>
      </c>
      <c r="N1971" t="s">
        <v>42</v>
      </c>
      <c r="O1971">
        <f>Table1__2[[#This Row],[transaction_qty]]*Table1__2[[#This Row],[unit_price]]</f>
        <v>200</v>
      </c>
      <c r="P1971">
        <f>(Table1__2[[#This Row],[unit_price]]-Table1__2[[#This Row],[unit_cost]])*Table1__2[[#This Row],[transaction_qty]]</f>
        <v>80</v>
      </c>
      <c r="Q1971">
        <f>YEAR(Table1__2[[#This Row],[transaction_date]])</f>
        <v>2025</v>
      </c>
      <c r="R1971" t="str">
        <f>TEXT(MONTH(Table1__2[[#This Row],[transaction_date]])*28,"mmm")</f>
        <v>Mar</v>
      </c>
      <c r="S1971" t="str">
        <f t="shared" si="30"/>
        <v>Thu</v>
      </c>
      <c r="T1971">
        <f>HOUR(Table1__2[[#This Row],[transaction_time]])</f>
        <v>14</v>
      </c>
    </row>
    <row r="1972" spans="1:20" x14ac:dyDescent="0.25">
      <c r="A1972">
        <v>9971</v>
      </c>
      <c r="B1972" s="1">
        <v>44690</v>
      </c>
      <c r="C1972" s="2">
        <v>0.7270833333333333</v>
      </c>
      <c r="D1972">
        <v>4</v>
      </c>
      <c r="E1972" t="s">
        <v>36</v>
      </c>
      <c r="F1972" t="s">
        <v>37</v>
      </c>
      <c r="G1972" t="s">
        <v>38</v>
      </c>
      <c r="H1972" t="s">
        <v>39</v>
      </c>
      <c r="I1972" t="s">
        <v>43</v>
      </c>
      <c r="J1972">
        <v>75</v>
      </c>
      <c r="K1972">
        <v>45</v>
      </c>
      <c r="L1972" t="s">
        <v>33</v>
      </c>
      <c r="M1972" t="s">
        <v>44</v>
      </c>
      <c r="N1972" t="s">
        <v>45</v>
      </c>
      <c r="O1972">
        <f>Table1__2[[#This Row],[transaction_qty]]*Table1__2[[#This Row],[unit_price]]</f>
        <v>300</v>
      </c>
      <c r="P1972">
        <f>(Table1__2[[#This Row],[unit_price]]-Table1__2[[#This Row],[unit_cost]])*Table1__2[[#This Row],[transaction_qty]]</f>
        <v>120</v>
      </c>
      <c r="Q1972">
        <f>YEAR(Table1__2[[#This Row],[transaction_date]])</f>
        <v>2022</v>
      </c>
      <c r="R1972" t="str">
        <f>TEXT(MONTH(Table1__2[[#This Row],[transaction_date]])*28,"mmm")</f>
        <v>May</v>
      </c>
      <c r="S1972" t="str">
        <f t="shared" si="30"/>
        <v>Mon</v>
      </c>
      <c r="T1972">
        <f>HOUR(Table1__2[[#This Row],[transaction_time]])</f>
        <v>17</v>
      </c>
    </row>
    <row r="1973" spans="1:20" x14ac:dyDescent="0.25">
      <c r="A1973">
        <v>9972</v>
      </c>
      <c r="B1973" s="1">
        <v>45302</v>
      </c>
      <c r="C1973" s="2">
        <v>0.30902777777777779</v>
      </c>
      <c r="D1973">
        <v>1</v>
      </c>
      <c r="E1973" t="s">
        <v>22</v>
      </c>
      <c r="F1973" t="s">
        <v>23</v>
      </c>
      <c r="G1973" t="s">
        <v>24</v>
      </c>
      <c r="H1973" t="s">
        <v>25</v>
      </c>
      <c r="I1973" t="s">
        <v>26</v>
      </c>
      <c r="J1973">
        <v>40</v>
      </c>
      <c r="K1973">
        <v>22</v>
      </c>
      <c r="L1973" t="s">
        <v>19</v>
      </c>
      <c r="M1973" t="s">
        <v>20</v>
      </c>
      <c r="N1973" t="s">
        <v>27</v>
      </c>
      <c r="O1973">
        <f>Table1__2[[#This Row],[transaction_qty]]*Table1__2[[#This Row],[unit_price]]</f>
        <v>40</v>
      </c>
      <c r="P1973">
        <f>(Table1__2[[#This Row],[unit_price]]-Table1__2[[#This Row],[unit_cost]])*Table1__2[[#This Row],[transaction_qty]]</f>
        <v>18</v>
      </c>
      <c r="Q1973">
        <f>YEAR(Table1__2[[#This Row],[transaction_date]])</f>
        <v>2024</v>
      </c>
      <c r="R1973" t="str">
        <f>TEXT(MONTH(Table1__2[[#This Row],[transaction_date]])*28,"mmm")</f>
        <v>Jan</v>
      </c>
      <c r="S1973" t="str">
        <f t="shared" si="30"/>
        <v>Wed</v>
      </c>
      <c r="T1973">
        <f>HOUR(Table1__2[[#This Row],[transaction_time]])</f>
        <v>7</v>
      </c>
    </row>
    <row r="1974" spans="1:20" x14ac:dyDescent="0.25">
      <c r="A1974">
        <v>9973</v>
      </c>
      <c r="B1974" s="1">
        <v>45695</v>
      </c>
      <c r="C1974" s="2">
        <v>0.59305555555555556</v>
      </c>
      <c r="D1974">
        <v>3</v>
      </c>
      <c r="E1974" t="s">
        <v>36</v>
      </c>
      <c r="F1974" t="s">
        <v>37</v>
      </c>
      <c r="G1974" t="s">
        <v>38</v>
      </c>
      <c r="H1974" t="s">
        <v>39</v>
      </c>
      <c r="I1974" t="s">
        <v>46</v>
      </c>
      <c r="J1974">
        <v>90</v>
      </c>
      <c r="K1974">
        <v>55</v>
      </c>
      <c r="L1974" t="s">
        <v>33</v>
      </c>
      <c r="M1974" t="s">
        <v>34</v>
      </c>
      <c r="N1974" t="s">
        <v>47</v>
      </c>
      <c r="O1974">
        <f>Table1__2[[#This Row],[transaction_qty]]*Table1__2[[#This Row],[unit_price]]</f>
        <v>270</v>
      </c>
      <c r="P1974">
        <f>(Table1__2[[#This Row],[unit_price]]-Table1__2[[#This Row],[unit_cost]])*Table1__2[[#This Row],[transaction_qty]]</f>
        <v>105</v>
      </c>
      <c r="Q1974">
        <f>YEAR(Table1__2[[#This Row],[transaction_date]])</f>
        <v>2025</v>
      </c>
      <c r="R1974" t="str">
        <f>TEXT(MONTH(Table1__2[[#This Row],[transaction_date]])*28,"mmm")</f>
        <v>Feb</v>
      </c>
      <c r="S1974" t="str">
        <f t="shared" si="30"/>
        <v>Sat</v>
      </c>
      <c r="T1974">
        <f>HOUR(Table1__2[[#This Row],[transaction_time]])</f>
        <v>14</v>
      </c>
    </row>
    <row r="1975" spans="1:20" x14ac:dyDescent="0.25">
      <c r="A1975">
        <v>9974</v>
      </c>
      <c r="B1975" s="1">
        <v>45579</v>
      </c>
      <c r="C1975" s="2">
        <v>0.74375000000000002</v>
      </c>
      <c r="D1975">
        <v>1</v>
      </c>
      <c r="E1975" t="s">
        <v>36</v>
      </c>
      <c r="F1975" t="s">
        <v>37</v>
      </c>
      <c r="G1975" t="s">
        <v>38</v>
      </c>
      <c r="H1975" t="s">
        <v>39</v>
      </c>
      <c r="I1975" t="s">
        <v>26</v>
      </c>
      <c r="J1975">
        <v>40</v>
      </c>
      <c r="K1975">
        <v>22</v>
      </c>
      <c r="L1975" t="s">
        <v>19</v>
      </c>
      <c r="M1975" t="s">
        <v>20</v>
      </c>
      <c r="N1975" t="s">
        <v>27</v>
      </c>
      <c r="O1975">
        <f>Table1__2[[#This Row],[transaction_qty]]*Table1__2[[#This Row],[unit_price]]</f>
        <v>40</v>
      </c>
      <c r="P1975">
        <f>(Table1__2[[#This Row],[unit_price]]-Table1__2[[#This Row],[unit_cost]])*Table1__2[[#This Row],[transaction_qty]]</f>
        <v>18</v>
      </c>
      <c r="Q1975">
        <f>YEAR(Table1__2[[#This Row],[transaction_date]])</f>
        <v>2024</v>
      </c>
      <c r="R1975" t="str">
        <f>TEXT(MONTH(Table1__2[[#This Row],[transaction_date]])*28,"mmm")</f>
        <v>Oct</v>
      </c>
      <c r="S1975" t="str">
        <f t="shared" si="30"/>
        <v>Sat</v>
      </c>
      <c r="T1975">
        <f>HOUR(Table1__2[[#This Row],[transaction_time]])</f>
        <v>17</v>
      </c>
    </row>
    <row r="1976" spans="1:20" x14ac:dyDescent="0.25">
      <c r="A1976">
        <v>9975</v>
      </c>
      <c r="B1976" s="1">
        <v>45033</v>
      </c>
      <c r="C1976" s="2">
        <v>0.71875</v>
      </c>
      <c r="D1976">
        <v>2</v>
      </c>
      <c r="E1976" t="s">
        <v>36</v>
      </c>
      <c r="F1976" t="s">
        <v>37</v>
      </c>
      <c r="G1976" t="s">
        <v>38</v>
      </c>
      <c r="H1976" t="s">
        <v>39</v>
      </c>
      <c r="I1976" t="s">
        <v>18</v>
      </c>
      <c r="J1976">
        <v>45</v>
      </c>
      <c r="K1976">
        <v>25</v>
      </c>
      <c r="L1976" t="s">
        <v>19</v>
      </c>
      <c r="M1976" t="s">
        <v>20</v>
      </c>
      <c r="N1976" t="s">
        <v>21</v>
      </c>
      <c r="O1976">
        <f>Table1__2[[#This Row],[transaction_qty]]*Table1__2[[#This Row],[unit_price]]</f>
        <v>90</v>
      </c>
      <c r="P1976">
        <f>(Table1__2[[#This Row],[unit_price]]-Table1__2[[#This Row],[unit_cost]])*Table1__2[[#This Row],[transaction_qty]]</f>
        <v>40</v>
      </c>
      <c r="Q1976">
        <f>YEAR(Table1__2[[#This Row],[transaction_date]])</f>
        <v>2023</v>
      </c>
      <c r="R1976" t="str">
        <f>TEXT(MONTH(Table1__2[[#This Row],[transaction_date]])*28,"mmm")</f>
        <v>Apr</v>
      </c>
      <c r="S1976" t="str">
        <f t="shared" si="30"/>
        <v>Tue</v>
      </c>
      <c r="T1976">
        <f>HOUR(Table1__2[[#This Row],[transaction_time]])</f>
        <v>17</v>
      </c>
    </row>
    <row r="1977" spans="1:20" x14ac:dyDescent="0.25">
      <c r="A1977">
        <v>9976</v>
      </c>
      <c r="B1977" s="1">
        <v>45259</v>
      </c>
      <c r="C1977" s="2">
        <v>0.48402777777777778</v>
      </c>
      <c r="D1977">
        <v>1</v>
      </c>
      <c r="E1977" t="s">
        <v>22</v>
      </c>
      <c r="F1977" t="s">
        <v>23</v>
      </c>
      <c r="G1977" t="s">
        <v>24</v>
      </c>
      <c r="H1977" t="s">
        <v>25</v>
      </c>
      <c r="I1977" t="s">
        <v>46</v>
      </c>
      <c r="J1977">
        <v>90</v>
      </c>
      <c r="K1977">
        <v>55</v>
      </c>
      <c r="L1977" t="s">
        <v>33</v>
      </c>
      <c r="M1977" t="s">
        <v>34</v>
      </c>
      <c r="N1977" t="s">
        <v>47</v>
      </c>
      <c r="O1977">
        <f>Table1__2[[#This Row],[transaction_qty]]*Table1__2[[#This Row],[unit_price]]</f>
        <v>90</v>
      </c>
      <c r="P1977">
        <f>(Table1__2[[#This Row],[unit_price]]-Table1__2[[#This Row],[unit_cost]])*Table1__2[[#This Row],[transaction_qty]]</f>
        <v>35</v>
      </c>
      <c r="Q1977">
        <f>YEAR(Table1__2[[#This Row],[transaction_date]])</f>
        <v>2023</v>
      </c>
      <c r="R1977" t="str">
        <f>TEXT(MONTH(Table1__2[[#This Row],[transaction_date]])*28,"mmm")</f>
        <v>Nov</v>
      </c>
      <c r="S1977" t="str">
        <f t="shared" si="30"/>
        <v>Sun</v>
      </c>
      <c r="T1977">
        <f>HOUR(Table1__2[[#This Row],[transaction_time]])</f>
        <v>11</v>
      </c>
    </row>
    <row r="1978" spans="1:20" x14ac:dyDescent="0.25">
      <c r="A1978">
        <v>9977</v>
      </c>
      <c r="B1978" s="1">
        <v>44583</v>
      </c>
      <c r="C1978" s="2">
        <v>0.31874999999999998</v>
      </c>
      <c r="D1978">
        <v>4</v>
      </c>
      <c r="E1978" t="s">
        <v>28</v>
      </c>
      <c r="F1978" t="s">
        <v>29</v>
      </c>
      <c r="G1978" t="s">
        <v>30</v>
      </c>
      <c r="H1978" t="s">
        <v>31</v>
      </c>
      <c r="I1978" t="s">
        <v>26</v>
      </c>
      <c r="J1978">
        <v>40</v>
      </c>
      <c r="K1978">
        <v>22</v>
      </c>
      <c r="L1978" t="s">
        <v>19</v>
      </c>
      <c r="M1978" t="s">
        <v>20</v>
      </c>
      <c r="N1978" t="s">
        <v>27</v>
      </c>
      <c r="O1978">
        <f>Table1__2[[#This Row],[transaction_qty]]*Table1__2[[#This Row],[unit_price]]</f>
        <v>160</v>
      </c>
      <c r="P1978">
        <f>(Table1__2[[#This Row],[unit_price]]-Table1__2[[#This Row],[unit_cost]])*Table1__2[[#This Row],[transaction_qty]]</f>
        <v>72</v>
      </c>
      <c r="Q1978">
        <f>YEAR(Table1__2[[#This Row],[transaction_date]])</f>
        <v>2022</v>
      </c>
      <c r="R1978" t="str">
        <f>TEXT(MONTH(Table1__2[[#This Row],[transaction_date]])*28,"mmm")</f>
        <v>Jan</v>
      </c>
      <c r="S1978" t="str">
        <f t="shared" si="30"/>
        <v>Sun</v>
      </c>
      <c r="T1978">
        <f>HOUR(Table1__2[[#This Row],[transaction_time]])</f>
        <v>7</v>
      </c>
    </row>
    <row r="1979" spans="1:20" x14ac:dyDescent="0.25">
      <c r="A1979">
        <v>9978</v>
      </c>
      <c r="B1979" s="1">
        <v>45041</v>
      </c>
      <c r="C1979" s="2">
        <v>0.75555555555555554</v>
      </c>
      <c r="D1979">
        <v>4</v>
      </c>
      <c r="E1979" t="s">
        <v>28</v>
      </c>
      <c r="F1979" t="s">
        <v>29</v>
      </c>
      <c r="G1979" t="s">
        <v>30</v>
      </c>
      <c r="H1979" t="s">
        <v>31</v>
      </c>
      <c r="I1979" t="s">
        <v>50</v>
      </c>
      <c r="J1979">
        <v>70</v>
      </c>
      <c r="K1979">
        <v>40</v>
      </c>
      <c r="L1979" t="s">
        <v>33</v>
      </c>
      <c r="M1979" t="s">
        <v>44</v>
      </c>
      <c r="N1979" t="s">
        <v>51</v>
      </c>
      <c r="O1979">
        <f>Table1__2[[#This Row],[transaction_qty]]*Table1__2[[#This Row],[unit_price]]</f>
        <v>280</v>
      </c>
      <c r="P1979">
        <f>(Table1__2[[#This Row],[unit_price]]-Table1__2[[#This Row],[unit_cost]])*Table1__2[[#This Row],[transaction_qty]]</f>
        <v>120</v>
      </c>
      <c r="Q1979">
        <f>YEAR(Table1__2[[#This Row],[transaction_date]])</f>
        <v>2023</v>
      </c>
      <c r="R1979" t="str">
        <f>TEXT(MONTH(Table1__2[[#This Row],[transaction_date]])*28,"mmm")</f>
        <v>Apr</v>
      </c>
      <c r="S1979" t="str">
        <f t="shared" si="30"/>
        <v>Wed</v>
      </c>
      <c r="T1979">
        <f>HOUR(Table1__2[[#This Row],[transaction_time]])</f>
        <v>18</v>
      </c>
    </row>
    <row r="1980" spans="1:20" x14ac:dyDescent="0.25">
      <c r="A1980">
        <v>9979</v>
      </c>
      <c r="B1980" s="1">
        <v>44849</v>
      </c>
      <c r="C1980" s="2">
        <v>0.77430555555555558</v>
      </c>
      <c r="D1980">
        <v>4</v>
      </c>
      <c r="E1980" t="s">
        <v>22</v>
      </c>
      <c r="F1980" t="s">
        <v>23</v>
      </c>
      <c r="G1980" t="s">
        <v>24</v>
      </c>
      <c r="H1980" t="s">
        <v>25</v>
      </c>
      <c r="I1980" t="s">
        <v>18</v>
      </c>
      <c r="J1980">
        <v>45</v>
      </c>
      <c r="K1980">
        <v>25</v>
      </c>
      <c r="L1980" t="s">
        <v>19</v>
      </c>
      <c r="M1980" t="s">
        <v>20</v>
      </c>
      <c r="N1980" t="s">
        <v>21</v>
      </c>
      <c r="O1980">
        <f>Table1__2[[#This Row],[transaction_qty]]*Table1__2[[#This Row],[unit_price]]</f>
        <v>180</v>
      </c>
      <c r="P1980">
        <f>(Table1__2[[#This Row],[unit_price]]-Table1__2[[#This Row],[unit_cost]])*Table1__2[[#This Row],[transaction_qty]]</f>
        <v>80</v>
      </c>
      <c r="Q1980">
        <f>YEAR(Table1__2[[#This Row],[transaction_date]])</f>
        <v>2022</v>
      </c>
      <c r="R1980" t="str">
        <f>TEXT(MONTH(Table1__2[[#This Row],[transaction_date]])*28,"mmm")</f>
        <v>Oct</v>
      </c>
      <c r="S1980" t="str">
        <f t="shared" si="30"/>
        <v>Sun</v>
      </c>
      <c r="T1980">
        <f>HOUR(Table1__2[[#This Row],[transaction_time]])</f>
        <v>18</v>
      </c>
    </row>
    <row r="1981" spans="1:20" x14ac:dyDescent="0.25">
      <c r="A1981">
        <v>9980</v>
      </c>
      <c r="B1981" s="1">
        <v>45536</v>
      </c>
      <c r="C1981" s="2">
        <v>0.31736111111111109</v>
      </c>
      <c r="D1981">
        <v>3</v>
      </c>
      <c r="E1981" t="s">
        <v>28</v>
      </c>
      <c r="F1981" t="s">
        <v>29</v>
      </c>
      <c r="G1981" t="s">
        <v>30</v>
      </c>
      <c r="H1981" t="s">
        <v>31</v>
      </c>
      <c r="I1981" t="s">
        <v>32</v>
      </c>
      <c r="J1981">
        <v>85</v>
      </c>
      <c r="K1981">
        <v>50</v>
      </c>
      <c r="L1981" t="s">
        <v>33</v>
      </c>
      <c r="M1981" t="s">
        <v>34</v>
      </c>
      <c r="N1981" t="s">
        <v>35</v>
      </c>
      <c r="O1981">
        <f>Table1__2[[#This Row],[transaction_qty]]*Table1__2[[#This Row],[unit_price]]</f>
        <v>255</v>
      </c>
      <c r="P1981">
        <f>(Table1__2[[#This Row],[unit_price]]-Table1__2[[#This Row],[unit_cost]])*Table1__2[[#This Row],[transaction_qty]]</f>
        <v>105</v>
      </c>
      <c r="Q1981">
        <f>YEAR(Table1__2[[#This Row],[transaction_date]])</f>
        <v>2024</v>
      </c>
      <c r="R1981" t="str">
        <f>TEXT(MONTH(Table1__2[[#This Row],[transaction_date]])*28,"mmm")</f>
        <v>Sep</v>
      </c>
      <c r="S1981" t="str">
        <f t="shared" si="30"/>
        <v>Sun</v>
      </c>
      <c r="T1981">
        <f>HOUR(Table1__2[[#This Row],[transaction_time]])</f>
        <v>7</v>
      </c>
    </row>
    <row r="1982" spans="1:20" x14ac:dyDescent="0.25">
      <c r="A1982">
        <v>9981</v>
      </c>
      <c r="B1982" s="1">
        <v>44735</v>
      </c>
      <c r="C1982" s="2">
        <v>0.29791666666666666</v>
      </c>
      <c r="D1982">
        <v>2</v>
      </c>
      <c r="E1982" t="s">
        <v>14</v>
      </c>
      <c r="F1982" t="s">
        <v>15</v>
      </c>
      <c r="G1982" t="s">
        <v>16</v>
      </c>
      <c r="H1982" t="s">
        <v>17</v>
      </c>
      <c r="I1982" t="s">
        <v>48</v>
      </c>
      <c r="J1982">
        <v>80</v>
      </c>
      <c r="K1982">
        <v>48</v>
      </c>
      <c r="L1982" t="s">
        <v>33</v>
      </c>
      <c r="M1982" t="s">
        <v>44</v>
      </c>
      <c r="N1982" t="s">
        <v>49</v>
      </c>
      <c r="O1982">
        <f>Table1__2[[#This Row],[transaction_qty]]*Table1__2[[#This Row],[unit_price]]</f>
        <v>160</v>
      </c>
      <c r="P1982">
        <f>(Table1__2[[#This Row],[unit_price]]-Table1__2[[#This Row],[unit_cost]])*Table1__2[[#This Row],[transaction_qty]]</f>
        <v>64</v>
      </c>
      <c r="Q1982">
        <f>YEAR(Table1__2[[#This Row],[transaction_date]])</f>
        <v>2022</v>
      </c>
      <c r="R1982" t="str">
        <f>TEXT(MONTH(Table1__2[[#This Row],[transaction_date]])*28,"mmm")</f>
        <v>Jun</v>
      </c>
      <c r="S1982" t="str">
        <f t="shared" si="30"/>
        <v>Mon</v>
      </c>
      <c r="T1982">
        <f>HOUR(Table1__2[[#This Row],[transaction_time]])</f>
        <v>7</v>
      </c>
    </row>
    <row r="1983" spans="1:20" x14ac:dyDescent="0.25">
      <c r="A1983">
        <v>9982</v>
      </c>
      <c r="B1983" s="1">
        <v>44827</v>
      </c>
      <c r="C1983" s="2">
        <v>0.47708333333333336</v>
      </c>
      <c r="D1983">
        <v>2</v>
      </c>
      <c r="E1983" t="s">
        <v>28</v>
      </c>
      <c r="F1983" t="s">
        <v>29</v>
      </c>
      <c r="G1983" t="s">
        <v>30</v>
      </c>
      <c r="H1983" t="s">
        <v>31</v>
      </c>
      <c r="I1983" t="s">
        <v>43</v>
      </c>
      <c r="J1983">
        <v>75</v>
      </c>
      <c r="K1983">
        <v>45</v>
      </c>
      <c r="L1983" t="s">
        <v>33</v>
      </c>
      <c r="M1983" t="s">
        <v>44</v>
      </c>
      <c r="N1983" t="s">
        <v>45</v>
      </c>
      <c r="O1983">
        <f>Table1__2[[#This Row],[transaction_qty]]*Table1__2[[#This Row],[unit_price]]</f>
        <v>150</v>
      </c>
      <c r="P1983">
        <f>(Table1__2[[#This Row],[unit_price]]-Table1__2[[#This Row],[unit_cost]])*Table1__2[[#This Row],[transaction_qty]]</f>
        <v>60</v>
      </c>
      <c r="Q1983">
        <f>YEAR(Table1__2[[#This Row],[transaction_date]])</f>
        <v>2022</v>
      </c>
      <c r="R1983" t="str">
        <f>TEXT(MONTH(Table1__2[[#This Row],[transaction_date]])*28,"mmm")</f>
        <v>Sep</v>
      </c>
      <c r="S1983" t="str">
        <f t="shared" si="30"/>
        <v>Mon</v>
      </c>
      <c r="T1983">
        <f>HOUR(Table1__2[[#This Row],[transaction_time]])</f>
        <v>11</v>
      </c>
    </row>
    <row r="1984" spans="1:20" x14ac:dyDescent="0.25">
      <c r="A1984">
        <v>9983</v>
      </c>
      <c r="B1984" s="1">
        <v>44927</v>
      </c>
      <c r="C1984" s="2">
        <v>0.56388888888888888</v>
      </c>
      <c r="D1984">
        <v>4</v>
      </c>
      <c r="E1984" t="s">
        <v>22</v>
      </c>
      <c r="F1984" t="s">
        <v>23</v>
      </c>
      <c r="G1984" t="s">
        <v>24</v>
      </c>
      <c r="H1984" t="s">
        <v>25</v>
      </c>
      <c r="I1984" t="s">
        <v>43</v>
      </c>
      <c r="J1984">
        <v>75</v>
      </c>
      <c r="K1984">
        <v>45</v>
      </c>
      <c r="L1984" t="s">
        <v>33</v>
      </c>
      <c r="M1984" t="s">
        <v>44</v>
      </c>
      <c r="N1984" t="s">
        <v>45</v>
      </c>
      <c r="O1984">
        <f>Table1__2[[#This Row],[transaction_qty]]*Table1__2[[#This Row],[unit_price]]</f>
        <v>300</v>
      </c>
      <c r="P1984">
        <f>(Table1__2[[#This Row],[unit_price]]-Table1__2[[#This Row],[unit_cost]])*Table1__2[[#This Row],[transaction_qty]]</f>
        <v>120</v>
      </c>
      <c r="Q1984">
        <f>YEAR(Table1__2[[#This Row],[transaction_date]])</f>
        <v>2023</v>
      </c>
      <c r="R1984" t="str">
        <f>TEXT(MONTH(Table1__2[[#This Row],[transaction_date]])*28,"mmm")</f>
        <v>Jan</v>
      </c>
      <c r="S1984" t="str">
        <f t="shared" si="30"/>
        <v>Sun</v>
      </c>
      <c r="T1984">
        <f>HOUR(Table1__2[[#This Row],[transaction_time]])</f>
        <v>13</v>
      </c>
    </row>
    <row r="1985" spans="1:20" x14ac:dyDescent="0.25">
      <c r="A1985">
        <v>9984</v>
      </c>
      <c r="B1985" s="1">
        <v>44798</v>
      </c>
      <c r="C1985" s="2">
        <v>0.6</v>
      </c>
      <c r="D1985">
        <v>4</v>
      </c>
      <c r="E1985" t="s">
        <v>28</v>
      </c>
      <c r="F1985" t="s">
        <v>29</v>
      </c>
      <c r="G1985" t="s">
        <v>30</v>
      </c>
      <c r="H1985" t="s">
        <v>31</v>
      </c>
      <c r="I1985" t="s">
        <v>43</v>
      </c>
      <c r="J1985">
        <v>75</v>
      </c>
      <c r="K1985">
        <v>45</v>
      </c>
      <c r="L1985" t="s">
        <v>33</v>
      </c>
      <c r="M1985" t="s">
        <v>44</v>
      </c>
      <c r="N1985" t="s">
        <v>45</v>
      </c>
      <c r="O1985">
        <f>Table1__2[[#This Row],[transaction_qty]]*Table1__2[[#This Row],[unit_price]]</f>
        <v>300</v>
      </c>
      <c r="P1985">
        <f>(Table1__2[[#This Row],[unit_price]]-Table1__2[[#This Row],[unit_cost]])*Table1__2[[#This Row],[transaction_qty]]</f>
        <v>120</v>
      </c>
      <c r="Q1985">
        <f>YEAR(Table1__2[[#This Row],[transaction_date]])</f>
        <v>2022</v>
      </c>
      <c r="R1985" t="str">
        <f>TEXT(MONTH(Table1__2[[#This Row],[transaction_date]])*28,"mmm")</f>
        <v>Aug</v>
      </c>
      <c r="S1985" t="str">
        <f t="shared" si="30"/>
        <v>Wed</v>
      </c>
      <c r="T1985">
        <f>HOUR(Table1__2[[#This Row],[transaction_time]])</f>
        <v>14</v>
      </c>
    </row>
    <row r="1986" spans="1:20" x14ac:dyDescent="0.25">
      <c r="A1986">
        <v>9985</v>
      </c>
      <c r="B1986" s="1">
        <v>45979</v>
      </c>
      <c r="C1986" s="2">
        <v>0.31944444444444442</v>
      </c>
      <c r="D1986">
        <v>1</v>
      </c>
      <c r="E1986" t="s">
        <v>14</v>
      </c>
      <c r="F1986" t="s">
        <v>15</v>
      </c>
      <c r="G1986" t="s">
        <v>16</v>
      </c>
      <c r="H1986" t="s">
        <v>17</v>
      </c>
      <c r="I1986" t="s">
        <v>26</v>
      </c>
      <c r="J1986">
        <v>40</v>
      </c>
      <c r="K1986">
        <v>22</v>
      </c>
      <c r="L1986" t="s">
        <v>19</v>
      </c>
      <c r="M1986" t="s">
        <v>20</v>
      </c>
      <c r="N1986" t="s">
        <v>27</v>
      </c>
      <c r="O1986">
        <f>Table1__2[[#This Row],[transaction_qty]]*Table1__2[[#This Row],[unit_price]]</f>
        <v>40</v>
      </c>
      <c r="P1986">
        <f>(Table1__2[[#This Row],[unit_price]]-Table1__2[[#This Row],[unit_cost]])*Table1__2[[#This Row],[transaction_qty]]</f>
        <v>18</v>
      </c>
      <c r="Q1986">
        <f>YEAR(Table1__2[[#This Row],[transaction_date]])</f>
        <v>2025</v>
      </c>
      <c r="R1986" t="str">
        <f>TEXT(MONTH(Table1__2[[#This Row],[transaction_date]])*28,"mmm")</f>
        <v>Nov</v>
      </c>
      <c r="S1986" t="str">
        <f t="shared" ref="S1986:S2001" si="31">TEXT(DAY(B1986),"ddd")</f>
        <v>Wed</v>
      </c>
      <c r="T1986">
        <f>HOUR(Table1__2[[#This Row],[transaction_time]])</f>
        <v>7</v>
      </c>
    </row>
    <row r="1987" spans="1:20" x14ac:dyDescent="0.25">
      <c r="A1987">
        <v>9986</v>
      </c>
      <c r="B1987" s="1">
        <v>45188</v>
      </c>
      <c r="C1987" s="2">
        <v>0.69722222222222219</v>
      </c>
      <c r="D1987">
        <v>1</v>
      </c>
      <c r="E1987" t="s">
        <v>22</v>
      </c>
      <c r="F1987" t="s">
        <v>23</v>
      </c>
      <c r="G1987" t="s">
        <v>24</v>
      </c>
      <c r="H1987" t="s">
        <v>25</v>
      </c>
      <c r="I1987" t="s">
        <v>32</v>
      </c>
      <c r="J1987">
        <v>85</v>
      </c>
      <c r="K1987">
        <v>50</v>
      </c>
      <c r="L1987" t="s">
        <v>33</v>
      </c>
      <c r="M1987" t="s">
        <v>34</v>
      </c>
      <c r="N1987" t="s">
        <v>35</v>
      </c>
      <c r="O1987">
        <f>Table1__2[[#This Row],[transaction_qty]]*Table1__2[[#This Row],[unit_price]]</f>
        <v>85</v>
      </c>
      <c r="P1987">
        <f>(Table1__2[[#This Row],[unit_price]]-Table1__2[[#This Row],[unit_cost]])*Table1__2[[#This Row],[transaction_qty]]</f>
        <v>35</v>
      </c>
      <c r="Q1987">
        <f>YEAR(Table1__2[[#This Row],[transaction_date]])</f>
        <v>2023</v>
      </c>
      <c r="R1987" t="str">
        <f>TEXT(MONTH(Table1__2[[#This Row],[transaction_date]])*28,"mmm")</f>
        <v>Sep</v>
      </c>
      <c r="S1987" t="str">
        <f t="shared" si="31"/>
        <v>Thu</v>
      </c>
      <c r="T1987">
        <f>HOUR(Table1__2[[#This Row],[transaction_time]])</f>
        <v>16</v>
      </c>
    </row>
    <row r="1988" spans="1:20" x14ac:dyDescent="0.25">
      <c r="A1988">
        <v>9987</v>
      </c>
      <c r="B1988" s="1">
        <v>44881</v>
      </c>
      <c r="C1988" s="2">
        <v>0.68888888888888888</v>
      </c>
      <c r="D1988">
        <v>1</v>
      </c>
      <c r="E1988" t="s">
        <v>28</v>
      </c>
      <c r="F1988" t="s">
        <v>29</v>
      </c>
      <c r="G1988" t="s">
        <v>30</v>
      </c>
      <c r="H1988" t="s">
        <v>31</v>
      </c>
      <c r="I1988" t="s">
        <v>50</v>
      </c>
      <c r="J1988">
        <v>70</v>
      </c>
      <c r="K1988">
        <v>40</v>
      </c>
      <c r="L1988" t="s">
        <v>33</v>
      </c>
      <c r="M1988" t="s">
        <v>44</v>
      </c>
      <c r="N1988" t="s">
        <v>51</v>
      </c>
      <c r="O1988">
        <f>Table1__2[[#This Row],[transaction_qty]]*Table1__2[[#This Row],[unit_price]]</f>
        <v>70</v>
      </c>
      <c r="P1988">
        <f>(Table1__2[[#This Row],[unit_price]]-Table1__2[[#This Row],[unit_cost]])*Table1__2[[#This Row],[transaction_qty]]</f>
        <v>30</v>
      </c>
      <c r="Q1988">
        <f>YEAR(Table1__2[[#This Row],[transaction_date]])</f>
        <v>2022</v>
      </c>
      <c r="R1988" t="str">
        <f>TEXT(MONTH(Table1__2[[#This Row],[transaction_date]])*28,"mmm")</f>
        <v>Nov</v>
      </c>
      <c r="S1988" t="str">
        <f t="shared" si="31"/>
        <v>Mon</v>
      </c>
      <c r="T1988">
        <f>HOUR(Table1__2[[#This Row],[transaction_time]])</f>
        <v>16</v>
      </c>
    </row>
    <row r="1989" spans="1:20" x14ac:dyDescent="0.25">
      <c r="A1989">
        <v>9988</v>
      </c>
      <c r="B1989" s="1">
        <v>45104</v>
      </c>
      <c r="C1989" s="2">
        <v>0.41180555555555554</v>
      </c>
      <c r="D1989">
        <v>4</v>
      </c>
      <c r="E1989" t="s">
        <v>28</v>
      </c>
      <c r="F1989" t="s">
        <v>29</v>
      </c>
      <c r="G1989" t="s">
        <v>30</v>
      </c>
      <c r="H1989" t="s">
        <v>31</v>
      </c>
      <c r="I1989" t="s">
        <v>32</v>
      </c>
      <c r="J1989">
        <v>85</v>
      </c>
      <c r="K1989">
        <v>50</v>
      </c>
      <c r="L1989" t="s">
        <v>33</v>
      </c>
      <c r="M1989" t="s">
        <v>34</v>
      </c>
      <c r="N1989" t="s">
        <v>35</v>
      </c>
      <c r="O1989">
        <f>Table1__2[[#This Row],[transaction_qty]]*Table1__2[[#This Row],[unit_price]]</f>
        <v>340</v>
      </c>
      <c r="P1989">
        <f>(Table1__2[[#This Row],[unit_price]]-Table1__2[[#This Row],[unit_cost]])*Table1__2[[#This Row],[transaction_qty]]</f>
        <v>140</v>
      </c>
      <c r="Q1989">
        <f>YEAR(Table1__2[[#This Row],[transaction_date]])</f>
        <v>2023</v>
      </c>
      <c r="R1989" t="str">
        <f>TEXT(MONTH(Table1__2[[#This Row],[transaction_date]])*28,"mmm")</f>
        <v>Jun</v>
      </c>
      <c r="S1989" t="str">
        <f t="shared" si="31"/>
        <v>Fri</v>
      </c>
      <c r="T1989">
        <f>HOUR(Table1__2[[#This Row],[transaction_time]])</f>
        <v>9</v>
      </c>
    </row>
    <row r="1990" spans="1:20" x14ac:dyDescent="0.25">
      <c r="A1990">
        <v>9989</v>
      </c>
      <c r="B1990" s="1">
        <v>45734</v>
      </c>
      <c r="C1990" s="2">
        <v>0.55625000000000002</v>
      </c>
      <c r="D1990">
        <v>4</v>
      </c>
      <c r="E1990" t="s">
        <v>28</v>
      </c>
      <c r="F1990" t="s">
        <v>29</v>
      </c>
      <c r="G1990" t="s">
        <v>30</v>
      </c>
      <c r="H1990" t="s">
        <v>31</v>
      </c>
      <c r="I1990" t="s">
        <v>43</v>
      </c>
      <c r="J1990">
        <v>75</v>
      </c>
      <c r="K1990">
        <v>45</v>
      </c>
      <c r="L1990" t="s">
        <v>33</v>
      </c>
      <c r="M1990" t="s">
        <v>44</v>
      </c>
      <c r="N1990" t="s">
        <v>45</v>
      </c>
      <c r="O1990">
        <f>Table1__2[[#This Row],[transaction_qty]]*Table1__2[[#This Row],[unit_price]]</f>
        <v>300</v>
      </c>
      <c r="P1990">
        <f>(Table1__2[[#This Row],[unit_price]]-Table1__2[[#This Row],[unit_cost]])*Table1__2[[#This Row],[transaction_qty]]</f>
        <v>120</v>
      </c>
      <c r="Q1990">
        <f>YEAR(Table1__2[[#This Row],[transaction_date]])</f>
        <v>2025</v>
      </c>
      <c r="R1990" t="str">
        <f>TEXT(MONTH(Table1__2[[#This Row],[transaction_date]])*28,"mmm")</f>
        <v>Mar</v>
      </c>
      <c r="S1990" t="str">
        <f t="shared" si="31"/>
        <v>Wed</v>
      </c>
      <c r="T1990">
        <f>HOUR(Table1__2[[#This Row],[transaction_time]])</f>
        <v>13</v>
      </c>
    </row>
    <row r="1991" spans="1:20" x14ac:dyDescent="0.25">
      <c r="A1991">
        <v>9990</v>
      </c>
      <c r="B1991" s="1">
        <v>45442</v>
      </c>
      <c r="C1991" s="2">
        <v>0.39027777777777778</v>
      </c>
      <c r="D1991">
        <v>2</v>
      </c>
      <c r="E1991" t="s">
        <v>28</v>
      </c>
      <c r="F1991" t="s">
        <v>29</v>
      </c>
      <c r="G1991" t="s">
        <v>30</v>
      </c>
      <c r="H1991" t="s">
        <v>31</v>
      </c>
      <c r="I1991" t="s">
        <v>50</v>
      </c>
      <c r="J1991">
        <v>70</v>
      </c>
      <c r="K1991">
        <v>40</v>
      </c>
      <c r="L1991" t="s">
        <v>33</v>
      </c>
      <c r="M1991" t="s">
        <v>44</v>
      </c>
      <c r="N1991" t="s">
        <v>51</v>
      </c>
      <c r="O1991">
        <f>Table1__2[[#This Row],[transaction_qty]]*Table1__2[[#This Row],[unit_price]]</f>
        <v>140</v>
      </c>
      <c r="P1991">
        <f>(Table1__2[[#This Row],[unit_price]]-Table1__2[[#This Row],[unit_cost]])*Table1__2[[#This Row],[transaction_qty]]</f>
        <v>60</v>
      </c>
      <c r="Q1991">
        <f>YEAR(Table1__2[[#This Row],[transaction_date]])</f>
        <v>2024</v>
      </c>
      <c r="R1991" t="str">
        <f>TEXT(MONTH(Table1__2[[#This Row],[transaction_date]])*28,"mmm")</f>
        <v>May</v>
      </c>
      <c r="S1991" t="str">
        <f t="shared" si="31"/>
        <v>Mon</v>
      </c>
      <c r="T1991">
        <f>HOUR(Table1__2[[#This Row],[transaction_time]])</f>
        <v>9</v>
      </c>
    </row>
    <row r="1992" spans="1:20" x14ac:dyDescent="0.25">
      <c r="A1992">
        <v>9991</v>
      </c>
      <c r="B1992" s="1">
        <v>44946</v>
      </c>
      <c r="C1992" s="2">
        <v>0.85347222222222219</v>
      </c>
      <c r="D1992">
        <v>4</v>
      </c>
      <c r="E1992" t="s">
        <v>14</v>
      </c>
      <c r="F1992" t="s">
        <v>15</v>
      </c>
      <c r="G1992" t="s">
        <v>16</v>
      </c>
      <c r="H1992" t="s">
        <v>17</v>
      </c>
      <c r="I1992" t="s">
        <v>32</v>
      </c>
      <c r="J1992">
        <v>85</v>
      </c>
      <c r="K1992">
        <v>50</v>
      </c>
      <c r="L1992" t="s">
        <v>33</v>
      </c>
      <c r="M1992" t="s">
        <v>34</v>
      </c>
      <c r="N1992" t="s">
        <v>35</v>
      </c>
      <c r="O1992">
        <f>Table1__2[[#This Row],[transaction_qty]]*Table1__2[[#This Row],[unit_price]]</f>
        <v>340</v>
      </c>
      <c r="P1992">
        <f>(Table1__2[[#This Row],[unit_price]]-Table1__2[[#This Row],[unit_cost]])*Table1__2[[#This Row],[transaction_qty]]</f>
        <v>140</v>
      </c>
      <c r="Q1992">
        <f>YEAR(Table1__2[[#This Row],[transaction_date]])</f>
        <v>2023</v>
      </c>
      <c r="R1992" t="str">
        <f>TEXT(MONTH(Table1__2[[#This Row],[transaction_date]])*28,"mmm")</f>
        <v>Jan</v>
      </c>
      <c r="S1992" t="str">
        <f t="shared" si="31"/>
        <v>Fri</v>
      </c>
      <c r="T1992">
        <f>HOUR(Table1__2[[#This Row],[transaction_time]])</f>
        <v>20</v>
      </c>
    </row>
    <row r="1993" spans="1:20" x14ac:dyDescent="0.25">
      <c r="A1993">
        <v>9992</v>
      </c>
      <c r="B1993" s="1">
        <v>45798</v>
      </c>
      <c r="C1993" s="2">
        <v>0.88124999999999998</v>
      </c>
      <c r="D1993">
        <v>4</v>
      </c>
      <c r="E1993" t="s">
        <v>36</v>
      </c>
      <c r="F1993" t="s">
        <v>37</v>
      </c>
      <c r="G1993" t="s">
        <v>38</v>
      </c>
      <c r="H1993" t="s">
        <v>39</v>
      </c>
      <c r="I1993" t="s">
        <v>18</v>
      </c>
      <c r="J1993">
        <v>45</v>
      </c>
      <c r="K1993">
        <v>25</v>
      </c>
      <c r="L1993" t="s">
        <v>19</v>
      </c>
      <c r="M1993" t="s">
        <v>20</v>
      </c>
      <c r="N1993" t="s">
        <v>21</v>
      </c>
      <c r="O1993">
        <f>Table1__2[[#This Row],[transaction_qty]]*Table1__2[[#This Row],[unit_price]]</f>
        <v>180</v>
      </c>
      <c r="P1993">
        <f>(Table1__2[[#This Row],[unit_price]]-Table1__2[[#This Row],[unit_cost]])*Table1__2[[#This Row],[transaction_qty]]</f>
        <v>80</v>
      </c>
      <c r="Q1993">
        <f>YEAR(Table1__2[[#This Row],[transaction_date]])</f>
        <v>2025</v>
      </c>
      <c r="R1993" t="str">
        <f>TEXT(MONTH(Table1__2[[#This Row],[transaction_date]])*28,"mmm")</f>
        <v>May</v>
      </c>
      <c r="S1993" t="str">
        <f t="shared" si="31"/>
        <v>Sat</v>
      </c>
      <c r="T1993">
        <f>HOUR(Table1__2[[#This Row],[transaction_time]])</f>
        <v>21</v>
      </c>
    </row>
    <row r="1994" spans="1:20" x14ac:dyDescent="0.25">
      <c r="A1994">
        <v>9993</v>
      </c>
      <c r="B1994" s="1">
        <v>45410</v>
      </c>
      <c r="C1994" s="2">
        <v>0.5493055555555556</v>
      </c>
      <c r="D1994">
        <v>4</v>
      </c>
      <c r="E1994" t="s">
        <v>14</v>
      </c>
      <c r="F1994" t="s">
        <v>15</v>
      </c>
      <c r="G1994" t="s">
        <v>16</v>
      </c>
      <c r="H1994" t="s">
        <v>17</v>
      </c>
      <c r="I1994" t="s">
        <v>40</v>
      </c>
      <c r="J1994">
        <v>50</v>
      </c>
      <c r="K1994">
        <v>30</v>
      </c>
      <c r="L1994" t="s">
        <v>19</v>
      </c>
      <c r="M1994" t="s">
        <v>41</v>
      </c>
      <c r="N1994" t="s">
        <v>42</v>
      </c>
      <c r="O1994">
        <f>Table1__2[[#This Row],[transaction_qty]]*Table1__2[[#This Row],[unit_price]]</f>
        <v>200</v>
      </c>
      <c r="P1994">
        <f>(Table1__2[[#This Row],[unit_price]]-Table1__2[[#This Row],[unit_cost]])*Table1__2[[#This Row],[transaction_qty]]</f>
        <v>80</v>
      </c>
      <c r="Q1994">
        <f>YEAR(Table1__2[[#This Row],[transaction_date]])</f>
        <v>2024</v>
      </c>
      <c r="R1994" t="str">
        <f>TEXT(MONTH(Table1__2[[#This Row],[transaction_date]])*28,"mmm")</f>
        <v>Apr</v>
      </c>
      <c r="S1994" t="str">
        <f t="shared" si="31"/>
        <v>Sat</v>
      </c>
      <c r="T1994">
        <f>HOUR(Table1__2[[#This Row],[transaction_time]])</f>
        <v>13</v>
      </c>
    </row>
    <row r="1995" spans="1:20" x14ac:dyDescent="0.25">
      <c r="A1995">
        <v>9994</v>
      </c>
      <c r="B1995" s="1">
        <v>44881</v>
      </c>
      <c r="C1995" s="2">
        <v>0.36805555555555558</v>
      </c>
      <c r="D1995">
        <v>4</v>
      </c>
      <c r="E1995" t="s">
        <v>22</v>
      </c>
      <c r="F1995" t="s">
        <v>23</v>
      </c>
      <c r="G1995" t="s">
        <v>24</v>
      </c>
      <c r="H1995" t="s">
        <v>25</v>
      </c>
      <c r="I1995" t="s">
        <v>26</v>
      </c>
      <c r="J1995">
        <v>40</v>
      </c>
      <c r="K1995">
        <v>22</v>
      </c>
      <c r="L1995" t="s">
        <v>19</v>
      </c>
      <c r="M1995" t="s">
        <v>20</v>
      </c>
      <c r="N1995" t="s">
        <v>27</v>
      </c>
      <c r="O1995">
        <f>Table1__2[[#This Row],[transaction_qty]]*Table1__2[[#This Row],[unit_price]]</f>
        <v>160</v>
      </c>
      <c r="P1995">
        <f>(Table1__2[[#This Row],[unit_price]]-Table1__2[[#This Row],[unit_cost]])*Table1__2[[#This Row],[transaction_qty]]</f>
        <v>72</v>
      </c>
      <c r="Q1995">
        <f>YEAR(Table1__2[[#This Row],[transaction_date]])</f>
        <v>2022</v>
      </c>
      <c r="R1995" t="str">
        <f>TEXT(MONTH(Table1__2[[#This Row],[transaction_date]])*28,"mmm")</f>
        <v>Nov</v>
      </c>
      <c r="S1995" t="str">
        <f t="shared" si="31"/>
        <v>Mon</v>
      </c>
      <c r="T1995">
        <f>HOUR(Table1__2[[#This Row],[transaction_time]])</f>
        <v>8</v>
      </c>
    </row>
    <row r="1996" spans="1:20" x14ac:dyDescent="0.25">
      <c r="A1996">
        <v>9995</v>
      </c>
      <c r="B1996" s="1">
        <v>45984</v>
      </c>
      <c r="C1996" s="2">
        <v>0.90208333333333335</v>
      </c>
      <c r="D1996">
        <v>1</v>
      </c>
      <c r="E1996" t="s">
        <v>22</v>
      </c>
      <c r="F1996" t="s">
        <v>23</v>
      </c>
      <c r="G1996" t="s">
        <v>24</v>
      </c>
      <c r="H1996" t="s">
        <v>25</v>
      </c>
      <c r="I1996" t="s">
        <v>50</v>
      </c>
      <c r="J1996">
        <v>70</v>
      </c>
      <c r="K1996">
        <v>40</v>
      </c>
      <c r="L1996" t="s">
        <v>33</v>
      </c>
      <c r="M1996" t="s">
        <v>44</v>
      </c>
      <c r="N1996" t="s">
        <v>51</v>
      </c>
      <c r="O1996">
        <f>Table1__2[[#This Row],[transaction_qty]]*Table1__2[[#This Row],[unit_price]]</f>
        <v>70</v>
      </c>
      <c r="P1996">
        <f>(Table1__2[[#This Row],[unit_price]]-Table1__2[[#This Row],[unit_cost]])*Table1__2[[#This Row],[transaction_qty]]</f>
        <v>30</v>
      </c>
      <c r="Q1996">
        <f>YEAR(Table1__2[[#This Row],[transaction_date]])</f>
        <v>2025</v>
      </c>
      <c r="R1996" t="str">
        <f>TEXT(MONTH(Table1__2[[#This Row],[transaction_date]])*28,"mmm")</f>
        <v>Nov</v>
      </c>
      <c r="S1996" t="str">
        <f t="shared" si="31"/>
        <v>Mon</v>
      </c>
      <c r="T1996">
        <f>HOUR(Table1__2[[#This Row],[transaction_time]])</f>
        <v>21</v>
      </c>
    </row>
    <row r="1997" spans="1:20" x14ac:dyDescent="0.25">
      <c r="A1997">
        <v>9996</v>
      </c>
      <c r="B1997" s="1">
        <v>45442</v>
      </c>
      <c r="C1997" s="2">
        <v>0.59652777777777777</v>
      </c>
      <c r="D1997">
        <v>1</v>
      </c>
      <c r="E1997" t="s">
        <v>36</v>
      </c>
      <c r="F1997" t="s">
        <v>37</v>
      </c>
      <c r="G1997" t="s">
        <v>38</v>
      </c>
      <c r="H1997" t="s">
        <v>39</v>
      </c>
      <c r="I1997" t="s">
        <v>32</v>
      </c>
      <c r="J1997">
        <v>85</v>
      </c>
      <c r="K1997">
        <v>50</v>
      </c>
      <c r="L1997" t="s">
        <v>33</v>
      </c>
      <c r="M1997" t="s">
        <v>34</v>
      </c>
      <c r="N1997" t="s">
        <v>35</v>
      </c>
      <c r="O1997">
        <f>Table1__2[[#This Row],[transaction_qty]]*Table1__2[[#This Row],[unit_price]]</f>
        <v>85</v>
      </c>
      <c r="P1997">
        <f>(Table1__2[[#This Row],[unit_price]]-Table1__2[[#This Row],[unit_cost]])*Table1__2[[#This Row],[transaction_qty]]</f>
        <v>35</v>
      </c>
      <c r="Q1997">
        <f>YEAR(Table1__2[[#This Row],[transaction_date]])</f>
        <v>2024</v>
      </c>
      <c r="R1997" t="str">
        <f>TEXT(MONTH(Table1__2[[#This Row],[transaction_date]])*28,"mmm")</f>
        <v>May</v>
      </c>
      <c r="S1997" t="str">
        <f t="shared" si="31"/>
        <v>Mon</v>
      </c>
      <c r="T1997">
        <f>HOUR(Table1__2[[#This Row],[transaction_time]])</f>
        <v>14</v>
      </c>
    </row>
    <row r="1998" spans="1:20" x14ac:dyDescent="0.25">
      <c r="A1998">
        <v>9997</v>
      </c>
      <c r="B1998" s="1">
        <v>45814</v>
      </c>
      <c r="C1998" s="2">
        <v>0.66180555555555554</v>
      </c>
      <c r="D1998">
        <v>4</v>
      </c>
      <c r="E1998" t="s">
        <v>28</v>
      </c>
      <c r="F1998" t="s">
        <v>29</v>
      </c>
      <c r="G1998" t="s">
        <v>30</v>
      </c>
      <c r="H1998" t="s">
        <v>31</v>
      </c>
      <c r="I1998" t="s">
        <v>48</v>
      </c>
      <c r="J1998">
        <v>80</v>
      </c>
      <c r="K1998">
        <v>48</v>
      </c>
      <c r="L1998" t="s">
        <v>33</v>
      </c>
      <c r="M1998" t="s">
        <v>44</v>
      </c>
      <c r="N1998" t="s">
        <v>49</v>
      </c>
      <c r="O1998">
        <f>Table1__2[[#This Row],[transaction_qty]]*Table1__2[[#This Row],[unit_price]]</f>
        <v>320</v>
      </c>
      <c r="P1998">
        <f>(Table1__2[[#This Row],[unit_price]]-Table1__2[[#This Row],[unit_cost]])*Table1__2[[#This Row],[transaction_qty]]</f>
        <v>128</v>
      </c>
      <c r="Q1998">
        <f>YEAR(Table1__2[[#This Row],[transaction_date]])</f>
        <v>2025</v>
      </c>
      <c r="R1998" t="str">
        <f>TEXT(MONTH(Table1__2[[#This Row],[transaction_date]])*28,"mmm")</f>
        <v>Jun</v>
      </c>
      <c r="S1998" t="str">
        <f t="shared" si="31"/>
        <v>Fri</v>
      </c>
      <c r="T1998">
        <f>HOUR(Table1__2[[#This Row],[transaction_time]])</f>
        <v>15</v>
      </c>
    </row>
    <row r="1999" spans="1:20" x14ac:dyDescent="0.25">
      <c r="A1999">
        <v>9998</v>
      </c>
      <c r="B1999" s="1">
        <v>45023</v>
      </c>
      <c r="C1999" s="2">
        <v>0.63958333333333328</v>
      </c>
      <c r="D1999">
        <v>3</v>
      </c>
      <c r="E1999" t="s">
        <v>28</v>
      </c>
      <c r="F1999" t="s">
        <v>29</v>
      </c>
      <c r="G1999" t="s">
        <v>30</v>
      </c>
      <c r="H1999" t="s">
        <v>31</v>
      </c>
      <c r="I1999" t="s">
        <v>48</v>
      </c>
      <c r="J1999">
        <v>80</v>
      </c>
      <c r="K1999">
        <v>48</v>
      </c>
      <c r="L1999" t="s">
        <v>33</v>
      </c>
      <c r="M1999" t="s">
        <v>44</v>
      </c>
      <c r="N1999" t="s">
        <v>49</v>
      </c>
      <c r="O1999">
        <f>Table1__2[[#This Row],[transaction_qty]]*Table1__2[[#This Row],[unit_price]]</f>
        <v>240</v>
      </c>
      <c r="P1999">
        <f>(Table1__2[[#This Row],[unit_price]]-Table1__2[[#This Row],[unit_cost]])*Table1__2[[#This Row],[transaction_qty]]</f>
        <v>96</v>
      </c>
      <c r="Q1999">
        <f>YEAR(Table1__2[[#This Row],[transaction_date]])</f>
        <v>2023</v>
      </c>
      <c r="R1999" t="str">
        <f>TEXT(MONTH(Table1__2[[#This Row],[transaction_date]])*28,"mmm")</f>
        <v>Apr</v>
      </c>
      <c r="S1999" t="str">
        <f t="shared" si="31"/>
        <v>Sat</v>
      </c>
      <c r="T1999">
        <f>HOUR(Table1__2[[#This Row],[transaction_time]])</f>
        <v>15</v>
      </c>
    </row>
    <row r="2000" spans="1:20" x14ac:dyDescent="0.25">
      <c r="A2000">
        <v>9999</v>
      </c>
      <c r="B2000" s="1">
        <v>45777</v>
      </c>
      <c r="C2000" s="2">
        <v>0.3347222222222222</v>
      </c>
      <c r="D2000">
        <v>2</v>
      </c>
      <c r="E2000" t="s">
        <v>14</v>
      </c>
      <c r="F2000" t="s">
        <v>15</v>
      </c>
      <c r="G2000" t="s">
        <v>16</v>
      </c>
      <c r="H2000" t="s">
        <v>17</v>
      </c>
      <c r="I2000" t="s">
        <v>32</v>
      </c>
      <c r="J2000">
        <v>85</v>
      </c>
      <c r="K2000">
        <v>50</v>
      </c>
      <c r="L2000" t="s">
        <v>33</v>
      </c>
      <c r="M2000" t="s">
        <v>34</v>
      </c>
      <c r="N2000" t="s">
        <v>35</v>
      </c>
      <c r="O2000">
        <f>Table1__2[[#This Row],[transaction_qty]]*Table1__2[[#This Row],[unit_price]]</f>
        <v>170</v>
      </c>
      <c r="P2000">
        <f>(Table1__2[[#This Row],[unit_price]]-Table1__2[[#This Row],[unit_cost]])*Table1__2[[#This Row],[transaction_qty]]</f>
        <v>70</v>
      </c>
      <c r="Q2000">
        <f>YEAR(Table1__2[[#This Row],[transaction_date]])</f>
        <v>2025</v>
      </c>
      <c r="R2000" t="str">
        <f>TEXT(MONTH(Table1__2[[#This Row],[transaction_date]])*28,"mmm")</f>
        <v>Apr</v>
      </c>
      <c r="S2000" t="str">
        <f t="shared" si="31"/>
        <v>Mon</v>
      </c>
      <c r="T2000">
        <f>HOUR(Table1__2[[#This Row],[transaction_time]])</f>
        <v>8</v>
      </c>
    </row>
    <row r="2001" spans="1:20" x14ac:dyDescent="0.25">
      <c r="A2001">
        <v>10000</v>
      </c>
      <c r="B2001" s="1">
        <v>45499</v>
      </c>
      <c r="C2001" s="2">
        <v>0.51944444444444449</v>
      </c>
      <c r="D2001">
        <v>2</v>
      </c>
      <c r="E2001" t="s">
        <v>22</v>
      </c>
      <c r="F2001" t="s">
        <v>23</v>
      </c>
      <c r="G2001" t="s">
        <v>24</v>
      </c>
      <c r="H2001" t="s">
        <v>25</v>
      </c>
      <c r="I2001" t="s">
        <v>48</v>
      </c>
      <c r="J2001">
        <v>80</v>
      </c>
      <c r="K2001">
        <v>48</v>
      </c>
      <c r="L2001" t="s">
        <v>33</v>
      </c>
      <c r="M2001" t="s">
        <v>44</v>
      </c>
      <c r="N2001" t="s">
        <v>49</v>
      </c>
      <c r="O2001">
        <f>Table1__2[[#This Row],[transaction_qty]]*Table1__2[[#This Row],[unit_price]]</f>
        <v>160</v>
      </c>
      <c r="P2001">
        <f>(Table1__2[[#This Row],[unit_price]]-Table1__2[[#This Row],[unit_cost]])*Table1__2[[#This Row],[transaction_qty]]</f>
        <v>64</v>
      </c>
      <c r="Q2001">
        <f>YEAR(Table1__2[[#This Row],[transaction_date]])</f>
        <v>2024</v>
      </c>
      <c r="R2001" t="str">
        <f>TEXT(MONTH(Table1__2[[#This Row],[transaction_date]])*28,"mmm")</f>
        <v>Jul</v>
      </c>
      <c r="S2001" t="str">
        <f t="shared" si="31"/>
        <v>Thu</v>
      </c>
      <c r="T2001">
        <f>HOUR(Table1__2[[#This Row],[transaction_time]])</f>
        <v>12</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21CA-A06B-42C8-8E10-87613B54D4C9}">
  <sheetPr codeName="Sheet6"/>
  <dimension ref="E9"/>
  <sheetViews>
    <sheetView showGridLines="0" tabSelected="1" zoomScale="80" zoomScaleNormal="80" workbookViewId="0">
      <selection activeCell="AB13" sqref="AB13"/>
    </sheetView>
  </sheetViews>
  <sheetFormatPr defaultRowHeight="15" x14ac:dyDescent="0.25"/>
  <sheetData>
    <row r="9" spans="5:5" x14ac:dyDescent="0.25">
      <c r="E9"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DF5EF9-CA4F-45B9-B041-284F241BB4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CoffeeSales</vt:lpstr>
      <vt:lpstr>Sheet1</vt:lpstr>
      <vt:lpstr>Pivot</vt:lpstr>
      <vt:lpstr>Sheet3</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cp:lastModifiedBy>
  <dcterms:created xsi:type="dcterms:W3CDTF">2026-02-08T10:06:16Z</dcterms:created>
  <dcterms:modified xsi:type="dcterms:W3CDTF">2026-02-11T14:35:03Z</dcterms:modified>
</cp:coreProperties>
</file>