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03"/>
  <workbookPr/>
  <mc:AlternateContent xmlns:mc="http://schemas.openxmlformats.org/markup-compatibility/2006">
    <mc:Choice Requires="x15">
      <x15ac:absPath xmlns:x15ac="http://schemas.microsoft.com/office/spreadsheetml/2010/11/ac" url="D:\nutdrive\★成果★\TII\算例结果、图\"/>
    </mc:Choice>
  </mc:AlternateContent>
  <xr:revisionPtr revIDLastSave="0" documentId="13_ncr:1_{36ED51DF-AC43-490C-A65D-7809C35393A4}" xr6:coauthVersionLast="36" xr6:coauthVersionMax="47" xr10:uidLastSave="{00000000-0000-0000-0000-000000000000}"/>
  <bookViews>
    <workbookView xWindow="2475" yWindow="495" windowWidth="23265" windowHeight="12585" tabRatio="818" activeTab="1" xr2:uid="{00000000-000D-0000-FFFF-FFFF00000000}"/>
  </bookViews>
  <sheets>
    <sheet name="PHYSICAL PROPERTIES" sheetId="47" r:id="rId1"/>
    <sheet name="PIPELINES INFORMATION" sheetId="48" r:id="rId2"/>
    <sheet name="Pump Characteristics" sheetId="49" r:id="rId3"/>
    <sheet name="IS2-DS5" sheetId="23" r:id="rId4"/>
    <sheet name="DS5-DS6" sheetId="43" r:id="rId5"/>
    <sheet name="DS6-DS7" sheetId="25" r:id="rId6"/>
    <sheet name="DS7-DS8" sheetId="28" r:id="rId7"/>
    <sheet name="DS8-DS9" sheetId="29" r:id="rId8"/>
    <sheet name="DS9-DS10" sheetId="30" r:id="rId9"/>
    <sheet name="DS10-DS11" sheetId="31" r:id="rId10"/>
    <sheet name="DS11-DS12" sheetId="32" r:id="rId11"/>
    <sheet name="DS12-DS13" sheetId="33" r:id="rId12"/>
    <sheet name="DS13-DS14" sheetId="34" r:id="rId13"/>
    <sheet name="DS14-DS15" sheetId="35" r:id="rId14"/>
    <sheet name="DS15-TS2" sheetId="36" r:id="rId15"/>
  </sheets>
  <definedNames>
    <definedName name="OLE_LINK18" localSheetId="2">'Pump Characteristics'!$B$2</definedName>
    <definedName name="OLE_LINK19" localSheetId="2">'Pump Characteristics'!$G$2</definedName>
  </definedNames>
  <calcPr calcId="191029"/>
</workbook>
</file>

<file path=xl/calcChain.xml><?xml version="1.0" encoding="utf-8"?>
<calcChain xmlns="http://schemas.openxmlformats.org/spreadsheetml/2006/main">
  <c r="J20" i="48" l="1"/>
  <c r="J6" i="48"/>
  <c r="E3" i="36" l="1"/>
  <c r="F3" i="36"/>
  <c r="D3" i="36"/>
  <c r="E3" i="35"/>
  <c r="F3" i="35"/>
  <c r="D3" i="35"/>
</calcChain>
</file>

<file path=xl/sharedStrings.xml><?xml version="1.0" encoding="utf-8"?>
<sst xmlns="http://schemas.openxmlformats.org/spreadsheetml/2006/main" count="295" uniqueCount="88">
  <si>
    <t>y=a0+a1cos(xw)+b1sin(xw)+a2cos(2xw)+b2sin(2xw)+a3cos(3xw)+b3sin(3xw)</t>
  </si>
  <si>
    <t>a</t>
  </si>
  <si>
    <t>b</t>
  </si>
  <si>
    <t>c</t>
  </si>
  <si>
    <t>a0</t>
  </si>
  <si>
    <t>a1</t>
  </si>
  <si>
    <t>b1</t>
  </si>
  <si>
    <t>a2</t>
  </si>
  <si>
    <t>b2</t>
  </si>
  <si>
    <t>a3</t>
  </si>
  <si>
    <t>b3</t>
  </si>
  <si>
    <t>w</t>
  </si>
  <si>
    <t>CP007</t>
    <phoneticPr fontId="2" type="noConversion"/>
  </si>
  <si>
    <r>
      <t>y=a*x^2+bx</t>
    </r>
    <r>
      <rPr>
        <sz val="11"/>
        <color theme="1"/>
        <rFont val="等线"/>
        <family val="3"/>
        <charset val="134"/>
        <scheme val="minor"/>
      </rPr>
      <t>+c</t>
    </r>
  </si>
  <si>
    <t>CP008</t>
    <phoneticPr fontId="2" type="noConversion"/>
  </si>
  <si>
    <t>CP009</t>
    <phoneticPr fontId="1" type="noConversion"/>
  </si>
  <si>
    <t>1# CP003</t>
    <phoneticPr fontId="2" type="noConversion"/>
  </si>
  <si>
    <t>2# CP004</t>
    <phoneticPr fontId="2" type="noConversion"/>
  </si>
  <si>
    <t>3# CP005</t>
    <phoneticPr fontId="1" type="noConversion"/>
  </si>
  <si>
    <t>4# CP006</t>
    <phoneticPr fontId="1" type="noConversion"/>
  </si>
  <si>
    <t>1# CP001</t>
    <phoneticPr fontId="2" type="noConversion"/>
  </si>
  <si>
    <t>y=a*x^b+c</t>
    <phoneticPr fontId="1" type="noConversion"/>
  </si>
  <si>
    <t>2# CP002</t>
    <phoneticPr fontId="2" type="noConversion"/>
  </si>
  <si>
    <t>3# CP003</t>
    <phoneticPr fontId="1" type="noConversion"/>
  </si>
  <si>
    <t>4# CP004</t>
    <phoneticPr fontId="1" type="noConversion"/>
  </si>
  <si>
    <t>3# CP003</t>
    <phoneticPr fontId="2" type="noConversion"/>
  </si>
  <si>
    <t>4# CP004</t>
    <phoneticPr fontId="2" type="noConversion"/>
  </si>
  <si>
    <t>y=a*x^2+bx+c</t>
    <phoneticPr fontId="1" type="noConversion"/>
  </si>
  <si>
    <t>5# CP005</t>
    <phoneticPr fontId="2" type="noConversion"/>
  </si>
  <si>
    <t>6# CP006</t>
    <phoneticPr fontId="2" type="noConversion"/>
  </si>
  <si>
    <t>y=a3*x^3+a2*x^2+a1*x+a0</t>
    <phoneticPr fontId="5" type="noConversion"/>
  </si>
  <si>
    <t>Physical Properties of Each Type of Refined Products</t>
  </si>
  <si>
    <t>Product</t>
  </si>
  <si>
    <r>
      <t xml:space="preserve">Density </t>
    </r>
    <r>
      <rPr>
        <b/>
        <sz val="7.5"/>
        <color rgb="FF000000"/>
        <rFont val="Times New Roman"/>
        <family val="1"/>
      </rPr>
      <t>(kg/m</t>
    </r>
    <r>
      <rPr>
        <b/>
        <vertAlign val="superscript"/>
        <sz val="7.5"/>
        <color rgb="FF000000"/>
        <rFont val="Times New Roman"/>
        <family val="1"/>
      </rPr>
      <t>3</t>
    </r>
    <r>
      <rPr>
        <b/>
        <sz val="7.5"/>
        <color rgb="FF000000"/>
        <rFont val="Times New Roman"/>
        <family val="1"/>
      </rPr>
      <t>)</t>
    </r>
  </si>
  <si>
    <t xml:space="preserve">Reference </t>
  </si>
  <si>
    <r>
      <t xml:space="preserve">kinematic viscosity </t>
    </r>
    <r>
      <rPr>
        <b/>
        <sz val="7.5"/>
        <color rgb="FF000000"/>
        <rFont val="Times New Roman"/>
        <family val="1"/>
      </rPr>
      <t>(m</t>
    </r>
    <r>
      <rPr>
        <b/>
        <vertAlign val="superscript"/>
        <sz val="7.5"/>
        <color rgb="FF000000"/>
        <rFont val="Times New Roman"/>
        <family val="1"/>
      </rPr>
      <t>2</t>
    </r>
    <r>
      <rPr>
        <b/>
        <sz val="7.5"/>
        <color rgb="FF000000"/>
        <rFont val="Times New Roman"/>
        <family val="1"/>
      </rPr>
      <t>/s)</t>
    </r>
  </si>
  <si>
    <t>0# diesel</t>
  </si>
  <si>
    <r>
      <t>4×10</t>
    </r>
    <r>
      <rPr>
        <vertAlign val="superscript"/>
        <sz val="8"/>
        <color rgb="FF000000"/>
        <rFont val="Times New Roman"/>
        <family val="1"/>
      </rPr>
      <t>-6</t>
    </r>
  </si>
  <si>
    <t>92#, 95# gasoline</t>
  </si>
  <si>
    <r>
      <t>0.58×10</t>
    </r>
    <r>
      <rPr>
        <vertAlign val="superscript"/>
        <sz val="8"/>
        <color rgb="FF000000"/>
        <rFont val="Times New Roman"/>
        <family val="1"/>
      </rPr>
      <t>-6</t>
    </r>
  </si>
  <si>
    <t>Pipe.</t>
  </si>
  <si>
    <r>
      <t xml:space="preserve"> </t>
    </r>
    <r>
      <rPr>
        <sz val="8"/>
        <color rgb="FF000000"/>
        <rFont val="Times New Roman"/>
        <family val="1"/>
      </rPr>
      <t>(m)</t>
    </r>
  </si>
  <si>
    <t>PL1</t>
  </si>
  <si>
    <t>PL2</t>
  </si>
  <si>
    <t>PL3</t>
  </si>
  <si>
    <t>PL4</t>
  </si>
  <si>
    <t>PL5</t>
  </si>
  <si>
    <t>PL6</t>
  </si>
  <si>
    <t>PL7</t>
  </si>
  <si>
    <t>PL8</t>
  </si>
  <si>
    <t>PL9</t>
  </si>
  <si>
    <t>PL10</t>
  </si>
  <si>
    <t>PL11</t>
  </si>
  <si>
    <t>PL12</t>
  </si>
  <si>
    <t>PL13</t>
  </si>
  <si>
    <t>PL14</t>
  </si>
  <si>
    <t>PL15</t>
  </si>
  <si>
    <t>PL16</t>
  </si>
  <si>
    <t>PL17</t>
  </si>
  <si>
    <t>PL18</t>
  </si>
  <si>
    <t>Geographical Information and Operational Pressure Limits of Pipelines</t>
  </si>
  <si>
    <t>Pump</t>
  </si>
  <si>
    <r>
      <t>(</t>
    </r>
    <r>
      <rPr>
        <b/>
        <sz val="8"/>
        <color rgb="FF000000"/>
        <rFont val="Cambria Math"/>
        <family val="1"/>
      </rPr>
      <t>⨯</t>
    </r>
    <r>
      <rPr>
        <b/>
        <sz val="8"/>
        <color rgb="FF000000"/>
        <rFont val="Times New Roman"/>
        <family val="1"/>
      </rPr>
      <t>10</t>
    </r>
    <r>
      <rPr>
        <b/>
        <vertAlign val="superscript"/>
        <sz val="8"/>
        <color rgb="FF000000"/>
        <rFont val="Times New Roman"/>
        <family val="1"/>
      </rPr>
      <t xml:space="preserve">-4 </t>
    </r>
    <r>
      <rPr>
        <b/>
        <sz val="8"/>
        <color rgb="FF000000"/>
        <rFont val="Times New Roman"/>
        <family val="1"/>
      </rPr>
      <t>h</t>
    </r>
    <r>
      <rPr>
        <b/>
        <vertAlign val="superscript"/>
        <sz val="8"/>
        <color rgb="FF000000"/>
        <rFont val="Times New Roman"/>
        <family val="1"/>
      </rPr>
      <t>2</t>
    </r>
    <r>
      <rPr>
        <b/>
        <sz val="8"/>
        <color rgb="FF000000"/>
        <rFont val="Times New Roman"/>
        <family val="1"/>
      </rPr>
      <t>/m</t>
    </r>
    <r>
      <rPr>
        <b/>
        <vertAlign val="superscript"/>
        <sz val="8"/>
        <color rgb="FF000000"/>
        <rFont val="Times New Roman"/>
        <family val="1"/>
      </rPr>
      <t>5</t>
    </r>
    <r>
      <rPr>
        <b/>
        <sz val="8"/>
        <color rgb="FF000000"/>
        <rFont val="Times New Roman"/>
        <family val="1"/>
      </rPr>
      <t>)</t>
    </r>
  </si>
  <si>
    <r>
      <t>(</t>
    </r>
    <r>
      <rPr>
        <b/>
        <sz val="8"/>
        <color rgb="FF000000"/>
        <rFont val="Cambria Math"/>
        <family val="1"/>
      </rPr>
      <t>⨯</t>
    </r>
    <r>
      <rPr>
        <b/>
        <sz val="8"/>
        <color rgb="FF000000"/>
        <rFont val="Times New Roman"/>
        <family val="1"/>
      </rPr>
      <t>10</t>
    </r>
    <r>
      <rPr>
        <b/>
        <vertAlign val="superscript"/>
        <sz val="8"/>
        <color rgb="FF000000"/>
        <rFont val="Times New Roman"/>
        <family val="1"/>
      </rPr>
      <t>-2</t>
    </r>
    <r>
      <rPr>
        <b/>
        <sz val="8"/>
        <color rgb="FF000000"/>
        <rFont val="Times New Roman"/>
        <family val="1"/>
      </rPr>
      <t xml:space="preserve"> h/m</t>
    </r>
    <r>
      <rPr>
        <b/>
        <vertAlign val="superscript"/>
        <sz val="8"/>
        <color rgb="FF000000"/>
        <rFont val="Times New Roman"/>
        <family val="1"/>
      </rPr>
      <t>2</t>
    </r>
    <r>
      <rPr>
        <b/>
        <sz val="8"/>
        <color rgb="FF000000"/>
        <rFont val="Times New Roman"/>
        <family val="1"/>
      </rPr>
      <t>)</t>
    </r>
  </si>
  <si>
    <t>(m)</t>
  </si>
  <si>
    <r>
      <t>(</t>
    </r>
    <r>
      <rPr>
        <b/>
        <sz val="8"/>
        <color rgb="FF000000"/>
        <rFont val="Cambria Math"/>
        <family val="1"/>
      </rPr>
      <t>⨯</t>
    </r>
    <r>
      <rPr>
        <b/>
        <sz val="8"/>
        <color rgb="FF000000"/>
        <rFont val="Times New Roman"/>
        <family val="1"/>
      </rPr>
      <t>10</t>
    </r>
    <r>
      <rPr>
        <b/>
        <vertAlign val="superscript"/>
        <sz val="8"/>
        <color rgb="FF000000"/>
        <rFont val="Times New Roman"/>
        <family val="1"/>
      </rPr>
      <t>-4</t>
    </r>
  </si>
  <si>
    <r>
      <t>%</t>
    </r>
    <r>
      <rPr>
        <sz val="8"/>
        <color rgb="FF000000"/>
        <rFont val="Times New Roman"/>
        <family val="1"/>
      </rPr>
      <t>·</t>
    </r>
    <r>
      <rPr>
        <b/>
        <sz val="8"/>
        <color rgb="FF000000"/>
        <rFont val="Times New Roman"/>
        <family val="1"/>
      </rPr>
      <t>h</t>
    </r>
    <r>
      <rPr>
        <b/>
        <vertAlign val="superscript"/>
        <sz val="8"/>
        <color rgb="FF000000"/>
        <rFont val="Times New Roman"/>
        <family val="1"/>
      </rPr>
      <t>2</t>
    </r>
    <r>
      <rPr>
        <b/>
        <sz val="8"/>
        <color rgb="FF000000"/>
        <rFont val="Times New Roman"/>
        <family val="1"/>
      </rPr>
      <t>/m</t>
    </r>
    <r>
      <rPr>
        <b/>
        <vertAlign val="superscript"/>
        <sz val="8"/>
        <color rgb="FF000000"/>
        <rFont val="Times New Roman"/>
        <family val="1"/>
      </rPr>
      <t>6</t>
    </r>
    <r>
      <rPr>
        <b/>
        <sz val="8"/>
        <color rgb="FF000000"/>
        <rFont val="Times New Roman"/>
        <family val="1"/>
      </rPr>
      <t>)</t>
    </r>
  </si>
  <si>
    <r>
      <t>(</t>
    </r>
    <r>
      <rPr>
        <b/>
        <sz val="8"/>
        <color rgb="FF000000"/>
        <rFont val="Cambria Math"/>
        <family val="1"/>
      </rPr>
      <t>⨯</t>
    </r>
    <r>
      <rPr>
        <b/>
        <sz val="8"/>
        <color rgb="FF000000"/>
        <rFont val="Times New Roman"/>
        <family val="1"/>
      </rPr>
      <t>10</t>
    </r>
    <r>
      <rPr>
        <b/>
        <vertAlign val="superscript"/>
        <sz val="8"/>
        <color rgb="FF000000"/>
        <rFont val="Times New Roman"/>
        <family val="1"/>
      </rPr>
      <t>-2</t>
    </r>
  </si>
  <si>
    <r>
      <t>%</t>
    </r>
    <r>
      <rPr>
        <sz val="8"/>
        <color rgb="FF000000"/>
        <rFont val="Times New Roman"/>
        <family val="1"/>
      </rPr>
      <t>·</t>
    </r>
    <r>
      <rPr>
        <b/>
        <sz val="8"/>
        <color rgb="FF000000"/>
        <rFont val="Times New Roman"/>
        <family val="1"/>
      </rPr>
      <t>h/</t>
    </r>
  </si>
  <si>
    <r>
      <t>m</t>
    </r>
    <r>
      <rPr>
        <b/>
        <vertAlign val="superscript"/>
        <sz val="8"/>
        <color rgb="FF000000"/>
        <rFont val="Times New Roman"/>
        <family val="1"/>
      </rPr>
      <t>3</t>
    </r>
    <r>
      <rPr>
        <b/>
        <sz val="8"/>
        <color rgb="FF000000"/>
        <rFont val="Times New Roman"/>
        <family val="1"/>
      </rPr>
      <t>)</t>
    </r>
  </si>
  <si>
    <t xml:space="preserve"> (%)</t>
  </si>
  <si>
    <t>PIS1-1</t>
  </si>
  <si>
    <t>PIS1-2</t>
  </si>
  <si>
    <t>PDS1-1</t>
  </si>
  <si>
    <t>PDS1-2</t>
  </si>
  <si>
    <t>PDS3-1</t>
  </si>
  <si>
    <t>PDS3-2</t>
  </si>
  <si>
    <t>PDS3-3</t>
  </si>
  <si>
    <t>PDS3-4</t>
  </si>
  <si>
    <t>Fitted Pump Characteristics Coefficients</t>
    <phoneticPr fontId="1" type="noConversion"/>
  </si>
  <si>
    <t>Vflag</t>
    <phoneticPr fontId="1" type="noConversion"/>
  </si>
  <si>
    <t>flowupperlimit</t>
    <phoneticPr fontId="1" type="noConversion"/>
  </si>
  <si>
    <t>flowlowerlimit</t>
    <phoneticPr fontId="1" type="noConversion"/>
  </si>
  <si>
    <t>pumping head characteristics</t>
  </si>
  <si>
    <t>pumping head characteristics</t>
    <phoneticPr fontId="1" type="noConversion"/>
  </si>
  <si>
    <t>efficiency characteristics</t>
  </si>
  <si>
    <t>efficiency characteristics</t>
    <phoneticPr fontId="1" type="noConversion"/>
  </si>
  <si>
    <t>Vflag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</si>
</sst>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等线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9"/>
      <name val="宋体"/>
      <family val="3"/>
      <charset val="134"/>
    </font>
    <font>
      <sz val="8"/>
      <color rgb="FF000000"/>
      <name val="Arial"/>
      <family val="2"/>
    </font>
    <font>
      <b/>
      <sz val="8"/>
      <color rgb="FF000000"/>
      <name val="Times New Roman"/>
      <family val="1"/>
    </font>
    <font>
      <b/>
      <i/>
      <sz val="7.5"/>
      <color rgb="FF000000"/>
      <name val="Times New Roman"/>
      <family val="1"/>
    </font>
    <font>
      <b/>
      <sz val="7.5"/>
      <color rgb="FF000000"/>
      <name val="Times New Roman"/>
      <family val="1"/>
    </font>
    <font>
      <b/>
      <vertAlign val="superscript"/>
      <sz val="7.5"/>
      <color rgb="FF000000"/>
      <name val="Times New Roman"/>
      <family val="1"/>
    </font>
    <font>
      <sz val="8"/>
      <color rgb="FF000000"/>
      <name val="Times New Roman"/>
      <family val="1"/>
    </font>
    <font>
      <vertAlign val="superscript"/>
      <sz val="8"/>
      <color rgb="FF000000"/>
      <name val="Times New Roman"/>
      <family val="1"/>
    </font>
    <font>
      <b/>
      <sz val="8"/>
      <color rgb="FF000000"/>
      <name val="Cambria Math"/>
      <family val="1"/>
    </font>
    <font>
      <b/>
      <vertAlign val="superscript"/>
      <sz val="8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3" fillId="0" borderId="0" xfId="0" applyFont="1" applyAlignment="1">
      <alignment horizontal="center" vertical="center"/>
    </xf>
    <xf numFmtId="0" fontId="3" fillId="0" borderId="0" xfId="0" applyFont="1"/>
    <xf numFmtId="11" fontId="0" fillId="0" borderId="0" xfId="0" applyNumberFormat="1"/>
    <xf numFmtId="0" fontId="3" fillId="2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0" fillId="3" borderId="0" xfId="0" applyFill="1"/>
    <xf numFmtId="0" fontId="3" fillId="3" borderId="0" xfId="0" applyFont="1" applyFill="1"/>
    <xf numFmtId="11" fontId="0" fillId="3" borderId="0" xfId="0" applyNumberFormat="1" applyFill="1"/>
    <xf numFmtId="0" fontId="0" fillId="0" borderId="0" xfId="0" applyFill="1"/>
    <xf numFmtId="0" fontId="3" fillId="0" borderId="0" xfId="0" applyFont="1" applyFill="1"/>
    <xf numFmtId="0" fontId="4" fillId="0" borderId="0" xfId="0" applyFont="1"/>
    <xf numFmtId="1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1" fontId="0" fillId="0" borderId="0" xfId="0" applyNumberFormat="1" applyFill="1"/>
    <xf numFmtId="0" fontId="0" fillId="4" borderId="0" xfId="0" applyFill="1"/>
    <xf numFmtId="0" fontId="6" fillId="0" borderId="0" xfId="0" applyFont="1"/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4" xfId="0" applyFont="1" applyBorder="1" applyAlignment="1">
      <alignment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0" fillId="0" borderId="6" xfId="0" applyBorder="1" applyAlignment="1">
      <alignment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9.png"/><Relationship Id="rId1" Type="http://schemas.openxmlformats.org/officeDocument/2006/relationships/image" Target="../media/image8.png"/><Relationship Id="rId6" Type="http://schemas.openxmlformats.org/officeDocument/2006/relationships/image" Target="../media/image13.png"/><Relationship Id="rId5" Type="http://schemas.openxmlformats.org/officeDocument/2006/relationships/image" Target="../media/image12.png"/><Relationship Id="rId4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</xdr:col>
      <xdr:colOff>257175</xdr:colOff>
      <xdr:row>1</xdr:row>
      <xdr:rowOff>161925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8C19DE70-CA2F-4E74-B48E-95276C2BD2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90500"/>
          <a:ext cx="25717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</xdr:row>
      <xdr:rowOff>0</xdr:rowOff>
    </xdr:from>
    <xdr:to>
      <xdr:col>2</xdr:col>
      <xdr:colOff>276225</xdr:colOff>
      <xdr:row>1</xdr:row>
      <xdr:rowOff>152400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CC1E8053-C0F2-4303-80F8-EB6E8F3628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190500"/>
          <a:ext cx="27622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257175</xdr:colOff>
      <xdr:row>1</xdr:row>
      <xdr:rowOff>133350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7342AD59-31E6-46EE-8F7D-13B28894A5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57400" y="190500"/>
          <a:ext cx="2571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1</xdr:row>
      <xdr:rowOff>0</xdr:rowOff>
    </xdr:from>
    <xdr:to>
      <xdr:col>4</xdr:col>
      <xdr:colOff>276225</xdr:colOff>
      <xdr:row>1</xdr:row>
      <xdr:rowOff>133350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CD012A76-8DFB-44D2-913B-53B026E5CE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190500"/>
          <a:ext cx="2762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</xdr:row>
      <xdr:rowOff>0</xdr:rowOff>
    </xdr:from>
    <xdr:to>
      <xdr:col>5</xdr:col>
      <xdr:colOff>95250</xdr:colOff>
      <xdr:row>1</xdr:row>
      <xdr:rowOff>123825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F8C3BE0C-B60A-44C3-B0FC-07CB848DA5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0" y="190500"/>
          <a:ext cx="9525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1</xdr:row>
      <xdr:rowOff>0</xdr:rowOff>
    </xdr:from>
    <xdr:to>
      <xdr:col>6</xdr:col>
      <xdr:colOff>114300</xdr:colOff>
      <xdr:row>1</xdr:row>
      <xdr:rowOff>123825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93348B7F-2EE1-4475-84F6-008A0C8B1F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14800" y="190500"/>
          <a:ext cx="1143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0</xdr:colOff>
      <xdr:row>1</xdr:row>
      <xdr:rowOff>0</xdr:rowOff>
    </xdr:from>
    <xdr:to>
      <xdr:col>7</xdr:col>
      <xdr:colOff>104775</xdr:colOff>
      <xdr:row>1</xdr:row>
      <xdr:rowOff>123825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67454CE9-9852-4B15-827C-B99EFB4169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00600" y="190500"/>
          <a:ext cx="1047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</xdr:col>
      <xdr:colOff>114300</xdr:colOff>
      <xdr:row>1</xdr:row>
      <xdr:rowOff>133350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D080F064-1D41-40E9-AA00-AFB5A912D4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90500"/>
          <a:ext cx="1143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</xdr:row>
      <xdr:rowOff>0</xdr:rowOff>
    </xdr:from>
    <xdr:to>
      <xdr:col>2</xdr:col>
      <xdr:colOff>114300</xdr:colOff>
      <xdr:row>1</xdr:row>
      <xdr:rowOff>133350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A5C6CBA6-3D86-4D89-B649-8B96BD2734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190500"/>
          <a:ext cx="1143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3</xdr:col>
      <xdr:colOff>95250</xdr:colOff>
      <xdr:row>1</xdr:row>
      <xdr:rowOff>133350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6FA1A95E-5BE9-4707-91C4-1F8E3014AD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57400" y="190500"/>
          <a:ext cx="952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1</xdr:row>
      <xdr:rowOff>0</xdr:rowOff>
    </xdr:from>
    <xdr:to>
      <xdr:col>4</xdr:col>
      <xdr:colOff>114300</xdr:colOff>
      <xdr:row>1</xdr:row>
      <xdr:rowOff>142875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71F36E5F-C25A-47FD-BAF6-08D78382E9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190500"/>
          <a:ext cx="1143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</xdr:row>
      <xdr:rowOff>0</xdr:rowOff>
    </xdr:from>
    <xdr:to>
      <xdr:col>5</xdr:col>
      <xdr:colOff>104775</xdr:colOff>
      <xdr:row>1</xdr:row>
      <xdr:rowOff>142875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56833E0B-BCBE-44EA-B1CE-782EE84035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0" y="190500"/>
          <a:ext cx="1047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1</xdr:row>
      <xdr:rowOff>0</xdr:rowOff>
    </xdr:from>
    <xdr:to>
      <xdr:col>6</xdr:col>
      <xdr:colOff>95250</xdr:colOff>
      <xdr:row>1</xdr:row>
      <xdr:rowOff>142875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1049D7DA-8EA6-4737-8FB9-32D9DA339D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14800" y="190500"/>
          <a:ext cx="952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544A5-6845-4076-BC5B-CEB63D19DD06}">
  <dimension ref="A1:C5"/>
  <sheetViews>
    <sheetView workbookViewId="0">
      <selection activeCell="C10" sqref="C9:C10"/>
    </sheetView>
  </sheetViews>
  <sheetFormatPr defaultRowHeight="13.9" x14ac:dyDescent="0.4"/>
  <sheetData>
    <row r="1" spans="1:3" ht="14.25" thickBot="1" x14ac:dyDescent="0.45">
      <c r="A1" s="16" t="s">
        <v>31</v>
      </c>
    </row>
    <row r="2" spans="1:3" x14ac:dyDescent="0.4">
      <c r="A2" s="28" t="s">
        <v>32</v>
      </c>
      <c r="B2" s="30" t="s">
        <v>33</v>
      </c>
      <c r="C2" s="17" t="s">
        <v>34</v>
      </c>
    </row>
    <row r="3" spans="1:3" ht="22.15" thickBot="1" x14ac:dyDescent="0.45">
      <c r="A3" s="29"/>
      <c r="B3" s="31"/>
      <c r="C3" s="18" t="s">
        <v>35</v>
      </c>
    </row>
    <row r="4" spans="1:3" ht="14.25" thickBot="1" x14ac:dyDescent="0.45">
      <c r="A4" s="19" t="s">
        <v>36</v>
      </c>
      <c r="B4" s="20">
        <v>840</v>
      </c>
      <c r="C4" s="20" t="s">
        <v>37</v>
      </c>
    </row>
    <row r="5" spans="1:3" ht="20.65" thickBot="1" x14ac:dyDescent="0.45">
      <c r="A5" s="19" t="s">
        <v>38</v>
      </c>
      <c r="B5" s="20">
        <v>750</v>
      </c>
      <c r="C5" s="20" t="s">
        <v>39</v>
      </c>
    </row>
  </sheetData>
  <mergeCells count="2">
    <mergeCell ref="A2:A3"/>
    <mergeCell ref="B2:B3"/>
  </mergeCells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O6"/>
  <sheetViews>
    <sheetView workbookViewId="0">
      <selection activeCell="O2" sqref="A1:XFD1048576"/>
    </sheetView>
  </sheetViews>
  <sheetFormatPr defaultColWidth="9" defaultRowHeight="13.9" x14ac:dyDescent="0.4"/>
  <cols>
    <col min="2" max="2" width="13.1328125" bestFit="1" customWidth="1"/>
    <col min="3" max="3" width="12.59765625" bestFit="1" customWidth="1"/>
    <col min="4" max="4" width="26.3984375" bestFit="1" customWidth="1"/>
    <col min="5" max="5" width="13.796875" bestFit="1" customWidth="1"/>
    <col min="6" max="6" width="12.19921875" bestFit="1" customWidth="1"/>
    <col min="7" max="7" width="21.59765625" bestFit="1" customWidth="1"/>
    <col min="8" max="8" width="67.265625" bestFit="1" customWidth="1"/>
    <col min="9" max="9" width="7.06640625" bestFit="1" customWidth="1"/>
    <col min="10" max="10" width="6.06640625" bestFit="1" customWidth="1"/>
    <col min="11" max="13" width="7.06640625" bestFit="1" customWidth="1"/>
    <col min="14" max="14" width="9.06640625" bestFit="1" customWidth="1"/>
    <col min="15" max="15" width="5.3984375" bestFit="1" customWidth="1"/>
  </cols>
  <sheetData>
    <row r="1" spans="1:15" x14ac:dyDescent="0.4">
      <c r="D1" t="s">
        <v>83</v>
      </c>
      <c r="E1" s="2" t="s">
        <v>13</v>
      </c>
      <c r="F1" s="7" t="s">
        <v>21</v>
      </c>
      <c r="G1" t="s">
        <v>85</v>
      </c>
      <c r="H1" t="s">
        <v>0</v>
      </c>
    </row>
    <row r="2" spans="1:15" x14ac:dyDescent="0.4">
      <c r="B2" s="2" t="s">
        <v>81</v>
      </c>
      <c r="C2" s="2" t="s">
        <v>82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  <c r="J2" t="s">
        <v>7</v>
      </c>
      <c r="K2" t="s">
        <v>8</v>
      </c>
      <c r="L2" t="s">
        <v>9</v>
      </c>
      <c r="M2" t="s">
        <v>10</v>
      </c>
      <c r="N2" t="s">
        <v>11</v>
      </c>
      <c r="O2" t="s">
        <v>87</v>
      </c>
    </row>
    <row r="3" spans="1:15" x14ac:dyDescent="0.4">
      <c r="A3" s="5" t="s">
        <v>20</v>
      </c>
      <c r="B3">
        <v>385</v>
      </c>
      <c r="C3" s="11">
        <v>1400</v>
      </c>
      <c r="D3" s="12">
        <v>-4.4365841937176199E-14</v>
      </c>
      <c r="E3" s="13">
        <v>-0.10352751750068501</v>
      </c>
      <c r="F3" s="13">
        <v>268.69899501626998</v>
      </c>
      <c r="G3">
        <v>67.900000000000006</v>
      </c>
      <c r="H3">
        <v>-22.42</v>
      </c>
      <c r="I3">
        <v>-8.2439999999999998</v>
      </c>
      <c r="J3">
        <v>-5.22</v>
      </c>
      <c r="K3">
        <v>-2.6349999999999998</v>
      </c>
      <c r="L3">
        <v>-2.6349999999999998</v>
      </c>
      <c r="M3">
        <v>-2.6349999999999998</v>
      </c>
      <c r="N3">
        <v>3.5209999999999998E-3</v>
      </c>
      <c r="O3">
        <v>0</v>
      </c>
    </row>
    <row r="4" spans="1:15" x14ac:dyDescent="0.4">
      <c r="A4" s="4" t="s">
        <v>22</v>
      </c>
      <c r="B4">
        <v>385</v>
      </c>
      <c r="C4" s="11">
        <v>1400</v>
      </c>
      <c r="D4" s="3">
        <v>-9.6467416619961593E-12</v>
      </c>
      <c r="E4">
        <v>-2.7224808093701799E-2</v>
      </c>
      <c r="F4">
        <v>391.75803161707603</v>
      </c>
      <c r="G4">
        <v>67.900000000000006</v>
      </c>
      <c r="H4">
        <v>-22.42</v>
      </c>
      <c r="I4">
        <v>-8.2439999999999998</v>
      </c>
      <c r="J4">
        <v>-5.22</v>
      </c>
      <c r="K4">
        <v>-2.6349999999999998</v>
      </c>
      <c r="L4">
        <v>-2.6349999999999998</v>
      </c>
      <c r="M4">
        <v>-2.6349999999999998</v>
      </c>
      <c r="N4">
        <v>3.5209999999999998E-3</v>
      </c>
      <c r="O4">
        <v>0</v>
      </c>
    </row>
    <row r="5" spans="1:15" x14ac:dyDescent="0.4">
      <c r="A5" s="1" t="s">
        <v>23</v>
      </c>
      <c r="B5">
        <v>385</v>
      </c>
      <c r="C5" s="11">
        <v>1400</v>
      </c>
      <c r="D5" s="3">
        <v>-9.6467416619961593E-12</v>
      </c>
      <c r="E5">
        <v>-2.7224808093701799E-2</v>
      </c>
      <c r="F5">
        <v>391.75803161707603</v>
      </c>
      <c r="G5">
        <v>67.900000000000006</v>
      </c>
      <c r="H5">
        <v>-22.42</v>
      </c>
      <c r="I5">
        <v>-8.2439999999999998</v>
      </c>
      <c r="J5">
        <v>-5.22</v>
      </c>
      <c r="K5">
        <v>-2.6349999999999998</v>
      </c>
      <c r="L5">
        <v>-2.6349999999999998</v>
      </c>
      <c r="M5">
        <v>-2.6349999999999998</v>
      </c>
      <c r="N5">
        <v>3.5209999999999998E-3</v>
      </c>
      <c r="O5">
        <v>0</v>
      </c>
    </row>
    <row r="6" spans="1:15" x14ac:dyDescent="0.4">
      <c r="A6" s="1" t="s">
        <v>24</v>
      </c>
      <c r="B6">
        <v>385</v>
      </c>
      <c r="C6" s="11">
        <v>1400</v>
      </c>
      <c r="D6" s="3">
        <v>-4.5526127088258502E-10</v>
      </c>
      <c r="E6">
        <v>-5.2097751886724802E-2</v>
      </c>
      <c r="F6">
        <v>413.21723230786199</v>
      </c>
      <c r="G6">
        <v>67.900000000000006</v>
      </c>
      <c r="H6">
        <v>-22.42</v>
      </c>
      <c r="I6">
        <v>-8.2439999999999998</v>
      </c>
      <c r="J6">
        <v>-5.22</v>
      </c>
      <c r="K6">
        <v>-2.6349999999999998</v>
      </c>
      <c r="L6">
        <v>-2.6349999999999998</v>
      </c>
      <c r="M6">
        <v>-2.6349999999999998</v>
      </c>
      <c r="N6">
        <v>3.5209999999999998E-3</v>
      </c>
      <c r="O6">
        <v>0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O6"/>
  <sheetViews>
    <sheetView workbookViewId="0">
      <selection activeCell="O2" sqref="A1:XFD1048576"/>
    </sheetView>
  </sheetViews>
  <sheetFormatPr defaultColWidth="9" defaultRowHeight="13.9" x14ac:dyDescent="0.4"/>
  <cols>
    <col min="2" max="2" width="13.1328125" bestFit="1" customWidth="1"/>
    <col min="3" max="3" width="12.59765625" bestFit="1" customWidth="1"/>
    <col min="4" max="4" width="26.3984375" bestFit="1" customWidth="1"/>
    <col min="5" max="5" width="13.796875" bestFit="1" customWidth="1"/>
    <col min="6" max="6" width="12.19921875" bestFit="1" customWidth="1"/>
    <col min="7" max="7" width="21.59765625" bestFit="1" customWidth="1"/>
    <col min="8" max="8" width="67.265625" bestFit="1" customWidth="1"/>
    <col min="9" max="9" width="5.06640625" bestFit="1" customWidth="1"/>
    <col min="10" max="10" width="6.06640625" bestFit="1" customWidth="1"/>
    <col min="11" max="13" width="7.06640625" bestFit="1" customWidth="1"/>
    <col min="14" max="14" width="9.06640625" bestFit="1" customWidth="1"/>
    <col min="15" max="15" width="5.3984375" bestFit="1" customWidth="1"/>
  </cols>
  <sheetData>
    <row r="1" spans="1:15" x14ac:dyDescent="0.4">
      <c r="D1" t="s">
        <v>83</v>
      </c>
      <c r="E1" s="2" t="s">
        <v>13</v>
      </c>
      <c r="G1" t="s">
        <v>85</v>
      </c>
      <c r="H1" t="s">
        <v>0</v>
      </c>
    </row>
    <row r="2" spans="1:15" x14ac:dyDescent="0.4">
      <c r="B2" s="2" t="s">
        <v>81</v>
      </c>
      <c r="C2" s="2" t="s">
        <v>82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  <c r="J2" t="s">
        <v>7</v>
      </c>
      <c r="K2" t="s">
        <v>8</v>
      </c>
      <c r="L2" t="s">
        <v>9</v>
      </c>
      <c r="M2" t="s">
        <v>10</v>
      </c>
      <c r="N2" t="s">
        <v>11</v>
      </c>
      <c r="O2" t="s">
        <v>87</v>
      </c>
    </row>
    <row r="3" spans="1:15" x14ac:dyDescent="0.4">
      <c r="A3" s="1" t="s">
        <v>20</v>
      </c>
      <c r="B3">
        <v>385</v>
      </c>
      <c r="C3" s="11">
        <v>1400</v>
      </c>
      <c r="D3">
        <v>-1.34541782205824E-4</v>
      </c>
      <c r="E3">
        <v>0.16257321974313099</v>
      </c>
      <c r="F3">
        <v>183.81738917099099</v>
      </c>
      <c r="G3">
        <v>18.739999999999998</v>
      </c>
      <c r="H3">
        <v>-26.44</v>
      </c>
      <c r="I3">
        <v>80.8</v>
      </c>
      <c r="J3">
        <v>13.46</v>
      </c>
      <c r="K3">
        <v>9.33</v>
      </c>
      <c r="L3">
        <v>9.33</v>
      </c>
      <c r="M3">
        <v>9.33</v>
      </c>
      <c r="N3">
        <v>1.8519999999999999E-3</v>
      </c>
      <c r="O3">
        <v>0</v>
      </c>
    </row>
    <row r="4" spans="1:15" x14ac:dyDescent="0.4">
      <c r="A4" s="1" t="s">
        <v>22</v>
      </c>
      <c r="B4">
        <v>385</v>
      </c>
      <c r="C4" s="11">
        <v>1400</v>
      </c>
      <c r="D4">
        <v>-1.2182172033804199E-4</v>
      </c>
      <c r="E4">
        <v>5.8608448594197102E-2</v>
      </c>
      <c r="F4">
        <v>473.53691472894201</v>
      </c>
      <c r="G4">
        <v>-8.6069999999999993</v>
      </c>
      <c r="H4">
        <v>-11.62</v>
      </c>
      <c r="I4">
        <v>113</v>
      </c>
      <c r="J4">
        <v>20.43</v>
      </c>
      <c r="K4">
        <v>0.60619999999999996</v>
      </c>
      <c r="L4">
        <v>0.60619999999999996</v>
      </c>
      <c r="M4">
        <v>0.60619999999999996</v>
      </c>
      <c r="N4">
        <v>1.6080000000000001E-3</v>
      </c>
      <c r="O4">
        <v>0</v>
      </c>
    </row>
    <row r="5" spans="1:15" x14ac:dyDescent="0.4">
      <c r="A5" s="1" t="s">
        <v>23</v>
      </c>
      <c r="B5">
        <v>385</v>
      </c>
      <c r="C5" s="11">
        <v>1400</v>
      </c>
      <c r="D5" s="3">
        <v>-5.0888413099209697E-5</v>
      </c>
      <c r="E5">
        <v>-5.1639474179610997E-2</v>
      </c>
      <c r="F5">
        <v>518.09862871004498</v>
      </c>
      <c r="G5">
        <v>-8.6069999999999993</v>
      </c>
      <c r="H5">
        <v>-11.62</v>
      </c>
      <c r="I5">
        <v>113</v>
      </c>
      <c r="J5">
        <v>20.43</v>
      </c>
      <c r="K5">
        <v>0.60619999999999996</v>
      </c>
      <c r="L5">
        <v>0.60619999999999996</v>
      </c>
      <c r="M5">
        <v>0.60619999999999996</v>
      </c>
      <c r="N5">
        <v>1.6080000000000001E-3</v>
      </c>
      <c r="O5">
        <v>0</v>
      </c>
    </row>
    <row r="6" spans="1:15" x14ac:dyDescent="0.4">
      <c r="A6" s="4" t="s">
        <v>24</v>
      </c>
      <c r="B6">
        <v>385</v>
      </c>
      <c r="C6" s="11">
        <v>1400</v>
      </c>
      <c r="D6" s="3">
        <v>-5.0888413099209697E-5</v>
      </c>
      <c r="E6">
        <v>-5.1639474179610997E-2</v>
      </c>
      <c r="F6">
        <v>518.09862871004498</v>
      </c>
      <c r="G6">
        <v>-8.6069999999999993</v>
      </c>
      <c r="H6">
        <v>-11.62</v>
      </c>
      <c r="I6">
        <v>113</v>
      </c>
      <c r="J6">
        <v>20.43</v>
      </c>
      <c r="K6">
        <v>0.60619999999999996</v>
      </c>
      <c r="L6">
        <v>0.60619999999999996</v>
      </c>
      <c r="M6">
        <v>0.60619999999999996</v>
      </c>
      <c r="N6">
        <v>1.6080000000000001E-3</v>
      </c>
      <c r="O6">
        <v>0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K6"/>
  <sheetViews>
    <sheetView workbookViewId="0">
      <selection activeCell="K1" sqref="A1:XFD1048576"/>
    </sheetView>
  </sheetViews>
  <sheetFormatPr defaultColWidth="9" defaultRowHeight="13.9" x14ac:dyDescent="0.4"/>
  <cols>
    <col min="2" max="2" width="13.1328125" bestFit="1" customWidth="1"/>
    <col min="3" max="3" width="12.59765625" bestFit="1" customWidth="1"/>
    <col min="4" max="4" width="26.3984375" bestFit="1" customWidth="1"/>
    <col min="5" max="5" width="13.796875" bestFit="1" customWidth="1"/>
    <col min="6" max="6" width="12.19921875" bestFit="1" customWidth="1"/>
    <col min="7" max="7" width="21.59765625" bestFit="1" customWidth="1"/>
    <col min="8" max="8" width="25.46484375" bestFit="1" customWidth="1"/>
    <col min="9" max="9" width="12.19921875" bestFit="1" customWidth="1"/>
    <col min="10" max="10" width="11.1328125" bestFit="1" customWidth="1"/>
    <col min="11" max="11" width="5.3984375" bestFit="1" customWidth="1"/>
  </cols>
  <sheetData>
    <row r="1" spans="1:11" x14ac:dyDescent="0.4">
      <c r="D1" t="s">
        <v>83</v>
      </c>
      <c r="E1" s="2" t="s">
        <v>13</v>
      </c>
      <c r="F1" s="7" t="s">
        <v>21</v>
      </c>
      <c r="G1" t="s">
        <v>85</v>
      </c>
      <c r="H1" s="15" t="s">
        <v>30</v>
      </c>
    </row>
    <row r="2" spans="1:11" x14ac:dyDescent="0.4">
      <c r="B2" s="2" t="s">
        <v>81</v>
      </c>
      <c r="C2" s="2" t="s">
        <v>82</v>
      </c>
      <c r="D2" t="s">
        <v>1</v>
      </c>
      <c r="E2" t="s">
        <v>2</v>
      </c>
      <c r="F2" t="s">
        <v>3</v>
      </c>
      <c r="G2" s="13" t="s">
        <v>9</v>
      </c>
      <c r="H2" s="13" t="s">
        <v>7</v>
      </c>
      <c r="I2" s="13" t="s">
        <v>5</v>
      </c>
      <c r="J2" s="13" t="s">
        <v>4</v>
      </c>
      <c r="K2" t="s">
        <v>87</v>
      </c>
    </row>
    <row r="3" spans="1:11" x14ac:dyDescent="0.4">
      <c r="A3" s="1" t="s">
        <v>20</v>
      </c>
      <c r="B3">
        <v>350</v>
      </c>
      <c r="C3" s="11">
        <v>1400</v>
      </c>
      <c r="D3" s="3">
        <v>-8.9598654034786404E-5</v>
      </c>
      <c r="E3">
        <v>7.53238015440965E-2</v>
      </c>
      <c r="F3">
        <v>199.49297666451201</v>
      </c>
      <c r="G3" s="15">
        <v>1.0423981372770201E-7</v>
      </c>
      <c r="H3" s="15">
        <v>-2.8582895888228831E-4</v>
      </c>
      <c r="I3" s="15">
        <v>0.26428990468830721</v>
      </c>
      <c r="J3" s="15">
        <v>3.2081030602870655</v>
      </c>
      <c r="K3">
        <v>0</v>
      </c>
    </row>
    <row r="4" spans="1:11" x14ac:dyDescent="0.4">
      <c r="A4" s="1" t="s">
        <v>22</v>
      </c>
      <c r="B4">
        <v>350</v>
      </c>
      <c r="C4" s="11">
        <v>1400</v>
      </c>
      <c r="D4" s="8">
        <v>-1.53E-6</v>
      </c>
      <c r="E4" s="6">
        <v>2.4990000000000001</v>
      </c>
      <c r="F4" s="6">
        <v>422.9</v>
      </c>
      <c r="G4" s="15">
        <v>1.0423981372770201E-7</v>
      </c>
      <c r="H4" s="15">
        <v>-2.8582895888228831E-4</v>
      </c>
      <c r="I4" s="15">
        <v>0.26428990468830721</v>
      </c>
      <c r="J4" s="15">
        <v>3.2081030602870655</v>
      </c>
      <c r="K4">
        <v>0</v>
      </c>
    </row>
    <row r="5" spans="1:11" x14ac:dyDescent="0.4">
      <c r="A5" s="1" t="s">
        <v>23</v>
      </c>
      <c r="B5">
        <v>350</v>
      </c>
      <c r="C5" s="11">
        <v>1400</v>
      </c>
      <c r="D5" s="3">
        <v>-4.2525973579122699E-5</v>
      </c>
      <c r="E5">
        <v>-2.0505392663202698E-2</v>
      </c>
      <c r="F5">
        <v>439.266034098359</v>
      </c>
      <c r="G5" s="15">
        <v>1.0423981372770201E-7</v>
      </c>
      <c r="H5" s="15">
        <v>-2.8582895888228831E-4</v>
      </c>
      <c r="I5" s="15">
        <v>0.26428990468830721</v>
      </c>
      <c r="J5" s="15">
        <v>3.2081030602870655</v>
      </c>
      <c r="K5">
        <v>0</v>
      </c>
    </row>
    <row r="6" spans="1:11" x14ac:dyDescent="0.4">
      <c r="A6" s="1" t="s">
        <v>24</v>
      </c>
      <c r="B6">
        <v>350</v>
      </c>
      <c r="C6" s="11">
        <v>1400</v>
      </c>
      <c r="D6" s="3">
        <v>-2.51481632371248E-5</v>
      </c>
      <c r="E6">
        <v>-1.4360290530069099E-2</v>
      </c>
      <c r="F6">
        <v>430.89042626144402</v>
      </c>
      <c r="G6" s="15">
        <v>1.0423981372770201E-7</v>
      </c>
      <c r="H6" s="15">
        <v>-2.8582895888228831E-4</v>
      </c>
      <c r="I6" s="15">
        <v>0.26428990468830721</v>
      </c>
      <c r="J6" s="15">
        <v>3.2081030602870655</v>
      </c>
      <c r="K6">
        <v>0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K6"/>
  <sheetViews>
    <sheetView workbookViewId="0">
      <selection activeCell="K2" sqref="A1:XFD1048576"/>
    </sheetView>
  </sheetViews>
  <sheetFormatPr defaultColWidth="9" defaultRowHeight="13.9" x14ac:dyDescent="0.4"/>
  <cols>
    <col min="2" max="2" width="13.1328125" bestFit="1" customWidth="1"/>
    <col min="3" max="3" width="12.59765625" bestFit="1" customWidth="1"/>
    <col min="4" max="4" width="26.3984375" bestFit="1" customWidth="1"/>
    <col min="5" max="5" width="13.796875" bestFit="1" customWidth="1"/>
    <col min="6" max="6" width="12.19921875" bestFit="1" customWidth="1"/>
    <col min="7" max="7" width="21.59765625" bestFit="1" customWidth="1"/>
    <col min="8" max="8" width="25.46484375" bestFit="1" customWidth="1"/>
    <col min="9" max="9" width="12.19921875" bestFit="1" customWidth="1"/>
    <col min="10" max="10" width="13.265625" bestFit="1" customWidth="1"/>
    <col min="11" max="11" width="5.3984375" bestFit="1" customWidth="1"/>
  </cols>
  <sheetData>
    <row r="1" spans="1:11" x14ac:dyDescent="0.4">
      <c r="D1" t="s">
        <v>83</v>
      </c>
      <c r="E1" s="2" t="s">
        <v>13</v>
      </c>
      <c r="F1" s="7" t="s">
        <v>21</v>
      </c>
      <c r="G1" t="s">
        <v>85</v>
      </c>
      <c r="H1" s="15" t="s">
        <v>30</v>
      </c>
    </row>
    <row r="2" spans="1:11" x14ac:dyDescent="0.4">
      <c r="B2" s="2" t="s">
        <v>81</v>
      </c>
      <c r="C2" s="2" t="s">
        <v>82</v>
      </c>
      <c r="D2" t="s">
        <v>1</v>
      </c>
      <c r="E2" t="s">
        <v>2</v>
      </c>
      <c r="F2" t="s">
        <v>3</v>
      </c>
      <c r="G2" s="13" t="s">
        <v>9</v>
      </c>
      <c r="H2" s="13" t="s">
        <v>7</v>
      </c>
      <c r="I2" s="13" t="s">
        <v>5</v>
      </c>
      <c r="J2" s="13" t="s">
        <v>4</v>
      </c>
      <c r="K2" t="s">
        <v>87</v>
      </c>
    </row>
    <row r="3" spans="1:11" x14ac:dyDescent="0.4">
      <c r="A3" s="1" t="s">
        <v>20</v>
      </c>
      <c r="B3">
        <v>392</v>
      </c>
      <c r="C3" s="11">
        <v>1200</v>
      </c>
      <c r="D3">
        <v>-1.09521521503749E-4</v>
      </c>
      <c r="E3">
        <v>0.103847930117847</v>
      </c>
      <c r="F3">
        <v>261.62288963805702</v>
      </c>
      <c r="G3" s="15">
        <v>7.4892816656371762E-8</v>
      </c>
      <c r="H3" s="15">
        <v>-2.3139303885355558E-4</v>
      </c>
      <c r="I3" s="15">
        <v>0.24129923653314764</v>
      </c>
      <c r="J3" s="15">
        <v>-1.7296423210785632</v>
      </c>
      <c r="K3">
        <v>0</v>
      </c>
    </row>
    <row r="4" spans="1:11" x14ac:dyDescent="0.4">
      <c r="A4" s="1" t="s">
        <v>22</v>
      </c>
      <c r="B4">
        <v>470</v>
      </c>
      <c r="C4" s="11">
        <v>1200</v>
      </c>
      <c r="D4" s="12">
        <v>-1.9071948959086601E-4</v>
      </c>
      <c r="E4" s="13">
        <v>0.16687675383314399</v>
      </c>
      <c r="F4" s="13">
        <v>497.89139811131901</v>
      </c>
      <c r="G4" s="15">
        <v>7.4892816656371762E-8</v>
      </c>
      <c r="H4" s="15">
        <v>-2.3139303885355558E-4</v>
      </c>
      <c r="I4" s="15">
        <v>0.24129923653314764</v>
      </c>
      <c r="J4" s="15">
        <v>-1.7296423210785632</v>
      </c>
      <c r="K4">
        <v>1</v>
      </c>
    </row>
    <row r="5" spans="1:11" x14ac:dyDescent="0.4">
      <c r="A5" s="1" t="s">
        <v>23</v>
      </c>
      <c r="B5">
        <v>470</v>
      </c>
      <c r="C5" s="11">
        <v>1200</v>
      </c>
      <c r="D5">
        <v>-1.9694352715267599E-4</v>
      </c>
      <c r="E5">
        <v>0.14270310485323401</v>
      </c>
      <c r="F5">
        <v>526.64270573685701</v>
      </c>
      <c r="G5" s="15">
        <v>7.4892816656371762E-8</v>
      </c>
      <c r="H5" s="15">
        <v>-2.3139303885355558E-4</v>
      </c>
      <c r="I5" s="15">
        <v>0.24129923653314764</v>
      </c>
      <c r="J5" s="15">
        <v>-1.7296423210785632</v>
      </c>
      <c r="K5">
        <v>0</v>
      </c>
    </row>
    <row r="6" spans="1:11" x14ac:dyDescent="0.4">
      <c r="A6" s="1" t="s">
        <v>24</v>
      </c>
      <c r="B6">
        <v>470</v>
      </c>
      <c r="C6" s="11">
        <v>1200</v>
      </c>
      <c r="D6" s="12">
        <v>-1.9071948959086601E-4</v>
      </c>
      <c r="E6" s="13">
        <v>0.16687675383314399</v>
      </c>
      <c r="F6" s="13">
        <v>497.89139811131901</v>
      </c>
      <c r="G6" s="15">
        <v>7.4892816656371762E-8</v>
      </c>
      <c r="H6" s="15">
        <v>-2.3139303885355558E-4</v>
      </c>
      <c r="I6" s="15">
        <v>0.24129923653314764</v>
      </c>
      <c r="J6" s="15">
        <v>-1.7296423210785632</v>
      </c>
      <c r="K6">
        <v>1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O7"/>
  <sheetViews>
    <sheetView workbookViewId="0">
      <selection activeCell="O2" sqref="A1:XFD1048576"/>
    </sheetView>
  </sheetViews>
  <sheetFormatPr defaultColWidth="9" defaultRowHeight="13.9" x14ac:dyDescent="0.4"/>
  <cols>
    <col min="2" max="2" width="13.1328125" bestFit="1" customWidth="1"/>
    <col min="3" max="3" width="12.59765625" bestFit="1" customWidth="1"/>
    <col min="4" max="4" width="26.3984375" bestFit="1" customWidth="1"/>
    <col min="5" max="5" width="13.796875" bestFit="1" customWidth="1"/>
    <col min="6" max="6" width="12.19921875" bestFit="1" customWidth="1"/>
    <col min="7" max="7" width="21.59765625" bestFit="1" customWidth="1"/>
    <col min="8" max="8" width="67.265625" bestFit="1" customWidth="1"/>
    <col min="9" max="9" width="6.06640625" bestFit="1" customWidth="1"/>
    <col min="10" max="10" width="7.06640625" bestFit="1" customWidth="1"/>
    <col min="11" max="13" width="6.06640625" bestFit="1" customWidth="1"/>
    <col min="14" max="14" width="9.06640625" bestFit="1" customWidth="1"/>
    <col min="15" max="15" width="5.3984375" bestFit="1" customWidth="1"/>
  </cols>
  <sheetData>
    <row r="1" spans="1:15" x14ac:dyDescent="0.4">
      <c r="D1" t="s">
        <v>83</v>
      </c>
      <c r="E1" s="2" t="s">
        <v>13</v>
      </c>
      <c r="F1" s="7" t="s">
        <v>21</v>
      </c>
      <c r="G1" t="s">
        <v>85</v>
      </c>
      <c r="H1" t="s">
        <v>0</v>
      </c>
    </row>
    <row r="2" spans="1:15" x14ac:dyDescent="0.4">
      <c r="B2" s="2" t="s">
        <v>81</v>
      </c>
      <c r="C2" s="2" t="s">
        <v>82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  <c r="J2" t="s">
        <v>7</v>
      </c>
      <c r="K2" t="s">
        <v>8</v>
      </c>
      <c r="L2" t="s">
        <v>9</v>
      </c>
      <c r="M2" t="s">
        <v>10</v>
      </c>
      <c r="N2" t="s">
        <v>11</v>
      </c>
      <c r="O2" t="s">
        <v>87</v>
      </c>
    </row>
    <row r="3" spans="1:15" x14ac:dyDescent="0.4">
      <c r="A3" s="5" t="s">
        <v>25</v>
      </c>
      <c r="B3">
        <v>190</v>
      </c>
      <c r="C3" s="11">
        <v>550</v>
      </c>
      <c r="D3" s="14">
        <f>D4/2</f>
        <v>-2.6720207134118E-14</v>
      </c>
      <c r="E3" s="14">
        <f t="shared" ref="E3:F3" si="0">E4/2</f>
        <v>-0.25350757470853652</v>
      </c>
      <c r="F3" s="14">
        <f t="shared" si="0"/>
        <v>332.897403619616</v>
      </c>
      <c r="G3">
        <v>46.04</v>
      </c>
      <c r="H3">
        <v>-32.090000000000003</v>
      </c>
      <c r="I3">
        <v>8.6549999999999994</v>
      </c>
      <c r="J3">
        <v>-1.9990000000000001</v>
      </c>
      <c r="K3">
        <v>6.7590000000000003</v>
      </c>
      <c r="L3">
        <v>6.7590000000000003</v>
      </c>
      <c r="M3">
        <v>6.7590000000000003</v>
      </c>
      <c r="N3">
        <v>7.6379999999999998E-3</v>
      </c>
      <c r="O3">
        <v>0</v>
      </c>
    </row>
    <row r="4" spans="1:15" x14ac:dyDescent="0.4">
      <c r="A4" s="5" t="s">
        <v>26</v>
      </c>
      <c r="B4">
        <v>190</v>
      </c>
      <c r="C4" s="11">
        <v>550</v>
      </c>
      <c r="D4" s="12">
        <v>-5.3440414268236E-14</v>
      </c>
      <c r="E4" s="13">
        <v>-0.50701514941707304</v>
      </c>
      <c r="F4" s="13">
        <v>665.794807239232</v>
      </c>
      <c r="G4">
        <v>3.9209999999999998</v>
      </c>
      <c r="H4">
        <v>-21.05</v>
      </c>
      <c r="I4">
        <v>85.33</v>
      </c>
      <c r="J4">
        <v>16.829999999999998</v>
      </c>
      <c r="K4">
        <v>1.96</v>
      </c>
      <c r="L4">
        <v>1.96</v>
      </c>
      <c r="M4">
        <v>1.96</v>
      </c>
      <c r="N4">
        <v>4.9449999999999997E-3</v>
      </c>
      <c r="O4">
        <v>0</v>
      </c>
    </row>
    <row r="5" spans="1:15" x14ac:dyDescent="0.4">
      <c r="A5" s="5" t="s">
        <v>28</v>
      </c>
      <c r="B5">
        <v>190</v>
      </c>
      <c r="C5" s="11">
        <v>550</v>
      </c>
      <c r="D5" s="12">
        <v>-5.3440414268236E-14</v>
      </c>
      <c r="E5" s="13">
        <v>-0.50701514941707304</v>
      </c>
      <c r="F5" s="13">
        <v>665.794807239232</v>
      </c>
      <c r="G5">
        <v>3.9209999999999998</v>
      </c>
      <c r="H5">
        <v>-21.05</v>
      </c>
      <c r="I5">
        <v>85.33</v>
      </c>
      <c r="J5">
        <v>16.829999999999998</v>
      </c>
      <c r="K5">
        <v>1.96</v>
      </c>
      <c r="L5">
        <v>1.96</v>
      </c>
      <c r="M5">
        <v>1.96</v>
      </c>
      <c r="N5">
        <v>4.9449999999999997E-3</v>
      </c>
      <c r="O5">
        <v>0</v>
      </c>
    </row>
    <row r="6" spans="1:15" x14ac:dyDescent="0.4">
      <c r="A6" s="5" t="s">
        <v>29</v>
      </c>
      <c r="B6">
        <v>190</v>
      </c>
      <c r="C6" s="11">
        <v>550</v>
      </c>
      <c r="D6" s="12">
        <v>-5.3440414268236E-14</v>
      </c>
      <c r="E6" s="13">
        <v>-0.50701514941707304</v>
      </c>
      <c r="F6" s="13">
        <v>665.794807239232</v>
      </c>
      <c r="G6">
        <v>3.9209999999999998</v>
      </c>
      <c r="H6">
        <v>-21.05</v>
      </c>
      <c r="I6">
        <v>85.33</v>
      </c>
      <c r="J6">
        <v>16.829999999999998</v>
      </c>
      <c r="K6">
        <v>1.96</v>
      </c>
      <c r="L6">
        <v>1.96</v>
      </c>
      <c r="M6">
        <v>1.96</v>
      </c>
      <c r="N6">
        <v>4.9449999999999997E-3</v>
      </c>
      <c r="O6">
        <v>0</v>
      </c>
    </row>
    <row r="7" spans="1:15" x14ac:dyDescent="0.4">
      <c r="A7" s="9"/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K6"/>
  <sheetViews>
    <sheetView workbookViewId="0">
      <selection activeCell="H16" sqref="H16"/>
    </sheetView>
  </sheetViews>
  <sheetFormatPr defaultColWidth="9" defaultRowHeight="13.9" x14ac:dyDescent="0.4"/>
  <cols>
    <col min="2" max="2" width="13.1328125" bestFit="1" customWidth="1"/>
    <col min="3" max="3" width="12.59765625" bestFit="1" customWidth="1"/>
    <col min="4" max="4" width="26.3984375" bestFit="1" customWidth="1"/>
    <col min="5" max="5" width="13.796875" bestFit="1" customWidth="1"/>
    <col min="6" max="6" width="13.265625" bestFit="1" customWidth="1"/>
    <col min="7" max="7" width="21.59765625" bestFit="1" customWidth="1"/>
    <col min="8" max="8" width="25.46484375" bestFit="1" customWidth="1"/>
    <col min="9" max="10" width="12.19921875" bestFit="1" customWidth="1"/>
    <col min="11" max="11" width="5.3984375" bestFit="1" customWidth="1"/>
  </cols>
  <sheetData>
    <row r="1" spans="1:11" x14ac:dyDescent="0.4">
      <c r="D1" t="s">
        <v>83</v>
      </c>
      <c r="E1" s="2" t="s">
        <v>27</v>
      </c>
      <c r="F1" s="7" t="s">
        <v>21</v>
      </c>
      <c r="G1" t="s">
        <v>85</v>
      </c>
      <c r="H1" s="15" t="s">
        <v>30</v>
      </c>
    </row>
    <row r="2" spans="1:11" x14ac:dyDescent="0.4">
      <c r="B2" s="2" t="s">
        <v>81</v>
      </c>
      <c r="C2" s="2" t="s">
        <v>82</v>
      </c>
      <c r="D2" t="s">
        <v>1</v>
      </c>
      <c r="E2" t="s">
        <v>2</v>
      </c>
      <c r="F2" t="s">
        <v>3</v>
      </c>
      <c r="G2" s="13" t="s">
        <v>9</v>
      </c>
      <c r="H2" s="13" t="s">
        <v>7</v>
      </c>
      <c r="I2" s="13" t="s">
        <v>5</v>
      </c>
      <c r="J2" s="13" t="s">
        <v>4</v>
      </c>
      <c r="K2" t="s">
        <v>87</v>
      </c>
    </row>
    <row r="3" spans="1:11" x14ac:dyDescent="0.4">
      <c r="A3" s="5" t="s">
        <v>20</v>
      </c>
      <c r="B3">
        <v>160</v>
      </c>
      <c r="C3" s="11">
        <v>450</v>
      </c>
      <c r="D3" s="14">
        <f>D4/2</f>
        <v>-1.211884200437055E-12</v>
      </c>
      <c r="E3" s="14">
        <f t="shared" ref="E3:F3" si="0">E4/2</f>
        <v>-0.1107666097664235</v>
      </c>
      <c r="F3" s="14">
        <f t="shared" si="0"/>
        <v>285.6587597141305</v>
      </c>
      <c r="G3" s="15">
        <v>-5.0223095985563597E-8</v>
      </c>
      <c r="H3" s="15">
        <v>-6.5329095631557518E-4</v>
      </c>
      <c r="I3" s="15">
        <v>0.43634231679848645</v>
      </c>
      <c r="J3" s="15">
        <v>7.9561115872120878</v>
      </c>
      <c r="K3">
        <v>0</v>
      </c>
    </row>
    <row r="4" spans="1:11" x14ac:dyDescent="0.4">
      <c r="A4" s="1" t="s">
        <v>22</v>
      </c>
      <c r="B4">
        <v>160</v>
      </c>
      <c r="C4" s="11">
        <v>450</v>
      </c>
      <c r="D4" s="14">
        <v>-2.42376840087411E-12</v>
      </c>
      <c r="E4" s="9">
        <v>-0.22153321953284699</v>
      </c>
      <c r="F4" s="9">
        <v>571.31751942826099</v>
      </c>
      <c r="G4" s="15">
        <v>-5.0223095985563597E-8</v>
      </c>
      <c r="H4" s="15">
        <v>-6.5329095631557518E-4</v>
      </c>
      <c r="I4" s="15">
        <v>0.43634231679848645</v>
      </c>
      <c r="J4" s="15">
        <v>7.9561115872120878</v>
      </c>
      <c r="K4">
        <v>0</v>
      </c>
    </row>
    <row r="5" spans="1:11" x14ac:dyDescent="0.4">
      <c r="A5" s="1" t="s">
        <v>23</v>
      </c>
      <c r="B5">
        <v>160</v>
      </c>
      <c r="C5" s="11">
        <v>450</v>
      </c>
      <c r="D5" s="14">
        <v>-3.5639245327067002E-10</v>
      </c>
      <c r="E5" s="9">
        <v>-0.62104602803716402</v>
      </c>
      <c r="F5" s="9">
        <v>667.76431447555501</v>
      </c>
      <c r="G5" s="15">
        <v>-5.0223095985563597E-8</v>
      </c>
      <c r="H5" s="15">
        <v>-6.5329095631557518E-4</v>
      </c>
      <c r="I5" s="15">
        <v>0.43634231679848645</v>
      </c>
      <c r="J5" s="15">
        <v>7.9561115872120878</v>
      </c>
      <c r="K5">
        <v>0</v>
      </c>
    </row>
    <row r="6" spans="1:11" x14ac:dyDescent="0.4">
      <c r="A6" s="1" t="s">
        <v>24</v>
      </c>
      <c r="B6">
        <v>160</v>
      </c>
      <c r="C6" s="11">
        <v>450</v>
      </c>
      <c r="D6" s="12">
        <v>-2.1692770671236199E-12</v>
      </c>
      <c r="E6" s="13">
        <v>5.3507224191354199</v>
      </c>
      <c r="F6" s="13">
        <v>-942.03876438920599</v>
      </c>
      <c r="G6" s="15">
        <v>-5.0223095985563597E-8</v>
      </c>
      <c r="H6" s="15">
        <v>-6.5329095631557518E-4</v>
      </c>
      <c r="I6" s="15">
        <v>0.43634231679848645</v>
      </c>
      <c r="J6" s="15">
        <v>7.9561115872120878</v>
      </c>
      <c r="K6">
        <v>1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29114-AB50-4711-8977-57BEB8A0BDDA}">
  <dimension ref="A1:J20"/>
  <sheetViews>
    <sheetView tabSelected="1" workbookViewId="0">
      <selection activeCell="L19" sqref="L19"/>
    </sheetView>
  </sheetViews>
  <sheetFormatPr defaultRowHeight="13.9" x14ac:dyDescent="0.4"/>
  <sheetData>
    <row r="1" spans="1:10" ht="14.25" thickBot="1" x14ac:dyDescent="0.45">
      <c r="A1" s="32" t="s">
        <v>60</v>
      </c>
      <c r="B1" s="32"/>
      <c r="C1" s="32"/>
      <c r="D1" s="32"/>
      <c r="E1" s="32"/>
      <c r="F1" s="32"/>
      <c r="G1" s="32"/>
      <c r="H1" s="32"/>
    </row>
    <row r="2" spans="1:10" ht="14.25" thickBot="1" x14ac:dyDescent="0.45">
      <c r="A2" s="21" t="s">
        <v>40</v>
      </c>
      <c r="B2" s="22"/>
      <c r="C2" s="22"/>
      <c r="D2" s="22"/>
      <c r="E2" s="22"/>
      <c r="F2" s="22"/>
      <c r="G2" s="22"/>
      <c r="H2" s="23" t="s">
        <v>41</v>
      </c>
    </row>
    <row r="3" spans="1:10" ht="14.25" thickBot="1" x14ac:dyDescent="0.45">
      <c r="A3" s="19" t="s">
        <v>42</v>
      </c>
      <c r="B3" s="20">
        <v>0.1</v>
      </c>
      <c r="C3" s="20">
        <v>9.6</v>
      </c>
      <c r="D3" s="20">
        <v>0.3</v>
      </c>
      <c r="E3" s="20">
        <v>9</v>
      </c>
      <c r="F3" s="20">
        <v>55.31</v>
      </c>
      <c r="G3" s="20">
        <v>311</v>
      </c>
      <c r="H3" s="20">
        <v>-3.49</v>
      </c>
    </row>
    <row r="4" spans="1:10" ht="14.25" thickBot="1" x14ac:dyDescent="0.45">
      <c r="A4" s="19" t="s">
        <v>43</v>
      </c>
      <c r="B4" s="20">
        <v>0.1</v>
      </c>
      <c r="C4" s="20">
        <v>9</v>
      </c>
      <c r="D4" s="20">
        <v>0.3</v>
      </c>
      <c r="E4" s="20">
        <v>9</v>
      </c>
      <c r="F4" s="20">
        <v>35.83</v>
      </c>
      <c r="G4" s="20">
        <v>311</v>
      </c>
      <c r="H4" s="20">
        <v>-0.08</v>
      </c>
    </row>
    <row r="5" spans="1:10" ht="14.25" thickBot="1" x14ac:dyDescent="0.45">
      <c r="A5" s="19" t="s">
        <v>44</v>
      </c>
      <c r="B5" s="20">
        <v>0.1</v>
      </c>
      <c r="C5" s="20">
        <v>9</v>
      </c>
      <c r="D5" s="20">
        <v>0.3</v>
      </c>
      <c r="E5" s="20">
        <v>9.6</v>
      </c>
      <c r="F5" s="20">
        <v>65.14</v>
      </c>
      <c r="G5" s="20">
        <v>260</v>
      </c>
      <c r="H5" s="20">
        <v>-1.91</v>
      </c>
    </row>
    <row r="6" spans="1:10" ht="14.25" thickBot="1" x14ac:dyDescent="0.45">
      <c r="A6" s="19" t="s">
        <v>45</v>
      </c>
      <c r="B6" s="20">
        <v>0.1</v>
      </c>
      <c r="C6" s="20">
        <v>9.6</v>
      </c>
      <c r="D6" s="20">
        <v>0.7</v>
      </c>
      <c r="E6" s="20">
        <v>9</v>
      </c>
      <c r="F6" s="20">
        <v>32.340000000000003</v>
      </c>
      <c r="G6" s="20">
        <v>208</v>
      </c>
      <c r="H6" s="20">
        <v>-2.3199999999999998</v>
      </c>
      <c r="J6">
        <f>SUM(F3:F8)</f>
        <v>285.85000000000002</v>
      </c>
    </row>
    <row r="7" spans="1:10" ht="14.25" thickBot="1" x14ac:dyDescent="0.45">
      <c r="A7" s="19" t="s">
        <v>46</v>
      </c>
      <c r="B7" s="20">
        <v>0.1</v>
      </c>
      <c r="C7" s="20">
        <v>9</v>
      </c>
      <c r="D7" s="20">
        <v>0.3</v>
      </c>
      <c r="E7" s="20">
        <v>4.5</v>
      </c>
      <c r="F7" s="20">
        <v>45.48</v>
      </c>
      <c r="G7" s="20">
        <v>208</v>
      </c>
      <c r="H7" s="20">
        <v>2.73</v>
      </c>
    </row>
    <row r="8" spans="1:10" ht="14.25" thickBot="1" x14ac:dyDescent="0.45">
      <c r="A8" s="19" t="s">
        <v>47</v>
      </c>
      <c r="B8" s="20">
        <v>0.1</v>
      </c>
      <c r="C8" s="20">
        <v>9</v>
      </c>
      <c r="D8" s="20">
        <v>0.3</v>
      </c>
      <c r="E8" s="20">
        <v>4.5</v>
      </c>
      <c r="F8" s="20">
        <v>51.75</v>
      </c>
      <c r="G8" s="20">
        <v>208</v>
      </c>
      <c r="H8" s="20">
        <v>-0.53</v>
      </c>
    </row>
    <row r="9" spans="1:10" ht="14.25" thickBot="1" x14ac:dyDescent="0.45">
      <c r="A9" s="19" t="s">
        <v>48</v>
      </c>
      <c r="B9" s="20">
        <v>0.1</v>
      </c>
      <c r="C9" s="20">
        <v>8.6999999999999993</v>
      </c>
      <c r="D9" s="20">
        <v>6</v>
      </c>
      <c r="E9" s="20">
        <v>0.5</v>
      </c>
      <c r="F9" s="20">
        <v>228.27</v>
      </c>
      <c r="G9" s="20">
        <v>491</v>
      </c>
      <c r="H9" s="20">
        <v>91.67</v>
      </c>
    </row>
    <row r="10" spans="1:10" ht="14.25" thickBot="1" x14ac:dyDescent="0.45">
      <c r="A10" s="19" t="s">
        <v>49</v>
      </c>
      <c r="B10" s="20">
        <v>0.1</v>
      </c>
      <c r="C10" s="20">
        <v>8.6999999999999993</v>
      </c>
      <c r="D10" s="20">
        <v>6</v>
      </c>
      <c r="E10" s="20">
        <v>0.4</v>
      </c>
      <c r="F10" s="20">
        <v>219.58</v>
      </c>
      <c r="G10" s="20">
        <v>440</v>
      </c>
      <c r="H10" s="20">
        <v>27.74</v>
      </c>
    </row>
    <row r="11" spans="1:10" ht="14.25" thickBot="1" x14ac:dyDescent="0.45">
      <c r="A11" s="19" t="s">
        <v>50</v>
      </c>
      <c r="B11" s="20">
        <v>0.1</v>
      </c>
      <c r="C11" s="20">
        <v>11.5</v>
      </c>
      <c r="D11" s="20">
        <v>6.5</v>
      </c>
      <c r="E11" s="20">
        <v>0.6</v>
      </c>
      <c r="F11" s="20">
        <v>123.3</v>
      </c>
      <c r="G11" s="20">
        <v>441</v>
      </c>
      <c r="H11" s="20">
        <v>331.26</v>
      </c>
    </row>
    <row r="12" spans="1:10" ht="14.25" thickBot="1" x14ac:dyDescent="0.45">
      <c r="A12" s="19" t="s">
        <v>51</v>
      </c>
      <c r="B12" s="20">
        <v>0.1</v>
      </c>
      <c r="C12" s="20">
        <v>14</v>
      </c>
      <c r="D12" s="20">
        <v>8</v>
      </c>
      <c r="E12" s="20">
        <v>1</v>
      </c>
      <c r="F12" s="20">
        <v>84.77</v>
      </c>
      <c r="G12" s="20">
        <v>441</v>
      </c>
      <c r="H12" s="20">
        <v>611.26</v>
      </c>
    </row>
    <row r="13" spans="1:10" ht="14.25" thickBot="1" x14ac:dyDescent="0.45">
      <c r="A13" s="19" t="s">
        <v>52</v>
      </c>
      <c r="B13" s="20">
        <v>0.1</v>
      </c>
      <c r="C13" s="20">
        <v>11</v>
      </c>
      <c r="D13" s="20">
        <v>8</v>
      </c>
      <c r="E13" s="20">
        <v>1.1000000000000001</v>
      </c>
      <c r="F13" s="20">
        <v>77.2</v>
      </c>
      <c r="G13" s="20">
        <v>441</v>
      </c>
      <c r="H13" s="20">
        <v>589.62</v>
      </c>
    </row>
    <row r="14" spans="1:10" ht="14.25" thickBot="1" x14ac:dyDescent="0.45">
      <c r="A14" s="19" t="s">
        <v>53</v>
      </c>
      <c r="B14" s="20">
        <v>0.1</v>
      </c>
      <c r="C14" s="20">
        <v>11</v>
      </c>
      <c r="D14" s="20">
        <v>9.5</v>
      </c>
      <c r="E14" s="20">
        <v>0.2</v>
      </c>
      <c r="F14" s="20">
        <v>139.47</v>
      </c>
      <c r="G14" s="20">
        <v>441</v>
      </c>
      <c r="H14" s="20">
        <v>-151.30000000000001</v>
      </c>
    </row>
    <row r="15" spans="1:10" ht="14.25" thickBot="1" x14ac:dyDescent="0.45">
      <c r="A15" s="19" t="s">
        <v>54</v>
      </c>
      <c r="B15" s="20">
        <v>0.1</v>
      </c>
      <c r="C15" s="20">
        <v>10</v>
      </c>
      <c r="D15" s="20">
        <v>9.1999999999999993</v>
      </c>
      <c r="E15" s="20">
        <v>4.9000000000000004</v>
      </c>
      <c r="F15" s="20">
        <v>70.8</v>
      </c>
      <c r="G15" s="20">
        <v>441</v>
      </c>
      <c r="H15" s="20">
        <v>-154.19999999999999</v>
      </c>
    </row>
    <row r="16" spans="1:10" ht="14.25" thickBot="1" x14ac:dyDescent="0.45">
      <c r="A16" s="19" t="s">
        <v>55</v>
      </c>
      <c r="B16" s="20">
        <v>0.1</v>
      </c>
      <c r="C16" s="20">
        <v>10</v>
      </c>
      <c r="D16" s="20">
        <v>7.5</v>
      </c>
      <c r="E16" s="20">
        <v>0.8</v>
      </c>
      <c r="F16" s="20">
        <v>67.66</v>
      </c>
      <c r="G16" s="20">
        <v>441</v>
      </c>
      <c r="H16" s="20">
        <v>16.63</v>
      </c>
    </row>
    <row r="17" spans="1:10" ht="14.25" thickBot="1" x14ac:dyDescent="0.45">
      <c r="A17" s="19" t="s">
        <v>56</v>
      </c>
      <c r="B17" s="20">
        <v>0.1</v>
      </c>
      <c r="C17" s="20">
        <v>8.9</v>
      </c>
      <c r="D17" s="20">
        <v>5</v>
      </c>
      <c r="E17" s="20">
        <v>1.1000000000000001</v>
      </c>
      <c r="F17" s="20">
        <v>111.14</v>
      </c>
      <c r="G17" s="20">
        <v>441</v>
      </c>
      <c r="H17" s="20">
        <v>269.43</v>
      </c>
    </row>
    <row r="18" spans="1:10" ht="14.25" thickBot="1" x14ac:dyDescent="0.45">
      <c r="A18" s="19" t="s">
        <v>57</v>
      </c>
      <c r="B18" s="20">
        <v>0.1</v>
      </c>
      <c r="C18" s="20">
        <v>11.4</v>
      </c>
      <c r="D18" s="20">
        <v>4.9000000000000004</v>
      </c>
      <c r="E18" s="20">
        <v>3</v>
      </c>
      <c r="F18" s="20">
        <v>108.56</v>
      </c>
      <c r="G18" s="20">
        <v>392</v>
      </c>
      <c r="H18" s="20">
        <v>254</v>
      </c>
    </row>
    <row r="19" spans="1:10" ht="14.25" thickBot="1" x14ac:dyDescent="0.45">
      <c r="A19" s="19" t="s">
        <v>58</v>
      </c>
      <c r="B19" s="20">
        <v>0.1</v>
      </c>
      <c r="C19" s="20">
        <v>12</v>
      </c>
      <c r="D19" s="20">
        <v>8.5</v>
      </c>
      <c r="E19" s="20">
        <v>0.5</v>
      </c>
      <c r="F19" s="20">
        <v>154.47999999999999</v>
      </c>
      <c r="G19" s="20">
        <v>311</v>
      </c>
      <c r="H19" s="20">
        <v>-66.28</v>
      </c>
    </row>
    <row r="20" spans="1:10" ht="14.25" thickBot="1" x14ac:dyDescent="0.45">
      <c r="A20" s="19" t="s">
        <v>59</v>
      </c>
      <c r="B20" s="20">
        <v>0.1</v>
      </c>
      <c r="C20" s="20">
        <v>8.5</v>
      </c>
      <c r="D20" s="20">
        <v>6</v>
      </c>
      <c r="E20" s="20">
        <v>2.6</v>
      </c>
      <c r="F20" s="20">
        <v>159.93</v>
      </c>
      <c r="G20" s="20">
        <v>260</v>
      </c>
      <c r="H20" s="20">
        <v>158.18</v>
      </c>
      <c r="J20">
        <f>SUM(F9:F20)</f>
        <v>1545.16</v>
      </c>
    </row>
  </sheetData>
  <mergeCells count="1">
    <mergeCell ref="A1:H1"/>
  </mergeCells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98CF8-3D89-4A30-827E-435C8624592D}">
  <dimension ref="A1:G12"/>
  <sheetViews>
    <sheetView workbookViewId="0">
      <selection activeCell="A13" sqref="A13"/>
    </sheetView>
  </sheetViews>
  <sheetFormatPr defaultRowHeight="13.9" x14ac:dyDescent="0.4"/>
  <sheetData>
    <row r="1" spans="1:7" ht="14.25" thickBot="1" x14ac:dyDescent="0.45">
      <c r="A1" s="16" t="s">
        <v>79</v>
      </c>
    </row>
    <row r="2" spans="1:7" ht="60.75" x14ac:dyDescent="0.4">
      <c r="A2" s="28" t="s">
        <v>61</v>
      </c>
      <c r="B2" s="28" t="s">
        <v>62</v>
      </c>
      <c r="C2" s="28" t="s">
        <v>63</v>
      </c>
      <c r="D2" s="28" t="s">
        <v>64</v>
      </c>
      <c r="E2" s="24" t="s">
        <v>65</v>
      </c>
      <c r="F2" s="24" t="s">
        <v>67</v>
      </c>
      <c r="G2" s="28" t="s">
        <v>70</v>
      </c>
    </row>
    <row r="3" spans="1:7" x14ac:dyDescent="0.4">
      <c r="A3" s="33"/>
      <c r="B3" s="33"/>
      <c r="C3" s="33"/>
      <c r="D3" s="33"/>
      <c r="E3" s="25" t="s">
        <v>66</v>
      </c>
      <c r="F3" s="25" t="s">
        <v>68</v>
      </c>
      <c r="G3" s="33"/>
    </row>
    <row r="4" spans="1:7" ht="14.25" thickBot="1" x14ac:dyDescent="0.45">
      <c r="A4" s="29"/>
      <c r="B4" s="29"/>
      <c r="C4" s="29"/>
      <c r="D4" s="29"/>
      <c r="E4" s="26"/>
      <c r="F4" s="27" t="s">
        <v>69</v>
      </c>
      <c r="G4" s="29"/>
    </row>
    <row r="5" spans="1:7" ht="14.25" thickBot="1" x14ac:dyDescent="0.45">
      <c r="A5" s="19" t="s">
        <v>71</v>
      </c>
      <c r="B5" s="20">
        <v>-2</v>
      </c>
      <c r="C5" s="20">
        <v>1.66</v>
      </c>
      <c r="D5" s="20">
        <v>325.10000000000002</v>
      </c>
      <c r="E5" s="20">
        <v>-6</v>
      </c>
      <c r="F5" s="20">
        <v>38.01</v>
      </c>
      <c r="G5" s="20">
        <v>-7.2839999999999998</v>
      </c>
    </row>
    <row r="6" spans="1:7" ht="14.25" thickBot="1" x14ac:dyDescent="0.45">
      <c r="A6" s="19" t="s">
        <v>72</v>
      </c>
      <c r="B6" s="20">
        <v>-3</v>
      </c>
      <c r="C6" s="20">
        <v>7.21</v>
      </c>
      <c r="D6" s="20">
        <v>325.87</v>
      </c>
      <c r="E6" s="20">
        <v>-2</v>
      </c>
      <c r="F6" s="20">
        <v>24.18</v>
      </c>
      <c r="G6" s="20">
        <v>0.3377</v>
      </c>
    </row>
    <row r="7" spans="1:7" ht="14.25" thickBot="1" x14ac:dyDescent="0.45">
      <c r="A7" s="19" t="s">
        <v>73</v>
      </c>
      <c r="B7" s="20">
        <v>-11</v>
      </c>
      <c r="C7" s="20">
        <v>21.58</v>
      </c>
      <c r="D7" s="20">
        <v>491.06</v>
      </c>
      <c r="E7" s="20">
        <v>-6</v>
      </c>
      <c r="F7" s="20">
        <v>41.47</v>
      </c>
      <c r="G7" s="20">
        <v>8.0047999999999995</v>
      </c>
    </row>
    <row r="8" spans="1:7" ht="14.25" thickBot="1" x14ac:dyDescent="0.45">
      <c r="A8" s="19" t="s">
        <v>74</v>
      </c>
      <c r="B8" s="20">
        <v>-11</v>
      </c>
      <c r="C8" s="20">
        <v>21.58</v>
      </c>
      <c r="D8" s="20">
        <v>491.06</v>
      </c>
      <c r="E8" s="20">
        <v>-6</v>
      </c>
      <c r="F8" s="20">
        <v>41.47</v>
      </c>
      <c r="G8" s="20">
        <v>8.0047999999999995</v>
      </c>
    </row>
    <row r="9" spans="1:7" ht="14.25" thickBot="1" x14ac:dyDescent="0.45">
      <c r="A9" s="19" t="s">
        <v>75</v>
      </c>
      <c r="B9" s="20">
        <v>-8</v>
      </c>
      <c r="C9" s="20">
        <v>16.63</v>
      </c>
      <c r="D9" s="20">
        <v>347.59</v>
      </c>
      <c r="E9" s="20">
        <v>-8</v>
      </c>
      <c r="F9" s="20">
        <v>49.53</v>
      </c>
      <c r="G9" s="20">
        <v>-5.0289999999999999</v>
      </c>
    </row>
    <row r="10" spans="1:7" ht="14.25" thickBot="1" x14ac:dyDescent="0.45">
      <c r="A10" s="19" t="s">
        <v>76</v>
      </c>
      <c r="B10" s="20">
        <v>-8</v>
      </c>
      <c r="C10" s="20">
        <v>-43.39</v>
      </c>
      <c r="D10" s="20">
        <v>569.63</v>
      </c>
      <c r="E10" s="20">
        <v>-10</v>
      </c>
      <c r="F10" s="20">
        <v>56.63</v>
      </c>
      <c r="G10" s="20">
        <v>-6.5957999999999997</v>
      </c>
    </row>
    <row r="11" spans="1:7" ht="14.25" thickBot="1" x14ac:dyDescent="0.45">
      <c r="A11" s="19" t="s">
        <v>77</v>
      </c>
      <c r="B11" s="20">
        <v>-22</v>
      </c>
      <c r="C11" s="20">
        <v>23.51</v>
      </c>
      <c r="D11" s="20">
        <v>492.58</v>
      </c>
      <c r="E11" s="20">
        <v>-10</v>
      </c>
      <c r="F11" s="20">
        <v>56.63</v>
      </c>
      <c r="G11" s="20">
        <v>-5.1958000000000002</v>
      </c>
    </row>
    <row r="12" spans="1:7" ht="14.25" thickBot="1" x14ac:dyDescent="0.45">
      <c r="A12" s="19" t="s">
        <v>78</v>
      </c>
      <c r="B12" s="20">
        <v>-24</v>
      </c>
      <c r="C12" s="20">
        <v>17.79</v>
      </c>
      <c r="D12" s="20">
        <v>508.38</v>
      </c>
      <c r="E12" s="20">
        <v>-10</v>
      </c>
      <c r="F12" s="20">
        <v>56.63</v>
      </c>
      <c r="G12" s="20">
        <v>-5.1958000000000002</v>
      </c>
    </row>
  </sheetData>
  <mergeCells count="5">
    <mergeCell ref="A2:A4"/>
    <mergeCell ref="B2:B4"/>
    <mergeCell ref="C2:C4"/>
    <mergeCell ref="D2:D4"/>
    <mergeCell ref="G2:G4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K11"/>
  <sheetViews>
    <sheetView workbookViewId="0">
      <selection activeCell="K2" sqref="K2"/>
    </sheetView>
  </sheetViews>
  <sheetFormatPr defaultColWidth="9" defaultRowHeight="13.9" x14ac:dyDescent="0.4"/>
  <cols>
    <col min="2" max="2" width="13.1328125" bestFit="1" customWidth="1"/>
    <col min="3" max="3" width="12.59765625" bestFit="1" customWidth="1"/>
    <col min="4" max="4" width="26.3984375" bestFit="1" customWidth="1"/>
    <col min="5" max="5" width="13.796875" bestFit="1" customWidth="1"/>
    <col min="6" max="6" width="12.19921875" bestFit="1" customWidth="1"/>
    <col min="7" max="7" width="21.59765625" bestFit="1" customWidth="1"/>
    <col min="8" max="8" width="25.46484375" bestFit="1" customWidth="1"/>
    <col min="9" max="10" width="12.19921875" bestFit="1" customWidth="1"/>
    <col min="11" max="11" width="5.3984375" bestFit="1" customWidth="1"/>
    <col min="12" max="12" width="20.1328125" bestFit="1" customWidth="1"/>
  </cols>
  <sheetData>
    <row r="1" spans="1:11" x14ac:dyDescent="0.4">
      <c r="D1" s="2" t="s">
        <v>84</v>
      </c>
      <c r="E1" s="2" t="s">
        <v>13</v>
      </c>
      <c r="F1" s="10"/>
      <c r="G1" s="2" t="s">
        <v>86</v>
      </c>
      <c r="H1" s="15" t="s">
        <v>30</v>
      </c>
    </row>
    <row r="2" spans="1:11" x14ac:dyDescent="0.4">
      <c r="B2" s="2" t="s">
        <v>81</v>
      </c>
      <c r="C2" s="2" t="s">
        <v>82</v>
      </c>
      <c r="D2" t="s">
        <v>1</v>
      </c>
      <c r="E2" t="s">
        <v>2</v>
      </c>
      <c r="F2" t="s">
        <v>3</v>
      </c>
      <c r="G2" s="13" t="s">
        <v>9</v>
      </c>
      <c r="H2" s="13" t="s">
        <v>7</v>
      </c>
      <c r="I2" s="13" t="s">
        <v>5</v>
      </c>
      <c r="J2" s="13" t="s">
        <v>4</v>
      </c>
      <c r="K2" s="2" t="s">
        <v>80</v>
      </c>
    </row>
    <row r="3" spans="1:11" x14ac:dyDescent="0.4">
      <c r="A3" s="1" t="s">
        <v>16</v>
      </c>
      <c r="B3">
        <v>620</v>
      </c>
      <c r="C3">
        <v>1400</v>
      </c>
      <c r="D3">
        <v>-3.57684981482183E-5</v>
      </c>
      <c r="E3">
        <v>4.8043687331931297E-2</v>
      </c>
      <c r="F3">
        <v>202.90746537568899</v>
      </c>
      <c r="G3" s="15">
        <v>-1.5845517066693928E-8</v>
      </c>
      <c r="H3" s="15">
        <v>-1.5276267111513016E-4</v>
      </c>
      <c r="I3" s="15">
        <v>0.20265369119556814</v>
      </c>
      <c r="J3" s="15">
        <v>16.822268005593941</v>
      </c>
      <c r="K3">
        <v>0</v>
      </c>
    </row>
    <row r="4" spans="1:11" x14ac:dyDescent="0.4">
      <c r="A4" s="1" t="s">
        <v>17</v>
      </c>
      <c r="B4">
        <v>560</v>
      </c>
      <c r="C4">
        <v>1400</v>
      </c>
      <c r="D4">
        <v>-1.1261140563428E-4</v>
      </c>
      <c r="E4">
        <v>8.4685641842513606E-2</v>
      </c>
      <c r="F4">
        <v>525.08708964361301</v>
      </c>
      <c r="G4" s="15">
        <v>-1.5845517066693928E-8</v>
      </c>
      <c r="H4" s="15">
        <v>-1.5276267111513016E-4</v>
      </c>
      <c r="I4" s="15">
        <v>0.20265369119556814</v>
      </c>
      <c r="J4" s="15">
        <v>16.822268005593941</v>
      </c>
      <c r="K4">
        <v>0</v>
      </c>
    </row>
    <row r="5" spans="1:11" x14ac:dyDescent="0.4">
      <c r="A5" s="1" t="s">
        <v>18</v>
      </c>
      <c r="B5">
        <v>560</v>
      </c>
      <c r="C5">
        <v>1400</v>
      </c>
      <c r="D5">
        <v>-7.3294076123172903E-5</v>
      </c>
      <c r="E5">
        <v>5.5094327556025002E-2</v>
      </c>
      <c r="F5">
        <v>493.67770542817101</v>
      </c>
      <c r="G5" s="15">
        <v>-1.5845517066693928E-8</v>
      </c>
      <c r="H5" s="15">
        <v>-1.5276267111513016E-4</v>
      </c>
      <c r="I5" s="15">
        <v>0.20265369119556814</v>
      </c>
      <c r="J5" s="15">
        <v>16.822268005593941</v>
      </c>
      <c r="K5">
        <v>0</v>
      </c>
    </row>
    <row r="6" spans="1:11" x14ac:dyDescent="0.4">
      <c r="A6" s="5" t="s">
        <v>19</v>
      </c>
      <c r="B6">
        <v>560</v>
      </c>
      <c r="C6">
        <v>1400</v>
      </c>
      <c r="D6" s="12">
        <v>-2.5977005663999399E-5</v>
      </c>
      <c r="E6" s="12">
        <v>-6.4787471422913301E-2</v>
      </c>
      <c r="F6" s="13">
        <v>566.67009495220202</v>
      </c>
      <c r="G6" s="15">
        <v>-1.5845517066693928E-8</v>
      </c>
      <c r="H6" s="15">
        <v>-1.5276267111513016E-4</v>
      </c>
      <c r="I6" s="15">
        <v>0.20265369119556814</v>
      </c>
      <c r="J6" s="15">
        <v>16.822268005593941</v>
      </c>
      <c r="K6">
        <v>0</v>
      </c>
    </row>
    <row r="11" spans="1:11" x14ac:dyDescent="0.4">
      <c r="D11" s="12"/>
      <c r="E11" s="12"/>
      <c r="F11" s="13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26C34-8A84-4714-A495-4191CE762C0A}">
  <dimension ref="A1:O6"/>
  <sheetViews>
    <sheetView workbookViewId="0">
      <selection activeCell="E22" sqref="E22"/>
    </sheetView>
  </sheetViews>
  <sheetFormatPr defaultColWidth="8.86328125" defaultRowHeight="13.9" x14ac:dyDescent="0.4"/>
  <cols>
    <col min="1" max="1" width="9" bestFit="1" customWidth="1"/>
    <col min="2" max="2" width="13.1328125" bestFit="1" customWidth="1"/>
    <col min="3" max="3" width="12.59765625" bestFit="1" customWidth="1"/>
    <col min="4" max="4" width="26.3984375" bestFit="1" customWidth="1"/>
    <col min="5" max="5" width="13.796875" bestFit="1" customWidth="1"/>
    <col min="6" max="6" width="13.265625" bestFit="1" customWidth="1"/>
    <col min="7" max="7" width="21.59765625" bestFit="1" customWidth="1"/>
    <col min="8" max="8" width="67.265625" bestFit="1" customWidth="1"/>
    <col min="9" max="9" width="6.06640625" bestFit="1" customWidth="1"/>
    <col min="10" max="10" width="7.06640625" bestFit="1" customWidth="1"/>
    <col min="11" max="13" width="6.06640625" bestFit="1" customWidth="1"/>
    <col min="14" max="14" width="9.06640625" bestFit="1" customWidth="1"/>
    <col min="15" max="15" width="5.3984375" bestFit="1" customWidth="1"/>
  </cols>
  <sheetData>
    <row r="1" spans="1:15" x14ac:dyDescent="0.4">
      <c r="D1" s="2" t="s">
        <v>84</v>
      </c>
      <c r="E1" s="2" t="s">
        <v>13</v>
      </c>
      <c r="G1" s="2" t="s">
        <v>86</v>
      </c>
      <c r="H1" t="s">
        <v>0</v>
      </c>
    </row>
    <row r="2" spans="1:15" x14ac:dyDescent="0.4">
      <c r="B2" s="2" t="s">
        <v>81</v>
      </c>
      <c r="C2" s="2" t="s">
        <v>82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  <c r="J2" t="s">
        <v>7</v>
      </c>
      <c r="K2" t="s">
        <v>8</v>
      </c>
      <c r="L2" t="s">
        <v>9</v>
      </c>
      <c r="M2" t="s">
        <v>10</v>
      </c>
      <c r="N2" t="s">
        <v>11</v>
      </c>
      <c r="O2" s="2" t="s">
        <v>80</v>
      </c>
    </row>
    <row r="3" spans="1:15" x14ac:dyDescent="0.4">
      <c r="A3" s="1" t="s">
        <v>16</v>
      </c>
      <c r="B3">
        <v>200</v>
      </c>
      <c r="C3" s="11">
        <v>900</v>
      </c>
      <c r="D3" s="3">
        <v>-5.1785046691077301E-5</v>
      </c>
      <c r="E3">
        <v>-3.55346702084501E-3</v>
      </c>
      <c r="F3">
        <v>207.22089318325101</v>
      </c>
      <c r="G3">
        <v>45.9</v>
      </c>
      <c r="H3">
        <v>-38.39</v>
      </c>
      <c r="I3">
        <v>12.02</v>
      </c>
      <c r="J3">
        <v>-3.7189999999999999</v>
      </c>
      <c r="K3">
        <v>5.8689999999999998</v>
      </c>
      <c r="L3">
        <v>5.8689999999999998</v>
      </c>
      <c r="M3">
        <v>5.8689999999999998</v>
      </c>
      <c r="N3">
        <v>4.5510000000000004E-3</v>
      </c>
      <c r="O3">
        <v>0</v>
      </c>
    </row>
    <row r="4" spans="1:15" x14ac:dyDescent="0.4">
      <c r="A4" s="1" t="s">
        <v>17</v>
      </c>
      <c r="B4">
        <v>200</v>
      </c>
      <c r="C4" s="11">
        <v>900</v>
      </c>
      <c r="D4">
        <v>-8.5870148059946205E-3</v>
      </c>
      <c r="E4">
        <v>5.15689088622082</v>
      </c>
      <c r="F4">
        <v>-370.29909607321002</v>
      </c>
      <c r="G4">
        <v>45.9</v>
      </c>
      <c r="H4">
        <v>-38.39</v>
      </c>
      <c r="I4">
        <v>12.02</v>
      </c>
      <c r="J4">
        <v>-3.7189999999999999</v>
      </c>
      <c r="K4">
        <v>5.8689999999999998</v>
      </c>
      <c r="L4">
        <v>5.8689999999999998</v>
      </c>
      <c r="M4">
        <v>5.8689999999999998</v>
      </c>
      <c r="N4">
        <v>4.5510000000000004E-3</v>
      </c>
      <c r="O4">
        <v>0</v>
      </c>
    </row>
    <row r="5" spans="1:15" x14ac:dyDescent="0.4">
      <c r="A5" s="1" t="s">
        <v>18</v>
      </c>
      <c r="B5">
        <v>200</v>
      </c>
      <c r="C5" s="11">
        <v>900</v>
      </c>
      <c r="D5">
        <v>-1.48066352335306E-3</v>
      </c>
      <c r="E5">
        <v>0.68179601036550697</v>
      </c>
      <c r="F5">
        <v>341.07127271688699</v>
      </c>
      <c r="G5">
        <v>45.9</v>
      </c>
      <c r="H5">
        <v>-38.39</v>
      </c>
      <c r="I5">
        <v>12.02</v>
      </c>
      <c r="J5">
        <v>-3.7189999999999999</v>
      </c>
      <c r="K5">
        <v>5.8689999999999998</v>
      </c>
      <c r="L5">
        <v>5.8689999999999998</v>
      </c>
      <c r="M5">
        <v>5.8689999999999998</v>
      </c>
      <c r="N5">
        <v>4.5510000000000004E-3</v>
      </c>
      <c r="O5">
        <v>0</v>
      </c>
    </row>
    <row r="6" spans="1:15" x14ac:dyDescent="0.4">
      <c r="A6" s="5" t="s">
        <v>19</v>
      </c>
      <c r="B6">
        <v>200</v>
      </c>
      <c r="C6" s="11">
        <v>900</v>
      </c>
      <c r="D6">
        <v>-4.6130397767187399E-3</v>
      </c>
      <c r="E6">
        <v>2.31030039448641</v>
      </c>
      <c r="F6">
        <v>127.044456427936</v>
      </c>
      <c r="G6">
        <v>45.9</v>
      </c>
      <c r="H6">
        <v>-38.39</v>
      </c>
      <c r="I6">
        <v>12.02</v>
      </c>
      <c r="J6">
        <v>-3.7189999999999999</v>
      </c>
      <c r="K6">
        <v>5.8689999999999998</v>
      </c>
      <c r="L6">
        <v>5.8689999999999998</v>
      </c>
      <c r="M6">
        <v>5.8689999999999998</v>
      </c>
      <c r="N6">
        <v>4.5510000000000004E-3</v>
      </c>
      <c r="O6">
        <v>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O6"/>
  <sheetViews>
    <sheetView topLeftCell="D1" workbookViewId="0">
      <selection activeCell="I1" sqref="A1:XFD1048576"/>
    </sheetView>
  </sheetViews>
  <sheetFormatPr defaultColWidth="9" defaultRowHeight="13.9" x14ac:dyDescent="0.4"/>
  <cols>
    <col min="1" max="1" width="6.33203125" bestFit="1" customWidth="1"/>
    <col min="2" max="2" width="13.1328125" bestFit="1" customWidth="1"/>
    <col min="3" max="3" width="12.59765625" bestFit="1" customWidth="1"/>
    <col min="4" max="4" width="26.3984375" bestFit="1" customWidth="1"/>
    <col min="5" max="5" width="13.796875" bestFit="1" customWidth="1"/>
    <col min="6" max="6" width="12.19921875" bestFit="1" customWidth="1"/>
    <col min="7" max="7" width="21.59765625" bestFit="1" customWidth="1"/>
    <col min="8" max="8" width="67.265625" bestFit="1" customWidth="1"/>
    <col min="9" max="9" width="6.06640625" bestFit="1" customWidth="1"/>
    <col min="10" max="10" width="11.1328125" bestFit="1" customWidth="1"/>
    <col min="11" max="11" width="3.19921875" bestFit="1" customWidth="1"/>
    <col min="12" max="12" width="3.06640625" bestFit="1" customWidth="1"/>
    <col min="13" max="13" width="3.19921875" bestFit="1" customWidth="1"/>
    <col min="14" max="14" width="9.06640625" bestFit="1" customWidth="1"/>
    <col min="15" max="15" width="5.3984375" bestFit="1" customWidth="1"/>
  </cols>
  <sheetData>
    <row r="1" spans="1:15" x14ac:dyDescent="0.4">
      <c r="D1" t="s">
        <v>83</v>
      </c>
      <c r="E1" s="2" t="s">
        <v>13</v>
      </c>
      <c r="G1" t="s">
        <v>85</v>
      </c>
      <c r="H1" t="s">
        <v>0</v>
      </c>
    </row>
    <row r="2" spans="1:15" x14ac:dyDescent="0.4">
      <c r="B2" s="2" t="s">
        <v>81</v>
      </c>
      <c r="C2" s="2" t="s">
        <v>82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  <c r="J2" t="s">
        <v>7</v>
      </c>
      <c r="K2" t="s">
        <v>8</v>
      </c>
      <c r="L2" t="s">
        <v>9</v>
      </c>
      <c r="M2" t="s">
        <v>10</v>
      </c>
      <c r="N2" t="s">
        <v>11</v>
      </c>
      <c r="O2" s="2" t="s">
        <v>80</v>
      </c>
    </row>
    <row r="3" spans="1:15" x14ac:dyDescent="0.4">
      <c r="A3" s="5" t="s">
        <v>12</v>
      </c>
      <c r="B3">
        <v>530</v>
      </c>
      <c r="C3">
        <v>1100</v>
      </c>
      <c r="D3" s="12">
        <v>-4.3808949383003701E-8</v>
      </c>
      <c r="E3" s="12">
        <v>-0.141676525227939</v>
      </c>
      <c r="F3" s="13">
        <v>651.85968329724903</v>
      </c>
      <c r="G3">
        <v>43.59</v>
      </c>
      <c r="H3">
        <v>-38.83</v>
      </c>
      <c r="I3">
        <v>29.22</v>
      </c>
      <c r="J3">
        <v>-5.4919900000000001E-2</v>
      </c>
      <c r="K3">
        <v>12</v>
      </c>
      <c r="L3">
        <v>12</v>
      </c>
      <c r="M3">
        <v>12</v>
      </c>
      <c r="N3">
        <v>4.0020000000000003E-3</v>
      </c>
      <c r="O3">
        <v>0</v>
      </c>
    </row>
    <row r="4" spans="1:15" x14ac:dyDescent="0.4">
      <c r="A4" s="5" t="s">
        <v>14</v>
      </c>
      <c r="B4">
        <v>530</v>
      </c>
      <c r="C4">
        <v>1100</v>
      </c>
      <c r="D4" s="12">
        <v>-4.3808949383003701E-8</v>
      </c>
      <c r="E4" s="12">
        <v>-0.141676525227939</v>
      </c>
      <c r="F4" s="13">
        <v>651.85968329724903</v>
      </c>
      <c r="G4">
        <v>43.59</v>
      </c>
      <c r="H4">
        <v>-38.83</v>
      </c>
      <c r="I4">
        <v>29.22</v>
      </c>
      <c r="J4">
        <v>-5.4919900000000001E-2</v>
      </c>
      <c r="K4">
        <v>12</v>
      </c>
      <c r="L4">
        <v>12</v>
      </c>
      <c r="M4">
        <v>12</v>
      </c>
      <c r="N4">
        <v>4.0020000000000003E-3</v>
      </c>
      <c r="O4">
        <v>0</v>
      </c>
    </row>
    <row r="5" spans="1:15" x14ac:dyDescent="0.4">
      <c r="A5" s="5" t="s">
        <v>15</v>
      </c>
      <c r="B5">
        <v>530</v>
      </c>
      <c r="C5">
        <v>1100</v>
      </c>
      <c r="D5" s="12">
        <v>-4.3808949383003701E-8</v>
      </c>
      <c r="E5" s="12">
        <v>-0.141676525227939</v>
      </c>
      <c r="F5" s="13">
        <v>651.85968329724903</v>
      </c>
      <c r="G5">
        <v>43.59</v>
      </c>
      <c r="H5">
        <v>-38.83</v>
      </c>
      <c r="I5">
        <v>29.22</v>
      </c>
      <c r="J5">
        <v>-5.4919900000000001E-2</v>
      </c>
      <c r="K5">
        <v>12</v>
      </c>
      <c r="L5">
        <v>12</v>
      </c>
      <c r="M5">
        <v>12</v>
      </c>
      <c r="N5">
        <v>4.0020000000000003E-3</v>
      </c>
      <c r="O5">
        <v>0</v>
      </c>
    </row>
    <row r="6" spans="1:15" x14ac:dyDescent="0.4">
      <c r="A6" s="1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K6"/>
  <sheetViews>
    <sheetView workbookViewId="0">
      <selection activeCell="K2" sqref="A1:XFD1048576"/>
    </sheetView>
  </sheetViews>
  <sheetFormatPr defaultColWidth="9" defaultRowHeight="13.9" x14ac:dyDescent="0.4"/>
  <cols>
    <col min="2" max="2" width="13.1328125" bestFit="1" customWidth="1"/>
    <col min="3" max="3" width="12.59765625" bestFit="1" customWidth="1"/>
    <col min="4" max="4" width="26.3984375" bestFit="1" customWidth="1"/>
    <col min="5" max="5" width="13.796875" bestFit="1" customWidth="1"/>
    <col min="6" max="6" width="12.19921875" bestFit="1" customWidth="1"/>
    <col min="7" max="7" width="21.59765625" bestFit="1" customWidth="1"/>
    <col min="8" max="8" width="25.46484375" bestFit="1" customWidth="1"/>
    <col min="9" max="10" width="12.19921875" bestFit="1" customWidth="1"/>
    <col min="11" max="11" width="5.3984375" bestFit="1" customWidth="1"/>
  </cols>
  <sheetData>
    <row r="1" spans="1:11" x14ac:dyDescent="0.4">
      <c r="D1" t="s">
        <v>83</v>
      </c>
      <c r="E1" s="2" t="s">
        <v>13</v>
      </c>
      <c r="G1" t="s">
        <v>85</v>
      </c>
      <c r="H1" s="15" t="s">
        <v>30</v>
      </c>
    </row>
    <row r="2" spans="1:11" x14ac:dyDescent="0.4">
      <c r="B2" s="2" t="s">
        <v>81</v>
      </c>
      <c r="C2" s="2" t="s">
        <v>82</v>
      </c>
      <c r="D2" t="s">
        <v>1</v>
      </c>
      <c r="E2" t="s">
        <v>2</v>
      </c>
      <c r="F2" t="s">
        <v>3</v>
      </c>
      <c r="G2" s="13" t="s">
        <v>9</v>
      </c>
      <c r="H2" s="13" t="s">
        <v>7</v>
      </c>
      <c r="I2" s="13" t="s">
        <v>5</v>
      </c>
      <c r="J2" s="13" t="s">
        <v>4</v>
      </c>
      <c r="K2" s="2" t="s">
        <v>80</v>
      </c>
    </row>
    <row r="3" spans="1:11" x14ac:dyDescent="0.4">
      <c r="A3" s="1" t="s">
        <v>20</v>
      </c>
      <c r="B3">
        <v>470</v>
      </c>
      <c r="C3" s="11">
        <v>1700</v>
      </c>
      <c r="D3" s="2">
        <v>-2.0890830590793199E-4</v>
      </c>
      <c r="E3" s="2">
        <v>0.26645101718983999</v>
      </c>
      <c r="F3" s="2">
        <v>240.353226799449</v>
      </c>
      <c r="G3" s="15">
        <v>2.6185626499278141E-8</v>
      </c>
      <c r="H3" s="15">
        <v>-1.2398109356669644E-4</v>
      </c>
      <c r="I3" s="15">
        <v>0.17995378670662696</v>
      </c>
      <c r="J3" s="15">
        <v>0.95660786462356595</v>
      </c>
      <c r="K3">
        <v>0</v>
      </c>
    </row>
    <row r="4" spans="1:11" x14ac:dyDescent="0.4">
      <c r="A4" s="1" t="s">
        <v>22</v>
      </c>
      <c r="B4">
        <v>450</v>
      </c>
      <c r="C4" s="11">
        <v>1400</v>
      </c>
      <c r="D4" s="3">
        <v>-9.6238248822086994E-5</v>
      </c>
      <c r="E4">
        <v>7.1694710575739395E-2</v>
      </c>
      <c r="F4">
        <v>649.80198274146699</v>
      </c>
      <c r="G4" s="15">
        <v>2.6185626499278141E-8</v>
      </c>
      <c r="H4" s="15">
        <v>-1.2398109356669644E-4</v>
      </c>
      <c r="I4" s="15">
        <v>0.17995378670662696</v>
      </c>
      <c r="J4" s="15">
        <v>0.95660786462356595</v>
      </c>
      <c r="K4">
        <v>0</v>
      </c>
    </row>
    <row r="5" spans="1:11" x14ac:dyDescent="0.4">
      <c r="A5" s="1" t="s">
        <v>23</v>
      </c>
      <c r="B5">
        <v>450</v>
      </c>
      <c r="C5" s="11">
        <v>1400</v>
      </c>
      <c r="D5">
        <v>-2.2768886741574099E-4</v>
      </c>
      <c r="E5">
        <v>0.282601544517945</v>
      </c>
      <c r="F5">
        <v>565.59813811441495</v>
      </c>
      <c r="G5" s="15">
        <v>2.6185626499278141E-8</v>
      </c>
      <c r="H5" s="15">
        <v>-1.2398109356669644E-4</v>
      </c>
      <c r="I5" s="15">
        <v>0.17995378670662696</v>
      </c>
      <c r="J5" s="15">
        <v>0.95660786462356595</v>
      </c>
      <c r="K5">
        <v>0</v>
      </c>
    </row>
    <row r="6" spans="1:11" x14ac:dyDescent="0.4">
      <c r="A6" s="1" t="s">
        <v>24</v>
      </c>
      <c r="B6">
        <v>450</v>
      </c>
      <c r="C6" s="11">
        <v>1600</v>
      </c>
      <c r="D6" s="3">
        <v>-9.4380112161896904E-5</v>
      </c>
      <c r="E6">
        <v>6.0058727245443498E-2</v>
      </c>
      <c r="F6">
        <v>654.45105479238805</v>
      </c>
      <c r="G6" s="15">
        <v>2.6185626499278141E-8</v>
      </c>
      <c r="H6" s="15">
        <v>-1.2398109356669644E-4</v>
      </c>
      <c r="I6" s="15">
        <v>0.17995378670662696</v>
      </c>
      <c r="J6" s="15">
        <v>0.95660786462356595</v>
      </c>
      <c r="K6">
        <v>0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O6"/>
  <sheetViews>
    <sheetView workbookViewId="0">
      <selection activeCell="O2" sqref="A1:XFD1048576"/>
    </sheetView>
  </sheetViews>
  <sheetFormatPr defaultColWidth="9" defaultRowHeight="13.9" x14ac:dyDescent="0.4"/>
  <cols>
    <col min="2" max="2" width="13.1328125" bestFit="1" customWidth="1"/>
    <col min="3" max="3" width="12.59765625" bestFit="1" customWidth="1"/>
    <col min="4" max="4" width="26.3984375" bestFit="1" customWidth="1"/>
    <col min="5" max="5" width="13.796875" bestFit="1" customWidth="1"/>
    <col min="6" max="6" width="12.19921875" bestFit="1" customWidth="1"/>
    <col min="7" max="7" width="21.59765625" bestFit="1" customWidth="1"/>
    <col min="8" max="8" width="67.265625" bestFit="1" customWidth="1"/>
    <col min="9" max="9" width="7.06640625" bestFit="1" customWidth="1"/>
    <col min="10" max="13" width="8.06640625" bestFit="1" customWidth="1"/>
    <col min="14" max="14" width="9.06640625" bestFit="1" customWidth="1"/>
    <col min="15" max="15" width="5.3984375" bestFit="1" customWidth="1"/>
  </cols>
  <sheetData>
    <row r="1" spans="1:15" x14ac:dyDescent="0.4">
      <c r="D1" t="s">
        <v>83</v>
      </c>
      <c r="E1" s="2" t="s">
        <v>13</v>
      </c>
      <c r="F1" s="7" t="s">
        <v>21</v>
      </c>
      <c r="G1" t="s">
        <v>85</v>
      </c>
      <c r="H1" t="s">
        <v>0</v>
      </c>
    </row>
    <row r="2" spans="1:15" x14ac:dyDescent="0.4">
      <c r="B2" s="2" t="s">
        <v>81</v>
      </c>
      <c r="C2" s="2" t="s">
        <v>82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  <c r="J2" t="s">
        <v>7</v>
      </c>
      <c r="K2" t="s">
        <v>8</v>
      </c>
      <c r="L2" t="s">
        <v>9</v>
      </c>
      <c r="M2" t="s">
        <v>10</v>
      </c>
      <c r="N2" t="s">
        <v>11</v>
      </c>
      <c r="O2" s="2" t="s">
        <v>80</v>
      </c>
    </row>
    <row r="3" spans="1:15" x14ac:dyDescent="0.4">
      <c r="A3" s="1" t="s">
        <v>20</v>
      </c>
      <c r="B3">
        <v>470</v>
      </c>
      <c r="C3" s="11">
        <v>1600</v>
      </c>
      <c r="D3" s="6">
        <v>-2.6000000000000001E-8</v>
      </c>
      <c r="E3" s="6">
        <v>2.9689999999999999</v>
      </c>
      <c r="F3" s="6">
        <v>318.5</v>
      </c>
      <c r="G3">
        <v>77.33</v>
      </c>
      <c r="H3">
        <v>1.0620000000000001</v>
      </c>
      <c r="I3">
        <v>-10.19</v>
      </c>
      <c r="J3">
        <v>2.5489999999999999</v>
      </c>
      <c r="K3">
        <v>-0.38150000000000001</v>
      </c>
      <c r="L3">
        <v>-0.38150000000000001</v>
      </c>
      <c r="M3">
        <v>-0.38150000000000001</v>
      </c>
      <c r="N3">
        <v>3.8890000000000001E-3</v>
      </c>
      <c r="O3">
        <v>0</v>
      </c>
    </row>
    <row r="4" spans="1:15" x14ac:dyDescent="0.4">
      <c r="A4" s="1" t="s">
        <v>22</v>
      </c>
      <c r="B4">
        <v>450</v>
      </c>
      <c r="C4" s="11">
        <v>1500</v>
      </c>
      <c r="D4" s="6">
        <v>-2.0000000000000001E-9</v>
      </c>
      <c r="E4" s="6">
        <v>3.4489999999999998</v>
      </c>
      <c r="F4" s="6">
        <v>644.70000000000005</v>
      </c>
      <c r="G4">
        <v>66.930000000000007</v>
      </c>
      <c r="H4">
        <v>-17.04</v>
      </c>
      <c r="I4">
        <v>-2.8370000000000002</v>
      </c>
      <c r="J4">
        <v>-0.7742</v>
      </c>
      <c r="K4">
        <v>-1.101</v>
      </c>
      <c r="L4">
        <v>-1.101</v>
      </c>
      <c r="M4">
        <v>-1.101</v>
      </c>
      <c r="N4">
        <v>2.836E-3</v>
      </c>
      <c r="O4">
        <v>1</v>
      </c>
    </row>
    <row r="5" spans="1:15" x14ac:dyDescent="0.4">
      <c r="A5" s="1" t="s">
        <v>23</v>
      </c>
      <c r="B5">
        <v>450</v>
      </c>
      <c r="C5" s="11">
        <v>1500</v>
      </c>
      <c r="D5" s="6">
        <v>-1.0999999999999999E-8</v>
      </c>
      <c r="E5" s="6">
        <v>3.2130000000000001</v>
      </c>
      <c r="F5" s="6">
        <v>654.29999999999995</v>
      </c>
      <c r="G5">
        <v>36.01</v>
      </c>
      <c r="H5">
        <v>2.7160000000000002</v>
      </c>
      <c r="I5">
        <v>29.86</v>
      </c>
      <c r="J5">
        <v>-10.58</v>
      </c>
      <c r="K5">
        <v>18.670000000000002</v>
      </c>
      <c r="L5">
        <v>18.670000000000002</v>
      </c>
      <c r="M5">
        <v>18.670000000000002</v>
      </c>
      <c r="N5">
        <v>1.0059999999999999E-3</v>
      </c>
      <c r="O5">
        <v>0</v>
      </c>
    </row>
    <row r="6" spans="1:15" x14ac:dyDescent="0.4">
      <c r="A6" s="1" t="s">
        <v>24</v>
      </c>
      <c r="B6">
        <v>450</v>
      </c>
      <c r="C6" s="11">
        <v>1500</v>
      </c>
      <c r="D6" s="12">
        <v>-8.68094456476655E-5</v>
      </c>
      <c r="E6" s="13">
        <v>-0.185774337673134</v>
      </c>
      <c r="F6" s="13">
        <v>876.20473349417705</v>
      </c>
      <c r="G6">
        <v>69.95</v>
      </c>
      <c r="H6">
        <v>-13.97</v>
      </c>
      <c r="I6">
        <v>-6.34</v>
      </c>
      <c r="J6">
        <v>-0.53569999999999995</v>
      </c>
      <c r="K6">
        <v>-1.9870000000000001</v>
      </c>
      <c r="L6">
        <v>-1.9870000000000001</v>
      </c>
      <c r="M6">
        <v>-1.9870000000000001</v>
      </c>
      <c r="N6">
        <v>2.9580000000000001E-3</v>
      </c>
      <c r="O6">
        <v>1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K6"/>
  <sheetViews>
    <sheetView workbookViewId="0">
      <selection activeCell="K2" sqref="K2"/>
    </sheetView>
  </sheetViews>
  <sheetFormatPr defaultColWidth="9" defaultRowHeight="13.9" x14ac:dyDescent="0.4"/>
  <cols>
    <col min="2" max="2" width="13.1328125" bestFit="1" customWidth="1"/>
    <col min="3" max="3" width="12.59765625" bestFit="1" customWidth="1"/>
    <col min="4" max="4" width="26.3984375" bestFit="1" customWidth="1"/>
    <col min="5" max="5" width="13.796875" bestFit="1" customWidth="1"/>
    <col min="6" max="6" width="12.19921875" bestFit="1" customWidth="1"/>
    <col min="7" max="7" width="21.59765625" bestFit="1" customWidth="1"/>
    <col min="8" max="8" width="25.46484375" bestFit="1" customWidth="1"/>
    <col min="9" max="10" width="12.19921875" bestFit="1" customWidth="1"/>
    <col min="11" max="11" width="5.3984375" bestFit="1" customWidth="1"/>
  </cols>
  <sheetData>
    <row r="1" spans="1:11" x14ac:dyDescent="0.4">
      <c r="D1" t="s">
        <v>83</v>
      </c>
      <c r="E1" s="2" t="s">
        <v>13</v>
      </c>
      <c r="F1" s="7" t="s">
        <v>21</v>
      </c>
      <c r="G1" t="s">
        <v>85</v>
      </c>
      <c r="H1" s="15" t="s">
        <v>30</v>
      </c>
    </row>
    <row r="2" spans="1:11" x14ac:dyDescent="0.4">
      <c r="B2" s="2" t="s">
        <v>81</v>
      </c>
      <c r="C2" s="2" t="s">
        <v>82</v>
      </c>
      <c r="D2" t="s">
        <v>1</v>
      </c>
      <c r="E2" t="s">
        <v>2</v>
      </c>
      <c r="F2" t="s">
        <v>3</v>
      </c>
      <c r="G2" s="13" t="s">
        <v>9</v>
      </c>
      <c r="H2" s="13" t="s">
        <v>7</v>
      </c>
      <c r="I2" s="13" t="s">
        <v>5</v>
      </c>
      <c r="J2" s="13" t="s">
        <v>4</v>
      </c>
      <c r="K2" s="2" t="s">
        <v>80</v>
      </c>
    </row>
    <row r="3" spans="1:11" x14ac:dyDescent="0.4">
      <c r="A3" s="1" t="s">
        <v>20</v>
      </c>
      <c r="B3">
        <v>470</v>
      </c>
      <c r="C3" s="11">
        <v>1600</v>
      </c>
      <c r="D3">
        <v>-1.8641103786306399E-4</v>
      </c>
      <c r="E3">
        <v>0.222418506347558</v>
      </c>
      <c r="F3">
        <v>254.50571590793899</v>
      </c>
      <c r="G3" s="15">
        <v>2.9678865582824571E-8</v>
      </c>
      <c r="H3" s="15">
        <v>-1.361091537649259E-4</v>
      </c>
      <c r="I3" s="15">
        <v>0.18839137830108577</v>
      </c>
      <c r="J3" s="15">
        <v>0.4239536871708548</v>
      </c>
      <c r="K3">
        <v>0</v>
      </c>
    </row>
    <row r="4" spans="1:11" x14ac:dyDescent="0.4">
      <c r="A4" s="1" t="s">
        <v>22</v>
      </c>
      <c r="B4">
        <v>450</v>
      </c>
      <c r="C4" s="11">
        <v>1600</v>
      </c>
      <c r="D4" s="12">
        <v>-3.7171032400137203E-14</v>
      </c>
      <c r="E4" s="13">
        <v>-0.21442796814648901</v>
      </c>
      <c r="F4" s="13">
        <v>785.69945806704095</v>
      </c>
      <c r="G4" s="15">
        <v>2.9678865582824571E-8</v>
      </c>
      <c r="H4" s="15">
        <v>-1.361091537649259E-4</v>
      </c>
      <c r="I4" s="15">
        <v>0.18839137830108577</v>
      </c>
      <c r="J4" s="15">
        <v>0.4239536871708548</v>
      </c>
      <c r="K4">
        <v>1</v>
      </c>
    </row>
    <row r="5" spans="1:11" x14ac:dyDescent="0.4">
      <c r="A5" s="1" t="s">
        <v>23</v>
      </c>
      <c r="B5">
        <v>450</v>
      </c>
      <c r="C5" s="11">
        <v>1500</v>
      </c>
      <c r="D5" s="8">
        <v>-6E-9</v>
      </c>
      <c r="E5" s="6">
        <v>3.3069999999999999</v>
      </c>
      <c r="F5" s="6">
        <v>658.7</v>
      </c>
      <c r="G5" s="15">
        <v>2.9678865582824571E-8</v>
      </c>
      <c r="H5" s="15">
        <v>-1.361091537649259E-4</v>
      </c>
      <c r="I5" s="15">
        <v>0.18839137830108577</v>
      </c>
      <c r="J5" s="15">
        <v>0.4239536871708548</v>
      </c>
      <c r="K5">
        <v>0</v>
      </c>
    </row>
    <row r="6" spans="1:11" x14ac:dyDescent="0.4">
      <c r="A6" s="1" t="s">
        <v>24</v>
      </c>
      <c r="B6">
        <v>450</v>
      </c>
      <c r="C6" s="11">
        <v>1500</v>
      </c>
      <c r="D6" s="6">
        <v>-1.4E-8</v>
      </c>
      <c r="E6" s="6">
        <v>3.1949999999999998</v>
      </c>
      <c r="F6" s="6">
        <v>659.4</v>
      </c>
      <c r="G6" s="15">
        <v>2.9678865582824571E-8</v>
      </c>
      <c r="H6" s="15">
        <v>-1.361091537649259E-4</v>
      </c>
      <c r="I6" s="15">
        <v>0.18839137830108577</v>
      </c>
      <c r="J6" s="15">
        <v>0.4239536871708548</v>
      </c>
      <c r="K6"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15</vt:i4>
      </vt:variant>
      <vt:variant>
        <vt:lpstr>命名范围</vt:lpstr>
      </vt:variant>
      <vt:variant>
        <vt:i4>2</vt:i4>
      </vt:variant>
    </vt:vector>
  </HeadingPairs>
  <TitlesOfParts>
    <vt:vector size="17" baseType="lpstr">
      <vt:lpstr>PHYSICAL PROPERTIES</vt:lpstr>
      <vt:lpstr>PIPELINES INFORMATION</vt:lpstr>
      <vt:lpstr>Pump Characteristics</vt:lpstr>
      <vt:lpstr>IS2-DS5</vt:lpstr>
      <vt:lpstr>DS5-DS6</vt:lpstr>
      <vt:lpstr>DS6-DS7</vt:lpstr>
      <vt:lpstr>DS7-DS8</vt:lpstr>
      <vt:lpstr>DS8-DS9</vt:lpstr>
      <vt:lpstr>DS9-DS10</vt:lpstr>
      <vt:lpstr>DS10-DS11</vt:lpstr>
      <vt:lpstr>DS11-DS12</vt:lpstr>
      <vt:lpstr>DS12-DS13</vt:lpstr>
      <vt:lpstr>DS13-DS14</vt:lpstr>
      <vt:lpstr>DS14-DS15</vt:lpstr>
      <vt:lpstr>DS15-TS2</vt:lpstr>
      <vt:lpstr>'Pump Characteristics'!OLE_LINK18</vt:lpstr>
      <vt:lpstr>'Pump Characteristics'!OLE_LINK19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小哥傲天</dc:creator>
  <cp:lastModifiedBy>Shengshi Wang</cp:lastModifiedBy>
  <dcterms:created xsi:type="dcterms:W3CDTF">2015-06-05T18:17:00Z</dcterms:created>
  <dcterms:modified xsi:type="dcterms:W3CDTF">2023-11-07T23:16:16Z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EAFBD0AECE204111AD64A548635F1CFC</vt:lpwstr>
  </property>
</Properties>
</file>