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nalytical Decision Modeling 1 518\"/>
    </mc:Choice>
  </mc:AlternateContent>
  <xr:revisionPtr revIDLastSave="0" documentId="13_ncr:1_{E9B5842F-666D-4595-AB98-0F59211850EE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Data" sheetId="1" r:id="rId1"/>
  </sheets>
  <definedNames>
    <definedName name="solver_adj" localSheetId="0" hidden="1">Data!$F$6:$F$9,Data!$C$19:$E$22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Data!$C$19:$E$22</definedName>
    <definedName name="solver_lhs2" localSheetId="0" hidden="1">Data!$C$23:$E$23</definedName>
    <definedName name="solver_lhs3" localSheetId="0" hidden="1">Data!$F$11</definedName>
    <definedName name="solver_lhs4" localSheetId="0" hidden="1">Data!$F$19:$F$22</definedName>
    <definedName name="solver_lhs5" localSheetId="0" hidden="1">Data!$F$6:$F$9</definedName>
    <definedName name="solver_lhs6" localSheetId="0" hidden="1">Data!$F$7</definedName>
    <definedName name="solver_lhs7" localSheetId="0" hidden="1">Data!$I$6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Data!$B$27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5</definedName>
    <definedName name="solver_rel6" localSheetId="0" hidden="1">3</definedName>
    <definedName name="solver_rel7" localSheetId="0" hidden="1">3</definedName>
    <definedName name="solver_rhs1" localSheetId="0" hidden="1">integer</definedName>
    <definedName name="solver_rhs2" localSheetId="0" hidden="1">Data!$C$11:$E$11</definedName>
    <definedName name="solver_rhs3" localSheetId="0" hidden="1">Data!$H$11</definedName>
    <definedName name="solver_rhs4" localSheetId="0" hidden="1">Data!$H$19:$H$22</definedName>
    <definedName name="solver_rhs5" localSheetId="0" hidden="1">binary</definedName>
    <definedName name="solver_rhs6" localSheetId="0" hidden="1">Data!$F$6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C23" i="1"/>
  <c r="F20" i="1"/>
  <c r="B30" i="1" l="1"/>
  <c r="H20" i="1" s="1"/>
  <c r="F19" i="1"/>
  <c r="B26" i="1"/>
  <c r="B25" i="1"/>
  <c r="I6" i="1"/>
  <c r="F11" i="1"/>
  <c r="F21" i="1"/>
  <c r="F22" i="1"/>
  <c r="H19" i="1" l="1"/>
  <c r="H21" i="1"/>
  <c r="H22" i="1"/>
  <c r="B27" i="1"/>
</calcChain>
</file>

<file path=xl/sharedStrings.xml><?xml version="1.0" encoding="utf-8"?>
<sst xmlns="http://schemas.openxmlformats.org/spreadsheetml/2006/main" count="53" uniqueCount="41">
  <si>
    <t>Warehouse data</t>
  </si>
  <si>
    <t>To</t>
  </si>
  <si>
    <t>Region 1</t>
  </si>
  <si>
    <t>Region 2</t>
  </si>
  <si>
    <t>Region 3</t>
  </si>
  <si>
    <t>From</t>
  </si>
  <si>
    <t>Demand</t>
  </si>
  <si>
    <t>Weekly capacity</t>
  </si>
  <si>
    <t>Decision 2</t>
  </si>
  <si>
    <t>Amount to ship</t>
  </si>
  <si>
    <t>Fixed cost</t>
  </si>
  <si>
    <t>Variable cost</t>
  </si>
  <si>
    <t>Cost</t>
  </si>
  <si>
    <t>Large number</t>
  </si>
  <si>
    <t>&lt;=</t>
  </si>
  <si>
    <t>IF NY IS OPEN LA MUST BE OPEN</t>
  </si>
  <si>
    <t xml:space="preserve">TOTAL </t>
  </si>
  <si>
    <t>A</t>
  </si>
  <si>
    <t>B</t>
  </si>
  <si>
    <t>C</t>
  </si>
  <si>
    <t>D</t>
  </si>
  <si>
    <t>Unit order costs</t>
  </si>
  <si>
    <t>Decision1: if person is chosen</t>
  </si>
  <si>
    <t>Fixed salary of person</t>
  </si>
  <si>
    <t>Sum of D and B</t>
  </si>
  <si>
    <t>Blvd 1900</t>
  </si>
  <si>
    <t>Vertex</t>
  </si>
  <si>
    <t>Pala Mesa</t>
  </si>
  <si>
    <t>2$</t>
  </si>
  <si>
    <t>1.6$</t>
  </si>
  <si>
    <t>2.4$</t>
  </si>
  <si>
    <t>1.4$</t>
  </si>
  <si>
    <t>2.3$</t>
  </si>
  <si>
    <t>2.1$</t>
  </si>
  <si>
    <t>1.7$</t>
  </si>
  <si>
    <t>1.9$</t>
  </si>
  <si>
    <t>1.8$</t>
  </si>
  <si>
    <t>2.5$</t>
  </si>
  <si>
    <t>Total # people chosen</t>
  </si>
  <si>
    <t xml:space="preserve">Total from person </t>
  </si>
  <si>
    <t>Either B or D must be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</si>
</sst>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0" fontId="0" fillId="0" borderId="0" xfId="0" applyFont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2" fontId="3" fillId="0" borderId="0" xfId="0" applyNumberFormat="1" applyFont="1"/>
    <xf numFmtId="0" fontId="3" fillId="2" borderId="0" xfId="0" applyFont="1" applyFill="1"/>
    <xf numFmtId="0" fontId="3" fillId="3" borderId="0" xfId="0" applyNumberFormat="1" applyFont="1" applyFill="1" applyBorder="1"/>
    <xf numFmtId="2" fontId="0" fillId="3" borderId="0" xfId="0" applyNumberFormat="1" applyFont="1" applyFill="1" applyBorder="1"/>
    <xf numFmtId="3" fontId="0" fillId="0" borderId="0" xfId="0" applyNumberFormat="1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0"/>
  <sheetViews>
    <sheetView tabSelected="1" topLeftCell="A4" zoomScale="80" zoomScaleNormal="80" workbookViewId="0">
      <selection activeCell="H19" sqref="H19"/>
    </sheetView>
  </sheetViews>
  <sheetFormatPr defaultColWidth="9.1328125" defaultRowHeight="14.25" x14ac:dyDescent="0.45"/>
  <cols>
    <col min="1" max="1" width="14.46484375" style="2" customWidth="1"/>
    <col min="2" max="5" width="9.1328125" style="2"/>
    <col min="6" max="6" width="25.33203125" style="2" customWidth="1"/>
    <col min="7" max="16384" width="9.1328125" style="2"/>
  </cols>
  <sheetData>
    <row r="1" spans="1:9" x14ac:dyDescent="0.45">
      <c r="A1" s="1" t="s">
        <v>0</v>
      </c>
    </row>
    <row r="3" spans="1:9" x14ac:dyDescent="0.45">
      <c r="A3" s="2" t="s">
        <v>21</v>
      </c>
      <c r="F3" s="5" t="s">
        <v>22</v>
      </c>
    </row>
    <row r="4" spans="1:9" x14ac:dyDescent="0.45">
      <c r="C4" s="3" t="s">
        <v>1</v>
      </c>
      <c r="D4" s="3"/>
      <c r="E4" s="3"/>
      <c r="G4" s="5" t="s">
        <v>23</v>
      </c>
    </row>
    <row r="5" spans="1:9" x14ac:dyDescent="0.45">
      <c r="A5" s="4"/>
      <c r="B5" s="4"/>
      <c r="C5" s="4" t="s">
        <v>25</v>
      </c>
      <c r="D5" s="4" t="s">
        <v>26</v>
      </c>
      <c r="E5" s="4" t="s">
        <v>27</v>
      </c>
      <c r="I5" s="5" t="s">
        <v>24</v>
      </c>
    </row>
    <row r="6" spans="1:9" x14ac:dyDescent="0.45">
      <c r="A6" s="2" t="s">
        <v>5</v>
      </c>
      <c r="B6" s="4" t="s">
        <v>17</v>
      </c>
      <c r="C6" s="4" t="s">
        <v>28</v>
      </c>
      <c r="D6" s="4" t="s">
        <v>29</v>
      </c>
      <c r="E6" s="4" t="s">
        <v>30</v>
      </c>
      <c r="F6" s="11">
        <v>0</v>
      </c>
      <c r="G6" s="6">
        <v>90</v>
      </c>
      <c r="I6" s="8">
        <f>F9+F7</f>
        <v>1</v>
      </c>
    </row>
    <row r="7" spans="1:9" x14ac:dyDescent="0.45">
      <c r="B7" s="4" t="s">
        <v>18</v>
      </c>
      <c r="C7" s="4" t="s">
        <v>31</v>
      </c>
      <c r="D7" s="4" t="s">
        <v>32</v>
      </c>
      <c r="E7" s="4" t="s">
        <v>28</v>
      </c>
      <c r="F7" s="11">
        <v>1</v>
      </c>
      <c r="G7" s="6">
        <v>80</v>
      </c>
    </row>
    <row r="8" spans="1:9" x14ac:dyDescent="0.45">
      <c r="B8" s="4" t="s">
        <v>19</v>
      </c>
      <c r="C8" s="4" t="s">
        <v>33</v>
      </c>
      <c r="D8" s="4" t="s">
        <v>34</v>
      </c>
      <c r="E8" s="4" t="s">
        <v>35</v>
      </c>
      <c r="F8" s="11">
        <v>1</v>
      </c>
      <c r="G8" s="6">
        <v>82</v>
      </c>
    </row>
    <row r="9" spans="1:9" x14ac:dyDescent="0.45">
      <c r="B9" s="4" t="s">
        <v>20</v>
      </c>
      <c r="C9" s="4" t="s">
        <v>36</v>
      </c>
      <c r="D9" s="4" t="s">
        <v>37</v>
      </c>
      <c r="E9" s="4" t="s">
        <v>36</v>
      </c>
      <c r="F9" s="11">
        <v>0</v>
      </c>
      <c r="G9" s="6">
        <v>88</v>
      </c>
    </row>
    <row r="10" spans="1:9" x14ac:dyDescent="0.45">
      <c r="F10" s="5" t="s">
        <v>38</v>
      </c>
    </row>
    <row r="11" spans="1:9" x14ac:dyDescent="0.45">
      <c r="A11" s="5" t="s">
        <v>6</v>
      </c>
      <c r="C11" s="12">
        <v>26</v>
      </c>
      <c r="D11" s="12">
        <v>30</v>
      </c>
      <c r="E11" s="12">
        <v>28</v>
      </c>
      <c r="F11" s="8">
        <f>SUM(F6:F9)</f>
        <v>2</v>
      </c>
      <c r="G11" s="5" t="s">
        <v>14</v>
      </c>
      <c r="H11" s="7">
        <v>2</v>
      </c>
    </row>
    <row r="13" spans="1:9" x14ac:dyDescent="0.45">
      <c r="A13" s="5" t="s">
        <v>7</v>
      </c>
      <c r="B13" s="2">
        <v>45</v>
      </c>
    </row>
    <row r="15" spans="1:9" x14ac:dyDescent="0.45">
      <c r="A15" s="5" t="s">
        <v>8</v>
      </c>
    </row>
    <row r="16" spans="1:9" x14ac:dyDescent="0.45">
      <c r="A16" s="5" t="s">
        <v>9</v>
      </c>
    </row>
    <row r="17" spans="1:9" x14ac:dyDescent="0.45">
      <c r="C17" s="3" t="s">
        <v>1</v>
      </c>
      <c r="D17" s="3"/>
      <c r="E17" s="3"/>
      <c r="F17" s="5" t="s">
        <v>39</v>
      </c>
    </row>
    <row r="18" spans="1:9" x14ac:dyDescent="0.45">
      <c r="A18" s="4"/>
      <c r="B18" s="4"/>
      <c r="C18" s="4" t="s">
        <v>2</v>
      </c>
      <c r="D18" s="4" t="s">
        <v>3</v>
      </c>
      <c r="E18" s="4" t="s">
        <v>4</v>
      </c>
    </row>
    <row r="19" spans="1:9" x14ac:dyDescent="0.45">
      <c r="A19" s="2" t="s">
        <v>5</v>
      </c>
      <c r="B19" s="4" t="s">
        <v>17</v>
      </c>
      <c r="C19" s="10">
        <v>0</v>
      </c>
      <c r="D19" s="10">
        <v>0</v>
      </c>
      <c r="E19" s="10">
        <v>0</v>
      </c>
      <c r="F19" s="2">
        <f>SUM(C19:E19)</f>
        <v>0</v>
      </c>
      <c r="G19" s="5" t="s">
        <v>14</v>
      </c>
      <c r="H19" s="2">
        <f>$B$30*F6</f>
        <v>0</v>
      </c>
      <c r="I19" s="5"/>
    </row>
    <row r="20" spans="1:9" x14ac:dyDescent="0.45">
      <c r="B20" s="4" t="s">
        <v>18</v>
      </c>
      <c r="C20" s="10">
        <v>0</v>
      </c>
      <c r="D20" s="10">
        <v>11</v>
      </c>
      <c r="E20" s="10">
        <v>28</v>
      </c>
      <c r="F20" s="2">
        <f>SUM(C20:E20)</f>
        <v>39</v>
      </c>
      <c r="G20" s="5" t="s">
        <v>14</v>
      </c>
      <c r="H20" s="2">
        <f t="shared" ref="H20:H21" si="0">$B$30*F7</f>
        <v>45</v>
      </c>
      <c r="I20" s="5"/>
    </row>
    <row r="21" spans="1:9" x14ac:dyDescent="0.45">
      <c r="B21" s="4" t="s">
        <v>19</v>
      </c>
      <c r="C21" s="10">
        <v>26</v>
      </c>
      <c r="D21" s="10">
        <v>19</v>
      </c>
      <c r="E21" s="10">
        <v>0</v>
      </c>
      <c r="F21" s="2">
        <f t="shared" ref="F21:F22" si="1">SUM(C21:E21)</f>
        <v>45</v>
      </c>
      <c r="G21" s="5" t="s">
        <v>14</v>
      </c>
      <c r="H21" s="2">
        <f t="shared" si="0"/>
        <v>45</v>
      </c>
      <c r="I21" s="5"/>
    </row>
    <row r="22" spans="1:9" x14ac:dyDescent="0.45">
      <c r="B22" s="4" t="s">
        <v>20</v>
      </c>
      <c r="C22" s="10">
        <v>0</v>
      </c>
      <c r="D22" s="10">
        <v>0</v>
      </c>
      <c r="E22" s="10">
        <v>0</v>
      </c>
      <c r="F22" s="2">
        <f t="shared" si="1"/>
        <v>0</v>
      </c>
      <c r="G22" s="5" t="s">
        <v>14</v>
      </c>
      <c r="H22" s="2">
        <f>$B$30*F9</f>
        <v>0</v>
      </c>
      <c r="I22" s="5"/>
    </row>
    <row r="23" spans="1:9" x14ac:dyDescent="0.45">
      <c r="B23" s="5" t="s">
        <v>16</v>
      </c>
      <c r="C23" s="12">
        <f>SUM(C19:C22)</f>
        <v>26</v>
      </c>
      <c r="D23" s="12">
        <f t="shared" ref="D23:E23" si="2">SUM(D19:D22)</f>
        <v>30</v>
      </c>
      <c r="E23" s="12">
        <f t="shared" si="2"/>
        <v>28</v>
      </c>
    </row>
    <row r="25" spans="1:9" x14ac:dyDescent="0.45">
      <c r="A25" s="5" t="s">
        <v>10</v>
      </c>
      <c r="B25" s="2">
        <f>SUMPRODUCT(F6:F9,G6:G9)</f>
        <v>162</v>
      </c>
    </row>
    <row r="26" spans="1:9" x14ac:dyDescent="0.45">
      <c r="A26" s="5" t="s">
        <v>11</v>
      </c>
      <c r="B26" s="2">
        <f>SUMPRODUCT(C19:E22,C6:E9)</f>
        <v>0</v>
      </c>
      <c r="F26" s="5" t="s">
        <v>15</v>
      </c>
    </row>
    <row r="27" spans="1:9" x14ac:dyDescent="0.45">
      <c r="A27" s="5" t="s">
        <v>12</v>
      </c>
      <c r="B27" s="9">
        <f>SUM(B25:B26)</f>
        <v>162</v>
      </c>
      <c r="F27" s="5" t="s">
        <v>40</v>
      </c>
    </row>
    <row r="30" spans="1:9" x14ac:dyDescent="0.45">
      <c r="A30" s="5" t="s">
        <v>13</v>
      </c>
      <c r="B30" s="2">
        <f>B13</f>
        <v>45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Xinyi Chen</cp:lastModifiedBy>
  <dcterms:created xsi:type="dcterms:W3CDTF">2003-07-10T01:31:03Z</dcterms:created>
  <dcterms:modified xsi:type="dcterms:W3CDTF">2019-12-04T23:06:24Z</dcterms:modified>
</cp:coreProperties>
</file>