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 projects\Data Analysis with Excel\Data Analysis with Excel\"/>
    </mc:Choice>
  </mc:AlternateContent>
  <xr:revisionPtr revIDLastSave="0" documentId="13_ncr:1_{47F09D50-1758-4CD6-ADA5-7401055C5FB6}" xr6:coauthVersionLast="47" xr6:coauthVersionMax="47" xr10:uidLastSave="{00000000-0000-0000-0000-000000000000}"/>
  <bookViews>
    <workbookView xWindow="-108" yWindow="-108" windowWidth="23256" windowHeight="12456" activeTab="6" xr2:uid="{87BA2CE9-195E-47A8-A776-B55E52C6A0B1}"/>
  </bookViews>
  <sheets>
    <sheet name="Sheet1" sheetId="1" r:id="rId1"/>
    <sheet name="Sheet2" sheetId="2" r:id="rId2"/>
    <sheet name="Sheet3" sheetId="3" r:id="rId3"/>
    <sheet name="Sheet5" sheetId="5" r:id="rId4"/>
    <sheet name="Sheet7" sheetId="7" r:id="rId5"/>
    <sheet name="Sheet4" sheetId="4" r:id="rId6"/>
    <sheet name="Sheet6" sheetId="6" r:id="rId7"/>
  </sheets>
  <definedNames>
    <definedName name="_xlnm._FilterDatabase" localSheetId="0" hidden="1">Sheet1!$A$1:$G$44</definedName>
    <definedName name="_xlnm._FilterDatabase" localSheetId="5" hidden="1">Sheet4!$A$1:$G$44</definedName>
    <definedName name="_xlcn.WorksheetConnection_sum.xlsxTable3" hidden="1">Table3[]</definedName>
    <definedName name="_xlnm.Criteria" localSheetId="5">Sheet4!$B:$B</definedName>
    <definedName name="_xlnm.Extract" localSheetId="5">Sheet4!$P$5:$V$5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sum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" i="4" l="1"/>
  <c r="N15" i="4"/>
  <c r="N16" i="4"/>
  <c r="N14" i="4"/>
  <c r="M19" i="1"/>
  <c r="M18" i="1"/>
  <c r="M17" i="1"/>
  <c r="M16" i="1"/>
  <c r="M15" i="1"/>
  <c r="M20" i="1" s="1"/>
  <c r="L8" i="1"/>
  <c r="L7" i="1"/>
  <c r="L6" i="1"/>
  <c r="L9" i="1" s="1"/>
  <c r="N17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84819C-C30F-4C6F-A6AB-7DBED8FCCEF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50733BF-FCC5-4933-A9BA-852271A449A6}" name="WorksheetConnection_sum.xlsx!Table3" type="102" refreshedVersion="7" minRefreshableVersion="5">
    <extLst>
      <ext xmlns:x15="http://schemas.microsoft.com/office/spreadsheetml/2010/11/main" uri="{DE250136-89BD-433C-8126-D09CA5730AF9}">
        <x15:connection id="Table3">
          <x15:rangePr sourceName="_xlcn.WorksheetConnection_sum.xlsxTable3"/>
        </x15:connection>
      </ext>
    </extLst>
  </connection>
</connections>
</file>

<file path=xl/sharedStrings.xml><?xml version="1.0" encoding="utf-8"?>
<sst xmlns="http://schemas.openxmlformats.org/spreadsheetml/2006/main" count="701" uniqueCount="35">
  <si>
    <t>OrderDate</t>
  </si>
  <si>
    <t>Region</t>
  </si>
  <si>
    <t>Rep</t>
  </si>
  <si>
    <t>Item</t>
  </si>
  <si>
    <t>Units</t>
  </si>
  <si>
    <t>Unit Cost</t>
  </si>
  <si>
    <t>Revenue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</si>
  <si>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</si>
  <si>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</si>
  <si>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</si>
  <si>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</si>
  <si>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</si>
  <si>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</si>
  <si>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</si>
  <si>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</si>
  <si>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</si>
  <si>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</si>
  <si>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</si>
  <si>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</si>
  <si>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</si>
  <si>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</si>
  <si>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</si>
  <si>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</si>
  <si>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</si>
  <si>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</si>
  <si>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</si>
  <si>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Q) Find the total Units that were sold in the East region</t>
  </si>
  <si>
    <t>Total</t>
  </si>
  <si>
    <t>Centarl</t>
  </si>
  <si>
    <t>Q) What was the total revenue generated from Binder</t>
  </si>
  <si>
    <t>Totl Revneue</t>
  </si>
  <si>
    <t>item</t>
  </si>
  <si>
    <t>Q) What is the total revenue generated from the Central region where the item is a Pencil?</t>
  </si>
  <si>
    <t>Column1</t>
  </si>
  <si>
    <t>Q) Find the total number of times Gill has a made a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</si>
</sst>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1" applyFill="1" applyAlignment="1">
      <alignment horizontal="center" vertical="center"/>
    </xf>
    <xf numFmtId="1" fontId="2" fillId="2" borderId="0" xfId="1" applyNumberFormat="1" applyFill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2" fillId="2" borderId="0" xfId="1" applyFill="1" applyAlignment="1" applyProtection="1">
      <alignment horizontal="left" vertical="center"/>
      <protection locked="0"/>
    </xf>
    <xf numFmtId="164" fontId="2" fillId="0" borderId="0" xfId="1" applyNumberFormat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horizontal="left" vertical="center"/>
    </xf>
    <xf numFmtId="0" fontId="2" fillId="0" borderId="0" xfId="1" applyAlignment="1" applyProtection="1">
      <alignment vertical="center"/>
      <protection locked="0"/>
    </xf>
    <xf numFmtId="43" fontId="2" fillId="0" borderId="0" xfId="2" applyFont="1" applyFill="1" applyBorder="1" applyAlignment="1" applyProtection="1">
      <alignment horizontal="left" vertical="center"/>
    </xf>
    <xf numFmtId="43" fontId="2" fillId="0" borderId="0" xfId="2" applyFont="1" applyFill="1" applyBorder="1" applyAlignment="1" applyProtection="1">
      <alignment vertical="center"/>
    </xf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0" fillId="5" borderId="0" xfId="0" applyFill="1"/>
    <xf numFmtId="0" fontId="2" fillId="5" borderId="0" xfId="1" applyFill="1" applyAlignment="1">
      <alignment horizontal="left" vertical="center"/>
    </xf>
    <xf numFmtId="43" fontId="2" fillId="0" borderId="0" xfId="2" applyFont="1" applyFill="1" applyBorder="1" applyAlignment="1">
      <alignment horizontal="left" vertical="center"/>
    </xf>
    <xf numFmtId="43" fontId="2" fillId="0" borderId="0" xfId="2" applyFont="1" applyFill="1" applyBorder="1" applyAlignment="1">
      <alignment vertical="center"/>
    </xf>
    <xf numFmtId="0" fontId="2" fillId="5" borderId="0" xfId="1" applyFill="1" applyAlignment="1">
      <alignment horizontal="center" vertical="center"/>
    </xf>
    <xf numFmtId="1" fontId="2" fillId="5" borderId="0" xfId="1" applyNumberFormat="1" applyFill="1" applyAlignment="1">
      <alignment horizontal="left" vertical="center"/>
    </xf>
    <xf numFmtId="0" fontId="2" fillId="5" borderId="0" xfId="1" applyFill="1" applyAlignment="1" applyProtection="1">
      <alignment horizontal="left" vertical="center"/>
      <protection locked="0"/>
    </xf>
    <xf numFmtId="0" fontId="6" fillId="5" borderId="0" xfId="1" applyFont="1" applyFill="1" applyAlignment="1">
      <alignment horizontal="center" vertical="center"/>
    </xf>
    <xf numFmtId="1" fontId="6" fillId="5" borderId="0" xfId="1" applyNumberFormat="1" applyFont="1" applyFill="1" applyAlignment="1">
      <alignment horizontal="left" vertical="center"/>
    </xf>
    <xf numFmtId="0" fontId="6" fillId="5" borderId="0" xfId="1" applyFont="1" applyFill="1" applyAlignment="1">
      <alignment horizontal="left" vertical="center"/>
    </xf>
    <xf numFmtId="0" fontId="6" fillId="5" borderId="0" xfId="1" applyFont="1" applyFill="1" applyAlignment="1" applyProtection="1">
      <alignment horizontal="left" vertical="center"/>
      <protection locked="0"/>
    </xf>
    <xf numFmtId="0" fontId="1" fillId="5" borderId="0" xfId="0" applyFont="1" applyFill="1"/>
  </cellXfs>
  <cellStyles count="3">
    <cellStyle name="Comma 2" xfId="2" xr:uid="{86844B79-5485-44EC-A67D-3623D117B565}"/>
    <cellStyle name="Normal" xfId="0" builtinId="0"/>
    <cellStyle name="Normal 2" xfId="1" xr:uid="{87BA5FC1-3135-4796-BAA5-D6169299B26C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m/d/yy;@"/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m/d/yy;@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B3A444-14C4-4CF7-8247-11319E99810C}" name="Table2" displayName="Table2" ref="A1:G44" totalsRowShown="0" headerRowDxfId="8" headerRowCellStyle="Normal 2">
  <tableColumns count="7">
    <tableColumn id="1" xr3:uid="{3F8AA072-AE0F-4D4E-9CDA-78C61B4D8092}" name="OrderDate" dataDxfId="15" dataCellStyle="Normal 2"/>
    <tableColumn id="2" xr3:uid="{9331B8A2-40B8-4E58-B994-F21FC98E0293}" name="Region" dataDxfId="14" dataCellStyle="Normal 2"/>
    <tableColumn id="3" xr3:uid="{357CF586-CF5A-43F2-B847-5592AD0BE4BD}" name="Rep" dataDxfId="13" dataCellStyle="Normal 2"/>
    <tableColumn id="4" xr3:uid="{066BF1C3-9BD6-4D00-BDF6-ACB53B9E3F98}" name="Item" dataDxfId="12" dataCellStyle="Normal 2"/>
    <tableColumn id="5" xr3:uid="{AC57A5F5-0917-46E6-9F08-4930F7209969}" name="Units" dataDxfId="11" dataCellStyle="Normal 2"/>
    <tableColumn id="6" xr3:uid="{0B3C53B0-C026-4F1E-90A8-BB0A539ABF50}" name="Unit Cost" dataDxfId="10" dataCellStyle="Comma 2"/>
    <tableColumn id="7" xr3:uid="{3B1476A9-7600-4FD0-AB63-36C54BF33CC8}" name="Revenue" dataDxfId="9" dataCellStyle="Comma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F63A07-E7A5-47EC-B8CE-0C8C6EB3211F}" name="Table3" displayName="Table3" ref="M8:M9" insertRow="1" totalsRowShown="0">
  <autoFilter ref="M8:M9" xr:uid="{52F63A07-E7A5-47EC-B8CE-0C8C6EB3211F}"/>
  <tableColumns count="1">
    <tableColumn id="1" xr3:uid="{B8977DC2-C23A-4BD0-A2B2-5A6173C1A7D6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824D80-3AF6-4AEB-9E40-ECC39ADBBA68}" name="Table25" displayName="Table25" ref="A1:G44" totalsRowShown="0" headerRowDxfId="7" headerRowCellStyle="Normal 2">
  <tableColumns count="7">
    <tableColumn id="1" xr3:uid="{ED96C09A-328E-4BEE-B34E-D7C333716C81}" name="OrderDate" dataDxfId="6" dataCellStyle="Normal 2"/>
    <tableColumn id="2" xr3:uid="{4027E6A5-0BBE-4387-8737-0E1D88BB3952}" name="Region" dataDxfId="5" dataCellStyle="Normal 2"/>
    <tableColumn id="3" xr3:uid="{75AF7E60-1BF9-415A-A5FA-128B8F09FE7D}" name="Rep" dataDxfId="4" dataCellStyle="Normal 2"/>
    <tableColumn id="4" xr3:uid="{BF76FBE2-9486-4853-B7F0-241EDB4FCE22}" name="Item" dataDxfId="3" dataCellStyle="Normal 2"/>
    <tableColumn id="5" xr3:uid="{DEC1BD18-08A1-4A8C-AF65-39697F3B1C8A}" name="Units" dataDxfId="2" dataCellStyle="Normal 2"/>
    <tableColumn id="6" xr3:uid="{979F8187-BA28-4E79-88DC-E0E9CE96F3D8}" name="Unit Cost" dataDxfId="1" dataCellStyle="Comma 2"/>
    <tableColumn id="7" xr3:uid="{F842568B-0E2C-4820-9FD1-6B5F1DD2BCE1}" name="Revenue" dataDxfId="0" dataCellStyle="Comm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E9A5-4294-4C86-BB69-97D191B42AA2}">
  <dimension ref="A1:O44"/>
  <sheetViews>
    <sheetView topLeftCell="A3" workbookViewId="0">
      <selection activeCell="S13" sqref="S13"/>
    </sheetView>
  </sheetViews>
  <sheetFormatPr defaultRowHeight="14.4" x14ac:dyDescent="0.3"/>
  <cols>
    <col min="14" max="14" width="11.33203125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15" x14ac:dyDescent="0.3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</row>
    <row r="3" spans="1:15" x14ac:dyDescent="0.3">
      <c r="A3" s="5">
        <v>43488</v>
      </c>
      <c r="B3" s="6" t="s">
        <v>10</v>
      </c>
      <c r="C3" s="6" t="s">
        <v>11</v>
      </c>
      <c r="D3" s="7" t="s">
        <v>12</v>
      </c>
      <c r="E3" s="8">
        <v>50</v>
      </c>
      <c r="F3" s="9">
        <v>19.989999999999998</v>
      </c>
      <c r="G3" s="10">
        <v>999.49999999999989</v>
      </c>
    </row>
    <row r="4" spans="1:15" x14ac:dyDescent="0.3">
      <c r="A4" s="5">
        <v>43505</v>
      </c>
      <c r="B4" s="6" t="s">
        <v>10</v>
      </c>
      <c r="C4" s="6" t="s">
        <v>13</v>
      </c>
      <c r="D4" s="7" t="s">
        <v>9</v>
      </c>
      <c r="E4" s="8">
        <v>36</v>
      </c>
      <c r="F4" s="9">
        <v>4.99</v>
      </c>
      <c r="G4" s="10">
        <v>179.64000000000001</v>
      </c>
      <c r="K4" s="11" t="s">
        <v>26</v>
      </c>
      <c r="L4" s="11"/>
      <c r="M4" s="11"/>
      <c r="N4" s="11"/>
      <c r="O4" s="11"/>
    </row>
    <row r="5" spans="1:15" x14ac:dyDescent="0.3">
      <c r="A5" s="5">
        <v>43522</v>
      </c>
      <c r="B5" s="6" t="s">
        <v>10</v>
      </c>
      <c r="C5" s="6" t="s">
        <v>14</v>
      </c>
      <c r="D5" s="7" t="s">
        <v>15</v>
      </c>
      <c r="E5" s="8">
        <v>27</v>
      </c>
      <c r="F5" s="9">
        <v>19.989999999999998</v>
      </c>
      <c r="G5" s="10">
        <v>539.7299999999999</v>
      </c>
      <c r="K5" t="s">
        <v>1</v>
      </c>
      <c r="L5" t="s">
        <v>27</v>
      </c>
    </row>
    <row r="6" spans="1:15" x14ac:dyDescent="0.3">
      <c r="A6" s="5">
        <v>43539</v>
      </c>
      <c r="B6" s="6" t="s">
        <v>16</v>
      </c>
      <c r="C6" s="6" t="s">
        <v>17</v>
      </c>
      <c r="D6" s="7" t="s">
        <v>9</v>
      </c>
      <c r="E6" s="8">
        <v>56</v>
      </c>
      <c r="F6" s="9">
        <v>2.99</v>
      </c>
      <c r="G6" s="10">
        <v>167.44</v>
      </c>
      <c r="K6" t="s">
        <v>7</v>
      </c>
      <c r="L6">
        <f>SUMIF(B2:B44,"East",E1:E44)</f>
        <v>607</v>
      </c>
    </row>
    <row r="7" spans="1:15" x14ac:dyDescent="0.3">
      <c r="A7" s="5">
        <v>43556</v>
      </c>
      <c r="B7" s="6" t="s">
        <v>7</v>
      </c>
      <c r="C7" s="6" t="s">
        <v>8</v>
      </c>
      <c r="D7" s="7" t="s">
        <v>12</v>
      </c>
      <c r="E7" s="8">
        <v>60</v>
      </c>
      <c r="F7" s="9">
        <v>4.99</v>
      </c>
      <c r="G7" s="10">
        <v>299.40000000000003</v>
      </c>
      <c r="K7" t="s">
        <v>28</v>
      </c>
      <c r="L7">
        <f>SUMIF(B3:B45,"Central",E2:E45)</f>
        <v>1240</v>
      </c>
    </row>
    <row r="8" spans="1:15" x14ac:dyDescent="0.3">
      <c r="A8" s="5">
        <v>43573</v>
      </c>
      <c r="B8" s="6" t="s">
        <v>10</v>
      </c>
      <c r="C8" s="6" t="s">
        <v>18</v>
      </c>
      <c r="D8" s="7" t="s">
        <v>9</v>
      </c>
      <c r="E8" s="8">
        <v>75</v>
      </c>
      <c r="F8" s="9">
        <v>1.99</v>
      </c>
      <c r="G8" s="10">
        <v>149.25</v>
      </c>
      <c r="K8" t="s">
        <v>16</v>
      </c>
      <c r="L8">
        <f>SUMIF(B4:B46,"West",E3:E46)</f>
        <v>246</v>
      </c>
    </row>
    <row r="9" spans="1:15" x14ac:dyDescent="0.3">
      <c r="A9" s="5">
        <v>43590</v>
      </c>
      <c r="B9" s="6" t="s">
        <v>10</v>
      </c>
      <c r="C9" s="6" t="s">
        <v>13</v>
      </c>
      <c r="D9" s="7" t="s">
        <v>9</v>
      </c>
      <c r="E9" s="8">
        <v>90</v>
      </c>
      <c r="F9" s="9">
        <v>4.99</v>
      </c>
      <c r="G9" s="10">
        <v>449.1</v>
      </c>
      <c r="L9">
        <f>SUM(L6:L8)</f>
        <v>2093</v>
      </c>
    </row>
    <row r="10" spans="1:15" x14ac:dyDescent="0.3">
      <c r="A10" s="5">
        <v>43607</v>
      </c>
      <c r="B10" s="6" t="s">
        <v>16</v>
      </c>
      <c r="C10" s="6" t="s">
        <v>19</v>
      </c>
      <c r="D10" s="7" t="s">
        <v>9</v>
      </c>
      <c r="E10" s="8">
        <v>32</v>
      </c>
      <c r="F10" s="9">
        <v>1.99</v>
      </c>
      <c r="G10" s="10">
        <v>63.68</v>
      </c>
    </row>
    <row r="11" spans="1:15" x14ac:dyDescent="0.3">
      <c r="A11" s="5">
        <v>43624</v>
      </c>
      <c r="B11" s="6" t="s">
        <v>7</v>
      </c>
      <c r="C11" s="6" t="s">
        <v>8</v>
      </c>
      <c r="D11" s="7" t="s">
        <v>12</v>
      </c>
      <c r="E11" s="8">
        <v>60</v>
      </c>
      <c r="F11" s="9">
        <v>8.99</v>
      </c>
      <c r="G11" s="10">
        <v>539.4</v>
      </c>
    </row>
    <row r="12" spans="1:15" x14ac:dyDescent="0.3">
      <c r="A12" s="5">
        <v>43641</v>
      </c>
      <c r="B12" s="6" t="s">
        <v>10</v>
      </c>
      <c r="C12" s="6" t="s">
        <v>20</v>
      </c>
      <c r="D12" s="7" t="s">
        <v>9</v>
      </c>
      <c r="E12" s="8">
        <v>90</v>
      </c>
      <c r="F12" s="9">
        <v>4.99</v>
      </c>
      <c r="G12" s="10">
        <v>449.1</v>
      </c>
      <c r="K12" s="11" t="s">
        <v>29</v>
      </c>
      <c r="L12" s="11"/>
      <c r="M12" s="11"/>
      <c r="N12" s="11"/>
      <c r="O12" s="11"/>
    </row>
    <row r="13" spans="1:15" x14ac:dyDescent="0.3">
      <c r="A13" s="5">
        <v>43658</v>
      </c>
      <c r="B13" s="6" t="s">
        <v>7</v>
      </c>
      <c r="C13" s="6" t="s">
        <v>21</v>
      </c>
      <c r="D13" s="7" t="s">
        <v>12</v>
      </c>
      <c r="E13" s="8">
        <v>29</v>
      </c>
      <c r="F13" s="9">
        <v>1.99</v>
      </c>
      <c r="G13" s="10">
        <v>57.71</v>
      </c>
    </row>
    <row r="14" spans="1:15" x14ac:dyDescent="0.3">
      <c r="A14" s="5">
        <v>43675</v>
      </c>
      <c r="B14" s="6" t="s">
        <v>7</v>
      </c>
      <c r="C14" s="6" t="s">
        <v>22</v>
      </c>
      <c r="D14" s="7" t="s">
        <v>12</v>
      </c>
      <c r="E14" s="8">
        <v>81</v>
      </c>
      <c r="F14" s="9">
        <v>19.989999999999998</v>
      </c>
      <c r="G14" s="10">
        <v>1619.1899999999998</v>
      </c>
      <c r="L14" s="12" t="s">
        <v>31</v>
      </c>
      <c r="M14" s="13" t="s">
        <v>6</v>
      </c>
    </row>
    <row r="15" spans="1:15" x14ac:dyDescent="0.3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  <c r="L15" t="s">
        <v>12</v>
      </c>
      <c r="M15">
        <f>SUMIF(D1:D44,"Binder",G1:G144)</f>
        <v>9577.65</v>
      </c>
    </row>
    <row r="16" spans="1:15" x14ac:dyDescent="0.3">
      <c r="A16" s="5">
        <v>43709</v>
      </c>
      <c r="B16" s="6" t="s">
        <v>10</v>
      </c>
      <c r="C16" s="6" t="s">
        <v>23</v>
      </c>
      <c r="D16" s="7" t="s">
        <v>24</v>
      </c>
      <c r="E16" s="8">
        <v>2</v>
      </c>
      <c r="F16" s="9">
        <v>125</v>
      </c>
      <c r="G16" s="10">
        <v>250</v>
      </c>
      <c r="L16" t="s">
        <v>9</v>
      </c>
      <c r="M16">
        <f>SUMIF(D2:D44,"Pencil",G2:G44)</f>
        <v>2135.1400000000003</v>
      </c>
    </row>
    <row r="17" spans="1:14" x14ac:dyDescent="0.3">
      <c r="A17" s="5">
        <v>43726</v>
      </c>
      <c r="B17" s="6" t="s">
        <v>7</v>
      </c>
      <c r="C17" s="6" t="s">
        <v>8</v>
      </c>
      <c r="D17" s="7" t="s">
        <v>25</v>
      </c>
      <c r="E17" s="8">
        <v>16</v>
      </c>
      <c r="F17" s="9">
        <v>15.99</v>
      </c>
      <c r="G17" s="10">
        <v>255.84</v>
      </c>
      <c r="L17" t="s">
        <v>15</v>
      </c>
      <c r="M17">
        <f>SUMIF(D3:D44,"Pen",G3:G146)</f>
        <v>2045.2199999999998</v>
      </c>
    </row>
    <row r="18" spans="1:14" x14ac:dyDescent="0.3">
      <c r="A18" s="5">
        <v>43743</v>
      </c>
      <c r="B18" s="6" t="s">
        <v>10</v>
      </c>
      <c r="C18" s="6" t="s">
        <v>20</v>
      </c>
      <c r="D18" s="7" t="s">
        <v>12</v>
      </c>
      <c r="E18" s="8">
        <v>28</v>
      </c>
      <c r="F18" s="9">
        <v>8.99</v>
      </c>
      <c r="G18" s="10">
        <v>251.72</v>
      </c>
      <c r="L18" t="s">
        <v>24</v>
      </c>
      <c r="M18">
        <f>SUMIF(D4:D44,"Desk",G4:G44)</f>
        <v>1700</v>
      </c>
    </row>
    <row r="19" spans="1:14" x14ac:dyDescent="0.3">
      <c r="A19" s="5">
        <v>43760</v>
      </c>
      <c r="B19" s="6" t="s">
        <v>7</v>
      </c>
      <c r="C19" s="6" t="s">
        <v>8</v>
      </c>
      <c r="D19" s="7" t="s">
        <v>15</v>
      </c>
      <c r="E19" s="8">
        <v>64</v>
      </c>
      <c r="F19" s="9">
        <v>8.99</v>
      </c>
      <c r="G19" s="10">
        <v>575.36</v>
      </c>
      <c r="L19" t="s">
        <v>25</v>
      </c>
      <c r="M19">
        <f>SUMIF(D1:D44,"Pen Set",G1:G44)</f>
        <v>4169.87</v>
      </c>
    </row>
    <row r="20" spans="1:14" x14ac:dyDescent="0.3">
      <c r="A20" s="5">
        <v>43777</v>
      </c>
      <c r="B20" s="6" t="s">
        <v>7</v>
      </c>
      <c r="C20" s="6" t="s">
        <v>22</v>
      </c>
      <c r="D20" s="7" t="s">
        <v>15</v>
      </c>
      <c r="E20" s="8">
        <v>15</v>
      </c>
      <c r="F20" s="9">
        <v>19.989999999999998</v>
      </c>
      <c r="G20" s="10">
        <v>299.84999999999997</v>
      </c>
      <c r="M20" s="14">
        <f>SUM(M15:M19)</f>
        <v>19627.88</v>
      </c>
      <c r="N20" s="13" t="s">
        <v>30</v>
      </c>
    </row>
    <row r="21" spans="1:14" x14ac:dyDescent="0.3">
      <c r="A21" s="5">
        <v>43794</v>
      </c>
      <c r="B21" s="6" t="s">
        <v>10</v>
      </c>
      <c r="C21" s="6" t="s">
        <v>11</v>
      </c>
      <c r="D21" s="7" t="s">
        <v>25</v>
      </c>
      <c r="E21" s="8">
        <v>96</v>
      </c>
      <c r="F21" s="9">
        <v>4.99</v>
      </c>
      <c r="G21" s="10">
        <v>479.04</v>
      </c>
    </row>
    <row r="22" spans="1:14" x14ac:dyDescent="0.3">
      <c r="A22" s="5">
        <v>43811</v>
      </c>
      <c r="B22" s="6" t="s">
        <v>10</v>
      </c>
      <c r="C22" s="6" t="s">
        <v>23</v>
      </c>
      <c r="D22" s="7" t="s">
        <v>9</v>
      </c>
      <c r="E22" s="8">
        <v>67</v>
      </c>
      <c r="F22" s="9">
        <v>1.29</v>
      </c>
      <c r="G22" s="10">
        <v>86.43</v>
      </c>
    </row>
    <row r="23" spans="1:14" x14ac:dyDescent="0.3">
      <c r="A23" s="5">
        <v>43828</v>
      </c>
      <c r="B23" s="6" t="s">
        <v>7</v>
      </c>
      <c r="C23" s="6" t="s">
        <v>22</v>
      </c>
      <c r="D23" s="7" t="s">
        <v>25</v>
      </c>
      <c r="E23" s="8">
        <v>74</v>
      </c>
      <c r="F23" s="9">
        <v>15.99</v>
      </c>
      <c r="G23" s="10">
        <v>1183.26</v>
      </c>
    </row>
    <row r="24" spans="1:14" x14ac:dyDescent="0.3">
      <c r="A24" s="5">
        <v>43845</v>
      </c>
      <c r="B24" s="6" t="s">
        <v>10</v>
      </c>
      <c r="C24" s="6" t="s">
        <v>14</v>
      </c>
      <c r="D24" s="7" t="s">
        <v>12</v>
      </c>
      <c r="E24" s="8">
        <v>46</v>
      </c>
      <c r="F24" s="9">
        <v>8.99</v>
      </c>
      <c r="G24" s="10">
        <v>413.54</v>
      </c>
    </row>
    <row r="25" spans="1:14" x14ac:dyDescent="0.3">
      <c r="A25" s="5">
        <v>43862</v>
      </c>
      <c r="B25" s="6" t="s">
        <v>10</v>
      </c>
      <c r="C25" s="6" t="s">
        <v>23</v>
      </c>
      <c r="D25" s="7" t="s">
        <v>12</v>
      </c>
      <c r="E25" s="8">
        <v>87</v>
      </c>
      <c r="F25" s="9">
        <v>15</v>
      </c>
      <c r="G25" s="10">
        <v>1305</v>
      </c>
    </row>
    <row r="26" spans="1:14" x14ac:dyDescent="0.3">
      <c r="A26" s="5">
        <v>43879</v>
      </c>
      <c r="B26" s="6" t="s">
        <v>7</v>
      </c>
      <c r="C26" s="6" t="s">
        <v>8</v>
      </c>
      <c r="D26" s="7" t="s">
        <v>12</v>
      </c>
      <c r="E26" s="8">
        <v>4</v>
      </c>
      <c r="F26" s="9">
        <v>4.99</v>
      </c>
      <c r="G26" s="10">
        <v>19.96</v>
      </c>
    </row>
    <row r="27" spans="1:14" x14ac:dyDescent="0.3">
      <c r="A27" s="5">
        <v>43897</v>
      </c>
      <c r="B27" s="6" t="s">
        <v>16</v>
      </c>
      <c r="C27" s="6" t="s">
        <v>17</v>
      </c>
      <c r="D27" s="7" t="s">
        <v>12</v>
      </c>
      <c r="E27" s="8">
        <v>7</v>
      </c>
      <c r="F27" s="9">
        <v>19.989999999999998</v>
      </c>
      <c r="G27" s="10">
        <v>139.92999999999998</v>
      </c>
    </row>
    <row r="28" spans="1:14" x14ac:dyDescent="0.3">
      <c r="A28" s="5">
        <v>43914</v>
      </c>
      <c r="B28" s="6" t="s">
        <v>10</v>
      </c>
      <c r="C28" s="6" t="s">
        <v>13</v>
      </c>
      <c r="D28" s="7" t="s">
        <v>25</v>
      </c>
      <c r="E28" s="8">
        <v>50</v>
      </c>
      <c r="F28" s="9">
        <v>4.99</v>
      </c>
      <c r="G28" s="10">
        <v>249.5</v>
      </c>
    </row>
    <row r="29" spans="1:14" x14ac:dyDescent="0.3">
      <c r="A29" s="5">
        <v>43931</v>
      </c>
      <c r="B29" s="6" t="s">
        <v>10</v>
      </c>
      <c r="C29" s="6" t="s">
        <v>18</v>
      </c>
      <c r="D29" s="7" t="s">
        <v>9</v>
      </c>
      <c r="E29" s="8">
        <v>66</v>
      </c>
      <c r="F29" s="9">
        <v>1.99</v>
      </c>
      <c r="G29" s="10">
        <v>131.34</v>
      </c>
    </row>
    <row r="30" spans="1:14" x14ac:dyDescent="0.3">
      <c r="A30" s="5">
        <v>43948</v>
      </c>
      <c r="B30" s="6" t="s">
        <v>7</v>
      </c>
      <c r="C30" s="6" t="s">
        <v>21</v>
      </c>
      <c r="D30" s="7" t="s">
        <v>15</v>
      </c>
      <c r="E30" s="8">
        <v>96</v>
      </c>
      <c r="F30" s="9">
        <v>4.99</v>
      </c>
      <c r="G30" s="10">
        <v>479.04</v>
      </c>
    </row>
    <row r="31" spans="1:14" x14ac:dyDescent="0.3">
      <c r="A31" s="5">
        <v>43965</v>
      </c>
      <c r="B31" s="6" t="s">
        <v>10</v>
      </c>
      <c r="C31" s="6" t="s">
        <v>14</v>
      </c>
      <c r="D31" s="7" t="s">
        <v>9</v>
      </c>
      <c r="E31" s="8">
        <v>53</v>
      </c>
      <c r="F31" s="9">
        <v>1.29</v>
      </c>
      <c r="G31" s="10">
        <v>68.37</v>
      </c>
    </row>
    <row r="32" spans="1:14" x14ac:dyDescent="0.3">
      <c r="A32" s="5">
        <v>43982</v>
      </c>
      <c r="B32" s="6" t="s">
        <v>10</v>
      </c>
      <c r="C32" s="6" t="s">
        <v>14</v>
      </c>
      <c r="D32" s="7" t="s">
        <v>12</v>
      </c>
      <c r="E32" s="8">
        <v>80</v>
      </c>
      <c r="F32" s="9">
        <v>8.99</v>
      </c>
      <c r="G32" s="10">
        <v>719.2</v>
      </c>
    </row>
    <row r="33" spans="1:7" x14ac:dyDescent="0.3">
      <c r="A33" s="5">
        <v>43999</v>
      </c>
      <c r="B33" s="6" t="s">
        <v>10</v>
      </c>
      <c r="C33" s="6" t="s">
        <v>11</v>
      </c>
      <c r="D33" s="7" t="s">
        <v>24</v>
      </c>
      <c r="E33" s="8">
        <v>5</v>
      </c>
      <c r="F33" s="9">
        <v>125</v>
      </c>
      <c r="G33" s="10">
        <v>625</v>
      </c>
    </row>
    <row r="34" spans="1:7" x14ac:dyDescent="0.3">
      <c r="A34" s="5">
        <v>44016</v>
      </c>
      <c r="B34" s="6" t="s">
        <v>7</v>
      </c>
      <c r="C34" s="6" t="s">
        <v>8</v>
      </c>
      <c r="D34" s="7" t="s">
        <v>25</v>
      </c>
      <c r="E34" s="8">
        <v>62</v>
      </c>
      <c r="F34" s="9">
        <v>4.99</v>
      </c>
      <c r="G34" s="10">
        <v>309.38</v>
      </c>
    </row>
    <row r="35" spans="1:7" x14ac:dyDescent="0.3">
      <c r="A35" s="5">
        <v>44033</v>
      </c>
      <c r="B35" s="6" t="s">
        <v>10</v>
      </c>
      <c r="C35" s="6" t="s">
        <v>20</v>
      </c>
      <c r="D35" s="7" t="s">
        <v>25</v>
      </c>
      <c r="E35" s="8">
        <v>55</v>
      </c>
      <c r="F35" s="9">
        <v>12.49</v>
      </c>
      <c r="G35" s="10">
        <v>686.95</v>
      </c>
    </row>
    <row r="36" spans="1:7" x14ac:dyDescent="0.3">
      <c r="A36" s="5">
        <v>44050</v>
      </c>
      <c r="B36" s="6" t="s">
        <v>10</v>
      </c>
      <c r="C36" s="6" t="s">
        <v>11</v>
      </c>
      <c r="D36" s="7" t="s">
        <v>25</v>
      </c>
      <c r="E36" s="8">
        <v>42</v>
      </c>
      <c r="F36" s="9">
        <v>23.95</v>
      </c>
      <c r="G36" s="10">
        <v>1005.9</v>
      </c>
    </row>
    <row r="37" spans="1:7" x14ac:dyDescent="0.3">
      <c r="A37" s="5">
        <v>44067</v>
      </c>
      <c r="B37" s="6" t="s">
        <v>16</v>
      </c>
      <c r="C37" s="6" t="s">
        <v>17</v>
      </c>
      <c r="D37" s="7" t="s">
        <v>24</v>
      </c>
      <c r="E37" s="8">
        <v>3</v>
      </c>
      <c r="F37" s="9">
        <v>275</v>
      </c>
      <c r="G37" s="10">
        <v>825</v>
      </c>
    </row>
    <row r="38" spans="1:7" x14ac:dyDescent="0.3">
      <c r="A38" s="5">
        <v>44084</v>
      </c>
      <c r="B38" s="6" t="s">
        <v>10</v>
      </c>
      <c r="C38" s="6" t="s">
        <v>14</v>
      </c>
      <c r="D38" s="7" t="s">
        <v>9</v>
      </c>
      <c r="E38" s="8">
        <v>7</v>
      </c>
      <c r="F38" s="9">
        <v>1.29</v>
      </c>
      <c r="G38" s="10">
        <v>9.0300000000000011</v>
      </c>
    </row>
    <row r="39" spans="1:7" x14ac:dyDescent="0.3">
      <c r="A39" s="5">
        <v>44101</v>
      </c>
      <c r="B39" s="6" t="s">
        <v>16</v>
      </c>
      <c r="C39" s="6" t="s">
        <v>17</v>
      </c>
      <c r="D39" s="7" t="s">
        <v>15</v>
      </c>
      <c r="E39" s="8">
        <v>76</v>
      </c>
      <c r="F39" s="9">
        <v>1.99</v>
      </c>
      <c r="G39" s="10">
        <v>151.24</v>
      </c>
    </row>
    <row r="40" spans="1:7" x14ac:dyDescent="0.3">
      <c r="A40" s="5">
        <v>44118</v>
      </c>
      <c r="B40" s="6" t="s">
        <v>16</v>
      </c>
      <c r="C40" s="6" t="s">
        <v>19</v>
      </c>
      <c r="D40" s="7" t="s">
        <v>12</v>
      </c>
      <c r="E40" s="8">
        <v>57</v>
      </c>
      <c r="F40" s="9">
        <v>19.989999999999998</v>
      </c>
      <c r="G40" s="10">
        <v>1139.4299999999998</v>
      </c>
    </row>
    <row r="41" spans="1:7" x14ac:dyDescent="0.3">
      <c r="A41" s="5">
        <v>44135</v>
      </c>
      <c r="B41" s="6" t="s">
        <v>10</v>
      </c>
      <c r="C41" s="6" t="s">
        <v>18</v>
      </c>
      <c r="D41" s="7" t="s">
        <v>9</v>
      </c>
      <c r="E41" s="8">
        <v>14</v>
      </c>
      <c r="F41" s="9">
        <v>1.29</v>
      </c>
      <c r="G41" s="10">
        <v>18.060000000000002</v>
      </c>
    </row>
    <row r="42" spans="1:7" x14ac:dyDescent="0.3">
      <c r="A42" s="5">
        <v>44152</v>
      </c>
      <c r="B42" s="6" t="s">
        <v>10</v>
      </c>
      <c r="C42" s="6" t="s">
        <v>13</v>
      </c>
      <c r="D42" s="7" t="s">
        <v>12</v>
      </c>
      <c r="E42" s="8">
        <v>11</v>
      </c>
      <c r="F42" s="9">
        <v>4.99</v>
      </c>
      <c r="G42" s="10">
        <v>54.89</v>
      </c>
    </row>
    <row r="43" spans="1:7" x14ac:dyDescent="0.3">
      <c r="A43" s="5">
        <v>44169</v>
      </c>
      <c r="B43" s="6" t="s">
        <v>10</v>
      </c>
      <c r="C43" s="6" t="s">
        <v>13</v>
      </c>
      <c r="D43" s="7" t="s">
        <v>12</v>
      </c>
      <c r="E43" s="8">
        <v>94</v>
      </c>
      <c r="F43" s="9">
        <v>19.989999999999998</v>
      </c>
      <c r="G43" s="10">
        <v>1879.06</v>
      </c>
    </row>
    <row r="44" spans="1:7" x14ac:dyDescent="0.3">
      <c r="A44" s="5">
        <v>44186</v>
      </c>
      <c r="B44" s="6" t="s">
        <v>10</v>
      </c>
      <c r="C44" s="6" t="s">
        <v>18</v>
      </c>
      <c r="D44" s="7" t="s">
        <v>12</v>
      </c>
      <c r="E44" s="8">
        <v>28</v>
      </c>
      <c r="F44" s="9">
        <v>4.99</v>
      </c>
      <c r="G44" s="10">
        <v>139.72</v>
      </c>
    </row>
  </sheetData>
  <autoFilter ref="A1:G44" xr:uid="{879DE9A5-4294-4C86-BB69-97D191B42AA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1662-7BF0-4116-9B66-495E9EE4DA2F}">
  <dimension ref="A1:G44"/>
  <sheetViews>
    <sheetView workbookViewId="0">
      <selection sqref="A1:G44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7" x14ac:dyDescent="0.3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</row>
    <row r="3" spans="1:7" x14ac:dyDescent="0.3">
      <c r="A3" s="5">
        <v>43488</v>
      </c>
      <c r="B3" s="6" t="s">
        <v>10</v>
      </c>
      <c r="C3" s="6" t="s">
        <v>11</v>
      </c>
      <c r="D3" s="7" t="s">
        <v>12</v>
      </c>
      <c r="E3" s="8">
        <v>50</v>
      </c>
      <c r="F3" s="9">
        <v>19.989999999999998</v>
      </c>
      <c r="G3" s="10">
        <v>999.49999999999989</v>
      </c>
    </row>
    <row r="4" spans="1:7" x14ac:dyDescent="0.3">
      <c r="A4" s="5">
        <v>43505</v>
      </c>
      <c r="B4" s="6" t="s">
        <v>10</v>
      </c>
      <c r="C4" s="6" t="s">
        <v>13</v>
      </c>
      <c r="D4" s="7" t="s">
        <v>9</v>
      </c>
      <c r="E4" s="8">
        <v>36</v>
      </c>
      <c r="F4" s="9">
        <v>4.99</v>
      </c>
      <c r="G4" s="10">
        <v>179.64000000000001</v>
      </c>
    </row>
    <row r="5" spans="1:7" x14ac:dyDescent="0.3">
      <c r="A5" s="5">
        <v>43522</v>
      </c>
      <c r="B5" s="6" t="s">
        <v>10</v>
      </c>
      <c r="C5" s="6" t="s">
        <v>14</v>
      </c>
      <c r="D5" s="7" t="s">
        <v>15</v>
      </c>
      <c r="E5" s="8">
        <v>27</v>
      </c>
      <c r="F5" s="9">
        <v>19.989999999999998</v>
      </c>
      <c r="G5" s="10">
        <v>539.7299999999999</v>
      </c>
    </row>
    <row r="6" spans="1:7" x14ac:dyDescent="0.3">
      <c r="A6" s="5">
        <v>43539</v>
      </c>
      <c r="B6" s="6" t="s">
        <v>16</v>
      </c>
      <c r="C6" s="6" t="s">
        <v>17</v>
      </c>
      <c r="D6" s="7" t="s">
        <v>9</v>
      </c>
      <c r="E6" s="8">
        <v>56</v>
      </c>
      <c r="F6" s="9">
        <v>2.99</v>
      </c>
      <c r="G6" s="10">
        <v>167.44</v>
      </c>
    </row>
    <row r="7" spans="1:7" x14ac:dyDescent="0.3">
      <c r="A7" s="5">
        <v>43556</v>
      </c>
      <c r="B7" s="6" t="s">
        <v>7</v>
      </c>
      <c r="C7" s="6" t="s">
        <v>8</v>
      </c>
      <c r="D7" s="7" t="s">
        <v>12</v>
      </c>
      <c r="E7" s="8">
        <v>60</v>
      </c>
      <c r="F7" s="9">
        <v>4.99</v>
      </c>
      <c r="G7" s="10">
        <v>299.40000000000003</v>
      </c>
    </row>
    <row r="8" spans="1:7" x14ac:dyDescent="0.3">
      <c r="A8" s="5">
        <v>43573</v>
      </c>
      <c r="B8" s="6" t="s">
        <v>10</v>
      </c>
      <c r="C8" s="6" t="s">
        <v>18</v>
      </c>
      <c r="D8" s="7" t="s">
        <v>9</v>
      </c>
      <c r="E8" s="8">
        <v>75</v>
      </c>
      <c r="F8" s="9">
        <v>1.99</v>
      </c>
      <c r="G8" s="10">
        <v>149.25</v>
      </c>
    </row>
    <row r="9" spans="1:7" x14ac:dyDescent="0.3">
      <c r="A9" s="5">
        <v>43590</v>
      </c>
      <c r="B9" s="6" t="s">
        <v>10</v>
      </c>
      <c r="C9" s="6" t="s">
        <v>13</v>
      </c>
      <c r="D9" s="7" t="s">
        <v>9</v>
      </c>
      <c r="E9" s="8">
        <v>90</v>
      </c>
      <c r="F9" s="9">
        <v>4.99</v>
      </c>
      <c r="G9" s="10">
        <v>449.1</v>
      </c>
    </row>
    <row r="10" spans="1:7" x14ac:dyDescent="0.3">
      <c r="A10" s="5">
        <v>43607</v>
      </c>
      <c r="B10" s="6" t="s">
        <v>16</v>
      </c>
      <c r="C10" s="6" t="s">
        <v>19</v>
      </c>
      <c r="D10" s="7" t="s">
        <v>9</v>
      </c>
      <c r="E10" s="8">
        <v>32</v>
      </c>
      <c r="F10" s="9">
        <v>1.99</v>
      </c>
      <c r="G10" s="10">
        <v>63.68</v>
      </c>
    </row>
    <row r="11" spans="1:7" x14ac:dyDescent="0.3">
      <c r="A11" s="5">
        <v>43624</v>
      </c>
      <c r="B11" s="6" t="s">
        <v>7</v>
      </c>
      <c r="C11" s="6" t="s">
        <v>8</v>
      </c>
      <c r="D11" s="7" t="s">
        <v>12</v>
      </c>
      <c r="E11" s="8">
        <v>60</v>
      </c>
      <c r="F11" s="9">
        <v>8.99</v>
      </c>
      <c r="G11" s="10">
        <v>539.4</v>
      </c>
    </row>
    <row r="12" spans="1:7" x14ac:dyDescent="0.3">
      <c r="A12" s="5">
        <v>43641</v>
      </c>
      <c r="B12" s="6" t="s">
        <v>10</v>
      </c>
      <c r="C12" s="6" t="s">
        <v>20</v>
      </c>
      <c r="D12" s="7" t="s">
        <v>9</v>
      </c>
      <c r="E12" s="8">
        <v>90</v>
      </c>
      <c r="F12" s="9">
        <v>4.99</v>
      </c>
      <c r="G12" s="10">
        <v>449.1</v>
      </c>
    </row>
    <row r="13" spans="1:7" x14ac:dyDescent="0.3">
      <c r="A13" s="5">
        <v>43658</v>
      </c>
      <c r="B13" s="6" t="s">
        <v>7</v>
      </c>
      <c r="C13" s="6" t="s">
        <v>21</v>
      </c>
      <c r="D13" s="7" t="s">
        <v>12</v>
      </c>
      <c r="E13" s="8">
        <v>29</v>
      </c>
      <c r="F13" s="9">
        <v>1.99</v>
      </c>
      <c r="G13" s="10">
        <v>57.71</v>
      </c>
    </row>
    <row r="14" spans="1:7" x14ac:dyDescent="0.3">
      <c r="A14" s="5">
        <v>43675</v>
      </c>
      <c r="B14" s="6" t="s">
        <v>7</v>
      </c>
      <c r="C14" s="6" t="s">
        <v>22</v>
      </c>
      <c r="D14" s="7" t="s">
        <v>12</v>
      </c>
      <c r="E14" s="8">
        <v>81</v>
      </c>
      <c r="F14" s="9">
        <v>19.989999999999998</v>
      </c>
      <c r="G14" s="10">
        <v>1619.1899999999998</v>
      </c>
    </row>
    <row r="15" spans="1:7" x14ac:dyDescent="0.3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</row>
    <row r="16" spans="1:7" x14ac:dyDescent="0.3">
      <c r="A16" s="5">
        <v>43709</v>
      </c>
      <c r="B16" s="6" t="s">
        <v>10</v>
      </c>
      <c r="C16" s="6" t="s">
        <v>23</v>
      </c>
      <c r="D16" s="7" t="s">
        <v>24</v>
      </c>
      <c r="E16" s="8">
        <v>2</v>
      </c>
      <c r="F16" s="9">
        <v>125</v>
      </c>
      <c r="G16" s="10">
        <v>250</v>
      </c>
    </row>
    <row r="17" spans="1:7" x14ac:dyDescent="0.3">
      <c r="A17" s="5">
        <v>43726</v>
      </c>
      <c r="B17" s="6" t="s">
        <v>7</v>
      </c>
      <c r="C17" s="6" t="s">
        <v>8</v>
      </c>
      <c r="D17" s="7" t="s">
        <v>25</v>
      </c>
      <c r="E17" s="8">
        <v>16</v>
      </c>
      <c r="F17" s="9">
        <v>15.99</v>
      </c>
      <c r="G17" s="10">
        <v>255.84</v>
      </c>
    </row>
    <row r="18" spans="1:7" x14ac:dyDescent="0.3">
      <c r="A18" s="5">
        <v>43743</v>
      </c>
      <c r="B18" s="6" t="s">
        <v>10</v>
      </c>
      <c r="C18" s="6" t="s">
        <v>20</v>
      </c>
      <c r="D18" s="7" t="s">
        <v>12</v>
      </c>
      <c r="E18" s="8">
        <v>28</v>
      </c>
      <c r="F18" s="9">
        <v>8.99</v>
      </c>
      <c r="G18" s="10">
        <v>251.72</v>
      </c>
    </row>
    <row r="19" spans="1:7" x14ac:dyDescent="0.3">
      <c r="A19" s="5">
        <v>43760</v>
      </c>
      <c r="B19" s="6" t="s">
        <v>7</v>
      </c>
      <c r="C19" s="6" t="s">
        <v>8</v>
      </c>
      <c r="D19" s="7" t="s">
        <v>15</v>
      </c>
      <c r="E19" s="8">
        <v>64</v>
      </c>
      <c r="F19" s="9">
        <v>8.99</v>
      </c>
      <c r="G19" s="10">
        <v>575.36</v>
      </c>
    </row>
    <row r="20" spans="1:7" x14ac:dyDescent="0.3">
      <c r="A20" s="5">
        <v>43777</v>
      </c>
      <c r="B20" s="6" t="s">
        <v>7</v>
      </c>
      <c r="C20" s="6" t="s">
        <v>22</v>
      </c>
      <c r="D20" s="7" t="s">
        <v>15</v>
      </c>
      <c r="E20" s="8">
        <v>15</v>
      </c>
      <c r="F20" s="9">
        <v>19.989999999999998</v>
      </c>
      <c r="G20" s="10">
        <v>299.84999999999997</v>
      </c>
    </row>
    <row r="21" spans="1:7" x14ac:dyDescent="0.3">
      <c r="A21" s="5">
        <v>43794</v>
      </c>
      <c r="B21" s="6" t="s">
        <v>10</v>
      </c>
      <c r="C21" s="6" t="s">
        <v>11</v>
      </c>
      <c r="D21" s="7" t="s">
        <v>25</v>
      </c>
      <c r="E21" s="8">
        <v>96</v>
      </c>
      <c r="F21" s="9">
        <v>4.99</v>
      </c>
      <c r="G21" s="10">
        <v>479.04</v>
      </c>
    </row>
    <row r="22" spans="1:7" x14ac:dyDescent="0.3">
      <c r="A22" s="5">
        <v>43811</v>
      </c>
      <c r="B22" s="6" t="s">
        <v>10</v>
      </c>
      <c r="C22" s="6" t="s">
        <v>23</v>
      </c>
      <c r="D22" s="7" t="s">
        <v>9</v>
      </c>
      <c r="E22" s="8">
        <v>67</v>
      </c>
      <c r="F22" s="9">
        <v>1.29</v>
      </c>
      <c r="G22" s="10">
        <v>86.43</v>
      </c>
    </row>
    <row r="23" spans="1:7" x14ac:dyDescent="0.3">
      <c r="A23" s="5">
        <v>43828</v>
      </c>
      <c r="B23" s="6" t="s">
        <v>7</v>
      </c>
      <c r="C23" s="6" t="s">
        <v>22</v>
      </c>
      <c r="D23" s="7" t="s">
        <v>25</v>
      </c>
      <c r="E23" s="8">
        <v>74</v>
      </c>
      <c r="F23" s="9">
        <v>15.99</v>
      </c>
      <c r="G23" s="10">
        <v>1183.26</v>
      </c>
    </row>
    <row r="24" spans="1:7" x14ac:dyDescent="0.3">
      <c r="A24" s="5">
        <v>43845</v>
      </c>
      <c r="B24" s="6" t="s">
        <v>10</v>
      </c>
      <c r="C24" s="6" t="s">
        <v>14</v>
      </c>
      <c r="D24" s="7" t="s">
        <v>12</v>
      </c>
      <c r="E24" s="8">
        <v>46</v>
      </c>
      <c r="F24" s="9">
        <v>8.99</v>
      </c>
      <c r="G24" s="10">
        <v>413.54</v>
      </c>
    </row>
    <row r="25" spans="1:7" x14ac:dyDescent="0.3">
      <c r="A25" s="5">
        <v>43862</v>
      </c>
      <c r="B25" s="6" t="s">
        <v>10</v>
      </c>
      <c r="C25" s="6" t="s">
        <v>23</v>
      </c>
      <c r="D25" s="7" t="s">
        <v>12</v>
      </c>
      <c r="E25" s="8">
        <v>87</v>
      </c>
      <c r="F25" s="9">
        <v>15</v>
      </c>
      <c r="G25" s="10">
        <v>1305</v>
      </c>
    </row>
    <row r="26" spans="1:7" x14ac:dyDescent="0.3">
      <c r="A26" s="5">
        <v>43879</v>
      </c>
      <c r="B26" s="6" t="s">
        <v>7</v>
      </c>
      <c r="C26" s="6" t="s">
        <v>8</v>
      </c>
      <c r="D26" s="7" t="s">
        <v>12</v>
      </c>
      <c r="E26" s="8">
        <v>4</v>
      </c>
      <c r="F26" s="9">
        <v>4.99</v>
      </c>
      <c r="G26" s="10">
        <v>19.96</v>
      </c>
    </row>
    <row r="27" spans="1:7" x14ac:dyDescent="0.3">
      <c r="A27" s="5">
        <v>43897</v>
      </c>
      <c r="B27" s="6" t="s">
        <v>16</v>
      </c>
      <c r="C27" s="6" t="s">
        <v>17</v>
      </c>
      <c r="D27" s="7" t="s">
        <v>12</v>
      </c>
      <c r="E27" s="8">
        <v>7</v>
      </c>
      <c r="F27" s="9">
        <v>19.989999999999998</v>
      </c>
      <c r="G27" s="10">
        <v>139.92999999999998</v>
      </c>
    </row>
    <row r="28" spans="1:7" x14ac:dyDescent="0.3">
      <c r="A28" s="5">
        <v>43914</v>
      </c>
      <c r="B28" s="6" t="s">
        <v>10</v>
      </c>
      <c r="C28" s="6" t="s">
        <v>13</v>
      </c>
      <c r="D28" s="7" t="s">
        <v>25</v>
      </c>
      <c r="E28" s="8">
        <v>50</v>
      </c>
      <c r="F28" s="9">
        <v>4.99</v>
      </c>
      <c r="G28" s="10">
        <v>249.5</v>
      </c>
    </row>
    <row r="29" spans="1:7" x14ac:dyDescent="0.3">
      <c r="A29" s="5">
        <v>43931</v>
      </c>
      <c r="B29" s="6" t="s">
        <v>10</v>
      </c>
      <c r="C29" s="6" t="s">
        <v>18</v>
      </c>
      <c r="D29" s="7" t="s">
        <v>9</v>
      </c>
      <c r="E29" s="8">
        <v>66</v>
      </c>
      <c r="F29" s="9">
        <v>1.99</v>
      </c>
      <c r="G29" s="10">
        <v>131.34</v>
      </c>
    </row>
    <row r="30" spans="1:7" x14ac:dyDescent="0.3">
      <c r="A30" s="5">
        <v>43948</v>
      </c>
      <c r="B30" s="6" t="s">
        <v>7</v>
      </c>
      <c r="C30" s="6" t="s">
        <v>21</v>
      </c>
      <c r="D30" s="7" t="s">
        <v>15</v>
      </c>
      <c r="E30" s="8">
        <v>96</v>
      </c>
      <c r="F30" s="9">
        <v>4.99</v>
      </c>
      <c r="G30" s="10">
        <v>479.04</v>
      </c>
    </row>
    <row r="31" spans="1:7" x14ac:dyDescent="0.3">
      <c r="A31" s="5">
        <v>43965</v>
      </c>
      <c r="B31" s="6" t="s">
        <v>10</v>
      </c>
      <c r="C31" s="6" t="s">
        <v>14</v>
      </c>
      <c r="D31" s="7" t="s">
        <v>9</v>
      </c>
      <c r="E31" s="8">
        <v>53</v>
      </c>
      <c r="F31" s="9">
        <v>1.29</v>
      </c>
      <c r="G31" s="10">
        <v>68.37</v>
      </c>
    </row>
    <row r="32" spans="1:7" x14ac:dyDescent="0.3">
      <c r="A32" s="5">
        <v>43982</v>
      </c>
      <c r="B32" s="6" t="s">
        <v>10</v>
      </c>
      <c r="C32" s="6" t="s">
        <v>14</v>
      </c>
      <c r="D32" s="7" t="s">
        <v>12</v>
      </c>
      <c r="E32" s="8">
        <v>80</v>
      </c>
      <c r="F32" s="9">
        <v>8.99</v>
      </c>
      <c r="G32" s="10">
        <v>719.2</v>
      </c>
    </row>
    <row r="33" spans="1:7" x14ac:dyDescent="0.3">
      <c r="A33" s="5">
        <v>43999</v>
      </c>
      <c r="B33" s="6" t="s">
        <v>10</v>
      </c>
      <c r="C33" s="6" t="s">
        <v>11</v>
      </c>
      <c r="D33" s="7" t="s">
        <v>24</v>
      </c>
      <c r="E33" s="8">
        <v>5</v>
      </c>
      <c r="F33" s="9">
        <v>125</v>
      </c>
      <c r="G33" s="10">
        <v>625</v>
      </c>
    </row>
    <row r="34" spans="1:7" x14ac:dyDescent="0.3">
      <c r="A34" s="5">
        <v>44016</v>
      </c>
      <c r="B34" s="6" t="s">
        <v>7</v>
      </c>
      <c r="C34" s="6" t="s">
        <v>8</v>
      </c>
      <c r="D34" s="7" t="s">
        <v>25</v>
      </c>
      <c r="E34" s="8">
        <v>62</v>
      </c>
      <c r="F34" s="9">
        <v>4.99</v>
      </c>
      <c r="G34" s="10">
        <v>309.38</v>
      </c>
    </row>
    <row r="35" spans="1:7" x14ac:dyDescent="0.3">
      <c r="A35" s="5">
        <v>44033</v>
      </c>
      <c r="B35" s="6" t="s">
        <v>10</v>
      </c>
      <c r="C35" s="6" t="s">
        <v>20</v>
      </c>
      <c r="D35" s="7" t="s">
        <v>25</v>
      </c>
      <c r="E35" s="8">
        <v>55</v>
      </c>
      <c r="F35" s="9">
        <v>12.49</v>
      </c>
      <c r="G35" s="10">
        <v>686.95</v>
      </c>
    </row>
    <row r="36" spans="1:7" x14ac:dyDescent="0.3">
      <c r="A36" s="5">
        <v>44050</v>
      </c>
      <c r="B36" s="6" t="s">
        <v>10</v>
      </c>
      <c r="C36" s="6" t="s">
        <v>11</v>
      </c>
      <c r="D36" s="7" t="s">
        <v>25</v>
      </c>
      <c r="E36" s="8">
        <v>42</v>
      </c>
      <c r="F36" s="9">
        <v>23.95</v>
      </c>
      <c r="G36" s="10">
        <v>1005.9</v>
      </c>
    </row>
    <row r="37" spans="1:7" x14ac:dyDescent="0.3">
      <c r="A37" s="5">
        <v>44067</v>
      </c>
      <c r="B37" s="6" t="s">
        <v>16</v>
      </c>
      <c r="C37" s="6" t="s">
        <v>17</v>
      </c>
      <c r="D37" s="7" t="s">
        <v>24</v>
      </c>
      <c r="E37" s="8">
        <v>3</v>
      </c>
      <c r="F37" s="9">
        <v>275</v>
      </c>
      <c r="G37" s="10">
        <v>825</v>
      </c>
    </row>
    <row r="38" spans="1:7" x14ac:dyDescent="0.3">
      <c r="A38" s="5">
        <v>44084</v>
      </c>
      <c r="B38" s="6" t="s">
        <v>10</v>
      </c>
      <c r="C38" s="6" t="s">
        <v>14</v>
      </c>
      <c r="D38" s="7" t="s">
        <v>9</v>
      </c>
      <c r="E38" s="8">
        <v>7</v>
      </c>
      <c r="F38" s="9">
        <v>1.29</v>
      </c>
      <c r="G38" s="10">
        <v>9.0300000000000011</v>
      </c>
    </row>
    <row r="39" spans="1:7" x14ac:dyDescent="0.3">
      <c r="A39" s="5">
        <v>44101</v>
      </c>
      <c r="B39" s="6" t="s">
        <v>16</v>
      </c>
      <c r="C39" s="6" t="s">
        <v>17</v>
      </c>
      <c r="D39" s="7" t="s">
        <v>15</v>
      </c>
      <c r="E39" s="8">
        <v>76</v>
      </c>
      <c r="F39" s="9">
        <v>1.99</v>
      </c>
      <c r="G39" s="10">
        <v>151.24</v>
      </c>
    </row>
    <row r="40" spans="1:7" x14ac:dyDescent="0.3">
      <c r="A40" s="5">
        <v>44118</v>
      </c>
      <c r="B40" s="6" t="s">
        <v>16</v>
      </c>
      <c r="C40" s="6" t="s">
        <v>19</v>
      </c>
      <c r="D40" s="7" t="s">
        <v>12</v>
      </c>
      <c r="E40" s="8">
        <v>57</v>
      </c>
      <c r="F40" s="9">
        <v>19.989999999999998</v>
      </c>
      <c r="G40" s="10">
        <v>1139.4299999999998</v>
      </c>
    </row>
    <row r="41" spans="1:7" x14ac:dyDescent="0.3">
      <c r="A41" s="5">
        <v>44135</v>
      </c>
      <c r="B41" s="6" t="s">
        <v>10</v>
      </c>
      <c r="C41" s="6" t="s">
        <v>18</v>
      </c>
      <c r="D41" s="7" t="s">
        <v>9</v>
      </c>
      <c r="E41" s="8">
        <v>14</v>
      </c>
      <c r="F41" s="9">
        <v>1.29</v>
      </c>
      <c r="G41" s="10">
        <v>18.060000000000002</v>
      </c>
    </row>
    <row r="42" spans="1:7" x14ac:dyDescent="0.3">
      <c r="A42" s="5">
        <v>44152</v>
      </c>
      <c r="B42" s="6" t="s">
        <v>10</v>
      </c>
      <c r="C42" s="6" t="s">
        <v>13</v>
      </c>
      <c r="D42" s="7" t="s">
        <v>12</v>
      </c>
      <c r="E42" s="8">
        <v>11</v>
      </c>
      <c r="F42" s="9">
        <v>4.99</v>
      </c>
      <c r="G42" s="10">
        <v>54.89</v>
      </c>
    </row>
    <row r="43" spans="1:7" x14ac:dyDescent="0.3">
      <c r="A43" s="5">
        <v>44169</v>
      </c>
      <c r="B43" s="6" t="s">
        <v>10</v>
      </c>
      <c r="C43" s="6" t="s">
        <v>13</v>
      </c>
      <c r="D43" s="7" t="s">
        <v>12</v>
      </c>
      <c r="E43" s="8">
        <v>94</v>
      </c>
      <c r="F43" s="9">
        <v>19.989999999999998</v>
      </c>
      <c r="G43" s="10">
        <v>1879.06</v>
      </c>
    </row>
    <row r="44" spans="1:7" x14ac:dyDescent="0.3">
      <c r="A44" s="5">
        <v>44186</v>
      </c>
      <c r="B44" s="6" t="s">
        <v>10</v>
      </c>
      <c r="C44" s="6" t="s">
        <v>18</v>
      </c>
      <c r="D44" s="7" t="s">
        <v>12</v>
      </c>
      <c r="E44" s="8">
        <v>28</v>
      </c>
      <c r="F44" s="9">
        <v>4.99</v>
      </c>
      <c r="G44" s="10">
        <v>139.72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A17A-4685-4764-8D2B-D74981588C68}">
  <dimension ref="A1:G44"/>
  <sheetViews>
    <sheetView workbookViewId="0">
      <selection activeCell="V11" sqref="V11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7" x14ac:dyDescent="0.3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</row>
    <row r="3" spans="1:7" x14ac:dyDescent="0.3">
      <c r="A3" s="5">
        <v>43488</v>
      </c>
      <c r="B3" s="6" t="s">
        <v>10</v>
      </c>
      <c r="C3" s="6" t="s">
        <v>11</v>
      </c>
      <c r="D3" s="7" t="s">
        <v>12</v>
      </c>
      <c r="E3" s="8">
        <v>50</v>
      </c>
      <c r="F3" s="9">
        <v>19.989999999999998</v>
      </c>
      <c r="G3" s="10">
        <v>999.49999999999989</v>
      </c>
    </row>
    <row r="4" spans="1:7" x14ac:dyDescent="0.3">
      <c r="A4" s="5">
        <v>43505</v>
      </c>
      <c r="B4" s="6" t="s">
        <v>10</v>
      </c>
      <c r="C4" s="6" t="s">
        <v>13</v>
      </c>
      <c r="D4" s="7" t="s">
        <v>9</v>
      </c>
      <c r="E4" s="8">
        <v>36</v>
      </c>
      <c r="F4" s="9">
        <v>4.99</v>
      </c>
      <c r="G4" s="10">
        <v>179.64000000000001</v>
      </c>
    </row>
    <row r="5" spans="1:7" x14ac:dyDescent="0.3">
      <c r="A5" s="5">
        <v>43522</v>
      </c>
      <c r="B5" s="6" t="s">
        <v>10</v>
      </c>
      <c r="C5" s="6" t="s">
        <v>14</v>
      </c>
      <c r="D5" s="7" t="s">
        <v>15</v>
      </c>
      <c r="E5" s="8">
        <v>27</v>
      </c>
      <c r="F5" s="9">
        <v>19.989999999999998</v>
      </c>
      <c r="G5" s="10">
        <v>539.7299999999999</v>
      </c>
    </row>
    <row r="6" spans="1:7" x14ac:dyDescent="0.3">
      <c r="A6" s="5">
        <v>43539</v>
      </c>
      <c r="B6" s="6" t="s">
        <v>16</v>
      </c>
      <c r="C6" s="6" t="s">
        <v>17</v>
      </c>
      <c r="D6" s="7" t="s">
        <v>9</v>
      </c>
      <c r="E6" s="8">
        <v>56</v>
      </c>
      <c r="F6" s="9">
        <v>2.99</v>
      </c>
      <c r="G6" s="10">
        <v>167.44</v>
      </c>
    </row>
    <row r="7" spans="1:7" x14ac:dyDescent="0.3">
      <c r="A7" s="5">
        <v>43556</v>
      </c>
      <c r="B7" s="6" t="s">
        <v>7</v>
      </c>
      <c r="C7" s="6" t="s">
        <v>8</v>
      </c>
      <c r="D7" s="7" t="s">
        <v>12</v>
      </c>
      <c r="E7" s="8">
        <v>60</v>
      </c>
      <c r="F7" s="9">
        <v>4.99</v>
      </c>
      <c r="G7" s="10">
        <v>299.40000000000003</v>
      </c>
    </row>
    <row r="8" spans="1:7" x14ac:dyDescent="0.3">
      <c r="A8" s="5">
        <v>43573</v>
      </c>
      <c r="B8" s="6" t="s">
        <v>10</v>
      </c>
      <c r="C8" s="6" t="s">
        <v>18</v>
      </c>
      <c r="D8" s="7" t="s">
        <v>9</v>
      </c>
      <c r="E8" s="8">
        <v>75</v>
      </c>
      <c r="F8" s="9">
        <v>1.99</v>
      </c>
      <c r="G8" s="10">
        <v>149.25</v>
      </c>
    </row>
    <row r="9" spans="1:7" x14ac:dyDescent="0.3">
      <c r="A9" s="5">
        <v>43590</v>
      </c>
      <c r="B9" s="6" t="s">
        <v>10</v>
      </c>
      <c r="C9" s="6" t="s">
        <v>13</v>
      </c>
      <c r="D9" s="7" t="s">
        <v>9</v>
      </c>
      <c r="E9" s="8">
        <v>90</v>
      </c>
      <c r="F9" s="9">
        <v>4.99</v>
      </c>
      <c r="G9" s="10">
        <v>449.1</v>
      </c>
    </row>
    <row r="10" spans="1:7" x14ac:dyDescent="0.3">
      <c r="A10" s="5">
        <v>43607</v>
      </c>
      <c r="B10" s="6" t="s">
        <v>16</v>
      </c>
      <c r="C10" s="6" t="s">
        <v>19</v>
      </c>
      <c r="D10" s="7" t="s">
        <v>9</v>
      </c>
      <c r="E10" s="8">
        <v>32</v>
      </c>
      <c r="F10" s="9">
        <v>1.99</v>
      </c>
      <c r="G10" s="10">
        <v>63.68</v>
      </c>
    </row>
    <row r="11" spans="1:7" x14ac:dyDescent="0.3">
      <c r="A11" s="5">
        <v>43624</v>
      </c>
      <c r="B11" s="6" t="s">
        <v>7</v>
      </c>
      <c r="C11" s="6" t="s">
        <v>8</v>
      </c>
      <c r="D11" s="7" t="s">
        <v>12</v>
      </c>
      <c r="E11" s="8">
        <v>60</v>
      </c>
      <c r="F11" s="9">
        <v>8.99</v>
      </c>
      <c r="G11" s="10">
        <v>539.4</v>
      </c>
    </row>
    <row r="12" spans="1:7" x14ac:dyDescent="0.3">
      <c r="A12" s="5">
        <v>43641</v>
      </c>
      <c r="B12" s="6" t="s">
        <v>10</v>
      </c>
      <c r="C12" s="6" t="s">
        <v>20</v>
      </c>
      <c r="D12" s="7" t="s">
        <v>9</v>
      </c>
      <c r="E12" s="8">
        <v>90</v>
      </c>
      <c r="F12" s="9">
        <v>4.99</v>
      </c>
      <c r="G12" s="10">
        <v>449.1</v>
      </c>
    </row>
    <row r="13" spans="1:7" x14ac:dyDescent="0.3">
      <c r="A13" s="5">
        <v>43658</v>
      </c>
      <c r="B13" s="6" t="s">
        <v>7</v>
      </c>
      <c r="C13" s="6" t="s">
        <v>21</v>
      </c>
      <c r="D13" s="7" t="s">
        <v>12</v>
      </c>
      <c r="E13" s="8">
        <v>29</v>
      </c>
      <c r="F13" s="9">
        <v>1.99</v>
      </c>
      <c r="G13" s="10">
        <v>57.71</v>
      </c>
    </row>
    <row r="14" spans="1:7" x14ac:dyDescent="0.3">
      <c r="A14" s="5">
        <v>43675</v>
      </c>
      <c r="B14" s="6" t="s">
        <v>7</v>
      </c>
      <c r="C14" s="6" t="s">
        <v>22</v>
      </c>
      <c r="D14" s="7" t="s">
        <v>12</v>
      </c>
      <c r="E14" s="8">
        <v>81</v>
      </c>
      <c r="F14" s="9">
        <v>19.989999999999998</v>
      </c>
      <c r="G14" s="10">
        <v>1619.1899999999998</v>
      </c>
    </row>
    <row r="15" spans="1:7" x14ac:dyDescent="0.3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</row>
    <row r="16" spans="1:7" x14ac:dyDescent="0.3">
      <c r="A16" s="5">
        <v>43709</v>
      </c>
      <c r="B16" s="6" t="s">
        <v>10</v>
      </c>
      <c r="C16" s="6" t="s">
        <v>23</v>
      </c>
      <c r="D16" s="7" t="s">
        <v>24</v>
      </c>
      <c r="E16" s="8">
        <v>2</v>
      </c>
      <c r="F16" s="9">
        <v>125</v>
      </c>
      <c r="G16" s="10">
        <v>250</v>
      </c>
    </row>
    <row r="17" spans="1:7" x14ac:dyDescent="0.3">
      <c r="A17" s="5">
        <v>43726</v>
      </c>
      <c r="B17" s="6" t="s">
        <v>7</v>
      </c>
      <c r="C17" s="6" t="s">
        <v>8</v>
      </c>
      <c r="D17" s="7" t="s">
        <v>25</v>
      </c>
      <c r="E17" s="8">
        <v>16</v>
      </c>
      <c r="F17" s="9">
        <v>15.99</v>
      </c>
      <c r="G17" s="10">
        <v>255.84</v>
      </c>
    </row>
    <row r="18" spans="1:7" x14ac:dyDescent="0.3">
      <c r="A18" s="5">
        <v>43743</v>
      </c>
      <c r="B18" s="6" t="s">
        <v>10</v>
      </c>
      <c r="C18" s="6" t="s">
        <v>20</v>
      </c>
      <c r="D18" s="7" t="s">
        <v>12</v>
      </c>
      <c r="E18" s="8">
        <v>28</v>
      </c>
      <c r="F18" s="9">
        <v>8.99</v>
      </c>
      <c r="G18" s="10">
        <v>251.72</v>
      </c>
    </row>
    <row r="19" spans="1:7" x14ac:dyDescent="0.3">
      <c r="A19" s="5">
        <v>43760</v>
      </c>
      <c r="B19" s="6" t="s">
        <v>7</v>
      </c>
      <c r="C19" s="6" t="s">
        <v>8</v>
      </c>
      <c r="D19" s="7" t="s">
        <v>15</v>
      </c>
      <c r="E19" s="8">
        <v>64</v>
      </c>
      <c r="F19" s="9">
        <v>8.99</v>
      </c>
      <c r="G19" s="10">
        <v>575.36</v>
      </c>
    </row>
    <row r="20" spans="1:7" x14ac:dyDescent="0.3">
      <c r="A20" s="5">
        <v>43777</v>
      </c>
      <c r="B20" s="6" t="s">
        <v>7</v>
      </c>
      <c r="C20" s="6" t="s">
        <v>22</v>
      </c>
      <c r="D20" s="7" t="s">
        <v>15</v>
      </c>
      <c r="E20" s="8">
        <v>15</v>
      </c>
      <c r="F20" s="9">
        <v>19.989999999999998</v>
      </c>
      <c r="G20" s="10">
        <v>299.84999999999997</v>
      </c>
    </row>
    <row r="21" spans="1:7" x14ac:dyDescent="0.3">
      <c r="A21" s="5">
        <v>43794</v>
      </c>
      <c r="B21" s="6" t="s">
        <v>10</v>
      </c>
      <c r="C21" s="6" t="s">
        <v>11</v>
      </c>
      <c r="D21" s="7" t="s">
        <v>25</v>
      </c>
      <c r="E21" s="8">
        <v>96</v>
      </c>
      <c r="F21" s="9">
        <v>4.99</v>
      </c>
      <c r="G21" s="10">
        <v>479.04</v>
      </c>
    </row>
    <row r="22" spans="1:7" x14ac:dyDescent="0.3">
      <c r="A22" s="5">
        <v>43811</v>
      </c>
      <c r="B22" s="6" t="s">
        <v>10</v>
      </c>
      <c r="C22" s="6" t="s">
        <v>23</v>
      </c>
      <c r="D22" s="7" t="s">
        <v>9</v>
      </c>
      <c r="E22" s="8">
        <v>67</v>
      </c>
      <c r="F22" s="9">
        <v>1.29</v>
      </c>
      <c r="G22" s="10">
        <v>86.43</v>
      </c>
    </row>
    <row r="23" spans="1:7" x14ac:dyDescent="0.3">
      <c r="A23" s="5">
        <v>43828</v>
      </c>
      <c r="B23" s="6" t="s">
        <v>7</v>
      </c>
      <c r="C23" s="6" t="s">
        <v>22</v>
      </c>
      <c r="D23" s="7" t="s">
        <v>25</v>
      </c>
      <c r="E23" s="8">
        <v>74</v>
      </c>
      <c r="F23" s="9">
        <v>15.99</v>
      </c>
      <c r="G23" s="10">
        <v>1183.26</v>
      </c>
    </row>
    <row r="24" spans="1:7" x14ac:dyDescent="0.3">
      <c r="A24" s="5">
        <v>43845</v>
      </c>
      <c r="B24" s="6" t="s">
        <v>10</v>
      </c>
      <c r="C24" s="6" t="s">
        <v>14</v>
      </c>
      <c r="D24" s="7" t="s">
        <v>12</v>
      </c>
      <c r="E24" s="8">
        <v>46</v>
      </c>
      <c r="F24" s="9">
        <v>8.99</v>
      </c>
      <c r="G24" s="10">
        <v>413.54</v>
      </c>
    </row>
    <row r="25" spans="1:7" x14ac:dyDescent="0.3">
      <c r="A25" s="5">
        <v>43862</v>
      </c>
      <c r="B25" s="6" t="s">
        <v>10</v>
      </c>
      <c r="C25" s="6" t="s">
        <v>23</v>
      </c>
      <c r="D25" s="7" t="s">
        <v>12</v>
      </c>
      <c r="E25" s="8">
        <v>87</v>
      </c>
      <c r="F25" s="9">
        <v>15</v>
      </c>
      <c r="G25" s="10">
        <v>1305</v>
      </c>
    </row>
    <row r="26" spans="1:7" x14ac:dyDescent="0.3">
      <c r="A26" s="5">
        <v>43879</v>
      </c>
      <c r="B26" s="6" t="s">
        <v>7</v>
      </c>
      <c r="C26" s="6" t="s">
        <v>8</v>
      </c>
      <c r="D26" s="7" t="s">
        <v>12</v>
      </c>
      <c r="E26" s="8">
        <v>4</v>
      </c>
      <c r="F26" s="9">
        <v>4.99</v>
      </c>
      <c r="G26" s="10">
        <v>19.96</v>
      </c>
    </row>
    <row r="27" spans="1:7" x14ac:dyDescent="0.3">
      <c r="A27" s="5">
        <v>43897</v>
      </c>
      <c r="B27" s="6" t="s">
        <v>16</v>
      </c>
      <c r="C27" s="6" t="s">
        <v>17</v>
      </c>
      <c r="D27" s="7" t="s">
        <v>12</v>
      </c>
      <c r="E27" s="8">
        <v>7</v>
      </c>
      <c r="F27" s="9">
        <v>19.989999999999998</v>
      </c>
      <c r="G27" s="10">
        <v>139.92999999999998</v>
      </c>
    </row>
    <row r="28" spans="1:7" x14ac:dyDescent="0.3">
      <c r="A28" s="5">
        <v>43914</v>
      </c>
      <c r="B28" s="6" t="s">
        <v>10</v>
      </c>
      <c r="C28" s="6" t="s">
        <v>13</v>
      </c>
      <c r="D28" s="7" t="s">
        <v>25</v>
      </c>
      <c r="E28" s="8">
        <v>50</v>
      </c>
      <c r="F28" s="9">
        <v>4.99</v>
      </c>
      <c r="G28" s="10">
        <v>249.5</v>
      </c>
    </row>
    <row r="29" spans="1:7" x14ac:dyDescent="0.3">
      <c r="A29" s="5">
        <v>43931</v>
      </c>
      <c r="B29" s="6" t="s">
        <v>10</v>
      </c>
      <c r="C29" s="6" t="s">
        <v>18</v>
      </c>
      <c r="D29" s="7" t="s">
        <v>9</v>
      </c>
      <c r="E29" s="8">
        <v>66</v>
      </c>
      <c r="F29" s="9">
        <v>1.99</v>
      </c>
      <c r="G29" s="10">
        <v>131.34</v>
      </c>
    </row>
    <row r="30" spans="1:7" x14ac:dyDescent="0.3">
      <c r="A30" s="5">
        <v>43948</v>
      </c>
      <c r="B30" s="6" t="s">
        <v>7</v>
      </c>
      <c r="C30" s="6" t="s">
        <v>21</v>
      </c>
      <c r="D30" s="7" t="s">
        <v>15</v>
      </c>
      <c r="E30" s="8">
        <v>96</v>
      </c>
      <c r="F30" s="9">
        <v>4.99</v>
      </c>
      <c r="G30" s="10">
        <v>479.04</v>
      </c>
    </row>
    <row r="31" spans="1:7" x14ac:dyDescent="0.3">
      <c r="A31" s="5">
        <v>43965</v>
      </c>
      <c r="B31" s="6" t="s">
        <v>10</v>
      </c>
      <c r="C31" s="6" t="s">
        <v>14</v>
      </c>
      <c r="D31" s="7" t="s">
        <v>9</v>
      </c>
      <c r="E31" s="8">
        <v>53</v>
      </c>
      <c r="F31" s="9">
        <v>1.29</v>
      </c>
      <c r="G31" s="10">
        <v>68.37</v>
      </c>
    </row>
    <row r="32" spans="1:7" x14ac:dyDescent="0.3">
      <c r="A32" s="5">
        <v>43982</v>
      </c>
      <c r="B32" s="6" t="s">
        <v>10</v>
      </c>
      <c r="C32" s="6" t="s">
        <v>14</v>
      </c>
      <c r="D32" s="7" t="s">
        <v>12</v>
      </c>
      <c r="E32" s="8">
        <v>80</v>
      </c>
      <c r="F32" s="9">
        <v>8.99</v>
      </c>
      <c r="G32" s="10">
        <v>719.2</v>
      </c>
    </row>
    <row r="33" spans="1:7" x14ac:dyDescent="0.3">
      <c r="A33" s="5">
        <v>43999</v>
      </c>
      <c r="B33" s="6" t="s">
        <v>10</v>
      </c>
      <c r="C33" s="6" t="s">
        <v>11</v>
      </c>
      <c r="D33" s="7" t="s">
        <v>24</v>
      </c>
      <c r="E33" s="8">
        <v>5</v>
      </c>
      <c r="F33" s="9">
        <v>125</v>
      </c>
      <c r="G33" s="10">
        <v>625</v>
      </c>
    </row>
    <row r="34" spans="1:7" x14ac:dyDescent="0.3">
      <c r="A34" s="5">
        <v>44016</v>
      </c>
      <c r="B34" s="6" t="s">
        <v>7</v>
      </c>
      <c r="C34" s="6" t="s">
        <v>8</v>
      </c>
      <c r="D34" s="7" t="s">
        <v>25</v>
      </c>
      <c r="E34" s="8">
        <v>62</v>
      </c>
      <c r="F34" s="9">
        <v>4.99</v>
      </c>
      <c r="G34" s="10">
        <v>309.38</v>
      </c>
    </row>
    <row r="35" spans="1:7" x14ac:dyDescent="0.3">
      <c r="A35" s="5">
        <v>44033</v>
      </c>
      <c r="B35" s="6" t="s">
        <v>10</v>
      </c>
      <c r="C35" s="6" t="s">
        <v>20</v>
      </c>
      <c r="D35" s="7" t="s">
        <v>25</v>
      </c>
      <c r="E35" s="8">
        <v>55</v>
      </c>
      <c r="F35" s="9">
        <v>12.49</v>
      </c>
      <c r="G35" s="10">
        <v>686.95</v>
      </c>
    </row>
    <row r="36" spans="1:7" x14ac:dyDescent="0.3">
      <c r="A36" s="5">
        <v>44050</v>
      </c>
      <c r="B36" s="6" t="s">
        <v>10</v>
      </c>
      <c r="C36" s="6" t="s">
        <v>11</v>
      </c>
      <c r="D36" s="7" t="s">
        <v>25</v>
      </c>
      <c r="E36" s="8">
        <v>42</v>
      </c>
      <c r="F36" s="9">
        <v>23.95</v>
      </c>
      <c r="G36" s="10">
        <v>1005.9</v>
      </c>
    </row>
    <row r="37" spans="1:7" x14ac:dyDescent="0.3">
      <c r="A37" s="5">
        <v>44067</v>
      </c>
      <c r="B37" s="6" t="s">
        <v>16</v>
      </c>
      <c r="C37" s="6" t="s">
        <v>17</v>
      </c>
      <c r="D37" s="7" t="s">
        <v>24</v>
      </c>
      <c r="E37" s="8">
        <v>3</v>
      </c>
      <c r="F37" s="9">
        <v>275</v>
      </c>
      <c r="G37" s="10">
        <v>825</v>
      </c>
    </row>
    <row r="38" spans="1:7" x14ac:dyDescent="0.3">
      <c r="A38" s="5">
        <v>44084</v>
      </c>
      <c r="B38" s="6" t="s">
        <v>10</v>
      </c>
      <c r="C38" s="6" t="s">
        <v>14</v>
      </c>
      <c r="D38" s="7" t="s">
        <v>9</v>
      </c>
      <c r="E38" s="8">
        <v>7</v>
      </c>
      <c r="F38" s="9">
        <v>1.29</v>
      </c>
      <c r="G38" s="10">
        <v>9.0300000000000011</v>
      </c>
    </row>
    <row r="39" spans="1:7" x14ac:dyDescent="0.3">
      <c r="A39" s="5">
        <v>44101</v>
      </c>
      <c r="B39" s="6" t="s">
        <v>16</v>
      </c>
      <c r="C39" s="6" t="s">
        <v>17</v>
      </c>
      <c r="D39" s="7" t="s">
        <v>15</v>
      </c>
      <c r="E39" s="8">
        <v>76</v>
      </c>
      <c r="F39" s="9">
        <v>1.99</v>
      </c>
      <c r="G39" s="10">
        <v>151.24</v>
      </c>
    </row>
    <row r="40" spans="1:7" x14ac:dyDescent="0.3">
      <c r="A40" s="5">
        <v>44118</v>
      </c>
      <c r="B40" s="6" t="s">
        <v>16</v>
      </c>
      <c r="C40" s="6" t="s">
        <v>19</v>
      </c>
      <c r="D40" s="7" t="s">
        <v>12</v>
      </c>
      <c r="E40" s="8">
        <v>57</v>
      </c>
      <c r="F40" s="9">
        <v>19.989999999999998</v>
      </c>
      <c r="G40" s="10">
        <v>1139.4299999999998</v>
      </c>
    </row>
    <row r="41" spans="1:7" x14ac:dyDescent="0.3">
      <c r="A41" s="5">
        <v>44135</v>
      </c>
      <c r="B41" s="6" t="s">
        <v>10</v>
      </c>
      <c r="C41" s="6" t="s">
        <v>18</v>
      </c>
      <c r="D41" s="7" t="s">
        <v>9</v>
      </c>
      <c r="E41" s="8">
        <v>14</v>
      </c>
      <c r="F41" s="9">
        <v>1.29</v>
      </c>
      <c r="G41" s="10">
        <v>18.060000000000002</v>
      </c>
    </row>
    <row r="42" spans="1:7" x14ac:dyDescent="0.3">
      <c r="A42" s="5">
        <v>44152</v>
      </c>
      <c r="B42" s="6" t="s">
        <v>10</v>
      </c>
      <c r="C42" s="6" t="s">
        <v>13</v>
      </c>
      <c r="D42" s="7" t="s">
        <v>12</v>
      </c>
      <c r="E42" s="8">
        <v>11</v>
      </c>
      <c r="F42" s="9">
        <v>4.99</v>
      </c>
      <c r="G42" s="10">
        <v>54.89</v>
      </c>
    </row>
    <row r="43" spans="1:7" x14ac:dyDescent="0.3">
      <c r="A43" s="5">
        <v>44169</v>
      </c>
      <c r="B43" s="6" t="s">
        <v>10</v>
      </c>
      <c r="C43" s="6" t="s">
        <v>13</v>
      </c>
      <c r="D43" s="7" t="s">
        <v>12</v>
      </c>
      <c r="E43" s="8">
        <v>94</v>
      </c>
      <c r="F43" s="9">
        <v>19.989999999999998</v>
      </c>
      <c r="G43" s="10">
        <v>1879.06</v>
      </c>
    </row>
    <row r="44" spans="1:7" x14ac:dyDescent="0.3">
      <c r="A44" s="5">
        <v>44186</v>
      </c>
      <c r="B44" s="6" t="s">
        <v>10</v>
      </c>
      <c r="C44" s="6" t="s">
        <v>18</v>
      </c>
      <c r="D44" s="7" t="s">
        <v>12</v>
      </c>
      <c r="E44" s="8">
        <v>28</v>
      </c>
      <c r="F44" s="9">
        <v>4.99</v>
      </c>
      <c r="G44" s="10">
        <v>139.72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1875-9071-4632-B7F2-ED894CFAC5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3A5F-AD54-4904-A164-B18CF20B5D64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1499-84A7-4E6E-9489-0239F86AE8B6}">
  <dimension ref="A1:AP50"/>
  <sheetViews>
    <sheetView topLeftCell="A24" workbookViewId="0">
      <selection sqref="A1:G44"/>
    </sheetView>
  </sheetViews>
  <sheetFormatPr defaultRowHeight="14.4" x14ac:dyDescent="0.3"/>
  <cols>
    <col min="1" max="1" width="11.5546875" customWidth="1"/>
    <col min="6" max="6" width="10.5546875" customWidth="1"/>
    <col min="7" max="7" width="10.21875" customWidth="1"/>
    <col min="13" max="13" width="10.44140625" customWidth="1"/>
    <col min="15" max="15" width="13.44140625" customWidth="1"/>
    <col min="18" max="18" width="8.88671875" customWidth="1"/>
  </cols>
  <sheetData>
    <row r="1" spans="1:42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42" x14ac:dyDescent="0.3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</row>
    <row r="3" spans="1:42" x14ac:dyDescent="0.3">
      <c r="A3" s="5">
        <v>43488</v>
      </c>
      <c r="B3" s="6" t="s">
        <v>10</v>
      </c>
      <c r="C3" s="6" t="s">
        <v>11</v>
      </c>
      <c r="D3" s="7" t="s">
        <v>12</v>
      </c>
      <c r="E3" s="8">
        <v>50</v>
      </c>
      <c r="F3" s="9">
        <v>19.989999999999998</v>
      </c>
      <c r="G3" s="10">
        <v>999.49999999999989</v>
      </c>
      <c r="M3" s="11" t="s">
        <v>32</v>
      </c>
      <c r="N3" s="11"/>
      <c r="O3" s="11"/>
      <c r="P3" s="11"/>
      <c r="Q3" s="11"/>
      <c r="R3" s="11"/>
      <c r="S3" s="11"/>
      <c r="T3" s="11"/>
    </row>
    <row r="4" spans="1:42" x14ac:dyDescent="0.3">
      <c r="A4" s="5">
        <v>43505</v>
      </c>
      <c r="B4" s="6" t="s">
        <v>10</v>
      </c>
      <c r="C4" s="6" t="s">
        <v>13</v>
      </c>
      <c r="D4" s="7" t="s">
        <v>9</v>
      </c>
      <c r="E4" s="8">
        <v>36</v>
      </c>
      <c r="F4" s="9">
        <v>4.99</v>
      </c>
      <c r="G4" s="10">
        <v>179.64000000000001</v>
      </c>
      <c r="T4" s="19"/>
      <c r="U4" s="20"/>
      <c r="V4" s="20"/>
      <c r="W4" s="16"/>
      <c r="X4" s="21"/>
      <c r="Y4" s="16"/>
      <c r="Z4" s="16"/>
      <c r="AE4" s="15"/>
    </row>
    <row r="5" spans="1:42" x14ac:dyDescent="0.3">
      <c r="A5" s="5">
        <v>43522</v>
      </c>
      <c r="B5" s="6" t="s">
        <v>10</v>
      </c>
      <c r="C5" s="6" t="s">
        <v>14</v>
      </c>
      <c r="D5" s="7" t="s">
        <v>15</v>
      </c>
      <c r="E5" s="8">
        <v>27</v>
      </c>
      <c r="F5" s="9">
        <v>19.989999999999998</v>
      </c>
      <c r="G5" s="10">
        <v>539.7299999999999</v>
      </c>
      <c r="P5" s="22"/>
      <c r="Q5" s="23"/>
      <c r="R5" s="23"/>
      <c r="S5" s="24"/>
      <c r="T5" s="25"/>
      <c r="U5" s="24"/>
      <c r="V5" s="24"/>
      <c r="W5" s="26"/>
      <c r="X5" s="26" t="str">
        <f>D1</f>
        <v>Item</v>
      </c>
      <c r="Z5" s="20"/>
      <c r="AA5" s="20"/>
      <c r="AB5" s="16"/>
      <c r="AC5" s="21"/>
      <c r="AE5" s="16"/>
      <c r="AF5" s="6"/>
      <c r="AG5" s="7"/>
      <c r="AH5" s="6"/>
      <c r="AI5" s="17"/>
      <c r="AJ5" s="18"/>
      <c r="AP5" s="16"/>
    </row>
    <row r="6" spans="1:42" x14ac:dyDescent="0.3">
      <c r="A6" s="5">
        <v>43539</v>
      </c>
      <c r="B6" s="6" t="s">
        <v>16</v>
      </c>
      <c r="C6" s="6" t="s">
        <v>17</v>
      </c>
      <c r="D6" s="7" t="s">
        <v>9</v>
      </c>
      <c r="E6" s="8">
        <v>56</v>
      </c>
      <c r="F6" s="9">
        <v>2.99</v>
      </c>
      <c r="G6" s="10">
        <v>167.44</v>
      </c>
      <c r="P6" s="5"/>
      <c r="Q6" s="6"/>
      <c r="R6" s="6"/>
      <c r="S6" s="7"/>
      <c r="T6" s="6"/>
      <c r="U6" s="17"/>
      <c r="V6" s="18"/>
      <c r="Y6" s="5"/>
      <c r="Z6" s="6"/>
      <c r="AA6" s="6"/>
      <c r="AB6" s="7"/>
      <c r="AC6" s="6"/>
      <c r="AD6" s="17"/>
      <c r="AE6" s="19"/>
      <c r="AF6" s="18"/>
      <c r="AL6" s="7"/>
    </row>
    <row r="7" spans="1:42" x14ac:dyDescent="0.3">
      <c r="A7" s="5">
        <v>43556</v>
      </c>
      <c r="B7" s="6" t="s">
        <v>7</v>
      </c>
      <c r="C7" s="6" t="s">
        <v>8</v>
      </c>
      <c r="D7" s="7" t="s">
        <v>12</v>
      </c>
      <c r="E7" s="8">
        <v>60</v>
      </c>
      <c r="F7" s="9">
        <v>4.99</v>
      </c>
      <c r="G7" s="10">
        <v>299.40000000000003</v>
      </c>
      <c r="P7" s="5"/>
      <c r="Q7" s="6"/>
      <c r="R7" s="6"/>
      <c r="S7" s="7"/>
      <c r="T7" s="6"/>
      <c r="U7" s="17"/>
      <c r="V7" s="18"/>
      <c r="Y7" s="5"/>
      <c r="Z7" s="6"/>
      <c r="AA7" s="6"/>
      <c r="AB7" s="7"/>
      <c r="AC7" s="6"/>
      <c r="AD7" s="17"/>
      <c r="AE7" s="18"/>
      <c r="AF7" s="18"/>
      <c r="AL7" s="7"/>
    </row>
    <row r="8" spans="1:42" x14ac:dyDescent="0.3">
      <c r="A8" s="5">
        <v>43573</v>
      </c>
      <c r="B8" s="6" t="s">
        <v>10</v>
      </c>
      <c r="C8" s="6" t="s">
        <v>18</v>
      </c>
      <c r="D8" s="7" t="s">
        <v>9</v>
      </c>
      <c r="E8" s="8">
        <v>75</v>
      </c>
      <c r="F8" s="9">
        <v>1.99</v>
      </c>
      <c r="G8" s="10">
        <v>149.25</v>
      </c>
      <c r="M8" t="s">
        <v>33</v>
      </c>
      <c r="O8" s="5"/>
      <c r="P8" s="5"/>
      <c r="Q8" s="6"/>
      <c r="R8" s="6"/>
      <c r="S8" s="7"/>
      <c r="T8" s="6"/>
      <c r="U8" s="17"/>
      <c r="V8" s="18"/>
      <c r="AB8" s="7"/>
    </row>
    <row r="9" spans="1:42" x14ac:dyDescent="0.3">
      <c r="A9" s="5">
        <v>43590</v>
      </c>
      <c r="B9" s="6" t="s">
        <v>10</v>
      </c>
      <c r="C9" s="6" t="s">
        <v>13</v>
      </c>
      <c r="D9" s="7" t="s">
        <v>9</v>
      </c>
      <c r="E9" s="8">
        <v>90</v>
      </c>
      <c r="F9" s="9">
        <v>4.99</v>
      </c>
      <c r="G9" s="10">
        <v>449.1</v>
      </c>
      <c r="O9" s="5"/>
      <c r="P9" s="5"/>
      <c r="Q9" s="6"/>
      <c r="R9" s="6"/>
      <c r="S9" s="7"/>
      <c r="T9" s="6"/>
      <c r="U9" s="17"/>
      <c r="V9" s="18"/>
      <c r="AB9" s="7"/>
    </row>
    <row r="10" spans="1:42" x14ac:dyDescent="0.3">
      <c r="A10" s="5">
        <v>43607</v>
      </c>
      <c r="B10" s="6" t="s">
        <v>16</v>
      </c>
      <c r="C10" s="6" t="s">
        <v>19</v>
      </c>
      <c r="D10" s="7" t="s">
        <v>9</v>
      </c>
      <c r="E10" s="8">
        <v>32</v>
      </c>
      <c r="F10" s="9">
        <v>1.99</v>
      </c>
      <c r="G10" s="10">
        <v>63.68</v>
      </c>
      <c r="O10" s="5"/>
      <c r="P10" s="5"/>
      <c r="Q10" s="6"/>
      <c r="R10" s="6"/>
      <c r="S10" s="7"/>
      <c r="T10" s="6"/>
      <c r="U10" s="17"/>
      <c r="V10" s="18"/>
      <c r="AB10" s="7"/>
    </row>
    <row r="11" spans="1:42" x14ac:dyDescent="0.3">
      <c r="A11" s="5">
        <v>43624</v>
      </c>
      <c r="B11" s="6" t="s">
        <v>7</v>
      </c>
      <c r="C11" s="6" t="s">
        <v>8</v>
      </c>
      <c r="D11" s="7" t="s">
        <v>12</v>
      </c>
      <c r="E11" s="8">
        <v>60</v>
      </c>
      <c r="F11" s="9">
        <v>8.99</v>
      </c>
      <c r="G11" s="10">
        <v>539.4</v>
      </c>
      <c r="O11" s="5"/>
      <c r="P11" s="5"/>
      <c r="AB11" s="7"/>
    </row>
    <row r="12" spans="1:42" x14ac:dyDescent="0.3">
      <c r="A12" s="5">
        <v>43641</v>
      </c>
      <c r="B12" s="6" t="s">
        <v>10</v>
      </c>
      <c r="C12" s="6" t="s">
        <v>20</v>
      </c>
      <c r="D12" s="7" t="s">
        <v>9</v>
      </c>
      <c r="E12" s="8">
        <v>90</v>
      </c>
      <c r="F12" s="9">
        <v>4.99</v>
      </c>
      <c r="G12" s="10">
        <v>449.1</v>
      </c>
      <c r="O12" s="5"/>
      <c r="P12" s="5"/>
      <c r="Q12" s="6"/>
      <c r="R12" s="6"/>
      <c r="S12" s="7"/>
      <c r="T12" s="6"/>
      <c r="U12" s="17"/>
      <c r="V12" s="18"/>
    </row>
    <row r="13" spans="1:42" x14ac:dyDescent="0.3">
      <c r="A13" s="5">
        <v>43658</v>
      </c>
      <c r="B13" s="6" t="s">
        <v>7</v>
      </c>
      <c r="C13" s="6" t="s">
        <v>21</v>
      </c>
      <c r="D13" s="7" t="s">
        <v>12</v>
      </c>
      <c r="E13" s="8">
        <v>29</v>
      </c>
      <c r="F13" s="9">
        <v>1.99</v>
      </c>
      <c r="G13" s="10">
        <v>57.71</v>
      </c>
      <c r="O13" s="5"/>
      <c r="P13" s="5"/>
      <c r="Q13" s="6"/>
      <c r="R13" s="6"/>
      <c r="S13" s="7"/>
      <c r="T13" s="6"/>
      <c r="U13" s="17"/>
      <c r="V13" s="18"/>
    </row>
    <row r="14" spans="1:42" x14ac:dyDescent="0.3">
      <c r="A14" s="5">
        <v>43675</v>
      </c>
      <c r="B14" s="6" t="s">
        <v>7</v>
      </c>
      <c r="C14" s="6" t="s">
        <v>22</v>
      </c>
      <c r="D14" s="7" t="s">
        <v>12</v>
      </c>
      <c r="E14" s="8">
        <v>81</v>
      </c>
      <c r="F14" s="9">
        <v>19.989999999999998</v>
      </c>
      <c r="G14" s="10">
        <v>1619.1899999999998</v>
      </c>
      <c r="M14" t="s">
        <v>10</v>
      </c>
      <c r="N14">
        <f>SUMIFS(G1:G44,B1:B44,"Central",D1:D44,"Pencil")</f>
        <v>1540.32</v>
      </c>
      <c r="O14" s="5"/>
      <c r="P14" s="5"/>
      <c r="Q14" s="6"/>
      <c r="R14" s="6"/>
      <c r="S14" s="7"/>
      <c r="T14" s="6"/>
      <c r="U14" s="17"/>
      <c r="V14" s="18"/>
    </row>
    <row r="15" spans="1:42" x14ac:dyDescent="0.3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  <c r="M15" t="s">
        <v>7</v>
      </c>
      <c r="N15">
        <f>SUMIFS(G2:G44,B2:B44,"East",D2:D44,"Pencil")</f>
        <v>363.70000000000005</v>
      </c>
      <c r="O15" s="5"/>
      <c r="P15" s="5"/>
      <c r="Q15" s="6"/>
      <c r="R15" s="6"/>
      <c r="S15" s="7"/>
      <c r="T15" s="6"/>
      <c r="U15" s="17"/>
      <c r="V15" s="18"/>
    </row>
    <row r="16" spans="1:42" x14ac:dyDescent="0.3">
      <c r="A16" s="5">
        <v>43709</v>
      </c>
      <c r="B16" s="6" t="s">
        <v>10</v>
      </c>
      <c r="C16" s="6" t="s">
        <v>23</v>
      </c>
      <c r="D16" s="7" t="s">
        <v>24</v>
      </c>
      <c r="E16" s="8">
        <v>2</v>
      </c>
      <c r="F16" s="9">
        <v>125</v>
      </c>
      <c r="G16" s="10">
        <v>250</v>
      </c>
      <c r="M16" t="s">
        <v>16</v>
      </c>
      <c r="N16">
        <f>SUMIFS(G3:G46,B3:B46,"West",D3:D46,"Pencil")</f>
        <v>231.12</v>
      </c>
      <c r="O16" s="5"/>
      <c r="P16" s="5"/>
      <c r="Q16" s="6"/>
      <c r="R16" s="6"/>
      <c r="S16" s="7"/>
      <c r="T16" s="6"/>
      <c r="U16" s="17"/>
      <c r="V16" s="18"/>
    </row>
    <row r="17" spans="1:22" x14ac:dyDescent="0.3">
      <c r="A17" s="5">
        <v>43726</v>
      </c>
      <c r="B17" s="6" t="s">
        <v>7</v>
      </c>
      <c r="C17" s="6" t="s">
        <v>8</v>
      </c>
      <c r="D17" s="7" t="s">
        <v>25</v>
      </c>
      <c r="E17" s="8">
        <v>16</v>
      </c>
      <c r="F17" s="9">
        <v>15.99</v>
      </c>
      <c r="G17" s="10">
        <v>255.84</v>
      </c>
      <c r="N17">
        <f>SUM(N14:N16)</f>
        <v>2135.14</v>
      </c>
      <c r="O17" s="5"/>
      <c r="P17" s="5"/>
      <c r="Q17" s="6"/>
      <c r="R17" s="6"/>
      <c r="S17" s="7"/>
      <c r="T17" s="6"/>
      <c r="U17" s="17"/>
      <c r="V17" s="18"/>
    </row>
    <row r="18" spans="1:22" x14ac:dyDescent="0.3">
      <c r="A18" s="5">
        <v>43743</v>
      </c>
      <c r="B18" s="6" t="s">
        <v>10</v>
      </c>
      <c r="C18" s="6" t="s">
        <v>20</v>
      </c>
      <c r="D18" s="7" t="s">
        <v>12</v>
      </c>
      <c r="E18" s="8">
        <v>28</v>
      </c>
      <c r="F18" s="9">
        <v>8.99</v>
      </c>
      <c r="G18" s="10">
        <v>251.72</v>
      </c>
      <c r="O18" s="5"/>
      <c r="P18" s="5"/>
      <c r="Q18" s="6"/>
      <c r="R18" s="6"/>
      <c r="S18" s="7"/>
      <c r="T18" s="6"/>
      <c r="U18" s="17"/>
      <c r="V18" s="18"/>
    </row>
    <row r="19" spans="1:22" x14ac:dyDescent="0.3">
      <c r="A19" s="5">
        <v>43760</v>
      </c>
      <c r="B19" s="6" t="s">
        <v>7</v>
      </c>
      <c r="C19" s="6" t="s">
        <v>8</v>
      </c>
      <c r="D19" s="7" t="s">
        <v>15</v>
      </c>
      <c r="E19" s="8">
        <v>64</v>
      </c>
      <c r="F19" s="9">
        <v>8.99</v>
      </c>
      <c r="G19" s="10">
        <v>575.36</v>
      </c>
      <c r="O19" s="5"/>
      <c r="P19" s="5"/>
      <c r="Q19" s="6"/>
      <c r="R19" s="6"/>
      <c r="S19" s="7"/>
      <c r="T19" s="6"/>
      <c r="U19" s="17"/>
      <c r="V19" s="18"/>
    </row>
    <row r="20" spans="1:22" x14ac:dyDescent="0.3">
      <c r="A20" s="5">
        <v>43777</v>
      </c>
      <c r="B20" s="6" t="s">
        <v>7</v>
      </c>
      <c r="C20" s="6" t="s">
        <v>22</v>
      </c>
      <c r="D20" s="7" t="s">
        <v>15</v>
      </c>
      <c r="E20" s="8">
        <v>15</v>
      </c>
      <c r="F20" s="9">
        <v>19.989999999999998</v>
      </c>
      <c r="G20" s="10">
        <v>299.84999999999997</v>
      </c>
      <c r="O20" s="5"/>
      <c r="P20" s="5"/>
      <c r="Q20" s="6"/>
      <c r="R20" s="6"/>
      <c r="S20" s="7"/>
      <c r="T20" s="6"/>
      <c r="U20" s="17"/>
      <c r="V20" s="18"/>
    </row>
    <row r="21" spans="1:22" x14ac:dyDescent="0.3">
      <c r="A21" s="5">
        <v>43794</v>
      </c>
      <c r="B21" s="6" t="s">
        <v>10</v>
      </c>
      <c r="C21" s="6" t="s">
        <v>11</v>
      </c>
      <c r="D21" s="7" t="s">
        <v>25</v>
      </c>
      <c r="E21" s="8">
        <v>96</v>
      </c>
      <c r="F21" s="9">
        <v>4.99</v>
      </c>
      <c r="G21" s="10">
        <v>479.04</v>
      </c>
      <c r="O21" s="5"/>
      <c r="P21" s="5"/>
      <c r="Q21" s="6"/>
      <c r="R21" s="6"/>
      <c r="S21" s="7"/>
      <c r="T21" s="6"/>
      <c r="U21" s="17"/>
      <c r="V21" s="18"/>
    </row>
    <row r="22" spans="1:22" x14ac:dyDescent="0.3">
      <c r="A22" s="5">
        <v>43811</v>
      </c>
      <c r="B22" s="6" t="s">
        <v>10</v>
      </c>
      <c r="C22" s="6" t="s">
        <v>23</v>
      </c>
      <c r="D22" s="7" t="s">
        <v>9</v>
      </c>
      <c r="E22" s="8">
        <v>67</v>
      </c>
      <c r="F22" s="9">
        <v>1.29</v>
      </c>
      <c r="G22" s="10">
        <v>86.43</v>
      </c>
      <c r="O22" s="5"/>
      <c r="P22" s="5"/>
      <c r="Q22" s="6"/>
      <c r="R22" s="6"/>
      <c r="S22" s="7"/>
      <c r="T22" s="6"/>
      <c r="U22" s="17"/>
      <c r="V22" s="18"/>
    </row>
    <row r="23" spans="1:22" x14ac:dyDescent="0.3">
      <c r="A23" s="5">
        <v>43828</v>
      </c>
      <c r="B23" s="6" t="s">
        <v>7</v>
      </c>
      <c r="C23" s="6" t="s">
        <v>22</v>
      </c>
      <c r="D23" s="7" t="s">
        <v>25</v>
      </c>
      <c r="E23" s="8">
        <v>74</v>
      </c>
      <c r="F23" s="9">
        <v>15.99</v>
      </c>
      <c r="G23" s="10">
        <v>1183.26</v>
      </c>
      <c r="O23" s="5"/>
      <c r="P23" s="5"/>
      <c r="Q23" s="6"/>
      <c r="R23" s="6"/>
      <c r="S23" s="7"/>
      <c r="T23" s="6"/>
      <c r="U23" s="17"/>
      <c r="V23" s="18"/>
    </row>
    <row r="24" spans="1:22" x14ac:dyDescent="0.3">
      <c r="A24" s="5">
        <v>43845</v>
      </c>
      <c r="B24" s="6" t="s">
        <v>10</v>
      </c>
      <c r="C24" s="6" t="s">
        <v>14</v>
      </c>
      <c r="D24" s="7" t="s">
        <v>12</v>
      </c>
      <c r="E24" s="8">
        <v>46</v>
      </c>
      <c r="F24" s="9">
        <v>8.99</v>
      </c>
      <c r="G24" s="10">
        <v>413.54</v>
      </c>
      <c r="O24" s="5"/>
      <c r="P24" s="5"/>
      <c r="Q24" s="6"/>
      <c r="R24" s="6"/>
      <c r="S24" s="7"/>
      <c r="T24" s="6"/>
      <c r="U24" s="17"/>
      <c r="V24" s="18"/>
    </row>
    <row r="25" spans="1:22" x14ac:dyDescent="0.3">
      <c r="A25" s="5">
        <v>43862</v>
      </c>
      <c r="B25" s="6" t="s">
        <v>10</v>
      </c>
      <c r="C25" s="6" t="s">
        <v>23</v>
      </c>
      <c r="D25" s="7" t="s">
        <v>12</v>
      </c>
      <c r="E25" s="8">
        <v>87</v>
      </c>
      <c r="F25" s="9">
        <v>15</v>
      </c>
      <c r="G25" s="10">
        <v>1305</v>
      </c>
      <c r="O25" s="5"/>
      <c r="P25" s="5"/>
      <c r="Q25" s="6"/>
      <c r="R25" s="6"/>
      <c r="S25" s="7"/>
      <c r="T25" s="6"/>
      <c r="U25" s="17"/>
      <c r="V25" s="18"/>
    </row>
    <row r="26" spans="1:22" x14ac:dyDescent="0.3">
      <c r="A26" s="5">
        <v>43879</v>
      </c>
      <c r="B26" s="6" t="s">
        <v>7</v>
      </c>
      <c r="C26" s="6" t="s">
        <v>8</v>
      </c>
      <c r="D26" s="7" t="s">
        <v>12</v>
      </c>
      <c r="E26" s="8">
        <v>4</v>
      </c>
      <c r="F26" s="9">
        <v>4.99</v>
      </c>
      <c r="G26" s="10">
        <v>19.96</v>
      </c>
      <c r="O26" s="5"/>
      <c r="P26" s="5"/>
      <c r="Q26" s="6"/>
      <c r="R26" s="6"/>
      <c r="S26" s="7"/>
      <c r="T26" s="6"/>
      <c r="U26" s="17"/>
      <c r="V26" s="18"/>
    </row>
    <row r="27" spans="1:22" x14ac:dyDescent="0.3">
      <c r="A27" s="5">
        <v>43897</v>
      </c>
      <c r="B27" s="6" t="s">
        <v>16</v>
      </c>
      <c r="C27" s="6" t="s">
        <v>17</v>
      </c>
      <c r="D27" s="7" t="s">
        <v>12</v>
      </c>
      <c r="E27" s="8">
        <v>7</v>
      </c>
      <c r="F27" s="9">
        <v>19.989999999999998</v>
      </c>
      <c r="G27" s="10">
        <v>139.92999999999998</v>
      </c>
      <c r="O27" s="5"/>
      <c r="P27" s="5"/>
      <c r="Q27" s="6"/>
      <c r="R27" s="6"/>
      <c r="S27" s="7"/>
      <c r="T27" s="6"/>
      <c r="U27" s="17"/>
      <c r="V27" s="18"/>
    </row>
    <row r="28" spans="1:22" x14ac:dyDescent="0.3">
      <c r="A28" s="5">
        <v>43914</v>
      </c>
      <c r="B28" s="6" t="s">
        <v>10</v>
      </c>
      <c r="C28" s="6" t="s">
        <v>13</v>
      </c>
      <c r="D28" s="7" t="s">
        <v>25</v>
      </c>
      <c r="E28" s="8">
        <v>50</v>
      </c>
      <c r="F28" s="9">
        <v>4.99</v>
      </c>
      <c r="G28" s="10">
        <v>249.5</v>
      </c>
      <c r="O28" s="5"/>
      <c r="P28" s="5"/>
      <c r="Q28" s="6"/>
      <c r="R28" s="6"/>
      <c r="S28" s="7"/>
      <c r="T28" s="6"/>
      <c r="U28" s="17"/>
      <c r="V28" s="18"/>
    </row>
    <row r="29" spans="1:22" x14ac:dyDescent="0.3">
      <c r="A29" s="5">
        <v>43931</v>
      </c>
      <c r="B29" s="6" t="s">
        <v>10</v>
      </c>
      <c r="C29" s="6" t="s">
        <v>18</v>
      </c>
      <c r="D29" s="7" t="s">
        <v>9</v>
      </c>
      <c r="E29" s="8">
        <v>66</v>
      </c>
      <c r="F29" s="9">
        <v>1.99</v>
      </c>
      <c r="G29" s="10">
        <v>131.34</v>
      </c>
      <c r="O29" s="5"/>
      <c r="P29" s="5"/>
      <c r="Q29" s="6"/>
      <c r="R29" s="6"/>
      <c r="S29" s="7"/>
      <c r="T29" s="6"/>
      <c r="U29" s="17"/>
      <c r="V29" s="18"/>
    </row>
    <row r="30" spans="1:22" x14ac:dyDescent="0.3">
      <c r="A30" s="5">
        <v>43948</v>
      </c>
      <c r="B30" s="6" t="s">
        <v>7</v>
      </c>
      <c r="C30" s="6" t="s">
        <v>21</v>
      </c>
      <c r="D30" s="7" t="s">
        <v>15</v>
      </c>
      <c r="E30" s="8">
        <v>96</v>
      </c>
      <c r="F30" s="9">
        <v>4.99</v>
      </c>
      <c r="G30" s="10">
        <v>479.04</v>
      </c>
      <c r="O30" s="5"/>
      <c r="P30" s="5"/>
      <c r="Q30" s="6"/>
      <c r="R30" s="6"/>
      <c r="S30" s="7"/>
      <c r="T30" s="6"/>
      <c r="U30" s="17"/>
      <c r="V30" s="18"/>
    </row>
    <row r="31" spans="1:22" x14ac:dyDescent="0.3">
      <c r="A31" s="5">
        <v>43965</v>
      </c>
      <c r="B31" s="6" t="s">
        <v>10</v>
      </c>
      <c r="C31" s="6" t="s">
        <v>14</v>
      </c>
      <c r="D31" s="7" t="s">
        <v>9</v>
      </c>
      <c r="E31" s="8">
        <v>53</v>
      </c>
      <c r="F31" s="9">
        <v>1.29</v>
      </c>
      <c r="G31" s="10">
        <v>68.37</v>
      </c>
      <c r="O31" s="5"/>
      <c r="P31" s="5"/>
      <c r="Q31" s="6"/>
      <c r="R31" s="6"/>
      <c r="S31" s="7"/>
      <c r="T31" s="6"/>
      <c r="U31" s="17"/>
      <c r="V31" s="18"/>
    </row>
    <row r="32" spans="1:22" x14ac:dyDescent="0.3">
      <c r="A32" s="5">
        <v>43982</v>
      </c>
      <c r="B32" s="6" t="s">
        <v>10</v>
      </c>
      <c r="C32" s="6" t="s">
        <v>14</v>
      </c>
      <c r="D32" s="7" t="s">
        <v>12</v>
      </c>
      <c r="E32" s="8">
        <v>80</v>
      </c>
      <c r="F32" s="9">
        <v>8.99</v>
      </c>
      <c r="G32" s="10">
        <v>719.2</v>
      </c>
      <c r="O32" s="5"/>
      <c r="P32" s="5"/>
      <c r="Q32" s="6"/>
      <c r="R32" s="6"/>
      <c r="S32" s="7"/>
      <c r="T32" s="6"/>
      <c r="U32" s="17"/>
      <c r="V32" s="18"/>
    </row>
    <row r="33" spans="1:22" x14ac:dyDescent="0.3">
      <c r="A33" s="5">
        <v>43999</v>
      </c>
      <c r="B33" s="6" t="s">
        <v>10</v>
      </c>
      <c r="C33" s="6" t="s">
        <v>11</v>
      </c>
      <c r="D33" s="7" t="s">
        <v>24</v>
      </c>
      <c r="E33" s="8">
        <v>5</v>
      </c>
      <c r="F33" s="9">
        <v>125</v>
      </c>
      <c r="G33" s="10">
        <v>625</v>
      </c>
      <c r="O33" s="5"/>
      <c r="P33" s="5"/>
      <c r="Q33" s="6"/>
      <c r="R33" s="6"/>
      <c r="S33" s="7"/>
      <c r="T33" s="6"/>
      <c r="U33" s="17"/>
      <c r="V33" s="18"/>
    </row>
    <row r="34" spans="1:22" x14ac:dyDescent="0.3">
      <c r="A34" s="5">
        <v>44016</v>
      </c>
      <c r="B34" s="6" t="s">
        <v>7</v>
      </c>
      <c r="C34" s="6" t="s">
        <v>8</v>
      </c>
      <c r="D34" s="7" t="s">
        <v>25</v>
      </c>
      <c r="E34" s="8">
        <v>62</v>
      </c>
      <c r="F34" s="9">
        <v>4.99</v>
      </c>
      <c r="G34" s="10">
        <v>309.38</v>
      </c>
      <c r="O34" s="5"/>
      <c r="P34" s="5"/>
      <c r="Q34" s="6"/>
      <c r="R34" s="6"/>
      <c r="S34" s="7"/>
      <c r="T34" s="6"/>
      <c r="U34" s="17"/>
      <c r="V34" s="18"/>
    </row>
    <row r="35" spans="1:22" x14ac:dyDescent="0.3">
      <c r="A35" s="5">
        <v>44033</v>
      </c>
      <c r="B35" s="6" t="s">
        <v>10</v>
      </c>
      <c r="C35" s="6" t="s">
        <v>20</v>
      </c>
      <c r="D35" s="7" t="s">
        <v>25</v>
      </c>
      <c r="E35" s="8">
        <v>55</v>
      </c>
      <c r="F35" s="9">
        <v>12.49</v>
      </c>
      <c r="G35" s="10">
        <v>686.95</v>
      </c>
      <c r="O35" s="5"/>
      <c r="P35" s="5"/>
      <c r="Q35" s="6"/>
      <c r="R35" s="6"/>
      <c r="S35" s="7"/>
      <c r="T35" s="6"/>
      <c r="U35" s="17"/>
      <c r="V35" s="18"/>
    </row>
    <row r="36" spans="1:22" x14ac:dyDescent="0.3">
      <c r="A36" s="5">
        <v>44050</v>
      </c>
      <c r="B36" s="6" t="s">
        <v>10</v>
      </c>
      <c r="C36" s="6" t="s">
        <v>11</v>
      </c>
      <c r="D36" s="7" t="s">
        <v>25</v>
      </c>
      <c r="E36" s="8">
        <v>42</v>
      </c>
      <c r="F36" s="9">
        <v>23.95</v>
      </c>
      <c r="G36" s="10">
        <v>1005.9</v>
      </c>
      <c r="O36" s="5"/>
      <c r="P36" s="5"/>
      <c r="Q36" s="6"/>
      <c r="R36" s="6"/>
      <c r="S36" s="7"/>
      <c r="T36" s="6"/>
      <c r="U36" s="17"/>
      <c r="V36" s="18"/>
    </row>
    <row r="37" spans="1:22" x14ac:dyDescent="0.3">
      <c r="A37" s="5">
        <v>44067</v>
      </c>
      <c r="B37" s="6" t="s">
        <v>16</v>
      </c>
      <c r="C37" s="6" t="s">
        <v>17</v>
      </c>
      <c r="D37" s="7" t="s">
        <v>24</v>
      </c>
      <c r="E37" s="8">
        <v>3</v>
      </c>
      <c r="F37" s="9">
        <v>275</v>
      </c>
      <c r="G37" s="10">
        <v>825</v>
      </c>
      <c r="O37" s="5"/>
      <c r="P37" s="5"/>
      <c r="Q37" s="6"/>
      <c r="R37" s="6"/>
      <c r="S37" s="7"/>
      <c r="T37" s="6"/>
      <c r="U37" s="17"/>
      <c r="V37" s="18"/>
    </row>
    <row r="38" spans="1:22" x14ac:dyDescent="0.3">
      <c r="A38" s="5">
        <v>44084</v>
      </c>
      <c r="B38" s="6" t="s">
        <v>10</v>
      </c>
      <c r="C38" s="6" t="s">
        <v>14</v>
      </c>
      <c r="D38" s="7" t="s">
        <v>9</v>
      </c>
      <c r="E38" s="8">
        <v>7</v>
      </c>
      <c r="F38" s="9">
        <v>1.29</v>
      </c>
      <c r="G38" s="10">
        <v>9.0300000000000011</v>
      </c>
      <c r="O38" s="5"/>
      <c r="P38" s="5"/>
      <c r="Q38" s="6"/>
      <c r="R38" s="6"/>
      <c r="S38" s="7"/>
      <c r="T38" s="6"/>
      <c r="U38" s="17"/>
      <c r="V38" s="18"/>
    </row>
    <row r="39" spans="1:22" x14ac:dyDescent="0.3">
      <c r="A39" s="5">
        <v>44101</v>
      </c>
      <c r="B39" s="6" t="s">
        <v>16</v>
      </c>
      <c r="C39" s="6" t="s">
        <v>17</v>
      </c>
      <c r="D39" s="7" t="s">
        <v>15</v>
      </c>
      <c r="E39" s="8">
        <v>76</v>
      </c>
      <c r="F39" s="9">
        <v>1.99</v>
      </c>
      <c r="G39" s="10">
        <v>151.24</v>
      </c>
      <c r="O39" s="5"/>
      <c r="P39" s="5"/>
      <c r="Q39" s="6"/>
      <c r="R39" s="6"/>
      <c r="S39" s="7"/>
      <c r="T39" s="6"/>
      <c r="U39" s="17"/>
      <c r="V39" s="18"/>
    </row>
    <row r="40" spans="1:22" x14ac:dyDescent="0.3">
      <c r="A40" s="5">
        <v>44118</v>
      </c>
      <c r="B40" s="6" t="s">
        <v>16</v>
      </c>
      <c r="C40" s="6" t="s">
        <v>19</v>
      </c>
      <c r="D40" s="7" t="s">
        <v>12</v>
      </c>
      <c r="E40" s="8">
        <v>57</v>
      </c>
      <c r="F40" s="9">
        <v>19.989999999999998</v>
      </c>
      <c r="G40" s="10">
        <v>1139.4299999999998</v>
      </c>
      <c r="O40" s="5"/>
      <c r="P40" s="5"/>
      <c r="Q40" s="6"/>
      <c r="R40" s="6"/>
      <c r="S40" s="7"/>
      <c r="T40" s="6"/>
      <c r="U40" s="17"/>
      <c r="V40" s="18"/>
    </row>
    <row r="41" spans="1:22" x14ac:dyDescent="0.3">
      <c r="A41" s="5">
        <v>44135</v>
      </c>
      <c r="B41" s="6" t="s">
        <v>10</v>
      </c>
      <c r="C41" s="6" t="s">
        <v>18</v>
      </c>
      <c r="D41" s="7" t="s">
        <v>9</v>
      </c>
      <c r="E41" s="8">
        <v>14</v>
      </c>
      <c r="F41" s="9">
        <v>1.29</v>
      </c>
      <c r="G41" s="10">
        <v>18.060000000000002</v>
      </c>
      <c r="O41" s="5"/>
      <c r="P41" s="5"/>
      <c r="Q41" s="6"/>
      <c r="R41" s="6"/>
      <c r="S41" s="7"/>
      <c r="T41" s="6"/>
      <c r="U41" s="17"/>
      <c r="V41" s="18"/>
    </row>
    <row r="42" spans="1:22" x14ac:dyDescent="0.3">
      <c r="A42" s="5">
        <v>44152</v>
      </c>
      <c r="B42" s="6" t="s">
        <v>10</v>
      </c>
      <c r="C42" s="6" t="s">
        <v>13</v>
      </c>
      <c r="D42" s="7" t="s">
        <v>12</v>
      </c>
      <c r="E42" s="8">
        <v>11</v>
      </c>
      <c r="F42" s="9">
        <v>4.99</v>
      </c>
      <c r="G42" s="10">
        <v>54.89</v>
      </c>
      <c r="O42" s="5"/>
      <c r="P42" s="5"/>
      <c r="Q42" s="6"/>
      <c r="R42" s="6"/>
      <c r="S42" s="7"/>
      <c r="T42" s="6"/>
      <c r="U42" s="17"/>
      <c r="V42" s="18"/>
    </row>
    <row r="43" spans="1:22" x14ac:dyDescent="0.3">
      <c r="A43" s="5">
        <v>44169</v>
      </c>
      <c r="B43" s="6" t="s">
        <v>10</v>
      </c>
      <c r="C43" s="6" t="s">
        <v>13</v>
      </c>
      <c r="D43" s="7" t="s">
        <v>12</v>
      </c>
      <c r="E43" s="8">
        <v>94</v>
      </c>
      <c r="F43" s="9">
        <v>19.989999999999998</v>
      </c>
      <c r="G43" s="10">
        <v>1879.06</v>
      </c>
      <c r="O43" s="5"/>
      <c r="P43" s="5"/>
      <c r="Q43" s="6"/>
      <c r="R43" s="6"/>
      <c r="S43" s="7"/>
      <c r="T43" s="6"/>
      <c r="U43" s="17"/>
      <c r="V43" s="18"/>
    </row>
    <row r="44" spans="1:22" x14ac:dyDescent="0.3">
      <c r="A44" s="5">
        <v>44186</v>
      </c>
      <c r="B44" s="6" t="s">
        <v>10</v>
      </c>
      <c r="C44" s="6" t="s">
        <v>18</v>
      </c>
      <c r="D44" s="7" t="s">
        <v>12</v>
      </c>
      <c r="E44" s="8">
        <v>28</v>
      </c>
      <c r="F44" s="9">
        <v>4.99</v>
      </c>
      <c r="G44" s="10">
        <v>139.72</v>
      </c>
      <c r="O44" s="5"/>
      <c r="P44" s="5"/>
      <c r="Q44" s="6"/>
      <c r="R44" s="6"/>
      <c r="S44" s="7"/>
      <c r="T44" s="6"/>
      <c r="U44" s="17"/>
      <c r="V44" s="18"/>
    </row>
    <row r="45" spans="1:22" x14ac:dyDescent="0.3">
      <c r="O45" s="5"/>
      <c r="P45" s="5"/>
      <c r="Q45" s="6"/>
      <c r="R45" s="6"/>
      <c r="S45" s="7"/>
      <c r="T45" s="6"/>
      <c r="U45" s="17"/>
      <c r="V45" s="18"/>
    </row>
    <row r="46" spans="1:22" x14ac:dyDescent="0.3">
      <c r="O46" s="5"/>
      <c r="P46" s="5"/>
      <c r="Q46" s="6"/>
      <c r="R46" s="6"/>
      <c r="S46" s="7"/>
      <c r="T46" s="6"/>
      <c r="U46" s="17"/>
      <c r="V46" s="18"/>
    </row>
    <row r="47" spans="1:22" x14ac:dyDescent="0.3">
      <c r="O47" s="5"/>
      <c r="P47" s="5"/>
      <c r="Q47" s="6"/>
      <c r="R47" s="6"/>
      <c r="S47" s="7"/>
      <c r="T47" s="6"/>
      <c r="U47" s="17"/>
      <c r="V47" s="18"/>
    </row>
    <row r="48" spans="1:22" x14ac:dyDescent="0.3">
      <c r="O48" s="5"/>
      <c r="P48" s="5"/>
      <c r="Q48" s="6"/>
      <c r="R48" s="6"/>
      <c r="S48" s="7"/>
      <c r="T48" s="6"/>
      <c r="U48" s="17"/>
      <c r="V48" s="18"/>
    </row>
    <row r="49" spans="16:16" x14ac:dyDescent="0.3">
      <c r="P49" s="7"/>
    </row>
    <row r="50" spans="16:16" x14ac:dyDescent="0.3">
      <c r="P50" s="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C026-65C6-4FB8-B671-0135E0AEF564}">
  <dimension ref="A1:P44"/>
  <sheetViews>
    <sheetView tabSelected="1" workbookViewId="0">
      <selection activeCell="L14" sqref="L14"/>
    </sheetView>
  </sheetViews>
  <sheetFormatPr defaultRowHeight="14.4" x14ac:dyDescent="0.3"/>
  <sheetData>
    <row r="1" spans="1:16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16" x14ac:dyDescent="0.3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  <c r="L2" s="11" t="s">
        <v>34</v>
      </c>
      <c r="M2" s="11"/>
      <c r="N2" s="11"/>
      <c r="O2" s="11"/>
      <c r="P2" s="11"/>
    </row>
    <row r="3" spans="1:16" x14ac:dyDescent="0.3">
      <c r="A3" s="5">
        <v>43488</v>
      </c>
      <c r="B3" s="6" t="s">
        <v>10</v>
      </c>
      <c r="C3" s="6" t="s">
        <v>11</v>
      </c>
      <c r="D3" s="7" t="s">
        <v>12</v>
      </c>
      <c r="E3" s="8">
        <v>50</v>
      </c>
      <c r="F3" s="9">
        <v>19.989999999999998</v>
      </c>
      <c r="G3" s="10">
        <v>999.49999999999989</v>
      </c>
    </row>
    <row r="4" spans="1:16" x14ac:dyDescent="0.3">
      <c r="A4" s="5">
        <v>43505</v>
      </c>
      <c r="B4" s="6" t="s">
        <v>10</v>
      </c>
      <c r="C4" s="6" t="s">
        <v>13</v>
      </c>
      <c r="D4" s="7" t="s">
        <v>9</v>
      </c>
      <c r="E4" s="8">
        <v>36</v>
      </c>
      <c r="F4" s="9">
        <v>4.99</v>
      </c>
      <c r="G4" s="10">
        <v>179.64000000000001</v>
      </c>
    </row>
    <row r="5" spans="1:16" x14ac:dyDescent="0.3">
      <c r="A5" s="5">
        <v>43522</v>
      </c>
      <c r="B5" s="6" t="s">
        <v>10</v>
      </c>
      <c r="C5" s="6" t="s">
        <v>14</v>
      </c>
      <c r="D5" s="7" t="s">
        <v>15</v>
      </c>
      <c r="E5" s="8">
        <v>27</v>
      </c>
      <c r="F5" s="9">
        <v>19.989999999999998</v>
      </c>
      <c r="G5" s="10">
        <v>539.7299999999999</v>
      </c>
    </row>
    <row r="6" spans="1:16" x14ac:dyDescent="0.3">
      <c r="A6" s="5">
        <v>43539</v>
      </c>
      <c r="B6" s="6" t="s">
        <v>16</v>
      </c>
      <c r="C6" s="6" t="s">
        <v>17</v>
      </c>
      <c r="D6" s="7" t="s">
        <v>9</v>
      </c>
      <c r="E6" s="8">
        <v>56</v>
      </c>
      <c r="F6" s="9">
        <v>2.99</v>
      </c>
      <c r="G6" s="10">
        <v>167.44</v>
      </c>
    </row>
    <row r="7" spans="1:16" x14ac:dyDescent="0.3">
      <c r="A7" s="5">
        <v>43556</v>
      </c>
      <c r="B7" s="6" t="s">
        <v>7</v>
      </c>
      <c r="C7" s="6" t="s">
        <v>8</v>
      </c>
      <c r="D7" s="7" t="s">
        <v>12</v>
      </c>
      <c r="E7" s="8">
        <v>60</v>
      </c>
      <c r="F7" s="9">
        <v>4.99</v>
      </c>
      <c r="G7" s="10">
        <v>299.40000000000003</v>
      </c>
    </row>
    <row r="8" spans="1:16" x14ac:dyDescent="0.3">
      <c r="A8" s="5">
        <v>43573</v>
      </c>
      <c r="B8" s="6" t="s">
        <v>10</v>
      </c>
      <c r="C8" s="6" t="s">
        <v>18</v>
      </c>
      <c r="D8" s="7" t="s">
        <v>9</v>
      </c>
      <c r="E8" s="8">
        <v>75</v>
      </c>
      <c r="F8" s="9">
        <v>1.99</v>
      </c>
      <c r="G8" s="10">
        <v>149.25</v>
      </c>
    </row>
    <row r="9" spans="1:16" x14ac:dyDescent="0.3">
      <c r="A9" s="5">
        <v>43590</v>
      </c>
      <c r="B9" s="6" t="s">
        <v>10</v>
      </c>
      <c r="C9" s="6" t="s">
        <v>13</v>
      </c>
      <c r="D9" s="7" t="s">
        <v>9</v>
      </c>
      <c r="E9" s="8">
        <v>90</v>
      </c>
      <c r="F9" s="9">
        <v>4.99</v>
      </c>
      <c r="G9" s="10">
        <v>449.1</v>
      </c>
    </row>
    <row r="10" spans="1:16" x14ac:dyDescent="0.3">
      <c r="A10" s="5">
        <v>43607</v>
      </c>
      <c r="B10" s="6" t="s">
        <v>16</v>
      </c>
      <c r="C10" s="6" t="s">
        <v>19</v>
      </c>
      <c r="D10" s="7" t="s">
        <v>9</v>
      </c>
      <c r="E10" s="8">
        <v>32</v>
      </c>
      <c r="F10" s="9">
        <v>1.99</v>
      </c>
      <c r="G10" s="10">
        <v>63.68</v>
      </c>
    </row>
    <row r="11" spans="1:16" x14ac:dyDescent="0.3">
      <c r="A11" s="5">
        <v>43624</v>
      </c>
      <c r="B11" s="6" t="s">
        <v>7</v>
      </c>
      <c r="C11" s="6" t="s">
        <v>8</v>
      </c>
      <c r="D11" s="7" t="s">
        <v>12</v>
      </c>
      <c r="E11" s="8">
        <v>60</v>
      </c>
      <c r="F11" s="9">
        <v>8.99</v>
      </c>
      <c r="G11" s="10">
        <v>539.4</v>
      </c>
    </row>
    <row r="12" spans="1:16" x14ac:dyDescent="0.3">
      <c r="A12" s="5">
        <v>43641</v>
      </c>
      <c r="B12" s="6" t="s">
        <v>10</v>
      </c>
      <c r="C12" s="6" t="s">
        <v>20</v>
      </c>
      <c r="D12" s="7" t="s">
        <v>9</v>
      </c>
      <c r="E12" s="8">
        <v>90</v>
      </c>
      <c r="F12" s="9">
        <v>4.99</v>
      </c>
      <c r="G12" s="10">
        <v>449.1</v>
      </c>
    </row>
    <row r="13" spans="1:16" x14ac:dyDescent="0.3">
      <c r="A13" s="5">
        <v>43658</v>
      </c>
      <c r="B13" s="6" t="s">
        <v>7</v>
      </c>
      <c r="C13" s="6" t="s">
        <v>21</v>
      </c>
      <c r="D13" s="7" t="s">
        <v>12</v>
      </c>
      <c r="E13" s="8">
        <v>29</v>
      </c>
      <c r="F13" s="9">
        <v>1.99</v>
      </c>
      <c r="G13" s="10">
        <v>57.71</v>
      </c>
    </row>
    <row r="14" spans="1:16" x14ac:dyDescent="0.3">
      <c r="A14" s="5">
        <v>43675</v>
      </c>
      <c r="B14" s="6" t="s">
        <v>7</v>
      </c>
      <c r="C14" s="6" t="s">
        <v>22</v>
      </c>
      <c r="D14" s="7" t="s">
        <v>12</v>
      </c>
      <c r="E14" s="8">
        <v>81</v>
      </c>
      <c r="F14" s="9">
        <v>19.989999999999998</v>
      </c>
      <c r="G14" s="10">
        <v>1619.1899999999998</v>
      </c>
    </row>
    <row r="15" spans="1:16" x14ac:dyDescent="0.3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</row>
    <row r="16" spans="1:16" x14ac:dyDescent="0.3">
      <c r="A16" s="5">
        <v>43709</v>
      </c>
      <c r="B16" s="6" t="s">
        <v>10</v>
      </c>
      <c r="C16" s="6" t="s">
        <v>23</v>
      </c>
      <c r="D16" s="7" t="s">
        <v>24</v>
      </c>
      <c r="E16" s="8">
        <v>2</v>
      </c>
      <c r="F16" s="9">
        <v>125</v>
      </c>
      <c r="G16" s="10">
        <v>250</v>
      </c>
    </row>
    <row r="17" spans="1:7" x14ac:dyDescent="0.3">
      <c r="A17" s="5">
        <v>43726</v>
      </c>
      <c r="B17" s="6" t="s">
        <v>7</v>
      </c>
      <c r="C17" s="6" t="s">
        <v>8</v>
      </c>
      <c r="D17" s="7" t="s">
        <v>25</v>
      </c>
      <c r="E17" s="8">
        <v>16</v>
      </c>
      <c r="F17" s="9">
        <v>15.99</v>
      </c>
      <c r="G17" s="10">
        <v>255.84</v>
      </c>
    </row>
    <row r="18" spans="1:7" x14ac:dyDescent="0.3">
      <c r="A18" s="5">
        <v>43743</v>
      </c>
      <c r="B18" s="6" t="s">
        <v>10</v>
      </c>
      <c r="C18" s="6" t="s">
        <v>20</v>
      </c>
      <c r="D18" s="7" t="s">
        <v>12</v>
      </c>
      <c r="E18" s="8">
        <v>28</v>
      </c>
      <c r="F18" s="9">
        <v>8.99</v>
      </c>
      <c r="G18" s="10">
        <v>251.72</v>
      </c>
    </row>
    <row r="19" spans="1:7" x14ac:dyDescent="0.3">
      <c r="A19" s="5">
        <v>43760</v>
      </c>
      <c r="B19" s="6" t="s">
        <v>7</v>
      </c>
      <c r="C19" s="6" t="s">
        <v>8</v>
      </c>
      <c r="D19" s="7" t="s">
        <v>15</v>
      </c>
      <c r="E19" s="8">
        <v>64</v>
      </c>
      <c r="F19" s="9">
        <v>8.99</v>
      </c>
      <c r="G19" s="10">
        <v>575.36</v>
      </c>
    </row>
    <row r="20" spans="1:7" x14ac:dyDescent="0.3">
      <c r="A20" s="5">
        <v>43777</v>
      </c>
      <c r="B20" s="6" t="s">
        <v>7</v>
      </c>
      <c r="C20" s="6" t="s">
        <v>22</v>
      </c>
      <c r="D20" s="7" t="s">
        <v>15</v>
      </c>
      <c r="E20" s="8">
        <v>15</v>
      </c>
      <c r="F20" s="9">
        <v>19.989999999999998</v>
      </c>
      <c r="G20" s="10">
        <v>299.84999999999997</v>
      </c>
    </row>
    <row r="21" spans="1:7" x14ac:dyDescent="0.3">
      <c r="A21" s="5">
        <v>43794</v>
      </c>
      <c r="B21" s="6" t="s">
        <v>10</v>
      </c>
      <c r="C21" s="6" t="s">
        <v>11</v>
      </c>
      <c r="D21" s="7" t="s">
        <v>25</v>
      </c>
      <c r="E21" s="8">
        <v>96</v>
      </c>
      <c r="F21" s="9">
        <v>4.99</v>
      </c>
      <c r="G21" s="10">
        <v>479.04</v>
      </c>
    </row>
    <row r="22" spans="1:7" x14ac:dyDescent="0.3">
      <c r="A22" s="5">
        <v>43811</v>
      </c>
      <c r="B22" s="6" t="s">
        <v>10</v>
      </c>
      <c r="C22" s="6" t="s">
        <v>23</v>
      </c>
      <c r="D22" s="7" t="s">
        <v>9</v>
      </c>
      <c r="E22" s="8">
        <v>67</v>
      </c>
      <c r="F22" s="9">
        <v>1.29</v>
      </c>
      <c r="G22" s="10">
        <v>86.43</v>
      </c>
    </row>
    <row r="23" spans="1:7" x14ac:dyDescent="0.3">
      <c r="A23" s="5">
        <v>43828</v>
      </c>
      <c r="B23" s="6" t="s">
        <v>7</v>
      </c>
      <c r="C23" s="6" t="s">
        <v>22</v>
      </c>
      <c r="D23" s="7" t="s">
        <v>25</v>
      </c>
      <c r="E23" s="8">
        <v>74</v>
      </c>
      <c r="F23" s="9">
        <v>15.99</v>
      </c>
      <c r="G23" s="10">
        <v>1183.26</v>
      </c>
    </row>
    <row r="24" spans="1:7" x14ac:dyDescent="0.3">
      <c r="A24" s="5">
        <v>43845</v>
      </c>
      <c r="B24" s="6" t="s">
        <v>10</v>
      </c>
      <c r="C24" s="6" t="s">
        <v>14</v>
      </c>
      <c r="D24" s="7" t="s">
        <v>12</v>
      </c>
      <c r="E24" s="8">
        <v>46</v>
      </c>
      <c r="F24" s="9">
        <v>8.99</v>
      </c>
      <c r="G24" s="10">
        <v>413.54</v>
      </c>
    </row>
    <row r="25" spans="1:7" x14ac:dyDescent="0.3">
      <c r="A25" s="5">
        <v>43862</v>
      </c>
      <c r="B25" s="6" t="s">
        <v>10</v>
      </c>
      <c r="C25" s="6" t="s">
        <v>23</v>
      </c>
      <c r="D25" s="7" t="s">
        <v>12</v>
      </c>
      <c r="E25" s="8">
        <v>87</v>
      </c>
      <c r="F25" s="9">
        <v>15</v>
      </c>
      <c r="G25" s="10">
        <v>1305</v>
      </c>
    </row>
    <row r="26" spans="1:7" x14ac:dyDescent="0.3">
      <c r="A26" s="5">
        <v>43879</v>
      </c>
      <c r="B26" s="6" t="s">
        <v>7</v>
      </c>
      <c r="C26" s="6" t="s">
        <v>8</v>
      </c>
      <c r="D26" s="7" t="s">
        <v>12</v>
      </c>
      <c r="E26" s="8">
        <v>4</v>
      </c>
      <c r="F26" s="9">
        <v>4.99</v>
      </c>
      <c r="G26" s="10">
        <v>19.96</v>
      </c>
    </row>
    <row r="27" spans="1:7" x14ac:dyDescent="0.3">
      <c r="A27" s="5">
        <v>43897</v>
      </c>
      <c r="B27" s="6" t="s">
        <v>16</v>
      </c>
      <c r="C27" s="6" t="s">
        <v>17</v>
      </c>
      <c r="D27" s="7" t="s">
        <v>12</v>
      </c>
      <c r="E27" s="8">
        <v>7</v>
      </c>
      <c r="F27" s="9">
        <v>19.989999999999998</v>
      </c>
      <c r="G27" s="10">
        <v>139.92999999999998</v>
      </c>
    </row>
    <row r="28" spans="1:7" x14ac:dyDescent="0.3">
      <c r="A28" s="5">
        <v>43914</v>
      </c>
      <c r="B28" s="6" t="s">
        <v>10</v>
      </c>
      <c r="C28" s="6" t="s">
        <v>13</v>
      </c>
      <c r="D28" s="7" t="s">
        <v>25</v>
      </c>
      <c r="E28" s="8">
        <v>50</v>
      </c>
      <c r="F28" s="9">
        <v>4.99</v>
      </c>
      <c r="G28" s="10">
        <v>249.5</v>
      </c>
    </row>
    <row r="29" spans="1:7" x14ac:dyDescent="0.3">
      <c r="A29" s="5">
        <v>43931</v>
      </c>
      <c r="B29" s="6" t="s">
        <v>10</v>
      </c>
      <c r="C29" s="6" t="s">
        <v>18</v>
      </c>
      <c r="D29" s="7" t="s">
        <v>9</v>
      </c>
      <c r="E29" s="8">
        <v>66</v>
      </c>
      <c r="F29" s="9">
        <v>1.99</v>
      </c>
      <c r="G29" s="10">
        <v>131.34</v>
      </c>
    </row>
    <row r="30" spans="1:7" x14ac:dyDescent="0.3">
      <c r="A30" s="5">
        <v>43948</v>
      </c>
      <c r="B30" s="6" t="s">
        <v>7</v>
      </c>
      <c r="C30" s="6" t="s">
        <v>21</v>
      </c>
      <c r="D30" s="7" t="s">
        <v>15</v>
      </c>
      <c r="E30" s="8">
        <v>96</v>
      </c>
      <c r="F30" s="9">
        <v>4.99</v>
      </c>
      <c r="G30" s="10">
        <v>479.04</v>
      </c>
    </row>
    <row r="31" spans="1:7" x14ac:dyDescent="0.3">
      <c r="A31" s="5">
        <v>43965</v>
      </c>
      <c r="B31" s="6" t="s">
        <v>10</v>
      </c>
      <c r="C31" s="6" t="s">
        <v>14</v>
      </c>
      <c r="D31" s="7" t="s">
        <v>9</v>
      </c>
      <c r="E31" s="8">
        <v>53</v>
      </c>
      <c r="F31" s="9">
        <v>1.29</v>
      </c>
      <c r="G31" s="10">
        <v>68.37</v>
      </c>
    </row>
    <row r="32" spans="1:7" x14ac:dyDescent="0.3">
      <c r="A32" s="5">
        <v>43982</v>
      </c>
      <c r="B32" s="6" t="s">
        <v>10</v>
      </c>
      <c r="C32" s="6" t="s">
        <v>14</v>
      </c>
      <c r="D32" s="7" t="s">
        <v>12</v>
      </c>
      <c r="E32" s="8">
        <v>80</v>
      </c>
      <c r="F32" s="9">
        <v>8.99</v>
      </c>
      <c r="G32" s="10">
        <v>719.2</v>
      </c>
    </row>
    <row r="33" spans="1:7" x14ac:dyDescent="0.3">
      <c r="A33" s="5">
        <v>43999</v>
      </c>
      <c r="B33" s="6" t="s">
        <v>10</v>
      </c>
      <c r="C33" s="6" t="s">
        <v>11</v>
      </c>
      <c r="D33" s="7" t="s">
        <v>24</v>
      </c>
      <c r="E33" s="8">
        <v>5</v>
      </c>
      <c r="F33" s="9">
        <v>125</v>
      </c>
      <c r="G33" s="10">
        <v>625</v>
      </c>
    </row>
    <row r="34" spans="1:7" x14ac:dyDescent="0.3">
      <c r="A34" s="5">
        <v>44016</v>
      </c>
      <c r="B34" s="6" t="s">
        <v>7</v>
      </c>
      <c r="C34" s="6" t="s">
        <v>8</v>
      </c>
      <c r="D34" s="7" t="s">
        <v>25</v>
      </c>
      <c r="E34" s="8">
        <v>62</v>
      </c>
      <c r="F34" s="9">
        <v>4.99</v>
      </c>
      <c r="G34" s="10">
        <v>309.38</v>
      </c>
    </row>
    <row r="35" spans="1:7" x14ac:dyDescent="0.3">
      <c r="A35" s="5">
        <v>44033</v>
      </c>
      <c r="B35" s="6" t="s">
        <v>10</v>
      </c>
      <c r="C35" s="6" t="s">
        <v>20</v>
      </c>
      <c r="D35" s="7" t="s">
        <v>25</v>
      </c>
      <c r="E35" s="8">
        <v>55</v>
      </c>
      <c r="F35" s="9">
        <v>12.49</v>
      </c>
      <c r="G35" s="10">
        <v>686.95</v>
      </c>
    </row>
    <row r="36" spans="1:7" x14ac:dyDescent="0.3">
      <c r="A36" s="5">
        <v>44050</v>
      </c>
      <c r="B36" s="6" t="s">
        <v>10</v>
      </c>
      <c r="C36" s="6" t="s">
        <v>11</v>
      </c>
      <c r="D36" s="7" t="s">
        <v>25</v>
      </c>
      <c r="E36" s="8">
        <v>42</v>
      </c>
      <c r="F36" s="9">
        <v>23.95</v>
      </c>
      <c r="G36" s="10">
        <v>1005.9</v>
      </c>
    </row>
    <row r="37" spans="1:7" x14ac:dyDescent="0.3">
      <c r="A37" s="5">
        <v>44067</v>
      </c>
      <c r="B37" s="6" t="s">
        <v>16</v>
      </c>
      <c r="C37" s="6" t="s">
        <v>17</v>
      </c>
      <c r="D37" s="7" t="s">
        <v>24</v>
      </c>
      <c r="E37" s="8">
        <v>3</v>
      </c>
      <c r="F37" s="9">
        <v>275</v>
      </c>
      <c r="G37" s="10">
        <v>825</v>
      </c>
    </row>
    <row r="38" spans="1:7" x14ac:dyDescent="0.3">
      <c r="A38" s="5">
        <v>44084</v>
      </c>
      <c r="B38" s="6" t="s">
        <v>10</v>
      </c>
      <c r="C38" s="6" t="s">
        <v>14</v>
      </c>
      <c r="D38" s="7" t="s">
        <v>9</v>
      </c>
      <c r="E38" s="8">
        <v>7</v>
      </c>
      <c r="F38" s="9">
        <v>1.29</v>
      </c>
      <c r="G38" s="10">
        <v>9.0300000000000011</v>
      </c>
    </row>
    <row r="39" spans="1:7" x14ac:dyDescent="0.3">
      <c r="A39" s="5">
        <v>44101</v>
      </c>
      <c r="B39" s="6" t="s">
        <v>16</v>
      </c>
      <c r="C39" s="6" t="s">
        <v>17</v>
      </c>
      <c r="D39" s="7" t="s">
        <v>15</v>
      </c>
      <c r="E39" s="8">
        <v>76</v>
      </c>
      <c r="F39" s="9">
        <v>1.99</v>
      </c>
      <c r="G39" s="10">
        <v>151.24</v>
      </c>
    </row>
    <row r="40" spans="1:7" x14ac:dyDescent="0.3">
      <c r="A40" s="5">
        <v>44118</v>
      </c>
      <c r="B40" s="6" t="s">
        <v>16</v>
      </c>
      <c r="C40" s="6" t="s">
        <v>19</v>
      </c>
      <c r="D40" s="7" t="s">
        <v>12</v>
      </c>
      <c r="E40" s="8">
        <v>57</v>
      </c>
      <c r="F40" s="9">
        <v>19.989999999999998</v>
      </c>
      <c r="G40" s="10">
        <v>1139.4299999999998</v>
      </c>
    </row>
    <row r="41" spans="1:7" x14ac:dyDescent="0.3">
      <c r="A41" s="5">
        <v>44135</v>
      </c>
      <c r="B41" s="6" t="s">
        <v>10</v>
      </c>
      <c r="C41" s="6" t="s">
        <v>18</v>
      </c>
      <c r="D41" s="7" t="s">
        <v>9</v>
      </c>
      <c r="E41" s="8">
        <v>14</v>
      </c>
      <c r="F41" s="9">
        <v>1.29</v>
      </c>
      <c r="G41" s="10">
        <v>18.060000000000002</v>
      </c>
    </row>
    <row r="42" spans="1:7" x14ac:dyDescent="0.3">
      <c r="A42" s="5">
        <v>44152</v>
      </c>
      <c r="B42" s="6" t="s">
        <v>10</v>
      </c>
      <c r="C42" s="6" t="s">
        <v>13</v>
      </c>
      <c r="D42" s="7" t="s">
        <v>12</v>
      </c>
      <c r="E42" s="8">
        <v>11</v>
      </c>
      <c r="F42" s="9">
        <v>4.99</v>
      </c>
      <c r="G42" s="10">
        <v>54.89</v>
      </c>
    </row>
    <row r="43" spans="1:7" x14ac:dyDescent="0.3">
      <c r="A43" s="5">
        <v>44169</v>
      </c>
      <c r="B43" s="6" t="s">
        <v>10</v>
      </c>
      <c r="C43" s="6" t="s">
        <v>13</v>
      </c>
      <c r="D43" s="7" t="s">
        <v>12</v>
      </c>
      <c r="E43" s="8">
        <v>94</v>
      </c>
      <c r="F43" s="9">
        <v>19.989999999999998</v>
      </c>
      <c r="G43" s="10">
        <v>1879.06</v>
      </c>
    </row>
    <row r="44" spans="1:7" x14ac:dyDescent="0.3">
      <c r="A44" s="5">
        <v>44186</v>
      </c>
      <c r="B44" s="6" t="s">
        <v>10</v>
      </c>
      <c r="C44" s="6" t="s">
        <v>18</v>
      </c>
      <c r="D44" s="7" t="s">
        <v>12</v>
      </c>
      <c r="E44" s="8">
        <v>28</v>
      </c>
      <c r="F44" s="9">
        <v>4.99</v>
      </c>
      <c r="G44" s="10">
        <v>139.72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 2 0 2 2 - 0 2 - 2 6 T 1 1 : 0 7 : 1 9 . 0 5 7 2 0 0 1 + 0 5 : 3 0 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8A312B4-ABDD-4A85-9AE4-2127D504CF5F}">
  <ds:schemaRefs/>
</ds:datastoreItem>
</file>

<file path=customXml/itemProps10.xml><?xml version="1.0" encoding="utf-8"?>
<ds:datastoreItem xmlns:ds="http://schemas.openxmlformats.org/officeDocument/2006/customXml" ds:itemID="{AED0D233-9870-4E5C-A523-651456CE6E06}">
  <ds:schemaRefs/>
</ds:datastoreItem>
</file>

<file path=customXml/itemProps11.xml><?xml version="1.0" encoding="utf-8"?>
<ds:datastoreItem xmlns:ds="http://schemas.openxmlformats.org/officeDocument/2006/customXml" ds:itemID="{D27264DE-9B24-466D-8650-9814C34AF813}">
  <ds:schemaRefs/>
</ds:datastoreItem>
</file>

<file path=customXml/itemProps12.xml><?xml version="1.0" encoding="utf-8"?>
<ds:datastoreItem xmlns:ds="http://schemas.openxmlformats.org/officeDocument/2006/customXml" ds:itemID="{838F38A3-9A61-4D36-BF93-D0E5B45008AA}">
  <ds:schemaRefs/>
</ds:datastoreItem>
</file>

<file path=customXml/itemProps13.xml><?xml version="1.0" encoding="utf-8"?>
<ds:datastoreItem xmlns:ds="http://schemas.openxmlformats.org/officeDocument/2006/customXml" ds:itemID="{09229AE9-A4C9-440F-B19B-32F2D590830C}">
  <ds:schemaRefs/>
</ds:datastoreItem>
</file>

<file path=customXml/itemProps14.xml><?xml version="1.0" encoding="utf-8"?>
<ds:datastoreItem xmlns:ds="http://schemas.openxmlformats.org/officeDocument/2006/customXml" ds:itemID="{E9F0E284-F5F3-44C1-80A7-8AD2FB465018}">
  <ds:schemaRefs/>
</ds:datastoreItem>
</file>

<file path=customXml/itemProps15.xml><?xml version="1.0" encoding="utf-8"?>
<ds:datastoreItem xmlns:ds="http://schemas.openxmlformats.org/officeDocument/2006/customXml" ds:itemID="{226D076A-4E50-423D-BC09-D7C359FAAEA5}">
  <ds:schemaRefs/>
</ds:datastoreItem>
</file>

<file path=customXml/itemProps16.xml><?xml version="1.0" encoding="utf-8"?>
<ds:datastoreItem xmlns:ds="http://schemas.openxmlformats.org/officeDocument/2006/customXml" ds:itemID="{208F9192-FB17-4A92-8189-47883567D488}">
  <ds:schemaRefs/>
</ds:datastoreItem>
</file>

<file path=customXml/itemProps2.xml><?xml version="1.0" encoding="utf-8"?>
<ds:datastoreItem xmlns:ds="http://schemas.openxmlformats.org/officeDocument/2006/customXml" ds:itemID="{B5FB71F2-70FC-4342-9A32-8D252433A105}">
  <ds:schemaRefs/>
</ds:datastoreItem>
</file>

<file path=customXml/itemProps3.xml><?xml version="1.0" encoding="utf-8"?>
<ds:datastoreItem xmlns:ds="http://schemas.openxmlformats.org/officeDocument/2006/customXml" ds:itemID="{8D169878-2BD9-4529-BA77-76460A9BDC5B}">
  <ds:schemaRefs/>
</ds:datastoreItem>
</file>

<file path=customXml/itemProps4.xml><?xml version="1.0" encoding="utf-8"?>
<ds:datastoreItem xmlns:ds="http://schemas.openxmlformats.org/officeDocument/2006/customXml" ds:itemID="{D53A79EC-04AB-4136-9EBC-E6DD7B161E00}">
  <ds:schemaRefs/>
</ds:datastoreItem>
</file>

<file path=customXml/itemProps5.xml><?xml version="1.0" encoding="utf-8"?>
<ds:datastoreItem xmlns:ds="http://schemas.openxmlformats.org/officeDocument/2006/customXml" ds:itemID="{9F638EEA-1C30-47FA-A5D2-CCD55AAA376D}">
  <ds:schemaRefs/>
</ds:datastoreItem>
</file>

<file path=customXml/itemProps6.xml><?xml version="1.0" encoding="utf-8"?>
<ds:datastoreItem xmlns:ds="http://schemas.openxmlformats.org/officeDocument/2006/customXml" ds:itemID="{DA3BCD10-6A79-4FD0-966E-E5D1C497C403}">
  <ds:schemaRefs/>
</ds:datastoreItem>
</file>

<file path=customXml/itemProps7.xml><?xml version="1.0" encoding="utf-8"?>
<ds:datastoreItem xmlns:ds="http://schemas.openxmlformats.org/officeDocument/2006/customXml" ds:itemID="{845A29E3-92BC-487B-BFF5-B63F45B66CCE}">
  <ds:schemaRefs/>
</ds:datastoreItem>
</file>

<file path=customXml/itemProps8.xml><?xml version="1.0" encoding="utf-8"?>
<ds:datastoreItem xmlns:ds="http://schemas.openxmlformats.org/officeDocument/2006/customXml" ds:itemID="{784096FE-B0DE-4E52-9E26-87FF7EFA25A0}">
  <ds:schemaRefs/>
</ds:datastoreItem>
</file>

<file path=customXml/itemProps9.xml><?xml version="1.0" encoding="utf-8"?>
<ds:datastoreItem xmlns:ds="http://schemas.openxmlformats.org/officeDocument/2006/customXml" ds:itemID="{8C553107-9E8A-499E-88E1-ABCF7DC6DB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Sheet5</vt:lpstr>
      <vt:lpstr>Sheet7</vt:lpstr>
      <vt:lpstr>Sheet4</vt:lpstr>
      <vt:lpstr>Sheet6</vt:lpstr>
      <vt:lpstr>Sheet4!Criteria</vt:lpstr>
      <vt:lpstr>Sheet4!Extract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 SUBRAMANIAN</dc:creator>
  <cp:lastModifiedBy>SANKAR SUBRAMANIAN</cp:lastModifiedBy>
  <cp:lastPrinted>2022-02-25T15:02:01Z</cp:lastPrinted>
  <dcterms:created xsi:type="dcterms:W3CDTF">2022-02-25T14:03:23Z</dcterms:created>
  <dcterms:modified xsi:type="dcterms:W3CDTF">2022-02-26T05:37:19Z</dcterms:modified>
</cp:coreProperties>
</file>