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120" yWindow="120" windowWidth="22995" windowHeight="11055"/>
  </bookViews>
  <sheets>
    <sheet name="Input" sheetId="1" r:id="rId1"/>
  </sheets>
  <calcPr calcId="152511"/>
</workbook>
</file>

<file path=xl/calcChain.xml><?xml version="1.0" encoding="utf-8"?>
<calcChain xmlns="http://schemas.openxmlformats.org/spreadsheetml/2006/main">
  <c r="J21" i="1" l="1"/>
  <c r="J22" i="1"/>
  <c r="J40" i="1" l="1"/>
  <c r="J41" i="1"/>
  <c r="J32" i="1"/>
  <c r="J34" i="1"/>
  <c r="J35" i="1"/>
  <c r="J36" i="1"/>
  <c r="J37" i="1"/>
  <c r="J38" i="1"/>
  <c r="J14" i="1"/>
  <c r="J17" i="1"/>
  <c r="J18" i="1"/>
  <c r="J20" i="1"/>
  <c r="J23" i="1"/>
  <c r="J26" i="1"/>
  <c r="J27" i="1"/>
  <c r="J29" i="1"/>
  <c r="J13" i="1"/>
  <c r="I33" i="1"/>
  <c r="H33" i="1"/>
  <c r="G33" i="1"/>
  <c r="F33" i="1"/>
  <c r="J33" i="1" s="1"/>
  <c r="J31" i="1"/>
  <c r="I25" i="1"/>
  <c r="H25" i="1"/>
  <c r="G25" i="1"/>
  <c r="F25" i="1"/>
  <c r="I24" i="1"/>
  <c r="H24" i="1"/>
  <c r="H28" i="1" s="1"/>
  <c r="G24" i="1"/>
  <c r="G28" i="1" s="1"/>
  <c r="F24" i="1"/>
  <c r="F28" i="1" s="1"/>
  <c r="I19" i="1"/>
  <c r="H19" i="1"/>
  <c r="G19" i="1"/>
  <c r="F19" i="1"/>
  <c r="J19" i="1" s="1"/>
  <c r="I15" i="1"/>
  <c r="I16" i="1" s="1"/>
  <c r="H15" i="1"/>
  <c r="H16" i="1" s="1"/>
  <c r="G15" i="1"/>
  <c r="G16" i="1" s="1"/>
  <c r="F15" i="1"/>
  <c r="F16" i="1" s="1"/>
  <c r="J16" i="1" s="1"/>
  <c r="J25" i="1" l="1"/>
  <c r="J15" i="1"/>
  <c r="J24" i="1"/>
  <c r="I28" i="1"/>
  <c r="J28" i="1" s="1"/>
</calcChain>
</file>

<file path=xl/sharedStrings.xml><?xml version="1.0" encoding="utf-8"?>
<sst xmlns="http://schemas.openxmlformats.org/spreadsheetml/2006/main" count="41" uniqueCount="36">
  <si>
    <t>Ratio Analysis</t>
  </si>
  <si>
    <t>Q1</t>
  </si>
  <si>
    <t>Q2</t>
  </si>
  <si>
    <t>Q3</t>
  </si>
  <si>
    <t>Q4</t>
  </si>
  <si>
    <t>Annual</t>
  </si>
  <si>
    <t>Inventory</t>
  </si>
  <si>
    <t>Values in grey cells are automatically calculated using 
predefined formula, no alterations required.</t>
  </si>
  <si>
    <t>Line Item</t>
  </si>
  <si>
    <t>Beginning of Year</t>
  </si>
  <si>
    <t>Total assets</t>
  </si>
  <si>
    <t>Owners' equity</t>
  </si>
  <si>
    <t>Number of common shares</t>
  </si>
  <si>
    <t>Current assets</t>
  </si>
  <si>
    <t>Fixed assets</t>
  </si>
  <si>
    <t>Average total assets</t>
  </si>
  <si>
    <t>Cash and cash equivalents</t>
  </si>
  <si>
    <t>Average inventory</t>
  </si>
  <si>
    <t>Current liabilities</t>
  </si>
  <si>
    <t>Total liabilities</t>
  </si>
  <si>
    <t>Average number of common shares</t>
  </si>
  <si>
    <t>Average owners' equity</t>
  </si>
  <si>
    <t>Market price per share</t>
  </si>
  <si>
    <t>Cash flow</t>
  </si>
  <si>
    <t>Cash flow per share</t>
  </si>
  <si>
    <t>Dividends paid</t>
  </si>
  <si>
    <t>Total sales</t>
  </si>
  <si>
    <t xml:space="preserve">Operating expenses </t>
  </si>
  <si>
    <t>Operating income</t>
  </si>
  <si>
    <t>Advertising expense</t>
  </si>
  <si>
    <t>Marketing expense</t>
  </si>
  <si>
    <t>Earnings before interest and taxes</t>
  </si>
  <si>
    <t>Interest expense</t>
  </si>
  <si>
    <t>Net income</t>
  </si>
  <si>
    <t>Total loan</t>
  </si>
  <si>
    <t>Value of collateral or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</si>
</sst>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8">
    <font>
      <sz val="11"/>
      <color theme="1"/>
      <name val="Calibri"/>
      <family val="2"/>
      <charset val="136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0"/>
      <color theme="9" tint="-0.249977111117893"/>
      <name val="Calibri"/>
      <family val="2"/>
    </font>
    <font>
      <sz val="11"/>
      <name val="Calibri"/>
      <family val="2"/>
    </font>
    <font>
      <sz val="10"/>
      <color theme="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dotted">
        <color indexed="22"/>
      </bottom>
      <diagonal/>
    </border>
    <border>
      <left/>
      <right/>
      <top/>
      <bottom style="dotted">
        <color indexed="22"/>
      </bottom>
      <diagonal/>
    </border>
    <border>
      <left/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dotted">
        <color indexed="22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thin">
        <color indexed="22"/>
      </bottom>
      <diagonal/>
    </border>
    <border>
      <left/>
      <right/>
      <top style="dotted">
        <color indexed="22"/>
      </top>
      <bottom style="thin">
        <color indexed="22"/>
      </bottom>
      <diagonal/>
    </border>
    <border>
      <left/>
      <right style="thin">
        <color indexed="22"/>
      </right>
      <top style="dotted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dotted">
        <color indexed="22"/>
      </left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/>
      <diagonal/>
    </border>
    <border>
      <left/>
      <right/>
      <top style="dotted">
        <color indexed="22"/>
      </top>
      <bottom/>
      <diagonal/>
    </border>
    <border>
      <left/>
      <right style="thin">
        <color indexed="22"/>
      </right>
      <top style="dotted">
        <color indexed="22"/>
      </top>
      <bottom/>
      <diagonal/>
    </border>
    <border>
      <left style="thin">
        <color indexed="22"/>
      </left>
      <right style="thin">
        <color indexed="22"/>
      </right>
      <top style="dotted">
        <color indexed="22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left"/>
    </xf>
    <xf numFmtId="0" fontId="2" fillId="0" borderId="0" xfId="0" applyFont="1" applyFill="1"/>
    <xf numFmtId="0" fontId="3" fillId="3" borderId="0" xfId="0" applyFont="1" applyFill="1" applyBorder="1" applyAlignment="1">
      <alignment horizontal="center" vertical="center" wrapText="1"/>
    </xf>
    <xf numFmtId="0" fontId="2" fillId="0" borderId="0" xfId="0" applyFont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165" fontId="6" fillId="2" borderId="5" xfId="0" applyNumberFormat="1" applyFont="1" applyFill="1" applyBorder="1" applyAlignment="1">
      <alignment horizontal="right"/>
    </xf>
    <xf numFmtId="0" fontId="7" fillId="0" borderId="0" xfId="0" applyFont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165" fontId="6" fillId="2" borderId="9" xfId="0" applyNumberFormat="1" applyFont="1" applyFill="1" applyBorder="1" applyAlignment="1">
      <alignment horizontal="right"/>
    </xf>
    <xf numFmtId="0" fontId="6" fillId="2" borderId="10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3" fontId="6" fillId="2" borderId="13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3" fontId="6" fillId="2" borderId="9" xfId="0" applyNumberFormat="1" applyFont="1" applyFill="1" applyBorder="1" applyAlignment="1">
      <alignment horizontal="right"/>
    </xf>
    <xf numFmtId="3" fontId="6" fillId="2" borderId="6" xfId="0" applyNumberFormat="1" applyFont="1" applyFill="1" applyBorder="1" applyAlignment="1">
      <alignment horizontal="right"/>
    </xf>
    <xf numFmtId="165" fontId="6" fillId="4" borderId="7" xfId="0" applyNumberFormat="1" applyFont="1" applyFill="1" applyBorder="1" applyAlignment="1">
      <alignment horizontal="right"/>
    </xf>
    <xf numFmtId="3" fontId="6" fillId="4" borderId="9" xfId="0" applyNumberFormat="1" applyFont="1" applyFill="1" applyBorder="1" applyAlignment="1">
      <alignment horizontal="right"/>
    </xf>
    <xf numFmtId="4" fontId="6" fillId="2" borderId="9" xfId="0" applyNumberFormat="1" applyFont="1" applyFill="1" applyBorder="1" applyAlignment="1">
      <alignment horizontal="right"/>
    </xf>
    <xf numFmtId="4" fontId="6" fillId="2" borderId="6" xfId="0" applyNumberFormat="1" applyFont="1" applyFill="1" applyBorder="1" applyAlignment="1">
      <alignment horizontal="right"/>
    </xf>
    <xf numFmtId="4" fontId="6" fillId="4" borderId="9" xfId="0" applyNumberFormat="1" applyFont="1" applyFill="1" applyBorder="1" applyAlignment="1">
      <alignment horizontal="right"/>
    </xf>
    <xf numFmtId="0" fontId="6" fillId="2" borderId="14" xfId="0" applyFont="1" applyFill="1" applyBorder="1"/>
    <xf numFmtId="0" fontId="6" fillId="2" borderId="0" xfId="0" applyFont="1" applyFill="1" applyBorder="1"/>
    <xf numFmtId="0" fontId="6" fillId="2" borderId="1" xfId="0" applyFont="1" applyFill="1" applyBorder="1"/>
    <xf numFmtId="3" fontId="6" fillId="2" borderId="15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165" fontId="6" fillId="2" borderId="16" xfId="0" applyNumberFormat="1" applyFont="1" applyFill="1" applyBorder="1" applyAlignment="1">
      <alignment horizontal="right"/>
    </xf>
    <xf numFmtId="0" fontId="6" fillId="2" borderId="17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3" fontId="6" fillId="2" borderId="20" xfId="0" applyNumberFormat="1" applyFont="1" applyFill="1" applyBorder="1" applyAlignment="1">
      <alignment horizontal="right"/>
    </xf>
    <xf numFmtId="3" fontId="6" fillId="2" borderId="17" xfId="0" applyNumberFormat="1" applyFont="1" applyFill="1" applyBorder="1" applyAlignment="1">
      <alignment horizontal="right"/>
    </xf>
    <xf numFmtId="0" fontId="2" fillId="2" borderId="6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/>
    <xf numFmtId="3" fontId="6" fillId="2" borderId="1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cat>
            <c:strLit>
              <c:ptCount val="3"/>
              <c:pt idx="0">
                <c:v>assets</c:v>
              </c:pt>
              <c:pt idx="1">
                <c:v>liabilities</c:v>
              </c:pt>
              <c:pt idx="2">
                <c:v>equity</c:v>
              </c:pt>
            </c:strLit>
          </c:cat>
          <c:val>
            <c:numRef>
              <c:f>(Input!$J$15,Input!$J$21,Input!$J$22)</c:f>
              <c:numCache>
                <c:formatCode>"$"#,##0</c:formatCode>
                <c:ptCount val="3"/>
                <c:pt idx="0">
                  <c:v>513500</c:v>
                </c:pt>
                <c:pt idx="1">
                  <c:v>485000</c:v>
                </c:pt>
                <c:pt idx="2">
                  <c:v>116900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850984680075712"/>
          <c:y val="0.30801248699271738"/>
          <c:w val="0.26956168739639835"/>
          <c:h val="0.37044745057232054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66676</xdr:colOff>
      <xdr:row>0</xdr:row>
      <xdr:rowOff>152400</xdr:rowOff>
    </xdr:from>
    <xdr:to>
      <xdr:col>9</xdr:col>
      <xdr:colOff>438150</xdr:colOff>
      <xdr:row>10</xdr:row>
      <xdr:rowOff>91440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showGridLines="0" tabSelected="1" zoomScaleNormal="100" zoomScalePageLayoutView="70" workbookViewId="0">
      <selection activeCell="G16" sqref="G16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1" spans="2:10" ht="15.75">
      <c r="B1" s="1" t="s">
        <v>0</v>
      </c>
    </row>
    <row r="2" spans="2:10" ht="15.75">
      <c r="B2" s="1"/>
      <c r="C2" s="2"/>
      <c r="D2" s="2"/>
      <c r="E2" s="3"/>
      <c r="F2" s="3"/>
      <c r="G2" s="3"/>
      <c r="H2" s="3"/>
      <c r="I2" s="3"/>
      <c r="J2" s="2"/>
    </row>
    <row r="3" spans="2:10" ht="12" customHeight="1">
      <c r="B3" s="4"/>
      <c r="C3" s="2"/>
      <c r="D3" s="2"/>
      <c r="E3" s="3"/>
      <c r="F3" s="3"/>
      <c r="G3" s="3"/>
      <c r="H3" s="3"/>
      <c r="I3" s="3"/>
      <c r="J3" s="2"/>
    </row>
    <row r="4" spans="2:10" ht="29.25" customHeight="1">
      <c r="B4" s="48" t="s">
        <v>7</v>
      </c>
      <c r="C4" s="49"/>
      <c r="D4" s="49"/>
      <c r="E4" s="49"/>
      <c r="F4" s="49"/>
      <c r="G4" s="49"/>
      <c r="H4" s="49"/>
      <c r="I4" s="49"/>
      <c r="J4" s="49"/>
    </row>
    <row r="5" spans="2:10">
      <c r="B5" s="5"/>
      <c r="C5" s="2"/>
      <c r="D5" s="2"/>
      <c r="E5" s="3"/>
      <c r="F5" s="3"/>
      <c r="G5" s="3"/>
      <c r="H5" s="3"/>
      <c r="I5" s="3"/>
      <c r="J5" s="2"/>
    </row>
    <row r="6" spans="2:10" ht="30">
      <c r="B6" s="50" t="s">
        <v>8</v>
      </c>
      <c r="C6" s="50"/>
      <c r="D6" s="50"/>
      <c r="E6" s="50"/>
      <c r="F6" s="6" t="s">
        <v>9</v>
      </c>
      <c r="G6" s="7"/>
      <c r="H6" s="7"/>
      <c r="I6" s="7"/>
      <c r="J6" s="7"/>
    </row>
    <row r="7" spans="2:10">
      <c r="B7" s="8" t="s">
        <v>6</v>
      </c>
      <c r="C7" s="9"/>
      <c r="D7" s="9"/>
      <c r="E7" s="10"/>
      <c r="F7" s="11">
        <v>12500</v>
      </c>
      <c r="G7" s="7"/>
      <c r="H7" s="7"/>
      <c r="I7" s="12"/>
      <c r="J7" s="7"/>
    </row>
    <row r="8" spans="2:10">
      <c r="B8" s="13" t="s">
        <v>10</v>
      </c>
      <c r="C8" s="14"/>
      <c r="D8" s="14"/>
      <c r="E8" s="15"/>
      <c r="F8" s="16">
        <v>120000</v>
      </c>
      <c r="G8" s="7"/>
      <c r="H8" s="7"/>
      <c r="I8" s="7"/>
      <c r="J8" s="7"/>
    </row>
    <row r="9" spans="2:10">
      <c r="B9" s="13" t="s">
        <v>11</v>
      </c>
      <c r="C9" s="14"/>
      <c r="D9" s="14"/>
      <c r="E9" s="15"/>
      <c r="F9" s="16">
        <v>29000</v>
      </c>
      <c r="G9" s="7"/>
      <c r="H9" s="7"/>
      <c r="I9" s="5"/>
      <c r="J9" s="7"/>
    </row>
    <row r="10" spans="2:10">
      <c r="B10" s="17" t="s">
        <v>12</v>
      </c>
      <c r="C10" s="18"/>
      <c r="D10" s="18"/>
      <c r="E10" s="19"/>
      <c r="F10" s="16">
        <v>25000</v>
      </c>
      <c r="G10" s="7"/>
      <c r="H10" s="7"/>
      <c r="I10" s="7"/>
      <c r="J10" s="7"/>
    </row>
    <row r="11" spans="2:10">
      <c r="B11" s="5"/>
      <c r="C11" s="5"/>
      <c r="D11" s="5"/>
      <c r="E11" s="21"/>
      <c r="F11" s="21"/>
      <c r="G11" s="21"/>
      <c r="H11" s="21"/>
      <c r="I11" s="21"/>
      <c r="J11" s="5"/>
    </row>
    <row r="12" spans="2:10">
      <c r="B12" s="50" t="s">
        <v>8</v>
      </c>
      <c r="C12" s="50"/>
      <c r="D12" s="50"/>
      <c r="E12" s="50"/>
      <c r="F12" s="22" t="s">
        <v>1</v>
      </c>
      <c r="G12" s="22" t="s">
        <v>2</v>
      </c>
      <c r="H12" s="22" t="s">
        <v>3</v>
      </c>
      <c r="I12" s="22" t="s">
        <v>4</v>
      </c>
      <c r="J12" s="22" t="s">
        <v>5</v>
      </c>
    </row>
    <row r="13" spans="2:10">
      <c r="B13" s="8" t="s">
        <v>13</v>
      </c>
      <c r="C13" s="9"/>
      <c r="D13" s="9"/>
      <c r="E13" s="10"/>
      <c r="F13" s="23">
        <v>45000</v>
      </c>
      <c r="G13" s="23">
        <v>46000</v>
      </c>
      <c r="H13" s="23">
        <v>46500</v>
      </c>
      <c r="I13" s="24">
        <v>56000</v>
      </c>
      <c r="J13" s="27">
        <f>SUM(F13:I13)</f>
        <v>193500</v>
      </c>
    </row>
    <row r="14" spans="2:10">
      <c r="B14" s="13" t="s">
        <v>14</v>
      </c>
      <c r="C14" s="14"/>
      <c r="D14" s="14"/>
      <c r="E14" s="15"/>
      <c r="F14" s="25">
        <v>80000</v>
      </c>
      <c r="G14" s="25">
        <v>80000</v>
      </c>
      <c r="H14" s="25">
        <v>80000</v>
      </c>
      <c r="I14" s="26">
        <v>80000</v>
      </c>
      <c r="J14" s="27">
        <f t="shared" ref="J14:J29" si="0">SUM(F14:I14)</f>
        <v>320000</v>
      </c>
    </row>
    <row r="15" spans="2:10">
      <c r="B15" s="13" t="s">
        <v>10</v>
      </c>
      <c r="C15" s="14"/>
      <c r="D15" s="14"/>
      <c r="E15" s="15"/>
      <c r="F15" s="28">
        <f>F13+F14</f>
        <v>125000</v>
      </c>
      <c r="G15" s="28">
        <f>G13+G14</f>
        <v>126000</v>
      </c>
      <c r="H15" s="28">
        <f>H13+H14</f>
        <v>126500</v>
      </c>
      <c r="I15" s="28">
        <f>I13+I14</f>
        <v>136000</v>
      </c>
      <c r="J15" s="27">
        <f t="shared" si="0"/>
        <v>513500</v>
      </c>
    </row>
    <row r="16" spans="2:10">
      <c r="B16" s="13" t="s">
        <v>15</v>
      </c>
      <c r="C16" s="14"/>
      <c r="D16" s="14"/>
      <c r="E16" s="15"/>
      <c r="F16" s="28">
        <f>AVERAGE($F$8,F15)</f>
        <v>122500</v>
      </c>
      <c r="G16" s="28">
        <f>AVERAGE($F$8,G15)</f>
        <v>123000</v>
      </c>
      <c r="H16" s="28">
        <f>AVERAGE($F$8,H15)</f>
        <v>123250</v>
      </c>
      <c r="I16" s="28">
        <f>AVERAGE($F$8,I15)</f>
        <v>128000</v>
      </c>
      <c r="J16" s="27">
        <f t="shared" si="0"/>
        <v>496750</v>
      </c>
    </row>
    <row r="17" spans="2:10">
      <c r="B17" s="13" t="s">
        <v>16</v>
      </c>
      <c r="C17" s="14"/>
      <c r="D17" s="14"/>
      <c r="E17" s="15"/>
      <c r="F17" s="25">
        <v>15000</v>
      </c>
      <c r="G17" s="25">
        <v>18000</v>
      </c>
      <c r="H17" s="25">
        <v>16500</v>
      </c>
      <c r="I17" s="26">
        <v>14350</v>
      </c>
      <c r="J17" s="27">
        <f t="shared" si="0"/>
        <v>63850</v>
      </c>
    </row>
    <row r="18" spans="2:10">
      <c r="B18" s="13" t="s">
        <v>6</v>
      </c>
      <c r="C18" s="14"/>
      <c r="D18" s="14"/>
      <c r="E18" s="15"/>
      <c r="F18" s="25">
        <v>15000</v>
      </c>
      <c r="G18" s="25">
        <v>18000</v>
      </c>
      <c r="H18" s="25">
        <v>16500</v>
      </c>
      <c r="I18" s="26">
        <v>14350</v>
      </c>
      <c r="J18" s="27">
        <f t="shared" si="0"/>
        <v>63850</v>
      </c>
    </row>
    <row r="19" spans="2:10">
      <c r="B19" s="13" t="s">
        <v>17</v>
      </c>
      <c r="C19" s="14"/>
      <c r="D19" s="14"/>
      <c r="E19" s="15"/>
      <c r="F19" s="28">
        <f>AVERAGE($F$7,F18)</f>
        <v>13750</v>
      </c>
      <c r="G19" s="28">
        <f>AVERAGE($F$7,G18)</f>
        <v>15250</v>
      </c>
      <c r="H19" s="28">
        <f>AVERAGE($F$7,H18)</f>
        <v>14500</v>
      </c>
      <c r="I19" s="28">
        <f>AVERAGE($F$7,I18)</f>
        <v>13425</v>
      </c>
      <c r="J19" s="27">
        <f t="shared" si="0"/>
        <v>56925</v>
      </c>
    </row>
    <row r="20" spans="2:10">
      <c r="B20" s="13" t="s">
        <v>18</v>
      </c>
      <c r="C20" s="14"/>
      <c r="D20" s="14"/>
      <c r="E20" s="15"/>
      <c r="F20" s="25">
        <v>23000</v>
      </c>
      <c r="G20" s="25">
        <v>25000</v>
      </c>
      <c r="H20" s="25">
        <v>22500</v>
      </c>
      <c r="I20" s="26">
        <v>25600</v>
      </c>
      <c r="J20" s="27">
        <f t="shared" si="0"/>
        <v>96100</v>
      </c>
    </row>
    <row r="21" spans="2:10">
      <c r="B21" s="13" t="s">
        <v>19</v>
      </c>
      <c r="C21" s="14"/>
      <c r="D21" s="14"/>
      <c r="E21" s="15"/>
      <c r="F21" s="25">
        <v>125000</v>
      </c>
      <c r="G21" s="25">
        <v>125000</v>
      </c>
      <c r="H21" s="25">
        <v>125000</v>
      </c>
      <c r="I21" s="26">
        <v>110000</v>
      </c>
      <c r="J21" s="27">
        <f t="shared" si="0"/>
        <v>485000</v>
      </c>
    </row>
    <row r="22" spans="2:10">
      <c r="B22" s="13" t="s">
        <v>11</v>
      </c>
      <c r="C22" s="14"/>
      <c r="D22" s="14"/>
      <c r="E22" s="15"/>
      <c r="F22" s="25">
        <v>28000</v>
      </c>
      <c r="G22" s="25">
        <v>30900</v>
      </c>
      <c r="H22" s="25">
        <v>32000</v>
      </c>
      <c r="I22" s="26">
        <v>26000</v>
      </c>
      <c r="J22" s="27">
        <f t="shared" si="0"/>
        <v>116900</v>
      </c>
    </row>
    <row r="23" spans="2:10">
      <c r="B23" s="13" t="s">
        <v>12</v>
      </c>
      <c r="C23" s="14"/>
      <c r="D23" s="14"/>
      <c r="E23" s="15"/>
      <c r="F23" s="25">
        <v>25000</v>
      </c>
      <c r="G23" s="25">
        <v>25000</v>
      </c>
      <c r="H23" s="25">
        <v>25000</v>
      </c>
      <c r="I23" s="26">
        <v>25000</v>
      </c>
      <c r="J23" s="27">
        <f t="shared" si="0"/>
        <v>100000</v>
      </c>
    </row>
    <row r="24" spans="2:10">
      <c r="B24" s="13" t="s">
        <v>20</v>
      </c>
      <c r="C24" s="14"/>
      <c r="D24" s="14"/>
      <c r="E24" s="15"/>
      <c r="F24" s="28">
        <f>AVERAGE($F$10,F23)</f>
        <v>25000</v>
      </c>
      <c r="G24" s="28">
        <f>AVERAGE($F$10,G23)</f>
        <v>25000</v>
      </c>
      <c r="H24" s="28">
        <f>AVERAGE($F$10,H23)</f>
        <v>25000</v>
      </c>
      <c r="I24" s="28">
        <f>AVERAGE($F$10,I23)</f>
        <v>25000</v>
      </c>
      <c r="J24" s="27">
        <f t="shared" si="0"/>
        <v>100000</v>
      </c>
    </row>
    <row r="25" spans="2:10">
      <c r="B25" s="13" t="s">
        <v>21</v>
      </c>
      <c r="C25" s="14"/>
      <c r="D25" s="14"/>
      <c r="E25" s="15"/>
      <c r="F25" s="28">
        <f>AVERAGE($F$9,F22)</f>
        <v>28500</v>
      </c>
      <c r="G25" s="28">
        <f>AVERAGE($F$9,G22)</f>
        <v>29950</v>
      </c>
      <c r="H25" s="28">
        <f>AVERAGE($F$9,H22)</f>
        <v>30500</v>
      </c>
      <c r="I25" s="28">
        <f>AVERAGE($F$9,I22)</f>
        <v>27500</v>
      </c>
      <c r="J25" s="27">
        <f t="shared" si="0"/>
        <v>116450</v>
      </c>
    </row>
    <row r="26" spans="2:10">
      <c r="B26" s="13" t="s">
        <v>22</v>
      </c>
      <c r="C26" s="14"/>
      <c r="D26" s="14"/>
      <c r="E26" s="15"/>
      <c r="F26" s="29">
        <v>10</v>
      </c>
      <c r="G26" s="29">
        <v>10</v>
      </c>
      <c r="H26" s="29">
        <v>10</v>
      </c>
      <c r="I26" s="30">
        <v>10</v>
      </c>
      <c r="J26" s="27">
        <f t="shared" si="0"/>
        <v>40</v>
      </c>
    </row>
    <row r="27" spans="2:10">
      <c r="B27" s="13" t="s">
        <v>23</v>
      </c>
      <c r="C27" s="14"/>
      <c r="D27" s="14"/>
      <c r="E27" s="15"/>
      <c r="F27" s="25">
        <v>175000</v>
      </c>
      <c r="G27" s="25">
        <v>186000</v>
      </c>
      <c r="H27" s="25">
        <v>169000</v>
      </c>
      <c r="I27" s="26">
        <v>155000</v>
      </c>
      <c r="J27" s="27">
        <f t="shared" si="0"/>
        <v>685000</v>
      </c>
    </row>
    <row r="28" spans="2:10">
      <c r="B28" s="13" t="s">
        <v>24</v>
      </c>
      <c r="C28" s="14"/>
      <c r="D28" s="14"/>
      <c r="E28" s="15"/>
      <c r="F28" s="31">
        <f>F27/F24</f>
        <v>7</v>
      </c>
      <c r="G28" s="31">
        <f>G27/G24</f>
        <v>7.44</v>
      </c>
      <c r="H28" s="31">
        <f>H27/H24</f>
        <v>6.76</v>
      </c>
      <c r="I28" s="31">
        <f>I27/I24</f>
        <v>6.2</v>
      </c>
      <c r="J28" s="27">
        <f t="shared" si="0"/>
        <v>27.400000000000002</v>
      </c>
    </row>
    <row r="29" spans="2:10">
      <c r="B29" s="13" t="s">
        <v>25</v>
      </c>
      <c r="C29" s="14"/>
      <c r="D29" s="14"/>
      <c r="E29" s="15"/>
      <c r="F29" s="25">
        <v>5000</v>
      </c>
      <c r="G29" s="25">
        <v>5000</v>
      </c>
      <c r="H29" s="25">
        <v>5000</v>
      </c>
      <c r="I29" s="26">
        <v>5000</v>
      </c>
      <c r="J29" s="27">
        <f t="shared" si="0"/>
        <v>20000</v>
      </c>
    </row>
    <row r="30" spans="2:10">
      <c r="B30" s="32"/>
      <c r="C30" s="33"/>
      <c r="D30" s="33"/>
      <c r="E30" s="34"/>
      <c r="F30" s="35"/>
      <c r="G30" s="35"/>
      <c r="H30" s="35"/>
      <c r="I30" s="36"/>
      <c r="J30" s="37"/>
    </row>
    <row r="31" spans="2:10">
      <c r="B31" s="38" t="s">
        <v>26</v>
      </c>
      <c r="C31" s="39"/>
      <c r="D31" s="39"/>
      <c r="E31" s="40"/>
      <c r="F31" s="41">
        <v>145000</v>
      </c>
      <c r="G31" s="41">
        <v>156000</v>
      </c>
      <c r="H31" s="41">
        <v>135600</v>
      </c>
      <c r="I31" s="42">
        <v>125000</v>
      </c>
      <c r="J31" s="27">
        <f t="shared" ref="J31:J41" si="1">SUM(F31:I31)</f>
        <v>561600</v>
      </c>
    </row>
    <row r="32" spans="2:10">
      <c r="B32" s="13" t="s">
        <v>27</v>
      </c>
      <c r="C32" s="14"/>
      <c r="D32" s="14"/>
      <c r="E32" s="15"/>
      <c r="F32" s="25">
        <v>68000</v>
      </c>
      <c r="G32" s="25">
        <v>68000</v>
      </c>
      <c r="H32" s="25">
        <v>68000</v>
      </c>
      <c r="I32" s="26">
        <v>68000</v>
      </c>
      <c r="J32" s="27">
        <f t="shared" si="1"/>
        <v>272000</v>
      </c>
    </row>
    <row r="33" spans="2:10">
      <c r="B33" s="13" t="s">
        <v>28</v>
      </c>
      <c r="C33" s="14"/>
      <c r="D33" s="14"/>
      <c r="E33" s="15"/>
      <c r="F33" s="28">
        <f>F31-F32</f>
        <v>77000</v>
      </c>
      <c r="G33" s="28">
        <f>G31-G32</f>
        <v>88000</v>
      </c>
      <c r="H33" s="28">
        <f>H31-H32</f>
        <v>67600</v>
      </c>
      <c r="I33" s="28">
        <f>I31-I32</f>
        <v>57000</v>
      </c>
      <c r="J33" s="27">
        <f t="shared" si="1"/>
        <v>289600</v>
      </c>
    </row>
    <row r="34" spans="2:10">
      <c r="B34" s="13" t="s">
        <v>29</v>
      </c>
      <c r="C34" s="14"/>
      <c r="D34" s="14"/>
      <c r="E34" s="15"/>
      <c r="F34" s="25">
        <v>18000</v>
      </c>
      <c r="G34" s="25">
        <v>18000</v>
      </c>
      <c r="H34" s="25">
        <v>18000</v>
      </c>
      <c r="I34" s="26">
        <v>18000</v>
      </c>
      <c r="J34" s="27">
        <f t="shared" si="1"/>
        <v>72000</v>
      </c>
    </row>
    <row r="35" spans="2:10">
      <c r="B35" s="13" t="s">
        <v>30</v>
      </c>
      <c r="C35" s="14"/>
      <c r="D35" s="14"/>
      <c r="E35" s="15"/>
      <c r="F35" s="25">
        <v>11000</v>
      </c>
      <c r="G35" s="25">
        <v>11000</v>
      </c>
      <c r="H35" s="25">
        <v>11000</v>
      </c>
      <c r="I35" s="26">
        <v>11000</v>
      </c>
      <c r="J35" s="27">
        <f t="shared" si="1"/>
        <v>44000</v>
      </c>
    </row>
    <row r="36" spans="2:10">
      <c r="B36" s="13" t="s">
        <v>31</v>
      </c>
      <c r="C36" s="14"/>
      <c r="D36" s="14"/>
      <c r="E36" s="15"/>
      <c r="F36" s="25">
        <v>132000</v>
      </c>
      <c r="G36" s="25">
        <v>127000</v>
      </c>
      <c r="H36" s="25">
        <v>114500</v>
      </c>
      <c r="I36" s="26">
        <v>98000</v>
      </c>
      <c r="J36" s="27">
        <f t="shared" si="1"/>
        <v>471500</v>
      </c>
    </row>
    <row r="37" spans="2:10">
      <c r="B37" s="13" t="s">
        <v>32</v>
      </c>
      <c r="C37" s="14"/>
      <c r="D37" s="14"/>
      <c r="E37" s="15"/>
      <c r="F37" s="25">
        <v>24000</v>
      </c>
      <c r="G37" s="25">
        <v>24000</v>
      </c>
      <c r="H37" s="25">
        <v>24000</v>
      </c>
      <c r="I37" s="26">
        <v>24000</v>
      </c>
      <c r="J37" s="27">
        <f t="shared" si="1"/>
        <v>96000</v>
      </c>
    </row>
    <row r="38" spans="2:10">
      <c r="B38" s="13" t="s">
        <v>33</v>
      </c>
      <c r="C38" s="14"/>
      <c r="D38" s="14"/>
      <c r="E38" s="15"/>
      <c r="F38" s="25">
        <v>89000</v>
      </c>
      <c r="G38" s="25">
        <v>87000</v>
      </c>
      <c r="H38" s="25">
        <v>95000</v>
      </c>
      <c r="I38" s="26">
        <v>65000</v>
      </c>
      <c r="J38" s="27">
        <f t="shared" si="1"/>
        <v>336000</v>
      </c>
    </row>
    <row r="39" spans="2:10">
      <c r="B39" s="43"/>
      <c r="C39" s="2"/>
      <c r="D39" s="2"/>
      <c r="E39" s="44"/>
      <c r="F39" s="45"/>
      <c r="G39" s="45"/>
      <c r="H39" s="45"/>
      <c r="I39" s="45"/>
      <c r="J39" s="46"/>
    </row>
    <row r="40" spans="2:10">
      <c r="B40" s="13" t="s">
        <v>34</v>
      </c>
      <c r="C40" s="14"/>
      <c r="D40" s="14"/>
      <c r="E40" s="15"/>
      <c r="F40" s="25">
        <v>25000</v>
      </c>
      <c r="G40" s="25">
        <v>24000</v>
      </c>
      <c r="H40" s="25">
        <v>23000</v>
      </c>
      <c r="I40" s="26">
        <v>22000</v>
      </c>
      <c r="J40" s="27">
        <f>SUM(F40:I40)</f>
        <v>94000</v>
      </c>
    </row>
    <row r="41" spans="2:10">
      <c r="B41" s="17" t="s">
        <v>35</v>
      </c>
      <c r="C41" s="18"/>
      <c r="D41" s="18"/>
      <c r="E41" s="19"/>
      <c r="F41" s="20">
        <v>65000</v>
      </c>
      <c r="G41" s="20">
        <v>65000</v>
      </c>
      <c r="H41" s="20">
        <v>65000</v>
      </c>
      <c r="I41" s="47">
        <v>65000</v>
      </c>
      <c r="J41" s="27">
        <f t="shared" si="1"/>
        <v>260000</v>
      </c>
    </row>
  </sheetData>
  <mergeCells count="3">
    <mergeCell ref="B4:J4"/>
    <mergeCell ref="B6:E6"/>
    <mergeCell ref="B12:E12"/>
  </mergeCells>
  <pageMargins left="0.25" right="0.25" top="0.75" bottom="0.75" header="0.3" footer="0.3"/>
  <pageSetup paperSize="9" scale="9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Jerry</cp:lastModifiedBy>
  <cp:lastPrinted>2014-02-11T06:24:39Z</cp:lastPrinted>
  <dcterms:created xsi:type="dcterms:W3CDTF">2013-12-02T03:28:44Z</dcterms:created>
  <dcterms:modified xsi:type="dcterms:W3CDTF">2015-01-26T01:19:57Z</dcterms:modified>
</cp:coreProperties>
</file>