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showInkAnnotation="0" autoCompressPictures="0"/>
  <mc:AlternateContent xmlns:mc="http://schemas.openxmlformats.org/markup-compatibility/2006">
    <mc:Choice Requires="x15">
      <x15ac:absPath xmlns:x15ac="http://schemas.microsoft.com/office/spreadsheetml/2010/11/ac" url="/Users/doug/Documents/GitHub/threads/src/sql/common/"/>
    </mc:Choice>
  </mc:AlternateContent>
  <bookViews>
    <workbookView xWindow="42120" yWindow="-960" windowWidth="29880" windowHeight="20400" tabRatio="500" activeTab="4"/>
  </bookViews>
  <sheets>
    <sheet name="Tables and Components" sheetId="1" r:id="rId1"/>
    <sheet name="Component Descriptions" sheetId="2" r:id="rId2"/>
    <sheet name="Tables and Record Sizes" sheetId="3" r:id="rId3"/>
    <sheet name="SessionStates" sheetId="4" r:id="rId4"/>
    <sheet name="Datatypes" sheetId="5"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4" l="1"/>
  <c r="D32" i="4"/>
  <c r="C6" i="3"/>
  <c r="C7" i="3"/>
  <c r="S7" i="3"/>
  <c r="U6" i="3"/>
  <c r="T6" i="3"/>
  <c r="S6" i="3"/>
  <c r="R6" i="3"/>
  <c r="Q6" i="3"/>
  <c r="P6" i="3"/>
  <c r="O6" i="3"/>
  <c r="N6" i="3"/>
  <c r="M6" i="3"/>
  <c r="L6" i="3"/>
  <c r="D6" i="3"/>
  <c r="E6" i="3"/>
  <c r="F6" i="3"/>
  <c r="G6" i="3"/>
  <c r="H6" i="3"/>
  <c r="I6" i="3"/>
  <c r="J6" i="3"/>
  <c r="K6" i="3"/>
  <c r="Q7" i="3"/>
  <c r="I7" i="3"/>
  <c r="D1" i="1"/>
</calcChain>
</file>

<file path=xl/sharedStrings.xml><?xml version="1.0" encoding="utf-8"?>
<sst xmlns="http://schemas.openxmlformats.org/spreadsheetml/2006/main" count="891" uniqueCount="269">
  <si>
    <t>Type</t>
  </si>
  <si>
    <t>Notes</t>
  </si>
  <si>
    <t>Node Id*</t>
  </si>
  <si>
    <t>String</t>
  </si>
  <si>
    <t>Node Name</t>
  </si>
  <si>
    <t>Enabled</t>
  </si>
  <si>
    <t>Boolean</t>
  </si>
  <si>
    <t>Data Msg Cons Uri</t>
  </si>
  <si>
    <t>how the peer listens for data messages</t>
  </si>
  <si>
    <t>Data Msg Prod Uri</t>
  </si>
  <si>
    <t>how those that want to send data messages call this peer</t>
  </si>
  <si>
    <t>Mgmt Msg Cons Uri</t>
  </si>
  <si>
    <t>how the peer listens for management messages</t>
  </si>
  <si>
    <t>Mgmt Msg Prod Uri</t>
  </si>
  <si>
    <t>how those that want to send management messages call this peer</t>
  </si>
  <si>
    <t>Sync Data Persist Form</t>
  </si>
  <si>
    <t>the format in which data messages will be persisted</t>
  </si>
  <si>
    <t>In Msg Batch Size</t>
  </si>
  <si>
    <t>Integer</t>
  </si>
  <si>
    <t>Incoming Message Batch Size</t>
  </si>
  <si>
    <t>Max Out Msg Batch Size </t>
  </si>
  <si>
    <t>Maximum Outbound Message Batch Size</t>
  </si>
  <si>
    <t>In Chan Depth Size</t>
  </si>
  <si>
    <t>Incoming Channel Depth Size</t>
  </si>
  <si>
    <t>Max Out Chan Depth Size</t>
  </si>
  <si>
    <t>Maximum Outbound Channel Depth Size</t>
  </si>
  <si>
    <t>sync_node</t>
  </si>
  <si>
    <t>Entity Name</t>
  </si>
  <si>
    <t>Field</t>
  </si>
  <si>
    <t>Client</t>
  </si>
  <si>
    <t>Seed</t>
  </si>
  <si>
    <t>Queuer</t>
  </si>
  <si>
    <t>Admin</t>
  </si>
  <si>
    <t>c</t>
  </si>
  <si>
    <t>r</t>
  </si>
  <si>
    <t>u</t>
  </si>
  <si>
    <t>d</t>
  </si>
  <si>
    <t>Pair Id*</t>
  </si>
  <si>
    <t>sync_pair_nodes</t>
  </si>
  <si>
    <t>Pair Name</t>
  </si>
  <si>
    <t>Max Ses Dur Value</t>
  </si>
  <si>
    <t>Max Session Duration Value</t>
  </si>
  <si>
    <t>Max Ses Dur Unit</t>
  </si>
  <si>
    <t>seconds | minutes | hours | days</t>
  </si>
  <si>
    <t>Sync Data Trans Form</t>
  </si>
  <si>
    <t>the format in which data payload that will be transmitted</t>
  </si>
  <si>
    <t>Sync Msg Trans Form</t>
  </si>
  <si>
    <t>the format in which data messages will be transmitted</t>
  </si>
  <si>
    <t>Sync Msg Sec Pol</t>
  </si>
  <si>
    <t>the message security policy</t>
  </si>
  <si>
    <t>Sync Conflict Uri</t>
  </si>
  <si>
    <t>The configuration used for the implementation that resolves conflicts</t>
  </si>
  <si>
    <t>Sync Dirty Data Max Retry</t>
  </si>
  <si>
    <t>Int</t>
  </si>
  <si>
    <t>The maximum number of times dirty data detected in  sync_pair and Sync Conflict Uri</t>
  </si>
  <si>
    <t>sync_pair</t>
  </si>
  <si>
    <t>Entity Id*</t>
  </si>
  <si>
    <t>Proc Order Add Update</t>
  </si>
  <si>
    <t>Processing Order Add Update</t>
  </si>
  <si>
    <t>Proc Order Delete</t>
  </si>
  <si>
    <t>Processing Order Delete</t>
  </si>
  <si>
    <t>Entity Handler Uri</t>
  </si>
  <si>
    <t>sync_entity</t>
  </si>
  <si>
    <t>sync_state</t>
  </si>
  <si>
    <t>Record Id*</t>
  </si>
  <si>
    <t>Record Hash</t>
  </si>
  <si>
    <t>Record Data</t>
  </si>
  <si>
    <t>Is Delete</t>
  </si>
  <si>
    <t>Date</t>
  </si>
  <si>
    <t>Timestamp</t>
  </si>
  <si>
    <t>Transmit</t>
  </si>
  <si>
    <t>Component Type</t>
  </si>
  <si>
    <t>Agent</t>
  </si>
  <si>
    <t>Component Name</t>
  </si>
  <si>
    <t>&lt;-Component Type</t>
  </si>
  <si>
    <t>&lt;-Component Name</t>
  </si>
  <si>
    <t>sync_peer_state</t>
  </si>
  <si>
    <t>Peer Last Known Hash</t>
  </si>
  <si>
    <t>Is Conflict</t>
  </si>
  <si>
    <t>Default is False</t>
  </si>
  <si>
    <t>Sent Sync State</t>
  </si>
  <si>
    <t>0-never sent to peer (default on add record), 1-first time sent to peer, 2-standard sent to peer, 3-acked by peer, 4-fast delete, 5-conflict not resolved (update-update), 6-conflict not resolved (update-delete), 7-conflict not resolved (delete-update), 8-conflict not resolved (update-update-dirty), 9-conflict not resolved (update-delete-dirty), 10-conflict not resolved (delete-update-dirty)</t>
  </si>
  <si>
    <t>Changed By Client</t>
  </si>
  <si>
    <t>Last State Updated</t>
  </si>
  <si>
    <t>Count</t>
  </si>
  <si>
    <t>Core Purpose</t>
  </si>
  <si>
    <t>Configuration</t>
  </si>
  <si>
    <t>Components that alter fields</t>
  </si>
  <si>
    <t>sync_session</t>
  </si>
  <si>
    <t>If another session goes to create a session, if this record is present it's locked or check session expiry date for recovery scenario of a catastrophic error on a previous session (where the process died and previous cleanup could not occur)</t>
  </si>
  <si>
    <t>Session Id</t>
  </si>
  <si>
    <t>Session Start</t>
  </si>
  <si>
    <t>--- How do we handle expiry on daylight savings? ---</t>
  </si>
  <si>
    <t>Lock Expiry Date</t>
  </si>
  <si>
    <t>Total Msg Groups Rcvd</t>
  </si>
  <si>
    <t>Total message groups received</t>
  </si>
  <si>
    <t>Total Msg Rcvd</t>
  </si>
  <si>
    <t>Total messages received</t>
  </si>
  <si>
    <t>Total Add Profs</t>
  </si>
  <si>
    <t>Total Add Profiles</t>
  </si>
  <si>
    <t>Total Update Profs</t>
  </si>
  <si>
    <t>Total Update Profiles</t>
  </si>
  <si>
    <t>Total Delete Profs</t>
  </si>
  <si>
    <t>Total Delete Profiles</t>
  </si>
  <si>
    <t>Total Conflict Profs</t>
  </si>
  <si>
    <t>Total Conflict Profiles</t>
  </si>
  <si>
    <t>Total Adds</t>
  </si>
  <si>
    <t>Total Updates</t>
  </si>
  <si>
    <t>Total Deletes</t>
  </si>
  <si>
    <t>Total Add Updates</t>
  </si>
  <si>
    <t>Total Add Ignored</t>
  </si>
  <si>
    <t>Total Update Ignored</t>
  </si>
  <si>
    <t>Total Delete Ignored</t>
  </si>
  <si>
    <t>Total Up Up Conf Resolvs</t>
  </si>
  <si>
    <t>Total Update Update Conflict Resolves</t>
  </si>
  <si>
    <t>Total Up Del Conf Resolvs</t>
  </si>
  <si>
    <t>Total Update Delete Conflict Resolves</t>
  </si>
  <si>
    <t>Total Del Del Conf Resolvs</t>
  </si>
  <si>
    <t>Total Delete Update Conflict Resolves</t>
  </si>
  <si>
    <t>Total Up Up Conflicts</t>
  </si>
  <si>
    <t>Total Update Update Conflicts</t>
  </si>
  <si>
    <t>Total Up Del Conflicts</t>
  </si>
  <si>
    <t>Total Update Delete Conflicts</t>
  </si>
  <si>
    <t>Total Del Up Conflicts</t>
  </si>
  <si>
    <t>Total Delete Update Conflicts</t>
  </si>
  <si>
    <t>sync_session_details</t>
  </si>
  <si>
    <t>Session</t>
  </si>
  <si>
    <t>Session Id*</t>
  </si>
  <si>
    <t>Pair Id</t>
  </si>
  <si>
    <t>sync_session_history_details</t>
  </si>
  <si>
    <t>Session Started</t>
  </si>
  <si>
    <t>Session Ended</t>
  </si>
  <si>
    <t>Sync-Client</t>
  </si>
  <si>
    <t>Sync-Transmit</t>
  </si>
  <si>
    <t>Sync-Session</t>
  </si>
  <si>
    <t>sync_session_history</t>
  </si>
  <si>
    <t>Sync-Reports</t>
  </si>
  <si>
    <t>Delete</t>
  </si>
  <si>
    <t>Responsibility</t>
  </si>
  <si>
    <t>Packaging up changes as they happen into a canonical format, calculating unique hash for the data, marking the data as changed, and persisting all of this in the same unit of work as the data</t>
  </si>
  <si>
    <t>Average Record Size</t>
  </si>
  <si>
    <t>Typical Size</t>
  </si>
  <si>
    <t>Size Variance</t>
  </si>
  <si>
    <t>in chars</t>
  </si>
  <si>
    <t>Entity</t>
  </si>
  <si>
    <t>Avg Msg Size</t>
  </si>
  <si>
    <t>High</t>
  </si>
  <si>
    <t>Fixed</t>
  </si>
  <si>
    <t>Developer notes: http://stackoverflow.com/questions/6262024/is-it-possible-to-fetch-only-selected-property-in-a-core-data-query</t>
  </si>
  <si>
    <t>Small</t>
  </si>
  <si>
    <t>Example Kb Sizes at msg size</t>
  </si>
  <si>
    <t>Example Mb Sizes at msg size</t>
  </si>
  <si>
    <t>Future Possibility</t>
  </si>
  <si>
    <t>Obtaining changes from the client and readying them for all nodes for which they are configured to go to</t>
  </si>
  <si>
    <t>Ensures that two actions across components do not step over each other</t>
  </si>
  <si>
    <t>Establishes the one-time known sync state between two nodes or resets the state for various administrative reasons</t>
  </si>
  <si>
    <t>Persists changes only</t>
  </si>
  <si>
    <t>Persists changes only and has a way to send entire data only in the case of conflict</t>
  </si>
  <si>
    <t>Sends data to a given peer for syncing and responsible for persisting that data including handling conflicts, recovery in the case of transmission error, and end-to-end integrety of the overall sync state</t>
  </si>
  <si>
    <t>Handles removing the date of deleted data from the system</t>
  </si>
  <si>
    <t>Bytes</t>
  </si>
  <si>
    <t>Persists field-level changes along with full data. This has big ramificantions on what we're asking the client and overall system to do. This might be a bad idea in that developers organizing their data around data that is big is probably a better way to go. For instance, if a record has a picture in it and metadata about the picture, separate the picture from the metadata so if the metadata changes than the full picture isn't always synced.
Better leverage Core Data features such as undo.</t>
  </si>
  <si>
    <t>Changed</t>
  </si>
  <si>
    <t>Last Updated</t>
  </si>
  <si>
    <t>Overall Sync State</t>
  </si>
  <si>
    <t>Inactive</t>
  </si>
  <si>
    <t>Initializing</t>
  </si>
  <si>
    <t>Syncing</t>
  </si>
  <si>
    <t>Seeding</t>
  </si>
  <si>
    <t>Queuing</t>
  </si>
  <si>
    <t>Canceling</t>
  </si>
  <si>
    <t>Node State</t>
  </si>
  <si>
    <t>-</t>
  </si>
  <si>
    <t>Checking</t>
  </si>
  <si>
    <t>Marking</t>
  </si>
  <si>
    <t>Waits for peer to complete this state</t>
  </si>
  <si>
    <t>Peer Initialize Waiting</t>
  </si>
  <si>
    <t>Peer Seed Waiting</t>
  </si>
  <si>
    <t>Peer Queue Waiting</t>
  </si>
  <si>
    <t>Marks the finite data for the sync session</t>
  </si>
  <si>
    <t>Manager State</t>
  </si>
  <si>
    <t>Sent Session Request</t>
  </si>
  <si>
    <t>Send Initialization to Each Peer</t>
  </si>
  <si>
    <t>Pair Initialize Waiting</t>
  </si>
  <si>
    <t>Session Acknowledged</t>
  </si>
  <si>
    <t>Send Next Overall State to Each Peer</t>
  </si>
  <si>
    <t>Overall Sync State Msg Pattern</t>
  </si>
  <si>
    <t>Listener</t>
  </si>
  <si>
    <t>Manager State Msg Pattern</t>
  </si>
  <si>
    <t>Pop</t>
  </si>
  <si>
    <t>Push</t>
  </si>
  <si>
    <t>PushThenPop</t>
  </si>
  <si>
    <t>Pair Queue Waiting</t>
  </si>
  <si>
    <t>Note State Description</t>
  </si>
  <si>
    <t>Mark data that is seeded into a queue whose state is unique to the peer</t>
  </si>
  <si>
    <t>Peer Group Sync Waiting</t>
  </si>
  <si>
    <t>Sync Peer Group Waiting</t>
  </si>
  <si>
    <t>Send Sync Ready to Each Peer with Group Info</t>
  </si>
  <si>
    <t>Send Next Group Ready or Sync Finished</t>
  </si>
  <si>
    <t>Loop</t>
  </si>
  <si>
    <t>Repeating</t>
  </si>
  <si>
    <t>Determins if a seed or queue is nessisary for this node in this sync session and confirm that this data version pairing is valid</t>
  </si>
  <si>
    <t>Sync Peer State Status Msg</t>
  </si>
  <si>
    <t>Sync Record State Status Msg</t>
  </si>
  <si>
    <t>Written By</t>
  </si>
  <si>
    <t>Manager</t>
  </si>
  <si>
    <t>Status Msg Description</t>
  </si>
  <si>
    <t>State: Initializing, session start time, session Id</t>
  </si>
  <si>
    <t>State: Queuing</t>
  </si>
  <si>
    <t>Directory</t>
  </si>
  <si>
    <t>Switchboard</t>
  </si>
  <si>
    <t>Status</t>
  </si>
  <si>
    <t>Resolution</t>
  </si>
  <si>
    <t>Cancelation</t>
  </si>
  <si>
    <t>Send Queue Request to Each Peer</t>
  </si>
  <si>
    <t>Parms</t>
  </si>
  <si>
    <t>k per record</t>
  </si>
  <si>
    <t>k max records in group</t>
  </si>
  <si>
    <t>k max size per group</t>
  </si>
  <si>
    <t>terabyte max size per group</t>
  </si>
  <si>
    <t>Node-A Queued Changes Count = a</t>
  </si>
  <si>
    <t>Node-B Queued Changes Count = b</t>
  </si>
  <si>
    <t>Node-A Queued Changes Processed = d</t>
  </si>
  <si>
    <t>Node-B Queued Changes Processed = e</t>
  </si>
  <si>
    <t>Node-A Byte Size Count = f</t>
  </si>
  <si>
    <t>Node-B Byte Size Count = g</t>
  </si>
  <si>
    <t>Node-A Bytes Processed = h</t>
  </si>
  <si>
    <t>Node-B Bytes Processed  = i</t>
  </si>
  <si>
    <t>Total Groups to Process: j</t>
  </si>
  <si>
    <t>Current Processing Group: k</t>
  </si>
  <si>
    <t>SyncCanonicalType</t>
  </si>
  <si>
    <t>Core Data Type</t>
  </si>
  <si>
    <t>PostgresSql</t>
  </si>
  <si>
    <t>MSSql</t>
  </si>
  <si>
    <t>Integer 16</t>
  </si>
  <si>
    <t>Float</t>
  </si>
  <si>
    <t>varchar(size)</t>
  </si>
  <si>
    <t>x</t>
  </si>
  <si>
    <t>Size Validation</t>
  </si>
  <si>
    <t xml:space="preserve"> 2 147 483 647 characters. - http://www.sql-server-helper.com/faq/sql-server-2005-varchar-max-p01.aspx</t>
  </si>
  <si>
    <t>1 GB. http://www.postgresql.org/docs/8.0/static/datatype-character.html</t>
  </si>
  <si>
    <t>Large. But given the device, we should say 100 MB or perhaps way less. https://www.sqlite.org/faq.html#q9</t>
  </si>
  <si>
    <t>1 MB. This is just to be conservative.</t>
  </si>
  <si>
    <t>varchar(size) if &lt;8000. varchar(MAX) if greater.</t>
  </si>
  <si>
    <t>Bool</t>
  </si>
  <si>
    <t>16, 32, 64</t>
  </si>
  <si>
    <t>16,32,64</t>
  </si>
  <si>
    <t>Date Format</t>
  </si>
  <si>
    <t>Date Format Validation</t>
  </si>
  <si>
    <t>Min(Int)</t>
  </si>
  <si>
    <t>Max(Int)</t>
  </si>
  <si>
    <t>Default</t>
  </si>
  <si>
    <t>M</t>
  </si>
  <si>
    <t>Storage Size</t>
  </si>
  <si>
    <t>Storage Size Validation</t>
  </si>
  <si>
    <t>O</t>
  </si>
  <si>
    <t>numeric(n)</t>
  </si>
  <si>
    <t>?</t>
  </si>
  <si>
    <t>Legend</t>
  </si>
  <si>
    <t>Mandatory</t>
  </si>
  <si>
    <t>Optional</t>
  </si>
  <si>
    <t>Not Applicable</t>
  </si>
  <si>
    <t>Applicable</t>
  </si>
  <si>
    <t>bit</t>
  </si>
  <si>
    <t>boolean</t>
  </si>
  <si>
    <t>date</t>
  </si>
  <si>
    <t>Binary</t>
  </si>
  <si>
    <t>1 GB. http://postgresql.nabble.com/bytea-size-limit-td1912884.html</t>
  </si>
  <si>
    <t>bytea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</si>
</sst>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trike/>
      <sz val="12"/>
      <color theme="0"/>
      <name val="Calibri"/>
      <scheme val="minor"/>
    </font>
    <font>
      <sz val="12"/>
      <color rgb="FF000000"/>
      <name val="Calibri"/>
      <family val="2"/>
      <scheme val="minor"/>
    </font>
    <font>
      <b/>
      <sz val="9"/>
      <color theme="1"/>
      <name val="Calibri"/>
      <scheme val="minor"/>
    </font>
  </fonts>
  <fills count="11">
    <fill>
      <patternFill patternType="none"/>
    </fill>
    <fill>
      <patternFill patternType="gray125"/>
    </fill>
    <fill>
      <patternFill patternType="solid">
        <fgColor rgb="FFFF0000"/>
        <bgColor indexed="64"/>
      </patternFill>
    </fill>
    <fill>
      <patternFill patternType="solid">
        <fgColor rgb="FF008000"/>
        <bgColor indexed="64"/>
      </patternFill>
    </fill>
    <fill>
      <patternFill patternType="solid">
        <fgColor theme="9" tint="-0.499984740745262"/>
        <bgColor indexed="64"/>
      </patternFill>
    </fill>
    <fill>
      <patternFill patternType="solid">
        <fgColor theme="3"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bgColor indexed="64"/>
      </patternFill>
    </fill>
  </fills>
  <borders count="13">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s>
  <cellStyleXfs count="450">
    <xf numFmtId="0" fontId="0" fillId="0" borderId="0"/>
    <xf numFmtId="16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2" fillId="0" borderId="0" xfId="0" applyFont="1"/>
    <xf numFmtId="0" fontId="0" fillId="0" borderId="0" xfId="0" applyAlignment="1">
      <alignment horizontal="center"/>
    </xf>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0" fillId="0" borderId="1" xfId="0" applyBorder="1"/>
    <xf numFmtId="0" fontId="0" fillId="0" borderId="2" xfId="0" applyBorder="1"/>
    <xf numFmtId="0" fontId="3" fillId="5" borderId="2" xfId="0" applyFont="1" applyFill="1" applyBorder="1"/>
    <xf numFmtId="0" fontId="3" fillId="6" borderId="1" xfId="0" applyFont="1" applyFill="1" applyBorder="1"/>
    <xf numFmtId="0" fontId="6" fillId="7" borderId="0" xfId="0" applyFont="1" applyFill="1"/>
    <xf numFmtId="0" fontId="2" fillId="0" borderId="0" xfId="0" applyFont="1" applyAlignment="1"/>
    <xf numFmtId="0" fontId="0" fillId="0" borderId="0" xfId="0" applyFont="1" applyAlignment="1">
      <alignment vertical="top"/>
    </xf>
    <xf numFmtId="0" fontId="0" fillId="0" borderId="0" xfId="0" applyAlignment="1">
      <alignment vertical="top" wrapText="1"/>
    </xf>
    <xf numFmtId="0" fontId="0" fillId="0" borderId="0" xfId="0" applyAlignment="1">
      <alignment vertical="top"/>
    </xf>
    <xf numFmtId="0" fontId="2" fillId="0" borderId="1" xfId="0" applyFont="1" applyBorder="1"/>
    <xf numFmtId="165" fontId="0" fillId="0" borderId="0" xfId="1" applyNumberFormat="1" applyFont="1"/>
    <xf numFmtId="0" fontId="8" fillId="0" borderId="0" xfId="0" applyFont="1"/>
    <xf numFmtId="0" fontId="2" fillId="0" borderId="0" xfId="0" applyFont="1" applyAlignment="1">
      <alignment textRotation="90"/>
    </xf>
    <xf numFmtId="0" fontId="0" fillId="0" borderId="5" xfId="0" applyBorder="1" applyAlignment="1">
      <alignment horizontal="center" vertical="center"/>
    </xf>
    <xf numFmtId="0" fontId="0" fillId="0" borderId="5" xfId="0" applyBorder="1"/>
    <xf numFmtId="0" fontId="0" fillId="0" borderId="7" xfId="0" applyFont="1" applyBorder="1"/>
    <xf numFmtId="0" fontId="0" fillId="0" borderId="3" xfId="0" applyBorder="1"/>
    <xf numFmtId="0" fontId="0" fillId="0" borderId="3" xfId="0" applyBorder="1" applyAlignment="1">
      <alignment horizontal="left"/>
    </xf>
    <xf numFmtId="0" fontId="0" fillId="0" borderId="9" xfId="0" applyBorder="1"/>
    <xf numFmtId="0" fontId="0" fillId="10" borderId="3" xfId="0" applyFill="1" applyBorder="1" applyAlignment="1">
      <alignment horizontal="center" vertical="center"/>
    </xf>
    <xf numFmtId="0" fontId="0" fillId="10" borderId="3" xfId="0" applyFill="1" applyBorder="1" applyAlignment="1">
      <alignment horizontal="left" vertical="center"/>
    </xf>
    <xf numFmtId="0" fontId="0" fillId="10" borderId="9" xfId="0" applyFill="1" applyBorder="1"/>
    <xf numFmtId="0" fontId="0" fillId="8" borderId="3" xfId="0" applyFill="1" applyBorder="1" applyAlignment="1">
      <alignment horizontal="center" vertical="center"/>
    </xf>
    <xf numFmtId="0" fontId="0" fillId="8" borderId="3" xfId="0" applyFill="1" applyBorder="1" applyAlignment="1">
      <alignment horizontal="left" vertical="center"/>
    </xf>
    <xf numFmtId="0" fontId="0" fillId="8" borderId="3" xfId="0" applyFill="1" applyBorder="1" applyAlignment="1">
      <alignment horizontal="left"/>
    </xf>
    <xf numFmtId="0" fontId="0" fillId="8" borderId="9" xfId="0" applyFill="1" applyBorder="1"/>
    <xf numFmtId="0" fontId="0" fillId="9" borderId="3" xfId="0" applyFill="1" applyBorder="1" applyAlignment="1">
      <alignment horizontal="center" vertical="center"/>
    </xf>
    <xf numFmtId="0" fontId="0" fillId="9" borderId="3" xfId="0" applyFill="1" applyBorder="1" applyAlignment="1">
      <alignment horizontal="left" vertical="center"/>
    </xf>
    <xf numFmtId="0" fontId="0" fillId="9" borderId="3" xfId="0" applyFill="1" applyBorder="1" applyAlignment="1">
      <alignment horizontal="left"/>
    </xf>
    <xf numFmtId="0" fontId="0" fillId="9" borderId="9" xfId="0" applyFill="1" applyBorder="1"/>
    <xf numFmtId="0" fontId="0" fillId="0" borderId="3" xfId="0" applyBorder="1" applyAlignment="1">
      <alignment vertical="center"/>
    </xf>
    <xf numFmtId="0" fontId="7" fillId="0" borderId="3" xfId="0" applyFont="1" applyBorder="1" applyAlignment="1">
      <alignment horizontal="left"/>
    </xf>
    <xf numFmtId="0" fontId="7" fillId="0" borderId="3" xfId="0" applyFont="1" applyBorder="1" applyAlignment="1">
      <alignment horizontal="center" vertical="center"/>
    </xf>
    <xf numFmtId="0" fontId="7" fillId="0" borderId="3" xfId="0" applyFont="1" applyBorder="1" applyAlignment="1">
      <alignment horizontal="left" vertical="center"/>
    </xf>
    <xf numFmtId="0" fontId="0" fillId="0" borderId="10" xfId="0" applyBorder="1" applyAlignment="1">
      <alignment horizontal="center"/>
    </xf>
    <xf numFmtId="0" fontId="0" fillId="0" borderId="4" xfId="0" applyBorder="1" applyAlignment="1">
      <alignment horizontal="center"/>
    </xf>
    <xf numFmtId="0" fontId="0" fillId="0" borderId="4" xfId="0" applyBorder="1"/>
    <xf numFmtId="0" fontId="0" fillId="0" borderId="4" xfId="0" applyBorder="1" applyAlignment="1">
      <alignment horizontal="left"/>
    </xf>
    <xf numFmtId="0" fontId="0" fillId="0" borderId="11" xfId="0" applyBorder="1"/>
    <xf numFmtId="0" fontId="0" fillId="0" borderId="6" xfId="0" applyBorder="1" applyAlignment="1">
      <alignment horizontal="center" vertical="center"/>
    </xf>
    <xf numFmtId="0" fontId="0" fillId="0" borderId="8" xfId="0" applyBorder="1" applyAlignment="1">
      <alignment horizontal="center" vertical="center"/>
    </xf>
    <xf numFmtId="0" fontId="7" fillId="0" borderId="8" xfId="0" applyFont="1" applyBorder="1" applyAlignment="1">
      <alignment horizontal="center" vertical="center"/>
    </xf>
    <xf numFmtId="0" fontId="7" fillId="0" borderId="8" xfId="0" applyFont="1" applyBorder="1" applyAlignment="1">
      <alignment horizontal="left" vertical="center"/>
    </xf>
    <xf numFmtId="0" fontId="7" fillId="0" borderId="3" xfId="0" applyFont="1" applyBorder="1" applyAlignment="1">
      <alignment horizontal="center" vertical="center" textRotation="90"/>
    </xf>
    <xf numFmtId="0" fontId="0" fillId="0" borderId="3" xfId="0" applyBorder="1" applyAlignment="1">
      <alignment horizontal="left" vertical="center"/>
    </xf>
    <xf numFmtId="165" fontId="0" fillId="0" borderId="0" xfId="0" applyNumberFormat="1"/>
    <xf numFmtId="164" fontId="0" fillId="0" borderId="0" xfId="0" applyNumberFormat="1"/>
    <xf numFmtId="0" fontId="0" fillId="0" borderId="0" xfId="0" applyAlignment="1">
      <alignment horizontal="right"/>
    </xf>
    <xf numFmtId="0" fontId="2" fillId="0" borderId="0" xfId="0" applyFont="1" applyAlignment="1">
      <alignment horizontal="center"/>
    </xf>
    <xf numFmtId="0" fontId="7" fillId="0" borderId="3" xfId="0" applyFont="1" applyBorder="1" applyAlignment="1">
      <alignment horizontal="left" vertical="center"/>
    </xf>
    <xf numFmtId="0" fontId="7" fillId="0" borderId="3" xfId="0" applyFont="1" applyBorder="1" applyAlignment="1">
      <alignment horizontal="center" vertical="center"/>
    </xf>
    <xf numFmtId="0" fontId="0" fillId="0" borderId="3" xfId="0" applyBorder="1" applyAlignment="1">
      <alignment horizontal="left" vertical="center"/>
    </xf>
    <xf numFmtId="0" fontId="7" fillId="0" borderId="3" xfId="0" applyFont="1" applyBorder="1" applyAlignment="1">
      <alignment horizontal="center" vertical="center" textRotation="90"/>
    </xf>
    <xf numFmtId="0" fontId="7" fillId="0" borderId="8" xfId="0" applyFont="1" applyBorder="1" applyAlignment="1">
      <alignment horizontal="center" vertical="center"/>
    </xf>
    <xf numFmtId="0" fontId="0" fillId="8" borderId="9" xfId="0" applyFill="1"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8" borderId="3" xfId="0" applyFill="1" applyBorder="1" applyAlignment="1">
      <alignment horizontal="center" vertical="center"/>
    </xf>
  </cellXfs>
  <cellStyles count="45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zoomScale="130" zoomScaleNormal="130" zoomScalePageLayoutView="130" workbookViewId="0">
      <pane xSplit="2" ySplit="3" topLeftCell="C15" activePane="bottomRight" state="frozen"/>
      <selection pane="topRight" activeCell="C1" sqref="C1"/>
      <selection pane="bottomLeft" activeCell="A4" sqref="A4"/>
      <selection pane="bottomRight" activeCell="K37" sqref="K37"/>
    </sheetView>
  </sheetViews>
  <sheetFormatPr baseColWidth="10" defaultRowHeight="16" x14ac:dyDescent="0.2"/>
  <cols>
    <col min="1" max="1" width="6.1640625" bestFit="1" customWidth="1"/>
    <col min="2" max="2" width="15" bestFit="1" customWidth="1"/>
    <col min="3" max="3" width="22" bestFit="1" customWidth="1"/>
    <col min="5" max="5" width="21" customWidth="1"/>
    <col min="6" max="6" width="10.83203125" bestFit="1" customWidth="1"/>
    <col min="7" max="7" width="12.1640625" bestFit="1" customWidth="1"/>
    <col min="8" max="8" width="12.33203125" bestFit="1" customWidth="1"/>
    <col min="9" max="9" width="2.1640625" style="7" bestFit="1" customWidth="1"/>
    <col min="10" max="10" width="2" bestFit="1" customWidth="1"/>
    <col min="11" max="12" width="2.33203125" bestFit="1" customWidth="1"/>
    <col min="13" max="13" width="2.1640625" style="7" bestFit="1" customWidth="1"/>
    <col min="14" max="14" width="2" bestFit="1" customWidth="1"/>
    <col min="15" max="16" width="2.33203125" bestFit="1" customWidth="1"/>
    <col min="17" max="17" width="2.1640625" style="7" bestFit="1" customWidth="1"/>
    <col min="18" max="18" width="2" bestFit="1" customWidth="1"/>
    <col min="19" max="20" width="2.33203125" bestFit="1" customWidth="1"/>
    <col min="21" max="21" width="2.1640625" style="7" bestFit="1" customWidth="1"/>
    <col min="22" max="22" width="2" bestFit="1" customWidth="1"/>
    <col min="23" max="24" width="2.33203125" bestFit="1" customWidth="1"/>
    <col min="25" max="25" width="2.1640625" style="7" bestFit="1" customWidth="1"/>
    <col min="26" max="26" width="2" bestFit="1" customWidth="1"/>
    <col min="27" max="28" width="2.33203125" bestFit="1" customWidth="1"/>
    <col min="29" max="29" width="2.1640625" style="7" bestFit="1" customWidth="1"/>
    <col min="30" max="30" width="2" bestFit="1" customWidth="1"/>
    <col min="31" max="32" width="2.33203125" bestFit="1" customWidth="1"/>
    <col min="33" max="33" width="2.1640625" style="7" bestFit="1" customWidth="1"/>
    <col min="34" max="34" width="2" bestFit="1" customWidth="1"/>
    <col min="35" max="35" width="2.33203125" bestFit="1" customWidth="1"/>
    <col min="36" max="36" width="2.33203125" style="8" bestFit="1" customWidth="1"/>
    <col min="37" max="37" width="18" bestFit="1" customWidth="1"/>
  </cols>
  <sheetData>
    <row r="1" spans="1:37" x14ac:dyDescent="0.2">
      <c r="B1">
        <v>13</v>
      </c>
      <c r="C1">
        <v>9</v>
      </c>
      <c r="D1">
        <f>B1*C1</f>
        <v>117</v>
      </c>
      <c r="I1" s="55" t="s">
        <v>87</v>
      </c>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row>
    <row r="2" spans="1:37" x14ac:dyDescent="0.2">
      <c r="F2" s="2" t="s">
        <v>143</v>
      </c>
      <c r="I2" s="55" t="s">
        <v>29</v>
      </c>
      <c r="J2" s="55"/>
      <c r="K2" s="55"/>
      <c r="L2" s="55"/>
      <c r="M2" s="55" t="s">
        <v>72</v>
      </c>
      <c r="N2" s="55"/>
      <c r="O2" s="55"/>
      <c r="P2" s="55"/>
      <c r="Q2" s="55" t="s">
        <v>72</v>
      </c>
      <c r="R2" s="55"/>
      <c r="S2" s="55"/>
      <c r="T2" s="55"/>
      <c r="U2" s="55" t="s">
        <v>72</v>
      </c>
      <c r="V2" s="55"/>
      <c r="W2" s="55"/>
      <c r="X2" s="55"/>
      <c r="Y2" s="55" t="s">
        <v>72</v>
      </c>
      <c r="Z2" s="55"/>
      <c r="AA2" s="55"/>
      <c r="AB2" s="55"/>
      <c r="AC2" s="55" t="s">
        <v>72</v>
      </c>
      <c r="AD2" s="55"/>
      <c r="AE2" s="55"/>
      <c r="AF2" s="55"/>
      <c r="AG2" s="55" t="s">
        <v>72</v>
      </c>
      <c r="AH2" s="55"/>
      <c r="AI2" s="55"/>
      <c r="AJ2" s="55"/>
      <c r="AK2" s="1" t="s">
        <v>74</v>
      </c>
    </row>
    <row r="3" spans="1:37" x14ac:dyDescent="0.2">
      <c r="A3" s="1" t="s">
        <v>84</v>
      </c>
      <c r="B3" s="1" t="s">
        <v>27</v>
      </c>
      <c r="C3" s="1" t="s">
        <v>28</v>
      </c>
      <c r="D3" s="1" t="s">
        <v>0</v>
      </c>
      <c r="E3" s="1" t="s">
        <v>1</v>
      </c>
      <c r="F3" s="1" t="s">
        <v>141</v>
      </c>
      <c r="G3" s="1" t="s">
        <v>142</v>
      </c>
      <c r="H3" s="1" t="s">
        <v>85</v>
      </c>
      <c r="I3" s="55" t="s">
        <v>29</v>
      </c>
      <c r="J3" s="55"/>
      <c r="K3" s="55"/>
      <c r="L3" s="55"/>
      <c r="M3" s="55" t="s">
        <v>126</v>
      </c>
      <c r="N3" s="55"/>
      <c r="O3" s="55"/>
      <c r="P3" s="55"/>
      <c r="Q3" s="55" t="s">
        <v>31</v>
      </c>
      <c r="R3" s="55"/>
      <c r="S3" s="55"/>
      <c r="T3" s="55"/>
      <c r="U3" s="55" t="s">
        <v>30</v>
      </c>
      <c r="V3" s="55"/>
      <c r="W3" s="55"/>
      <c r="X3" s="55"/>
      <c r="Y3" s="55" t="s">
        <v>70</v>
      </c>
      <c r="Z3" s="55"/>
      <c r="AA3" s="55"/>
      <c r="AB3" s="55"/>
      <c r="AC3" s="55" t="s">
        <v>32</v>
      </c>
      <c r="AD3" s="55"/>
      <c r="AE3" s="55"/>
      <c r="AF3" s="55"/>
      <c r="AG3" s="55" t="s">
        <v>137</v>
      </c>
      <c r="AH3" s="55"/>
      <c r="AI3" s="55"/>
      <c r="AJ3" s="55"/>
      <c r="AK3" s="1" t="s">
        <v>75</v>
      </c>
    </row>
    <row r="4" spans="1:37" x14ac:dyDescent="0.2">
      <c r="A4">
        <v>1</v>
      </c>
      <c r="B4" t="s">
        <v>26</v>
      </c>
      <c r="C4" t="s">
        <v>2</v>
      </c>
      <c r="D4" t="s">
        <v>3</v>
      </c>
      <c r="H4" t="s">
        <v>86</v>
      </c>
      <c r="I4" s="10" t="s">
        <v>33</v>
      </c>
      <c r="J4" s="4" t="s">
        <v>34</v>
      </c>
      <c r="K4" s="5" t="s">
        <v>35</v>
      </c>
      <c r="L4" s="6" t="s">
        <v>36</v>
      </c>
    </row>
    <row r="5" spans="1:37" x14ac:dyDescent="0.2">
      <c r="A5">
        <v>2</v>
      </c>
      <c r="B5" t="s">
        <v>26</v>
      </c>
      <c r="C5" t="s">
        <v>4</v>
      </c>
      <c r="D5" t="s">
        <v>3</v>
      </c>
      <c r="H5" t="s">
        <v>86</v>
      </c>
    </row>
    <row r="6" spans="1:37" x14ac:dyDescent="0.2">
      <c r="A6">
        <v>3</v>
      </c>
      <c r="B6" t="s">
        <v>26</v>
      </c>
      <c r="C6" t="s">
        <v>5</v>
      </c>
      <c r="D6" t="s">
        <v>6</v>
      </c>
      <c r="H6" t="s">
        <v>86</v>
      </c>
    </row>
    <row r="7" spans="1:37" x14ac:dyDescent="0.2">
      <c r="A7">
        <v>4</v>
      </c>
      <c r="B7" t="s">
        <v>26</v>
      </c>
      <c r="C7" t="s">
        <v>7</v>
      </c>
      <c r="D7" t="s">
        <v>3</v>
      </c>
      <c r="E7" t="s">
        <v>8</v>
      </c>
      <c r="H7" t="s">
        <v>86</v>
      </c>
    </row>
    <row r="8" spans="1:37" x14ac:dyDescent="0.2">
      <c r="A8">
        <v>5</v>
      </c>
      <c r="B8" t="s">
        <v>26</v>
      </c>
      <c r="C8" t="s">
        <v>9</v>
      </c>
      <c r="D8" t="s">
        <v>3</v>
      </c>
      <c r="E8" t="s">
        <v>10</v>
      </c>
      <c r="H8" t="s">
        <v>86</v>
      </c>
    </row>
    <row r="9" spans="1:37" x14ac:dyDescent="0.2">
      <c r="A9">
        <v>6</v>
      </c>
      <c r="B9" t="s">
        <v>26</v>
      </c>
      <c r="C9" t="s">
        <v>11</v>
      </c>
      <c r="D9" t="s">
        <v>3</v>
      </c>
      <c r="E9" t="s">
        <v>12</v>
      </c>
      <c r="H9" t="s">
        <v>86</v>
      </c>
    </row>
    <row r="10" spans="1:37" x14ac:dyDescent="0.2">
      <c r="A10">
        <v>7</v>
      </c>
      <c r="B10" t="s">
        <v>26</v>
      </c>
      <c r="C10" t="s">
        <v>13</v>
      </c>
      <c r="D10" t="s">
        <v>3</v>
      </c>
      <c r="E10" t="s">
        <v>14</v>
      </c>
      <c r="H10" t="s">
        <v>86</v>
      </c>
    </row>
    <row r="11" spans="1:37" x14ac:dyDescent="0.2">
      <c r="A11">
        <v>8</v>
      </c>
      <c r="B11" t="s">
        <v>26</v>
      </c>
      <c r="C11" t="s">
        <v>15</v>
      </c>
      <c r="D11" t="s">
        <v>3</v>
      </c>
      <c r="E11" t="s">
        <v>16</v>
      </c>
      <c r="H11" t="s">
        <v>86</v>
      </c>
    </row>
    <row r="12" spans="1:37" x14ac:dyDescent="0.2">
      <c r="A12">
        <v>9</v>
      </c>
      <c r="B12" t="s">
        <v>26</v>
      </c>
      <c r="C12" t="s">
        <v>17</v>
      </c>
      <c r="D12" t="s">
        <v>18</v>
      </c>
      <c r="E12" t="s">
        <v>19</v>
      </c>
      <c r="H12" t="s">
        <v>86</v>
      </c>
    </row>
    <row r="13" spans="1:37" x14ac:dyDescent="0.2">
      <c r="A13">
        <v>10</v>
      </c>
      <c r="B13" t="s">
        <v>26</v>
      </c>
      <c r="C13" t="s">
        <v>20</v>
      </c>
      <c r="D13" t="s">
        <v>18</v>
      </c>
      <c r="E13" t="s">
        <v>21</v>
      </c>
      <c r="H13" t="s">
        <v>86</v>
      </c>
    </row>
    <row r="14" spans="1:37" x14ac:dyDescent="0.2">
      <c r="A14">
        <v>11</v>
      </c>
      <c r="B14" t="s">
        <v>26</v>
      </c>
      <c r="C14" t="s">
        <v>22</v>
      </c>
      <c r="D14" t="s">
        <v>18</v>
      </c>
      <c r="E14" t="s">
        <v>23</v>
      </c>
      <c r="H14" t="s">
        <v>86</v>
      </c>
    </row>
    <row r="15" spans="1:37" x14ac:dyDescent="0.2">
      <c r="A15">
        <v>12</v>
      </c>
      <c r="B15" t="s">
        <v>26</v>
      </c>
      <c r="C15" t="s">
        <v>24</v>
      </c>
      <c r="D15" t="s">
        <v>18</v>
      </c>
      <c r="E15" t="s">
        <v>25</v>
      </c>
      <c r="H15" t="s">
        <v>86</v>
      </c>
    </row>
    <row r="16" spans="1:37" x14ac:dyDescent="0.2">
      <c r="A16">
        <v>13</v>
      </c>
      <c r="B16" t="s">
        <v>38</v>
      </c>
      <c r="C16" t="s">
        <v>37</v>
      </c>
      <c r="D16" t="s">
        <v>3</v>
      </c>
      <c r="H16" t="s">
        <v>86</v>
      </c>
    </row>
    <row r="17" spans="1:36" x14ac:dyDescent="0.2">
      <c r="A17">
        <v>14</v>
      </c>
      <c r="B17" t="s">
        <v>38</v>
      </c>
      <c r="C17" t="s">
        <v>2</v>
      </c>
      <c r="D17" t="s">
        <v>3</v>
      </c>
      <c r="H17" t="s">
        <v>86</v>
      </c>
    </row>
    <row r="18" spans="1:36" x14ac:dyDescent="0.2">
      <c r="A18">
        <v>15</v>
      </c>
      <c r="B18" t="s">
        <v>55</v>
      </c>
      <c r="C18" t="s">
        <v>37</v>
      </c>
      <c r="D18" t="s">
        <v>3</v>
      </c>
      <c r="H18" t="s">
        <v>86</v>
      </c>
    </row>
    <row r="19" spans="1:36" x14ac:dyDescent="0.2">
      <c r="A19">
        <v>16</v>
      </c>
      <c r="B19" t="s">
        <v>55</v>
      </c>
      <c r="C19" t="s">
        <v>39</v>
      </c>
      <c r="D19" t="s">
        <v>3</v>
      </c>
      <c r="H19" t="s">
        <v>86</v>
      </c>
    </row>
    <row r="20" spans="1:36" x14ac:dyDescent="0.2">
      <c r="A20">
        <v>17</v>
      </c>
      <c r="B20" t="s">
        <v>55</v>
      </c>
      <c r="C20" t="s">
        <v>40</v>
      </c>
      <c r="D20" t="s">
        <v>18</v>
      </c>
      <c r="E20" t="s">
        <v>41</v>
      </c>
      <c r="H20" t="s">
        <v>86</v>
      </c>
    </row>
    <row r="21" spans="1:36" x14ac:dyDescent="0.2">
      <c r="A21">
        <v>18</v>
      </c>
      <c r="B21" t="s">
        <v>55</v>
      </c>
      <c r="C21" t="s">
        <v>42</v>
      </c>
      <c r="D21" t="s">
        <v>3</v>
      </c>
      <c r="E21" t="s">
        <v>43</v>
      </c>
      <c r="H21" t="s">
        <v>86</v>
      </c>
    </row>
    <row r="22" spans="1:36" x14ac:dyDescent="0.2">
      <c r="A22">
        <v>19</v>
      </c>
      <c r="B22" t="s">
        <v>55</v>
      </c>
      <c r="C22" t="s">
        <v>44</v>
      </c>
      <c r="D22" t="s">
        <v>3</v>
      </c>
      <c r="E22" t="s">
        <v>45</v>
      </c>
      <c r="H22" t="s">
        <v>86</v>
      </c>
    </row>
    <row r="23" spans="1:36" x14ac:dyDescent="0.2">
      <c r="A23">
        <v>20</v>
      </c>
      <c r="B23" t="s">
        <v>55</v>
      </c>
      <c r="C23" t="s">
        <v>46</v>
      </c>
      <c r="D23" t="s">
        <v>3</v>
      </c>
      <c r="E23" t="s">
        <v>47</v>
      </c>
      <c r="H23" t="s">
        <v>86</v>
      </c>
    </row>
    <row r="24" spans="1:36" x14ac:dyDescent="0.2">
      <c r="A24">
        <v>21</v>
      </c>
      <c r="B24" t="s">
        <v>55</v>
      </c>
      <c r="C24" t="s">
        <v>48</v>
      </c>
      <c r="D24" t="s">
        <v>3</v>
      </c>
      <c r="E24" t="s">
        <v>49</v>
      </c>
      <c r="H24" t="s">
        <v>86</v>
      </c>
    </row>
    <row r="25" spans="1:36" x14ac:dyDescent="0.2">
      <c r="A25">
        <v>22</v>
      </c>
      <c r="B25" t="s">
        <v>55</v>
      </c>
      <c r="C25" t="s">
        <v>50</v>
      </c>
      <c r="D25" t="s">
        <v>3</v>
      </c>
      <c r="E25" t="s">
        <v>51</v>
      </c>
      <c r="H25" t="s">
        <v>86</v>
      </c>
    </row>
    <row r="26" spans="1:36" x14ac:dyDescent="0.2">
      <c r="A26">
        <v>23</v>
      </c>
      <c r="B26" t="s">
        <v>55</v>
      </c>
      <c r="C26" t="s">
        <v>52</v>
      </c>
      <c r="D26" t="s">
        <v>53</v>
      </c>
      <c r="E26" t="s">
        <v>54</v>
      </c>
      <c r="H26" t="s">
        <v>86</v>
      </c>
    </row>
    <row r="27" spans="1:36" x14ac:dyDescent="0.2">
      <c r="A27">
        <v>24</v>
      </c>
      <c r="B27" t="s">
        <v>62</v>
      </c>
      <c r="C27" t="s">
        <v>56</v>
      </c>
      <c r="D27" t="s">
        <v>3</v>
      </c>
      <c r="H27" t="s">
        <v>86</v>
      </c>
    </row>
    <row r="28" spans="1:36" x14ac:dyDescent="0.2">
      <c r="A28">
        <v>25</v>
      </c>
      <c r="B28" t="s">
        <v>62</v>
      </c>
      <c r="C28" t="s">
        <v>27</v>
      </c>
      <c r="D28" t="s">
        <v>3</v>
      </c>
      <c r="H28" t="s">
        <v>86</v>
      </c>
    </row>
    <row r="29" spans="1:36" x14ac:dyDescent="0.2">
      <c r="A29">
        <v>26</v>
      </c>
      <c r="B29" t="s">
        <v>62</v>
      </c>
      <c r="C29" t="s">
        <v>57</v>
      </c>
      <c r="D29" t="s">
        <v>18</v>
      </c>
      <c r="E29" t="s">
        <v>58</v>
      </c>
      <c r="H29" t="s">
        <v>86</v>
      </c>
    </row>
    <row r="30" spans="1:36" x14ac:dyDescent="0.2">
      <c r="A30">
        <v>27</v>
      </c>
      <c r="B30" t="s">
        <v>62</v>
      </c>
      <c r="C30" t="s">
        <v>59</v>
      </c>
      <c r="D30" t="s">
        <v>18</v>
      </c>
      <c r="E30" t="s">
        <v>60</v>
      </c>
      <c r="H30" t="s">
        <v>86</v>
      </c>
    </row>
    <row r="31" spans="1:36" x14ac:dyDescent="0.2">
      <c r="A31">
        <v>28</v>
      </c>
      <c r="B31" t="s">
        <v>62</v>
      </c>
      <c r="C31" t="s">
        <v>61</v>
      </c>
      <c r="D31" t="s">
        <v>3</v>
      </c>
      <c r="H31" t="s">
        <v>86</v>
      </c>
    </row>
    <row r="32" spans="1:36" x14ac:dyDescent="0.2">
      <c r="A32">
        <v>29</v>
      </c>
      <c r="B32" t="s">
        <v>63</v>
      </c>
      <c r="C32" t="s">
        <v>56</v>
      </c>
      <c r="D32" t="s">
        <v>3</v>
      </c>
      <c r="F32">
        <v>36</v>
      </c>
      <c r="G32" t="s">
        <v>147</v>
      </c>
      <c r="H32" t="s">
        <v>132</v>
      </c>
      <c r="I32" s="10" t="s">
        <v>33</v>
      </c>
      <c r="K32" s="11" t="s">
        <v>35</v>
      </c>
      <c r="O32" s="11" t="s">
        <v>35</v>
      </c>
      <c r="W32" s="11" t="s">
        <v>35</v>
      </c>
      <c r="AA32" s="11" t="s">
        <v>35</v>
      </c>
      <c r="AE32" s="11" t="s">
        <v>35</v>
      </c>
      <c r="AI32" s="11" t="s">
        <v>35</v>
      </c>
      <c r="AJ32" s="9" t="s">
        <v>36</v>
      </c>
    </row>
    <row r="33" spans="1:36" x14ac:dyDescent="0.2">
      <c r="A33">
        <v>30</v>
      </c>
      <c r="B33" t="s">
        <v>63</v>
      </c>
      <c r="C33" t="s">
        <v>64</v>
      </c>
      <c r="D33" t="s">
        <v>3</v>
      </c>
      <c r="F33">
        <v>36</v>
      </c>
      <c r="G33" t="s">
        <v>147</v>
      </c>
      <c r="H33" t="s">
        <v>132</v>
      </c>
      <c r="I33" s="10" t="s">
        <v>33</v>
      </c>
      <c r="K33" s="11" t="s">
        <v>35</v>
      </c>
      <c r="O33" s="11" t="s">
        <v>35</v>
      </c>
      <c r="W33" s="11" t="s">
        <v>35</v>
      </c>
      <c r="AA33" s="11" t="s">
        <v>35</v>
      </c>
      <c r="AE33" s="11" t="s">
        <v>35</v>
      </c>
      <c r="AI33" s="11" t="s">
        <v>35</v>
      </c>
      <c r="AJ33" s="9" t="s">
        <v>36</v>
      </c>
    </row>
    <row r="34" spans="1:36" x14ac:dyDescent="0.2">
      <c r="A34">
        <v>31</v>
      </c>
      <c r="B34" t="s">
        <v>63</v>
      </c>
      <c r="C34" t="s">
        <v>65</v>
      </c>
      <c r="D34" t="s">
        <v>3</v>
      </c>
      <c r="F34">
        <v>64</v>
      </c>
      <c r="G34" t="s">
        <v>147</v>
      </c>
      <c r="H34" t="s">
        <v>132</v>
      </c>
      <c r="I34" s="10" t="s">
        <v>33</v>
      </c>
      <c r="K34" s="5" t="s">
        <v>35</v>
      </c>
      <c r="AJ34" s="9" t="s">
        <v>36</v>
      </c>
    </row>
    <row r="35" spans="1:36" x14ac:dyDescent="0.2">
      <c r="A35">
        <v>32</v>
      </c>
      <c r="B35" t="s">
        <v>63</v>
      </c>
      <c r="C35" t="s">
        <v>66</v>
      </c>
      <c r="D35" s="3" t="s">
        <v>160</v>
      </c>
      <c r="E35" s="3" t="s">
        <v>148</v>
      </c>
      <c r="F35">
        <v>1200</v>
      </c>
      <c r="G35" t="s">
        <v>146</v>
      </c>
      <c r="H35" t="s">
        <v>132</v>
      </c>
      <c r="I35" s="10" t="s">
        <v>33</v>
      </c>
      <c r="K35" s="5" t="s">
        <v>35</v>
      </c>
      <c r="AJ35" s="9" t="s">
        <v>36</v>
      </c>
    </row>
    <row r="36" spans="1:36" x14ac:dyDescent="0.2">
      <c r="A36">
        <v>33</v>
      </c>
      <c r="B36" t="s">
        <v>63</v>
      </c>
      <c r="C36" t="s">
        <v>67</v>
      </c>
      <c r="D36" t="s">
        <v>6</v>
      </c>
      <c r="F36">
        <v>1</v>
      </c>
      <c r="G36" t="s">
        <v>147</v>
      </c>
      <c r="H36" t="s">
        <v>132</v>
      </c>
      <c r="I36" s="10" t="s">
        <v>33</v>
      </c>
      <c r="K36" s="5" t="s">
        <v>35</v>
      </c>
      <c r="AJ36" s="9" t="s">
        <v>36</v>
      </c>
    </row>
    <row r="37" spans="1:36" x14ac:dyDescent="0.2">
      <c r="A37">
        <v>34</v>
      </c>
      <c r="B37" s="3" t="s">
        <v>63</v>
      </c>
      <c r="C37" s="3" t="s">
        <v>162</v>
      </c>
      <c r="D37" s="3" t="s">
        <v>6</v>
      </c>
      <c r="F37">
        <v>1</v>
      </c>
      <c r="G37" t="s">
        <v>147</v>
      </c>
      <c r="H37" t="s">
        <v>132</v>
      </c>
      <c r="I37" s="10" t="s">
        <v>33</v>
      </c>
      <c r="K37" s="5" t="s">
        <v>35</v>
      </c>
      <c r="AJ37" s="9" t="s">
        <v>36</v>
      </c>
    </row>
    <row r="38" spans="1:36" x14ac:dyDescent="0.2">
      <c r="A38">
        <v>35</v>
      </c>
      <c r="B38" s="3" t="s">
        <v>63</v>
      </c>
      <c r="C38" s="3" t="s">
        <v>163</v>
      </c>
      <c r="D38" s="3" t="s">
        <v>68</v>
      </c>
      <c r="E38" t="s">
        <v>69</v>
      </c>
      <c r="F38">
        <v>10</v>
      </c>
      <c r="G38" t="s">
        <v>147</v>
      </c>
      <c r="H38" t="s">
        <v>132</v>
      </c>
      <c r="I38" s="10" t="s">
        <v>33</v>
      </c>
      <c r="K38" s="5" t="s">
        <v>35</v>
      </c>
      <c r="AJ38" s="9" t="s">
        <v>36</v>
      </c>
    </row>
    <row r="39" spans="1:36" x14ac:dyDescent="0.2">
      <c r="A39">
        <v>36</v>
      </c>
      <c r="B39" t="s">
        <v>76</v>
      </c>
      <c r="C39" t="s">
        <v>2</v>
      </c>
      <c r="D39" t="s">
        <v>3</v>
      </c>
      <c r="F39">
        <v>36</v>
      </c>
      <c r="G39" t="s">
        <v>147</v>
      </c>
      <c r="H39" t="s">
        <v>133</v>
      </c>
      <c r="Q39" s="10" t="s">
        <v>33</v>
      </c>
      <c r="S39" s="5" t="s">
        <v>35</v>
      </c>
    </row>
    <row r="40" spans="1:36" x14ac:dyDescent="0.2">
      <c r="A40">
        <v>37</v>
      </c>
      <c r="B40" t="s">
        <v>76</v>
      </c>
      <c r="C40" t="s">
        <v>56</v>
      </c>
      <c r="D40" t="s">
        <v>3</v>
      </c>
      <c r="F40">
        <v>36</v>
      </c>
      <c r="G40" t="s">
        <v>147</v>
      </c>
      <c r="H40" t="s">
        <v>133</v>
      </c>
      <c r="Q40" s="10" t="s">
        <v>33</v>
      </c>
      <c r="S40" s="5" t="s">
        <v>35</v>
      </c>
    </row>
    <row r="41" spans="1:36" x14ac:dyDescent="0.2">
      <c r="A41">
        <v>38</v>
      </c>
      <c r="B41" t="s">
        <v>76</v>
      </c>
      <c r="C41" t="s">
        <v>64</v>
      </c>
      <c r="D41" t="s">
        <v>3</v>
      </c>
      <c r="F41">
        <v>36</v>
      </c>
      <c r="G41" t="s">
        <v>147</v>
      </c>
      <c r="H41" t="s">
        <v>133</v>
      </c>
      <c r="Q41" s="10" t="s">
        <v>33</v>
      </c>
      <c r="S41" s="5" t="s">
        <v>35</v>
      </c>
    </row>
    <row r="42" spans="1:36" x14ac:dyDescent="0.2">
      <c r="A42">
        <v>39</v>
      </c>
      <c r="B42" t="s">
        <v>76</v>
      </c>
      <c r="C42" t="s">
        <v>77</v>
      </c>
      <c r="D42" t="s">
        <v>3</v>
      </c>
      <c r="F42">
        <v>64</v>
      </c>
      <c r="G42" t="s">
        <v>147</v>
      </c>
      <c r="H42" t="s">
        <v>133</v>
      </c>
      <c r="Q42" s="10" t="s">
        <v>33</v>
      </c>
      <c r="S42" s="5" t="s">
        <v>35</v>
      </c>
    </row>
    <row r="43" spans="1:36" x14ac:dyDescent="0.2">
      <c r="A43">
        <v>40</v>
      </c>
      <c r="B43" t="s">
        <v>76</v>
      </c>
      <c r="C43" t="s">
        <v>78</v>
      </c>
      <c r="D43" t="s">
        <v>6</v>
      </c>
      <c r="E43" t="s">
        <v>79</v>
      </c>
      <c r="F43">
        <v>1</v>
      </c>
      <c r="G43" t="s">
        <v>149</v>
      </c>
      <c r="H43" t="s">
        <v>133</v>
      </c>
      <c r="Q43" s="10" t="s">
        <v>33</v>
      </c>
      <c r="S43" s="5" t="s">
        <v>35</v>
      </c>
    </row>
    <row r="44" spans="1:36" x14ac:dyDescent="0.2">
      <c r="A44">
        <v>41</v>
      </c>
      <c r="B44" t="s">
        <v>76</v>
      </c>
      <c r="C44" t="s">
        <v>80</v>
      </c>
      <c r="D44" t="s">
        <v>18</v>
      </c>
      <c r="E44" t="s">
        <v>81</v>
      </c>
      <c r="F44">
        <v>2</v>
      </c>
      <c r="G44" t="s">
        <v>147</v>
      </c>
      <c r="H44" t="s">
        <v>133</v>
      </c>
      <c r="Q44" s="10" t="s">
        <v>33</v>
      </c>
      <c r="S44" s="5" t="s">
        <v>35</v>
      </c>
    </row>
    <row r="45" spans="1:36" x14ac:dyDescent="0.2">
      <c r="A45">
        <v>42</v>
      </c>
      <c r="B45" t="s">
        <v>76</v>
      </c>
      <c r="C45" t="s">
        <v>82</v>
      </c>
      <c r="D45" t="s">
        <v>6</v>
      </c>
      <c r="F45">
        <v>1</v>
      </c>
      <c r="G45" t="s">
        <v>147</v>
      </c>
      <c r="H45" t="s">
        <v>133</v>
      </c>
      <c r="Q45" s="10" t="s">
        <v>33</v>
      </c>
      <c r="S45" s="5" t="s">
        <v>35</v>
      </c>
    </row>
    <row r="46" spans="1:36" x14ac:dyDescent="0.2">
      <c r="A46">
        <v>43</v>
      </c>
      <c r="B46" t="s">
        <v>76</v>
      </c>
      <c r="C46" t="s">
        <v>83</v>
      </c>
      <c r="D46" t="s">
        <v>68</v>
      </c>
      <c r="E46" t="s">
        <v>69</v>
      </c>
      <c r="F46">
        <v>10</v>
      </c>
      <c r="G46" t="s">
        <v>147</v>
      </c>
      <c r="H46" t="s">
        <v>133</v>
      </c>
      <c r="Q46" s="10" t="s">
        <v>33</v>
      </c>
      <c r="S46" s="5" t="s">
        <v>35</v>
      </c>
    </row>
    <row r="47" spans="1:36" x14ac:dyDescent="0.2">
      <c r="A47">
        <v>44</v>
      </c>
      <c r="B47" t="s">
        <v>88</v>
      </c>
      <c r="C47" t="s">
        <v>37</v>
      </c>
      <c r="D47" t="s">
        <v>3</v>
      </c>
      <c r="E47" t="s">
        <v>89</v>
      </c>
      <c r="H47" t="s">
        <v>134</v>
      </c>
    </row>
    <row r="48" spans="1:36" x14ac:dyDescent="0.2">
      <c r="A48">
        <v>45</v>
      </c>
      <c r="B48" t="s">
        <v>88</v>
      </c>
      <c r="C48" t="s">
        <v>90</v>
      </c>
      <c r="D48" t="s">
        <v>3</v>
      </c>
      <c r="H48" t="s">
        <v>134</v>
      </c>
    </row>
    <row r="49" spans="1:8" x14ac:dyDescent="0.2">
      <c r="A49">
        <v>46</v>
      </c>
      <c r="B49" t="s">
        <v>88</v>
      </c>
      <c r="C49" t="s">
        <v>91</v>
      </c>
      <c r="D49" t="s">
        <v>68</v>
      </c>
      <c r="E49" t="s">
        <v>92</v>
      </c>
      <c r="H49" t="s">
        <v>134</v>
      </c>
    </row>
    <row r="50" spans="1:8" x14ac:dyDescent="0.2">
      <c r="A50">
        <v>47</v>
      </c>
      <c r="B50" t="s">
        <v>88</v>
      </c>
      <c r="C50" t="s">
        <v>93</v>
      </c>
      <c r="D50" t="s">
        <v>68</v>
      </c>
      <c r="E50" t="s">
        <v>92</v>
      </c>
      <c r="H50" t="s">
        <v>134</v>
      </c>
    </row>
    <row r="51" spans="1:8" x14ac:dyDescent="0.2">
      <c r="A51">
        <v>48</v>
      </c>
      <c r="B51" t="s">
        <v>88</v>
      </c>
      <c r="C51" t="s">
        <v>94</v>
      </c>
      <c r="E51" t="s">
        <v>95</v>
      </c>
      <c r="H51" t="s">
        <v>134</v>
      </c>
    </row>
    <row r="52" spans="1:8" x14ac:dyDescent="0.2">
      <c r="A52">
        <v>49</v>
      </c>
      <c r="B52" t="s">
        <v>88</v>
      </c>
      <c r="C52" t="s">
        <v>96</v>
      </c>
      <c r="E52" t="s">
        <v>97</v>
      </c>
      <c r="H52" t="s">
        <v>134</v>
      </c>
    </row>
    <row r="53" spans="1:8" x14ac:dyDescent="0.2">
      <c r="A53">
        <v>50</v>
      </c>
      <c r="B53" t="s">
        <v>88</v>
      </c>
      <c r="C53" t="s">
        <v>98</v>
      </c>
      <c r="E53" t="s">
        <v>99</v>
      </c>
      <c r="H53" t="s">
        <v>134</v>
      </c>
    </row>
    <row r="54" spans="1:8" x14ac:dyDescent="0.2">
      <c r="A54">
        <v>51</v>
      </c>
      <c r="B54" t="s">
        <v>88</v>
      </c>
      <c r="C54" t="s">
        <v>100</v>
      </c>
      <c r="E54" t="s">
        <v>101</v>
      </c>
      <c r="H54" t="s">
        <v>134</v>
      </c>
    </row>
    <row r="55" spans="1:8" x14ac:dyDescent="0.2">
      <c r="A55">
        <v>52</v>
      </c>
      <c r="B55" t="s">
        <v>88</v>
      </c>
      <c r="C55" t="s">
        <v>102</v>
      </c>
      <c r="E55" t="s">
        <v>103</v>
      </c>
      <c r="H55" t="s">
        <v>134</v>
      </c>
    </row>
    <row r="56" spans="1:8" x14ac:dyDescent="0.2">
      <c r="A56">
        <v>53</v>
      </c>
      <c r="B56" t="s">
        <v>88</v>
      </c>
      <c r="C56" t="s">
        <v>104</v>
      </c>
      <c r="E56" t="s">
        <v>105</v>
      </c>
      <c r="H56" t="s">
        <v>134</v>
      </c>
    </row>
    <row r="57" spans="1:8" x14ac:dyDescent="0.2">
      <c r="A57">
        <v>54</v>
      </c>
      <c r="B57" t="s">
        <v>88</v>
      </c>
      <c r="C57" t="s">
        <v>106</v>
      </c>
      <c r="H57" t="s">
        <v>134</v>
      </c>
    </row>
    <row r="58" spans="1:8" x14ac:dyDescent="0.2">
      <c r="A58">
        <v>55</v>
      </c>
      <c r="B58" t="s">
        <v>88</v>
      </c>
      <c r="C58" t="s">
        <v>107</v>
      </c>
      <c r="H58" t="s">
        <v>134</v>
      </c>
    </row>
    <row r="59" spans="1:8" x14ac:dyDescent="0.2">
      <c r="A59">
        <v>56</v>
      </c>
      <c r="B59" t="s">
        <v>88</v>
      </c>
      <c r="C59" t="s">
        <v>108</v>
      </c>
      <c r="H59" t="s">
        <v>134</v>
      </c>
    </row>
    <row r="60" spans="1:8" x14ac:dyDescent="0.2">
      <c r="A60">
        <v>57</v>
      </c>
      <c r="B60" t="s">
        <v>88</v>
      </c>
      <c r="C60" t="s">
        <v>109</v>
      </c>
      <c r="H60" t="s">
        <v>134</v>
      </c>
    </row>
    <row r="61" spans="1:8" x14ac:dyDescent="0.2">
      <c r="A61">
        <v>58</v>
      </c>
      <c r="B61" t="s">
        <v>88</v>
      </c>
      <c r="C61" t="s">
        <v>110</v>
      </c>
      <c r="H61" t="s">
        <v>134</v>
      </c>
    </row>
    <row r="62" spans="1:8" x14ac:dyDescent="0.2">
      <c r="A62">
        <v>59</v>
      </c>
      <c r="B62" t="s">
        <v>88</v>
      </c>
      <c r="C62" t="s">
        <v>111</v>
      </c>
      <c r="H62" t="s">
        <v>134</v>
      </c>
    </row>
    <row r="63" spans="1:8" x14ac:dyDescent="0.2">
      <c r="A63">
        <v>60</v>
      </c>
      <c r="B63" t="s">
        <v>88</v>
      </c>
      <c r="C63" t="s">
        <v>112</v>
      </c>
      <c r="H63" t="s">
        <v>134</v>
      </c>
    </row>
    <row r="64" spans="1:8" x14ac:dyDescent="0.2">
      <c r="A64">
        <v>61</v>
      </c>
      <c r="B64" t="s">
        <v>88</v>
      </c>
      <c r="C64" t="s">
        <v>113</v>
      </c>
      <c r="E64" t="s">
        <v>114</v>
      </c>
      <c r="H64" t="s">
        <v>134</v>
      </c>
    </row>
    <row r="65" spans="1:8" x14ac:dyDescent="0.2">
      <c r="A65">
        <v>62</v>
      </c>
      <c r="B65" t="s">
        <v>88</v>
      </c>
      <c r="C65" t="s">
        <v>115</v>
      </c>
      <c r="E65" t="s">
        <v>116</v>
      </c>
      <c r="H65" t="s">
        <v>134</v>
      </c>
    </row>
    <row r="66" spans="1:8" x14ac:dyDescent="0.2">
      <c r="A66">
        <v>63</v>
      </c>
      <c r="B66" t="s">
        <v>88</v>
      </c>
      <c r="C66" t="s">
        <v>117</v>
      </c>
      <c r="E66" t="s">
        <v>118</v>
      </c>
      <c r="H66" t="s">
        <v>134</v>
      </c>
    </row>
    <row r="67" spans="1:8" x14ac:dyDescent="0.2">
      <c r="A67">
        <v>64</v>
      </c>
      <c r="B67" t="s">
        <v>88</v>
      </c>
      <c r="C67" t="s">
        <v>119</v>
      </c>
      <c r="E67" t="s">
        <v>120</v>
      </c>
      <c r="H67" t="s">
        <v>134</v>
      </c>
    </row>
    <row r="68" spans="1:8" x14ac:dyDescent="0.2">
      <c r="A68">
        <v>65</v>
      </c>
      <c r="B68" t="s">
        <v>88</v>
      </c>
      <c r="C68" t="s">
        <v>121</v>
      </c>
      <c r="E68" t="s">
        <v>122</v>
      </c>
      <c r="H68" t="s">
        <v>134</v>
      </c>
    </row>
    <row r="69" spans="1:8" x14ac:dyDescent="0.2">
      <c r="A69">
        <v>66</v>
      </c>
      <c r="B69" t="s">
        <v>88</v>
      </c>
      <c r="C69" t="s">
        <v>123</v>
      </c>
      <c r="E69" t="s">
        <v>124</v>
      </c>
      <c r="H69" t="s">
        <v>134</v>
      </c>
    </row>
    <row r="70" spans="1:8" x14ac:dyDescent="0.2">
      <c r="A70">
        <v>67</v>
      </c>
      <c r="B70" t="s">
        <v>125</v>
      </c>
      <c r="C70" t="s">
        <v>37</v>
      </c>
      <c r="D70" t="s">
        <v>3</v>
      </c>
      <c r="H70" t="s">
        <v>134</v>
      </c>
    </row>
    <row r="71" spans="1:8" x14ac:dyDescent="0.2">
      <c r="A71">
        <v>68</v>
      </c>
      <c r="B71" t="s">
        <v>125</v>
      </c>
      <c r="C71" t="s">
        <v>56</v>
      </c>
      <c r="D71" t="s">
        <v>3</v>
      </c>
      <c r="H71" t="s">
        <v>134</v>
      </c>
    </row>
    <row r="72" spans="1:8" x14ac:dyDescent="0.2">
      <c r="A72">
        <v>69</v>
      </c>
      <c r="B72" t="s">
        <v>125</v>
      </c>
      <c r="C72" t="s">
        <v>91</v>
      </c>
      <c r="D72" t="s">
        <v>68</v>
      </c>
      <c r="H72" t="s">
        <v>134</v>
      </c>
    </row>
    <row r="73" spans="1:8" x14ac:dyDescent="0.2">
      <c r="A73">
        <v>70</v>
      </c>
      <c r="B73" t="s">
        <v>125</v>
      </c>
      <c r="C73" t="s">
        <v>93</v>
      </c>
      <c r="D73" t="s">
        <v>68</v>
      </c>
      <c r="H73" t="s">
        <v>134</v>
      </c>
    </row>
    <row r="74" spans="1:8" x14ac:dyDescent="0.2">
      <c r="A74">
        <v>71</v>
      </c>
      <c r="B74" t="s">
        <v>125</v>
      </c>
      <c r="C74" t="s">
        <v>95</v>
      </c>
      <c r="D74" t="s">
        <v>18</v>
      </c>
      <c r="H74" t="s">
        <v>134</v>
      </c>
    </row>
    <row r="75" spans="1:8" x14ac:dyDescent="0.2">
      <c r="A75">
        <v>72</v>
      </c>
      <c r="B75" t="s">
        <v>125</v>
      </c>
      <c r="C75" t="s">
        <v>97</v>
      </c>
      <c r="D75" t="s">
        <v>18</v>
      </c>
      <c r="H75" t="s">
        <v>134</v>
      </c>
    </row>
    <row r="76" spans="1:8" x14ac:dyDescent="0.2">
      <c r="A76">
        <v>73</v>
      </c>
      <c r="B76" t="s">
        <v>125</v>
      </c>
      <c r="C76" t="s">
        <v>98</v>
      </c>
      <c r="D76" t="s">
        <v>18</v>
      </c>
      <c r="E76" t="s">
        <v>99</v>
      </c>
      <c r="H76" t="s">
        <v>134</v>
      </c>
    </row>
    <row r="77" spans="1:8" x14ac:dyDescent="0.2">
      <c r="A77">
        <v>74</v>
      </c>
      <c r="B77" t="s">
        <v>125</v>
      </c>
      <c r="C77" t="s">
        <v>100</v>
      </c>
      <c r="D77" t="s">
        <v>18</v>
      </c>
      <c r="E77" t="s">
        <v>101</v>
      </c>
      <c r="H77" t="s">
        <v>134</v>
      </c>
    </row>
    <row r="78" spans="1:8" x14ac:dyDescent="0.2">
      <c r="A78">
        <v>75</v>
      </c>
      <c r="B78" t="s">
        <v>125</v>
      </c>
      <c r="C78" t="s">
        <v>102</v>
      </c>
      <c r="D78" t="s">
        <v>18</v>
      </c>
      <c r="E78" t="s">
        <v>103</v>
      </c>
      <c r="H78" t="s">
        <v>134</v>
      </c>
    </row>
    <row r="79" spans="1:8" x14ac:dyDescent="0.2">
      <c r="A79">
        <v>76</v>
      </c>
      <c r="B79" t="s">
        <v>125</v>
      </c>
      <c r="C79" t="s">
        <v>104</v>
      </c>
      <c r="D79" t="s">
        <v>18</v>
      </c>
      <c r="E79" t="s">
        <v>105</v>
      </c>
      <c r="H79" t="s">
        <v>134</v>
      </c>
    </row>
    <row r="80" spans="1:8" x14ac:dyDescent="0.2">
      <c r="A80">
        <v>77</v>
      </c>
      <c r="B80" t="s">
        <v>125</v>
      </c>
      <c r="C80" t="s">
        <v>106</v>
      </c>
      <c r="D80" t="s">
        <v>18</v>
      </c>
      <c r="H80" t="s">
        <v>134</v>
      </c>
    </row>
    <row r="81" spans="1:8" x14ac:dyDescent="0.2">
      <c r="A81">
        <v>78</v>
      </c>
      <c r="B81" t="s">
        <v>125</v>
      </c>
      <c r="C81" t="s">
        <v>107</v>
      </c>
      <c r="D81" t="s">
        <v>18</v>
      </c>
      <c r="H81" t="s">
        <v>134</v>
      </c>
    </row>
    <row r="82" spans="1:8" x14ac:dyDescent="0.2">
      <c r="A82">
        <v>79</v>
      </c>
      <c r="B82" t="s">
        <v>125</v>
      </c>
      <c r="C82" t="s">
        <v>108</v>
      </c>
      <c r="D82" t="s">
        <v>18</v>
      </c>
      <c r="H82" t="s">
        <v>134</v>
      </c>
    </row>
    <row r="83" spans="1:8" x14ac:dyDescent="0.2">
      <c r="A83">
        <v>80</v>
      </c>
      <c r="B83" t="s">
        <v>125</v>
      </c>
      <c r="C83" t="s">
        <v>109</v>
      </c>
      <c r="D83" t="s">
        <v>18</v>
      </c>
      <c r="H83" t="s">
        <v>134</v>
      </c>
    </row>
    <row r="84" spans="1:8" x14ac:dyDescent="0.2">
      <c r="A84">
        <v>81</v>
      </c>
      <c r="B84" t="s">
        <v>125</v>
      </c>
      <c r="C84" t="s">
        <v>110</v>
      </c>
      <c r="D84" t="s">
        <v>18</v>
      </c>
      <c r="H84" t="s">
        <v>134</v>
      </c>
    </row>
    <row r="85" spans="1:8" x14ac:dyDescent="0.2">
      <c r="A85">
        <v>82</v>
      </c>
      <c r="B85" t="s">
        <v>125</v>
      </c>
      <c r="C85" t="s">
        <v>111</v>
      </c>
      <c r="D85" t="s">
        <v>18</v>
      </c>
      <c r="H85" t="s">
        <v>134</v>
      </c>
    </row>
    <row r="86" spans="1:8" x14ac:dyDescent="0.2">
      <c r="A86">
        <v>83</v>
      </c>
      <c r="B86" t="s">
        <v>125</v>
      </c>
      <c r="C86" t="s">
        <v>112</v>
      </c>
      <c r="D86" t="s">
        <v>18</v>
      </c>
      <c r="H86" t="s">
        <v>134</v>
      </c>
    </row>
    <row r="87" spans="1:8" x14ac:dyDescent="0.2">
      <c r="A87">
        <v>84</v>
      </c>
      <c r="B87" t="s">
        <v>125</v>
      </c>
      <c r="C87" t="s">
        <v>113</v>
      </c>
      <c r="D87" t="s">
        <v>18</v>
      </c>
      <c r="E87" t="s">
        <v>114</v>
      </c>
      <c r="H87" t="s">
        <v>134</v>
      </c>
    </row>
    <row r="88" spans="1:8" x14ac:dyDescent="0.2">
      <c r="A88">
        <v>85</v>
      </c>
      <c r="B88" t="s">
        <v>125</v>
      </c>
      <c r="C88" t="s">
        <v>115</v>
      </c>
      <c r="D88" t="s">
        <v>18</v>
      </c>
      <c r="E88" t="s">
        <v>116</v>
      </c>
      <c r="H88" t="s">
        <v>134</v>
      </c>
    </row>
    <row r="89" spans="1:8" x14ac:dyDescent="0.2">
      <c r="A89">
        <v>86</v>
      </c>
      <c r="B89" t="s">
        <v>125</v>
      </c>
      <c r="C89" t="s">
        <v>117</v>
      </c>
      <c r="D89" t="s">
        <v>18</v>
      </c>
      <c r="E89" t="s">
        <v>118</v>
      </c>
      <c r="H89" t="s">
        <v>134</v>
      </c>
    </row>
    <row r="90" spans="1:8" x14ac:dyDescent="0.2">
      <c r="A90">
        <v>87</v>
      </c>
      <c r="B90" t="s">
        <v>125</v>
      </c>
      <c r="C90" t="s">
        <v>119</v>
      </c>
      <c r="D90" t="s">
        <v>18</v>
      </c>
      <c r="E90" t="s">
        <v>120</v>
      </c>
      <c r="H90" t="s">
        <v>134</v>
      </c>
    </row>
    <row r="91" spans="1:8" x14ac:dyDescent="0.2">
      <c r="A91">
        <v>88</v>
      </c>
      <c r="B91" t="s">
        <v>125</v>
      </c>
      <c r="C91" t="s">
        <v>121</v>
      </c>
      <c r="D91" t="s">
        <v>18</v>
      </c>
      <c r="E91" t="s">
        <v>122</v>
      </c>
      <c r="H91" t="s">
        <v>134</v>
      </c>
    </row>
    <row r="92" spans="1:8" x14ac:dyDescent="0.2">
      <c r="A92">
        <v>89</v>
      </c>
      <c r="B92" t="s">
        <v>125</v>
      </c>
      <c r="C92" t="s">
        <v>123</v>
      </c>
      <c r="D92" t="s">
        <v>18</v>
      </c>
      <c r="E92" t="s">
        <v>124</v>
      </c>
      <c r="H92" t="s">
        <v>134</v>
      </c>
    </row>
    <row r="93" spans="1:8" x14ac:dyDescent="0.2">
      <c r="A93">
        <v>90</v>
      </c>
      <c r="B93" t="s">
        <v>135</v>
      </c>
      <c r="C93" t="s">
        <v>127</v>
      </c>
      <c r="D93" t="s">
        <v>3</v>
      </c>
      <c r="H93" t="s">
        <v>136</v>
      </c>
    </row>
    <row r="94" spans="1:8" x14ac:dyDescent="0.2">
      <c r="A94">
        <v>91</v>
      </c>
      <c r="B94" t="s">
        <v>135</v>
      </c>
      <c r="C94" t="s">
        <v>128</v>
      </c>
      <c r="D94" t="s">
        <v>3</v>
      </c>
      <c r="H94" t="s">
        <v>136</v>
      </c>
    </row>
    <row r="95" spans="1:8" x14ac:dyDescent="0.2">
      <c r="A95">
        <v>92</v>
      </c>
      <c r="B95" t="s">
        <v>135</v>
      </c>
      <c r="C95" t="s">
        <v>91</v>
      </c>
      <c r="D95" t="s">
        <v>68</v>
      </c>
      <c r="H95" t="s">
        <v>136</v>
      </c>
    </row>
    <row r="96" spans="1:8" x14ac:dyDescent="0.2">
      <c r="A96">
        <v>93</v>
      </c>
      <c r="B96" t="s">
        <v>135</v>
      </c>
      <c r="C96" t="s">
        <v>93</v>
      </c>
      <c r="D96" t="s">
        <v>68</v>
      </c>
      <c r="H96" t="s">
        <v>136</v>
      </c>
    </row>
    <row r="97" spans="1:8" x14ac:dyDescent="0.2">
      <c r="A97">
        <v>94</v>
      </c>
      <c r="B97" t="s">
        <v>135</v>
      </c>
      <c r="C97" t="s">
        <v>95</v>
      </c>
      <c r="D97" t="s">
        <v>18</v>
      </c>
      <c r="H97" t="s">
        <v>136</v>
      </c>
    </row>
    <row r="98" spans="1:8" x14ac:dyDescent="0.2">
      <c r="A98">
        <v>95</v>
      </c>
      <c r="B98" t="s">
        <v>135</v>
      </c>
      <c r="C98" t="s">
        <v>97</v>
      </c>
      <c r="D98" t="s">
        <v>18</v>
      </c>
      <c r="H98" t="s">
        <v>136</v>
      </c>
    </row>
    <row r="99" spans="1:8" x14ac:dyDescent="0.2">
      <c r="A99">
        <v>96</v>
      </c>
      <c r="B99" t="s">
        <v>135</v>
      </c>
      <c r="C99" t="s">
        <v>98</v>
      </c>
      <c r="D99" t="s">
        <v>18</v>
      </c>
      <c r="E99" t="s">
        <v>99</v>
      </c>
      <c r="H99" t="s">
        <v>136</v>
      </c>
    </row>
    <row r="100" spans="1:8" x14ac:dyDescent="0.2">
      <c r="A100">
        <v>97</v>
      </c>
      <c r="B100" t="s">
        <v>135</v>
      </c>
      <c r="C100" t="s">
        <v>100</v>
      </c>
      <c r="D100" t="s">
        <v>18</v>
      </c>
      <c r="E100" t="s">
        <v>101</v>
      </c>
      <c r="H100" t="s">
        <v>136</v>
      </c>
    </row>
    <row r="101" spans="1:8" x14ac:dyDescent="0.2">
      <c r="A101">
        <v>98</v>
      </c>
      <c r="B101" t="s">
        <v>135</v>
      </c>
      <c r="C101" t="s">
        <v>102</v>
      </c>
      <c r="D101" t="s">
        <v>18</v>
      </c>
      <c r="E101" t="s">
        <v>103</v>
      </c>
      <c r="H101" t="s">
        <v>136</v>
      </c>
    </row>
    <row r="102" spans="1:8" x14ac:dyDescent="0.2">
      <c r="A102">
        <v>99</v>
      </c>
      <c r="B102" t="s">
        <v>135</v>
      </c>
      <c r="C102" t="s">
        <v>104</v>
      </c>
      <c r="D102" t="s">
        <v>18</v>
      </c>
      <c r="E102" t="s">
        <v>105</v>
      </c>
      <c r="H102" t="s">
        <v>136</v>
      </c>
    </row>
    <row r="103" spans="1:8" x14ac:dyDescent="0.2">
      <c r="A103">
        <v>100</v>
      </c>
      <c r="B103" t="s">
        <v>135</v>
      </c>
      <c r="C103" t="s">
        <v>106</v>
      </c>
      <c r="D103" t="s">
        <v>18</v>
      </c>
      <c r="H103" t="s">
        <v>136</v>
      </c>
    </row>
    <row r="104" spans="1:8" x14ac:dyDescent="0.2">
      <c r="A104">
        <v>101</v>
      </c>
      <c r="B104" t="s">
        <v>135</v>
      </c>
      <c r="C104" t="s">
        <v>107</v>
      </c>
      <c r="D104" t="s">
        <v>18</v>
      </c>
      <c r="H104" t="s">
        <v>136</v>
      </c>
    </row>
    <row r="105" spans="1:8" x14ac:dyDescent="0.2">
      <c r="A105">
        <v>102</v>
      </c>
      <c r="B105" t="s">
        <v>135</v>
      </c>
      <c r="C105" t="s">
        <v>108</v>
      </c>
      <c r="D105" t="s">
        <v>18</v>
      </c>
      <c r="H105" t="s">
        <v>136</v>
      </c>
    </row>
    <row r="106" spans="1:8" x14ac:dyDescent="0.2">
      <c r="A106">
        <v>103</v>
      </c>
      <c r="B106" t="s">
        <v>135</v>
      </c>
      <c r="C106" t="s">
        <v>109</v>
      </c>
      <c r="D106" t="s">
        <v>18</v>
      </c>
      <c r="H106" t="s">
        <v>136</v>
      </c>
    </row>
    <row r="107" spans="1:8" x14ac:dyDescent="0.2">
      <c r="A107">
        <v>104</v>
      </c>
      <c r="B107" t="s">
        <v>135</v>
      </c>
      <c r="C107" t="s">
        <v>110</v>
      </c>
      <c r="D107" t="s">
        <v>18</v>
      </c>
      <c r="H107" t="s">
        <v>136</v>
      </c>
    </row>
    <row r="108" spans="1:8" x14ac:dyDescent="0.2">
      <c r="A108">
        <v>105</v>
      </c>
      <c r="B108" t="s">
        <v>135</v>
      </c>
      <c r="C108" t="s">
        <v>111</v>
      </c>
      <c r="D108" t="s">
        <v>18</v>
      </c>
      <c r="H108" t="s">
        <v>136</v>
      </c>
    </row>
    <row r="109" spans="1:8" x14ac:dyDescent="0.2">
      <c r="A109">
        <v>106</v>
      </c>
      <c r="B109" t="s">
        <v>135</v>
      </c>
      <c r="C109" t="s">
        <v>112</v>
      </c>
      <c r="D109" t="s">
        <v>18</v>
      </c>
      <c r="H109" t="s">
        <v>136</v>
      </c>
    </row>
    <row r="110" spans="1:8" x14ac:dyDescent="0.2">
      <c r="A110">
        <v>107</v>
      </c>
      <c r="B110" t="s">
        <v>135</v>
      </c>
      <c r="C110" t="s">
        <v>113</v>
      </c>
      <c r="D110" t="s">
        <v>18</v>
      </c>
      <c r="E110" t="s">
        <v>114</v>
      </c>
      <c r="H110" t="s">
        <v>136</v>
      </c>
    </row>
    <row r="111" spans="1:8" x14ac:dyDescent="0.2">
      <c r="A111">
        <v>108</v>
      </c>
      <c r="B111" t="s">
        <v>135</v>
      </c>
      <c r="C111" t="s">
        <v>115</v>
      </c>
      <c r="D111" t="s">
        <v>18</v>
      </c>
      <c r="E111" t="s">
        <v>116</v>
      </c>
      <c r="H111" t="s">
        <v>136</v>
      </c>
    </row>
    <row r="112" spans="1:8" x14ac:dyDescent="0.2">
      <c r="A112">
        <v>109</v>
      </c>
      <c r="B112" t="s">
        <v>135</v>
      </c>
      <c r="C112" t="s">
        <v>117</v>
      </c>
      <c r="D112" t="s">
        <v>18</v>
      </c>
      <c r="E112" t="s">
        <v>118</v>
      </c>
      <c r="H112" t="s">
        <v>136</v>
      </c>
    </row>
    <row r="113" spans="1:8" x14ac:dyDescent="0.2">
      <c r="A113">
        <v>110</v>
      </c>
      <c r="B113" t="s">
        <v>135</v>
      </c>
      <c r="C113" t="s">
        <v>119</v>
      </c>
      <c r="D113" t="s">
        <v>18</v>
      </c>
      <c r="E113" t="s">
        <v>120</v>
      </c>
      <c r="H113" t="s">
        <v>136</v>
      </c>
    </row>
    <row r="114" spans="1:8" x14ac:dyDescent="0.2">
      <c r="A114">
        <v>111</v>
      </c>
      <c r="B114" t="s">
        <v>135</v>
      </c>
      <c r="C114" t="s">
        <v>121</v>
      </c>
      <c r="D114" t="s">
        <v>18</v>
      </c>
      <c r="E114" t="s">
        <v>122</v>
      </c>
      <c r="H114" t="s">
        <v>136</v>
      </c>
    </row>
    <row r="115" spans="1:8" x14ac:dyDescent="0.2">
      <c r="A115">
        <v>112</v>
      </c>
      <c r="B115" t="s">
        <v>135</v>
      </c>
      <c r="C115" t="s">
        <v>123</v>
      </c>
      <c r="D115" t="s">
        <v>18</v>
      </c>
      <c r="E115" t="s">
        <v>124</v>
      </c>
      <c r="H115" t="s">
        <v>136</v>
      </c>
    </row>
    <row r="116" spans="1:8" x14ac:dyDescent="0.2">
      <c r="A116">
        <v>113</v>
      </c>
      <c r="B116" t="s">
        <v>129</v>
      </c>
      <c r="C116" t="s">
        <v>127</v>
      </c>
      <c r="D116" t="s">
        <v>3</v>
      </c>
      <c r="H116" t="s">
        <v>136</v>
      </c>
    </row>
    <row r="117" spans="1:8" x14ac:dyDescent="0.2">
      <c r="A117">
        <v>114</v>
      </c>
      <c r="B117" t="s">
        <v>129</v>
      </c>
      <c r="C117" t="s">
        <v>56</v>
      </c>
      <c r="D117" t="s">
        <v>3</v>
      </c>
      <c r="H117" t="s">
        <v>136</v>
      </c>
    </row>
    <row r="118" spans="1:8" x14ac:dyDescent="0.2">
      <c r="A118">
        <v>115</v>
      </c>
      <c r="B118" t="s">
        <v>129</v>
      </c>
      <c r="C118" t="s">
        <v>37</v>
      </c>
      <c r="D118" t="s">
        <v>3</v>
      </c>
      <c r="H118" t="s">
        <v>136</v>
      </c>
    </row>
    <row r="119" spans="1:8" x14ac:dyDescent="0.2">
      <c r="A119">
        <v>116</v>
      </c>
      <c r="B119" t="s">
        <v>129</v>
      </c>
      <c r="C119" t="s">
        <v>130</v>
      </c>
      <c r="D119" t="s">
        <v>68</v>
      </c>
      <c r="H119" t="s">
        <v>136</v>
      </c>
    </row>
    <row r="120" spans="1:8" x14ac:dyDescent="0.2">
      <c r="A120">
        <v>117</v>
      </c>
      <c r="B120" t="s">
        <v>129</v>
      </c>
      <c r="C120" t="s">
        <v>131</v>
      </c>
      <c r="D120" t="s">
        <v>68</v>
      </c>
      <c r="H120" t="s">
        <v>136</v>
      </c>
    </row>
    <row r="121" spans="1:8" x14ac:dyDescent="0.2">
      <c r="A121">
        <v>118</v>
      </c>
      <c r="B121" t="s">
        <v>129</v>
      </c>
      <c r="C121" t="s">
        <v>93</v>
      </c>
      <c r="D121" t="s">
        <v>68</v>
      </c>
      <c r="H121" t="s">
        <v>136</v>
      </c>
    </row>
    <row r="122" spans="1:8" x14ac:dyDescent="0.2">
      <c r="A122">
        <v>119</v>
      </c>
      <c r="B122" t="s">
        <v>129</v>
      </c>
      <c r="C122" t="s">
        <v>95</v>
      </c>
      <c r="D122" t="s">
        <v>18</v>
      </c>
      <c r="H122" t="s">
        <v>136</v>
      </c>
    </row>
    <row r="123" spans="1:8" x14ac:dyDescent="0.2">
      <c r="A123">
        <v>120</v>
      </c>
      <c r="B123" t="s">
        <v>129</v>
      </c>
      <c r="C123" t="s">
        <v>97</v>
      </c>
      <c r="D123" t="s">
        <v>18</v>
      </c>
      <c r="H123" t="s">
        <v>136</v>
      </c>
    </row>
    <row r="124" spans="1:8" x14ac:dyDescent="0.2">
      <c r="A124">
        <v>121</v>
      </c>
      <c r="B124" t="s">
        <v>129</v>
      </c>
      <c r="C124" t="s">
        <v>98</v>
      </c>
      <c r="D124" t="s">
        <v>18</v>
      </c>
      <c r="E124" t="s">
        <v>99</v>
      </c>
      <c r="H124" t="s">
        <v>136</v>
      </c>
    </row>
    <row r="125" spans="1:8" x14ac:dyDescent="0.2">
      <c r="A125">
        <v>122</v>
      </c>
      <c r="B125" t="s">
        <v>129</v>
      </c>
      <c r="C125" t="s">
        <v>100</v>
      </c>
      <c r="D125" t="s">
        <v>18</v>
      </c>
      <c r="E125" t="s">
        <v>101</v>
      </c>
      <c r="H125" t="s">
        <v>136</v>
      </c>
    </row>
    <row r="126" spans="1:8" x14ac:dyDescent="0.2">
      <c r="A126">
        <v>123</v>
      </c>
      <c r="B126" t="s">
        <v>129</v>
      </c>
      <c r="C126" t="s">
        <v>102</v>
      </c>
      <c r="D126" t="s">
        <v>18</v>
      </c>
      <c r="E126" t="s">
        <v>103</v>
      </c>
      <c r="H126" t="s">
        <v>136</v>
      </c>
    </row>
    <row r="127" spans="1:8" x14ac:dyDescent="0.2">
      <c r="A127">
        <v>124</v>
      </c>
      <c r="B127" t="s">
        <v>129</v>
      </c>
      <c r="C127" t="s">
        <v>104</v>
      </c>
      <c r="D127" t="s">
        <v>18</v>
      </c>
      <c r="E127" t="s">
        <v>105</v>
      </c>
      <c r="H127" t="s">
        <v>136</v>
      </c>
    </row>
    <row r="128" spans="1:8" x14ac:dyDescent="0.2">
      <c r="A128">
        <v>125</v>
      </c>
      <c r="B128" t="s">
        <v>129</v>
      </c>
      <c r="C128" t="s">
        <v>106</v>
      </c>
      <c r="D128" t="s">
        <v>18</v>
      </c>
      <c r="H128" t="s">
        <v>136</v>
      </c>
    </row>
    <row r="129" spans="1:8" x14ac:dyDescent="0.2">
      <c r="A129">
        <v>126</v>
      </c>
      <c r="B129" t="s">
        <v>129</v>
      </c>
      <c r="C129" t="s">
        <v>107</v>
      </c>
      <c r="D129" t="s">
        <v>18</v>
      </c>
      <c r="H129" t="s">
        <v>136</v>
      </c>
    </row>
    <row r="130" spans="1:8" x14ac:dyDescent="0.2">
      <c r="A130">
        <v>127</v>
      </c>
      <c r="B130" t="s">
        <v>129</v>
      </c>
      <c r="C130" t="s">
        <v>108</v>
      </c>
      <c r="D130" t="s">
        <v>18</v>
      </c>
      <c r="H130" t="s">
        <v>136</v>
      </c>
    </row>
    <row r="131" spans="1:8" x14ac:dyDescent="0.2">
      <c r="A131">
        <v>128</v>
      </c>
      <c r="B131" t="s">
        <v>129</v>
      </c>
      <c r="C131" t="s">
        <v>109</v>
      </c>
      <c r="D131" t="s">
        <v>18</v>
      </c>
      <c r="H131" t="s">
        <v>136</v>
      </c>
    </row>
    <row r="132" spans="1:8" x14ac:dyDescent="0.2">
      <c r="A132">
        <v>129</v>
      </c>
      <c r="B132" t="s">
        <v>129</v>
      </c>
      <c r="C132" t="s">
        <v>110</v>
      </c>
      <c r="D132" t="s">
        <v>18</v>
      </c>
      <c r="H132" t="s">
        <v>136</v>
      </c>
    </row>
    <row r="133" spans="1:8" x14ac:dyDescent="0.2">
      <c r="A133">
        <v>130</v>
      </c>
      <c r="B133" t="s">
        <v>129</v>
      </c>
      <c r="C133" t="s">
        <v>111</v>
      </c>
      <c r="D133" t="s">
        <v>18</v>
      </c>
      <c r="H133" t="s">
        <v>136</v>
      </c>
    </row>
    <row r="134" spans="1:8" x14ac:dyDescent="0.2">
      <c r="A134">
        <v>131</v>
      </c>
      <c r="B134" t="s">
        <v>129</v>
      </c>
      <c r="C134" t="s">
        <v>112</v>
      </c>
      <c r="D134" t="s">
        <v>18</v>
      </c>
      <c r="H134" t="s">
        <v>136</v>
      </c>
    </row>
    <row r="135" spans="1:8" x14ac:dyDescent="0.2">
      <c r="A135">
        <v>132</v>
      </c>
      <c r="B135" t="s">
        <v>129</v>
      </c>
      <c r="C135" t="s">
        <v>113</v>
      </c>
      <c r="D135" t="s">
        <v>18</v>
      </c>
      <c r="E135" t="s">
        <v>114</v>
      </c>
      <c r="H135" t="s">
        <v>136</v>
      </c>
    </row>
    <row r="136" spans="1:8" x14ac:dyDescent="0.2">
      <c r="A136">
        <v>133</v>
      </c>
      <c r="B136" t="s">
        <v>129</v>
      </c>
      <c r="C136" t="s">
        <v>115</v>
      </c>
      <c r="D136" t="s">
        <v>18</v>
      </c>
      <c r="E136" t="s">
        <v>116</v>
      </c>
      <c r="H136" t="s">
        <v>136</v>
      </c>
    </row>
    <row r="137" spans="1:8" x14ac:dyDescent="0.2">
      <c r="A137">
        <v>134</v>
      </c>
      <c r="B137" t="s">
        <v>129</v>
      </c>
      <c r="C137" t="s">
        <v>117</v>
      </c>
      <c r="D137" t="s">
        <v>18</v>
      </c>
      <c r="E137" t="s">
        <v>118</v>
      </c>
      <c r="H137" t="s">
        <v>136</v>
      </c>
    </row>
    <row r="138" spans="1:8" x14ac:dyDescent="0.2">
      <c r="A138">
        <v>135</v>
      </c>
      <c r="B138" t="s">
        <v>129</v>
      </c>
      <c r="C138" t="s">
        <v>119</v>
      </c>
      <c r="D138" t="s">
        <v>18</v>
      </c>
      <c r="E138" t="s">
        <v>120</v>
      </c>
      <c r="H138" t="s">
        <v>136</v>
      </c>
    </row>
    <row r="139" spans="1:8" x14ac:dyDescent="0.2">
      <c r="A139">
        <v>136</v>
      </c>
      <c r="B139" t="s">
        <v>129</v>
      </c>
      <c r="C139" t="s">
        <v>121</v>
      </c>
      <c r="D139" t="s">
        <v>18</v>
      </c>
      <c r="E139" t="s">
        <v>122</v>
      </c>
      <c r="H139" t="s">
        <v>136</v>
      </c>
    </row>
    <row r="140" spans="1:8" x14ac:dyDescent="0.2">
      <c r="A140">
        <v>137</v>
      </c>
      <c r="B140" t="s">
        <v>129</v>
      </c>
      <c r="C140" t="s">
        <v>123</v>
      </c>
      <c r="D140" t="s">
        <v>18</v>
      </c>
      <c r="E140" t="s">
        <v>124</v>
      </c>
      <c r="H140" t="s">
        <v>136</v>
      </c>
    </row>
  </sheetData>
  <mergeCells count="15">
    <mergeCell ref="I1:AJ1"/>
    <mergeCell ref="M2:P2"/>
    <mergeCell ref="M3:P3"/>
    <mergeCell ref="AC2:AF2"/>
    <mergeCell ref="AC3:AF3"/>
    <mergeCell ref="I3:L3"/>
    <mergeCell ref="Q3:T3"/>
    <mergeCell ref="U3:X3"/>
    <mergeCell ref="Y3:AB3"/>
    <mergeCell ref="AG3:AJ3"/>
    <mergeCell ref="I2:L2"/>
    <mergeCell ref="Q2:T2"/>
    <mergeCell ref="U2:X2"/>
    <mergeCell ref="Y2:AB2"/>
    <mergeCell ref="AG2:AJ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workbookViewId="0">
      <selection activeCell="C8" sqref="C8"/>
    </sheetView>
  </sheetViews>
  <sheetFormatPr baseColWidth="10" defaultRowHeight="16" x14ac:dyDescent="0.2"/>
  <cols>
    <col min="2" max="2" width="15.5" bestFit="1" customWidth="1"/>
    <col min="3" max="3" width="16.33203125" bestFit="1" customWidth="1"/>
    <col min="4" max="4" width="18" bestFit="1" customWidth="1"/>
    <col min="5" max="5" width="114.83203125" customWidth="1"/>
  </cols>
  <sheetData>
    <row r="1" spans="2:6" x14ac:dyDescent="0.2">
      <c r="D1" s="2" t="s">
        <v>143</v>
      </c>
    </row>
    <row r="2" spans="2:6" x14ac:dyDescent="0.2">
      <c r="B2" s="1" t="s">
        <v>71</v>
      </c>
      <c r="C2" s="1" t="s">
        <v>73</v>
      </c>
      <c r="D2" s="1" t="s">
        <v>140</v>
      </c>
      <c r="E2" s="1" t="s">
        <v>138</v>
      </c>
      <c r="F2" s="1" t="s">
        <v>152</v>
      </c>
    </row>
    <row r="3" spans="2:6" s="15" customFormat="1" ht="32" x14ac:dyDescent="0.2">
      <c r="B3" s="13" t="s">
        <v>29</v>
      </c>
      <c r="C3" s="13" t="s">
        <v>29</v>
      </c>
      <c r="D3" s="13"/>
      <c r="E3" s="14" t="s">
        <v>139</v>
      </c>
      <c r="F3" s="15" t="s">
        <v>161</v>
      </c>
    </row>
    <row r="4" spans="2:6" s="15" customFormat="1" x14ac:dyDescent="0.2">
      <c r="B4" s="13" t="s">
        <v>72</v>
      </c>
      <c r="C4" s="13" t="s">
        <v>126</v>
      </c>
      <c r="D4" s="13"/>
      <c r="E4" s="14" t="s">
        <v>154</v>
      </c>
    </row>
    <row r="5" spans="2:6" s="15" customFormat="1" x14ac:dyDescent="0.2">
      <c r="B5" s="13" t="s">
        <v>210</v>
      </c>
      <c r="C5" s="13" t="s">
        <v>213</v>
      </c>
      <c r="D5" s="13"/>
      <c r="E5" s="14"/>
    </row>
    <row r="6" spans="2:6" s="15" customFormat="1" x14ac:dyDescent="0.2">
      <c r="B6" s="13" t="s">
        <v>210</v>
      </c>
      <c r="C6" s="13" t="s">
        <v>209</v>
      </c>
      <c r="D6" s="13"/>
      <c r="E6" s="14"/>
    </row>
    <row r="7" spans="2:6" s="15" customFormat="1" x14ac:dyDescent="0.2">
      <c r="B7" s="13" t="s">
        <v>210</v>
      </c>
      <c r="C7" s="13" t="s">
        <v>212</v>
      </c>
      <c r="D7" s="13"/>
      <c r="E7" s="14"/>
    </row>
    <row r="8" spans="2:6" s="15" customFormat="1" x14ac:dyDescent="0.2">
      <c r="B8" s="13" t="s">
        <v>210</v>
      </c>
      <c r="C8" s="13" t="s">
        <v>211</v>
      </c>
      <c r="D8" s="13"/>
      <c r="E8" s="14"/>
    </row>
    <row r="9" spans="2:6" s="15" customFormat="1" x14ac:dyDescent="0.2">
      <c r="B9" s="13" t="s">
        <v>72</v>
      </c>
      <c r="C9" s="13" t="s">
        <v>31</v>
      </c>
      <c r="D9" s="13"/>
      <c r="E9" s="14" t="s">
        <v>153</v>
      </c>
      <c r="F9" s="15" t="s">
        <v>156</v>
      </c>
    </row>
    <row r="10" spans="2:6" s="15" customFormat="1" x14ac:dyDescent="0.2">
      <c r="B10" s="13" t="s">
        <v>72</v>
      </c>
      <c r="C10" s="13" t="s">
        <v>30</v>
      </c>
      <c r="D10" s="13"/>
      <c r="E10" s="14" t="s">
        <v>155</v>
      </c>
    </row>
    <row r="11" spans="2:6" s="15" customFormat="1" ht="32" x14ac:dyDescent="0.2">
      <c r="B11" s="13" t="s">
        <v>72</v>
      </c>
      <c r="C11" s="13" t="s">
        <v>70</v>
      </c>
      <c r="D11" s="13"/>
      <c r="E11" s="14" t="s">
        <v>158</v>
      </c>
      <c r="F11" s="15" t="s">
        <v>157</v>
      </c>
    </row>
    <row r="12" spans="2:6" s="15" customFormat="1" x14ac:dyDescent="0.2">
      <c r="B12" s="13" t="s">
        <v>72</v>
      </c>
      <c r="C12" s="13" t="s">
        <v>32</v>
      </c>
      <c r="D12" s="13"/>
      <c r="E12" s="14"/>
    </row>
    <row r="13" spans="2:6" s="15" customFormat="1" x14ac:dyDescent="0.2">
      <c r="B13" s="13" t="s">
        <v>72</v>
      </c>
      <c r="C13" s="13" t="s">
        <v>137</v>
      </c>
      <c r="D13" s="13"/>
      <c r="E13" s="14" t="s">
        <v>159</v>
      </c>
    </row>
    <row r="14" spans="2:6" x14ac:dyDescent="0.2">
      <c r="B14" s="12"/>
      <c r="C14" s="12"/>
      <c r="D14" s="12"/>
    </row>
    <row r="15" spans="2:6" x14ac:dyDescent="0.2">
      <c r="B15" s="12"/>
      <c r="C15" s="12"/>
      <c r="D15" s="12"/>
    </row>
    <row r="16" spans="2:6" x14ac:dyDescent="0.2">
      <c r="B16" s="12"/>
      <c r="C16" s="12"/>
      <c r="D16" s="12"/>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0"/>
  <sheetViews>
    <sheetView zoomScale="115" zoomScaleNormal="115" zoomScalePageLayoutView="115" workbookViewId="0">
      <selection activeCell="E6" sqref="E6"/>
    </sheetView>
  </sheetViews>
  <sheetFormatPr baseColWidth="10" defaultRowHeight="16" x14ac:dyDescent="0.2"/>
  <cols>
    <col min="2" max="2" width="18.33203125" bestFit="1" customWidth="1"/>
    <col min="3" max="3" width="12" bestFit="1" customWidth="1"/>
    <col min="19" max="19" width="11" bestFit="1" customWidth="1"/>
    <col min="20" max="20" width="11.5" bestFit="1" customWidth="1"/>
  </cols>
  <sheetData>
    <row r="1" spans="2:21" x14ac:dyDescent="0.2">
      <c r="D1" s="16" t="s">
        <v>150</v>
      </c>
      <c r="L1" s="16" t="s">
        <v>151</v>
      </c>
    </row>
    <row r="2" spans="2:21" x14ac:dyDescent="0.2">
      <c r="B2" s="1" t="s">
        <v>144</v>
      </c>
      <c r="C2" s="1" t="s">
        <v>145</v>
      </c>
      <c r="D2" s="7">
        <v>1</v>
      </c>
      <c r="E2">
        <v>10</v>
      </c>
      <c r="F2">
        <v>50</v>
      </c>
      <c r="G2">
        <v>100</v>
      </c>
      <c r="H2">
        <v>500</v>
      </c>
      <c r="I2">
        <v>1000</v>
      </c>
      <c r="J2">
        <v>5000</v>
      </c>
      <c r="K2">
        <v>10000</v>
      </c>
      <c r="L2" s="7">
        <v>1</v>
      </c>
      <c r="M2">
        <v>10</v>
      </c>
      <c r="N2">
        <v>50</v>
      </c>
      <c r="O2">
        <v>100</v>
      </c>
      <c r="P2">
        <v>500</v>
      </c>
      <c r="Q2">
        <v>1000</v>
      </c>
      <c r="R2">
        <v>5000</v>
      </c>
      <c r="S2" s="17">
        <v>10000</v>
      </c>
      <c r="T2" s="17">
        <v>100000</v>
      </c>
      <c r="U2" s="17">
        <v>1000000</v>
      </c>
    </row>
    <row r="3" spans="2:21" x14ac:dyDescent="0.2">
      <c r="B3" t="s">
        <v>26</v>
      </c>
      <c r="D3" s="7"/>
      <c r="L3" s="7"/>
    </row>
    <row r="4" spans="2:21" x14ac:dyDescent="0.2">
      <c r="B4" t="s">
        <v>55</v>
      </c>
      <c r="D4" s="7"/>
      <c r="L4" s="7"/>
    </row>
    <row r="5" spans="2:21" x14ac:dyDescent="0.2">
      <c r="B5" t="s">
        <v>62</v>
      </c>
      <c r="D5" s="7"/>
      <c r="L5" s="7"/>
    </row>
    <row r="6" spans="2:21" x14ac:dyDescent="0.2">
      <c r="B6" t="s">
        <v>63</v>
      </c>
      <c r="C6">
        <f>SUM('Tables and Components'!F32:F38)</f>
        <v>1348</v>
      </c>
      <c r="D6" s="7">
        <f t="shared" ref="D6:K6" si="0">($C6*D$2)/1000</f>
        <v>1.3480000000000001</v>
      </c>
      <c r="E6">
        <f t="shared" si="0"/>
        <v>13.48</v>
      </c>
      <c r="F6">
        <f t="shared" si="0"/>
        <v>67.400000000000006</v>
      </c>
      <c r="G6">
        <f t="shared" si="0"/>
        <v>134.80000000000001</v>
      </c>
      <c r="H6">
        <f t="shared" si="0"/>
        <v>674</v>
      </c>
      <c r="I6">
        <f t="shared" si="0"/>
        <v>1348</v>
      </c>
      <c r="J6">
        <f t="shared" si="0"/>
        <v>6740</v>
      </c>
      <c r="K6">
        <f t="shared" si="0"/>
        <v>13480</v>
      </c>
      <c r="L6" s="7">
        <f>($C6*L$2)/1000/1000</f>
        <v>1.348E-3</v>
      </c>
      <c r="M6">
        <f>($C6*M$2)/1000/1000</f>
        <v>1.3480000000000001E-2</v>
      </c>
      <c r="N6">
        <f t="shared" ref="N6:U7" si="1">($C6*N$2)/1000/1000</f>
        <v>6.7400000000000002E-2</v>
      </c>
      <c r="O6">
        <f t="shared" si="1"/>
        <v>0.1348</v>
      </c>
      <c r="P6">
        <f t="shared" si="1"/>
        <v>0.67400000000000004</v>
      </c>
      <c r="Q6">
        <f t="shared" si="1"/>
        <v>1.3480000000000001</v>
      </c>
      <c r="R6">
        <f t="shared" si="1"/>
        <v>6.74</v>
      </c>
      <c r="S6">
        <f t="shared" si="1"/>
        <v>13.48</v>
      </c>
      <c r="T6">
        <f t="shared" si="1"/>
        <v>134.80000000000001</v>
      </c>
      <c r="U6">
        <f t="shared" si="1"/>
        <v>1348</v>
      </c>
    </row>
    <row r="7" spans="2:21" x14ac:dyDescent="0.2">
      <c r="B7" t="s">
        <v>76</v>
      </c>
      <c r="C7">
        <f>SUM('Tables and Components'!F39:F46)</f>
        <v>186</v>
      </c>
      <c r="D7" s="7"/>
      <c r="I7">
        <f>(C7*1000)/1000</f>
        <v>186</v>
      </c>
      <c r="L7" s="7"/>
      <c r="Q7">
        <f>(K7*1000)/1000</f>
        <v>0</v>
      </c>
      <c r="S7">
        <f t="shared" si="1"/>
        <v>1.86</v>
      </c>
    </row>
    <row r="8" spans="2:21" x14ac:dyDescent="0.2">
      <c r="B8" t="s">
        <v>88</v>
      </c>
      <c r="D8" s="7"/>
      <c r="L8" s="7"/>
    </row>
    <row r="9" spans="2:21" x14ac:dyDescent="0.2">
      <c r="B9" t="s">
        <v>125</v>
      </c>
      <c r="D9" s="7"/>
      <c r="L9" s="7"/>
    </row>
    <row r="10" spans="2:21" x14ac:dyDescent="0.2">
      <c r="B10" t="s">
        <v>135</v>
      </c>
      <c r="D10" s="7"/>
      <c r="L10" s="7"/>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C18" sqref="C18"/>
    </sheetView>
  </sheetViews>
  <sheetFormatPr baseColWidth="10" defaultRowHeight="16" x14ac:dyDescent="0.2"/>
  <cols>
    <col min="1" max="1" width="20.6640625" bestFit="1" customWidth="1"/>
    <col min="2" max="2" width="16.1640625" bestFit="1" customWidth="1"/>
    <col min="3" max="3" width="29.6640625" bestFit="1" customWidth="1"/>
    <col min="4" max="5" width="16.1640625" customWidth="1"/>
    <col min="6" max="6" width="18.6640625" bestFit="1" customWidth="1"/>
    <col min="7" max="7" width="43.6640625" bestFit="1" customWidth="1"/>
    <col min="8" max="8" width="3.33203125" bestFit="1" customWidth="1"/>
    <col min="9" max="9" width="21.5" bestFit="1" customWidth="1"/>
    <col min="10" max="10" width="65.5" customWidth="1"/>
    <col min="11" max="11" width="25.6640625" bestFit="1" customWidth="1"/>
    <col min="12" max="12" width="25.6640625" customWidth="1"/>
    <col min="13" max="13" width="30" bestFit="1" customWidth="1"/>
  </cols>
  <sheetData>
    <row r="1" spans="1:14" ht="57" x14ac:dyDescent="0.2">
      <c r="A1" s="18" t="s">
        <v>186</v>
      </c>
      <c r="B1" s="1" t="s">
        <v>164</v>
      </c>
      <c r="C1" s="1" t="s">
        <v>215</v>
      </c>
      <c r="D1" s="1"/>
      <c r="E1" s="1"/>
      <c r="F1" s="18" t="s">
        <v>188</v>
      </c>
      <c r="G1" s="1" t="s">
        <v>180</v>
      </c>
      <c r="H1" s="19" t="s">
        <v>200</v>
      </c>
      <c r="I1" s="1" t="s">
        <v>171</v>
      </c>
      <c r="J1" s="1" t="s">
        <v>193</v>
      </c>
      <c r="K1" s="1" t="s">
        <v>203</v>
      </c>
      <c r="L1" s="1" t="s">
        <v>204</v>
      </c>
      <c r="M1" s="1" t="s">
        <v>206</v>
      </c>
      <c r="N1" s="1" t="s">
        <v>202</v>
      </c>
    </row>
    <row r="2" spans="1:14" x14ac:dyDescent="0.2">
      <c r="A2" s="65" t="s">
        <v>187</v>
      </c>
      <c r="B2" s="68" t="s">
        <v>165</v>
      </c>
      <c r="C2" s="46"/>
      <c r="D2" s="46"/>
      <c r="E2" s="46"/>
      <c r="F2" s="20" t="s">
        <v>189</v>
      </c>
      <c r="G2" s="21" t="s">
        <v>165</v>
      </c>
      <c r="H2" s="21"/>
      <c r="I2" s="63" t="s">
        <v>165</v>
      </c>
      <c r="J2" s="22"/>
    </row>
    <row r="3" spans="1:14" x14ac:dyDescent="0.2">
      <c r="A3" s="65"/>
      <c r="B3" s="67"/>
      <c r="C3" s="47"/>
      <c r="D3" s="47"/>
      <c r="E3" s="47"/>
      <c r="F3" s="66" t="s">
        <v>191</v>
      </c>
      <c r="G3" s="23" t="s">
        <v>181</v>
      </c>
      <c r="H3" s="23"/>
      <c r="I3" s="63"/>
      <c r="J3" s="25"/>
    </row>
    <row r="4" spans="1:14" x14ac:dyDescent="0.2">
      <c r="B4" s="67" t="s">
        <v>166</v>
      </c>
      <c r="C4" s="47"/>
      <c r="D4" s="47"/>
      <c r="E4" s="47"/>
      <c r="F4" s="66"/>
      <c r="G4" s="23" t="s">
        <v>184</v>
      </c>
      <c r="H4" s="23"/>
      <c r="I4" s="63"/>
      <c r="J4" s="25"/>
      <c r="K4" t="s">
        <v>166</v>
      </c>
      <c r="L4" t="s">
        <v>205</v>
      </c>
      <c r="M4" t="s">
        <v>207</v>
      </c>
    </row>
    <row r="5" spans="1:14" x14ac:dyDescent="0.2">
      <c r="B5" s="67"/>
      <c r="C5" s="47"/>
      <c r="D5" s="47"/>
      <c r="E5" s="47"/>
      <c r="F5" s="26" t="s">
        <v>190</v>
      </c>
      <c r="G5" s="27" t="s">
        <v>214</v>
      </c>
      <c r="H5" s="27"/>
      <c r="I5" s="64"/>
      <c r="J5" s="28" t="s">
        <v>201</v>
      </c>
    </row>
    <row r="6" spans="1:14" x14ac:dyDescent="0.2">
      <c r="B6" s="67"/>
      <c r="C6" s="47"/>
      <c r="D6" s="47"/>
      <c r="E6" s="47"/>
      <c r="F6" s="29" t="s">
        <v>190</v>
      </c>
      <c r="G6" s="30" t="s">
        <v>182</v>
      </c>
      <c r="H6" s="30"/>
      <c r="I6" s="31" t="s">
        <v>173</v>
      </c>
      <c r="J6" s="32" t="s">
        <v>201</v>
      </c>
    </row>
    <row r="7" spans="1:14" x14ac:dyDescent="0.2">
      <c r="B7" s="67"/>
      <c r="C7" s="47"/>
      <c r="D7" s="47"/>
      <c r="E7" s="47"/>
      <c r="F7" s="29" t="s">
        <v>189</v>
      </c>
      <c r="G7" s="31" t="s">
        <v>183</v>
      </c>
      <c r="H7" s="31"/>
      <c r="I7" s="69" t="s">
        <v>176</v>
      </c>
      <c r="J7" s="61" t="s">
        <v>175</v>
      </c>
    </row>
    <row r="8" spans="1:14" x14ac:dyDescent="0.2">
      <c r="B8" s="67"/>
      <c r="C8" s="47"/>
      <c r="D8" s="47"/>
      <c r="E8" s="47"/>
      <c r="F8" s="29" t="s">
        <v>190</v>
      </c>
      <c r="G8" s="31" t="s">
        <v>185</v>
      </c>
      <c r="H8" s="31"/>
      <c r="I8" s="69"/>
      <c r="J8" s="61"/>
    </row>
    <row r="9" spans="1:14" x14ac:dyDescent="0.2">
      <c r="B9" s="67" t="s">
        <v>168</v>
      </c>
      <c r="C9" s="47"/>
      <c r="D9" s="47"/>
      <c r="E9" s="47"/>
      <c r="F9" s="33"/>
      <c r="G9" s="34"/>
      <c r="H9" s="34"/>
      <c r="I9" s="35" t="s">
        <v>168</v>
      </c>
      <c r="J9" s="36"/>
    </row>
    <row r="10" spans="1:14" x14ac:dyDescent="0.2">
      <c r="B10" s="67"/>
      <c r="C10" s="47"/>
      <c r="D10" s="47"/>
      <c r="E10" s="47"/>
      <c r="F10" s="33"/>
      <c r="G10" s="34"/>
      <c r="H10" s="34"/>
      <c r="I10" s="35" t="s">
        <v>177</v>
      </c>
      <c r="J10" s="36" t="s">
        <v>175</v>
      </c>
    </row>
    <row r="11" spans="1:14" x14ac:dyDescent="0.2">
      <c r="B11" s="60" t="s">
        <v>169</v>
      </c>
      <c r="C11" s="48"/>
      <c r="D11" s="48"/>
      <c r="E11" s="48"/>
      <c r="F11" s="57" t="s">
        <v>189</v>
      </c>
      <c r="G11" s="58" t="s">
        <v>192</v>
      </c>
      <c r="H11" s="37"/>
      <c r="I11" s="38" t="s">
        <v>169</v>
      </c>
      <c r="J11" s="25" t="s">
        <v>194</v>
      </c>
      <c r="K11" t="s">
        <v>169</v>
      </c>
      <c r="M11" t="s">
        <v>208</v>
      </c>
    </row>
    <row r="12" spans="1:14" x14ac:dyDescent="0.2">
      <c r="B12" s="60"/>
      <c r="C12" s="48"/>
      <c r="D12" s="48"/>
      <c r="E12" s="48"/>
      <c r="F12" s="57"/>
      <c r="G12" s="58"/>
      <c r="H12" s="37"/>
      <c r="I12" s="58" t="s">
        <v>178</v>
      </c>
      <c r="J12" s="62" t="s">
        <v>175</v>
      </c>
    </row>
    <row r="13" spans="1:14" x14ac:dyDescent="0.2">
      <c r="B13" s="60"/>
      <c r="C13" s="48"/>
      <c r="D13" s="48"/>
      <c r="E13" s="48"/>
      <c r="F13" s="39" t="s">
        <v>190</v>
      </c>
      <c r="G13" s="24" t="s">
        <v>197</v>
      </c>
      <c r="H13" s="24"/>
      <c r="I13" s="58"/>
      <c r="J13" s="62"/>
    </row>
    <row r="14" spans="1:14" x14ac:dyDescent="0.2">
      <c r="B14" s="60" t="s">
        <v>167</v>
      </c>
      <c r="C14" s="49" t="s">
        <v>220</v>
      </c>
      <c r="D14" s="48"/>
      <c r="E14" s="48"/>
      <c r="F14" s="57" t="s">
        <v>189</v>
      </c>
      <c r="G14" s="56" t="s">
        <v>196</v>
      </c>
      <c r="H14" s="40"/>
      <c r="I14" s="24" t="s">
        <v>174</v>
      </c>
      <c r="J14" s="25" t="s">
        <v>179</v>
      </c>
    </row>
    <row r="15" spans="1:14" x14ac:dyDescent="0.2">
      <c r="B15" s="60"/>
      <c r="C15" s="49" t="s">
        <v>221</v>
      </c>
      <c r="D15" s="48"/>
      <c r="E15" s="48"/>
      <c r="F15" s="57"/>
      <c r="G15" s="56"/>
      <c r="H15" s="59" t="s">
        <v>199</v>
      </c>
      <c r="I15" s="24" t="s">
        <v>167</v>
      </c>
      <c r="J15" s="25"/>
    </row>
    <row r="16" spans="1:14" x14ac:dyDescent="0.2">
      <c r="B16" s="60"/>
      <c r="C16" s="49" t="s">
        <v>222</v>
      </c>
      <c r="D16" s="48"/>
      <c r="E16" s="48"/>
      <c r="F16" s="57"/>
      <c r="G16" s="56"/>
      <c r="H16" s="59"/>
      <c r="I16" s="58" t="s">
        <v>195</v>
      </c>
      <c r="J16" s="25"/>
    </row>
    <row r="17" spans="2:10" x14ac:dyDescent="0.2">
      <c r="B17" s="60"/>
      <c r="C17" s="49" t="s">
        <v>223</v>
      </c>
      <c r="D17" s="48"/>
      <c r="E17" s="48"/>
      <c r="F17" s="39" t="s">
        <v>190</v>
      </c>
      <c r="G17" s="40" t="s">
        <v>198</v>
      </c>
      <c r="H17" s="59"/>
      <c r="I17" s="58"/>
      <c r="J17" s="25"/>
    </row>
    <row r="18" spans="2:10" x14ac:dyDescent="0.2">
      <c r="B18" s="60"/>
      <c r="C18" s="49" t="s">
        <v>224</v>
      </c>
      <c r="D18" s="48"/>
      <c r="E18" s="48"/>
      <c r="F18" s="39"/>
      <c r="G18" s="40"/>
      <c r="H18" s="50"/>
      <c r="I18" s="51"/>
      <c r="J18" s="25"/>
    </row>
    <row r="19" spans="2:10" x14ac:dyDescent="0.2">
      <c r="B19" s="60"/>
      <c r="C19" s="49" t="s">
        <v>225</v>
      </c>
      <c r="D19" s="48"/>
      <c r="E19" s="48"/>
      <c r="F19" s="39"/>
      <c r="G19" s="40"/>
      <c r="H19" s="50"/>
      <c r="I19" s="51"/>
      <c r="J19" s="25"/>
    </row>
    <row r="20" spans="2:10" x14ac:dyDescent="0.2">
      <c r="B20" s="60"/>
      <c r="C20" s="49" t="s">
        <v>226</v>
      </c>
      <c r="D20" s="48"/>
      <c r="E20" s="48"/>
      <c r="F20" s="39"/>
      <c r="G20" s="40"/>
      <c r="H20" s="50"/>
      <c r="I20" s="51"/>
      <c r="J20" s="25"/>
    </row>
    <row r="21" spans="2:10" x14ac:dyDescent="0.2">
      <c r="B21" s="60"/>
      <c r="C21" s="49" t="s">
        <v>227</v>
      </c>
      <c r="D21" s="48"/>
      <c r="E21" s="48"/>
      <c r="F21" s="39"/>
      <c r="G21" s="40"/>
      <c r="H21" s="50"/>
      <c r="I21" s="51"/>
      <c r="J21" s="25"/>
    </row>
    <row r="22" spans="2:10" x14ac:dyDescent="0.2">
      <c r="B22" s="60"/>
      <c r="C22" s="49" t="s">
        <v>228</v>
      </c>
      <c r="D22" s="48"/>
      <c r="E22" s="48"/>
      <c r="F22" s="39"/>
      <c r="G22" s="40"/>
      <c r="H22" s="50"/>
      <c r="I22" s="51"/>
      <c r="J22" s="25"/>
    </row>
    <row r="23" spans="2:10" x14ac:dyDescent="0.2">
      <c r="B23" s="60"/>
      <c r="C23" s="49" t="s">
        <v>229</v>
      </c>
      <c r="D23" s="48"/>
      <c r="E23" s="48"/>
      <c r="F23" s="39"/>
      <c r="G23" s="40"/>
      <c r="H23" s="40"/>
      <c r="I23" s="23"/>
      <c r="J23" s="25"/>
    </row>
    <row r="24" spans="2:10" x14ac:dyDescent="0.2">
      <c r="B24" s="41" t="s">
        <v>170</v>
      </c>
      <c r="C24" s="41"/>
      <c r="D24" s="41"/>
      <c r="E24" s="41"/>
      <c r="F24" s="42"/>
      <c r="G24" s="43"/>
      <c r="H24" s="43"/>
      <c r="I24" s="44"/>
      <c r="J24" s="45"/>
    </row>
    <row r="29" spans="2:10" x14ac:dyDescent="0.2">
      <c r="D29">
        <v>8</v>
      </c>
      <c r="E29" t="s">
        <v>216</v>
      </c>
    </row>
    <row r="30" spans="2:10" x14ac:dyDescent="0.2">
      <c r="D30" s="17">
        <v>2147483647</v>
      </c>
      <c r="E30" t="s">
        <v>217</v>
      </c>
    </row>
    <row r="31" spans="2:10" x14ac:dyDescent="0.2">
      <c r="D31" s="52">
        <f>D29*D30</f>
        <v>17179869176</v>
      </c>
      <c r="E31" t="s">
        <v>218</v>
      </c>
    </row>
    <row r="32" spans="2:10" x14ac:dyDescent="0.2">
      <c r="D32" s="53">
        <f>D31/1000/1000/1000</f>
        <v>17.179869176</v>
      </c>
      <c r="E32" t="s">
        <v>219</v>
      </c>
    </row>
  </sheetData>
  <mergeCells count="18">
    <mergeCell ref="J7:J8"/>
    <mergeCell ref="J12:J13"/>
    <mergeCell ref="I2:I5"/>
    <mergeCell ref="A2:A3"/>
    <mergeCell ref="F3:F4"/>
    <mergeCell ref="F11:F12"/>
    <mergeCell ref="G11:G12"/>
    <mergeCell ref="I12:I13"/>
    <mergeCell ref="B11:B13"/>
    <mergeCell ref="B9:B10"/>
    <mergeCell ref="B4:B8"/>
    <mergeCell ref="B2:B3"/>
    <mergeCell ref="I7:I8"/>
    <mergeCell ref="G14:G16"/>
    <mergeCell ref="F14:F16"/>
    <mergeCell ref="I16:I17"/>
    <mergeCell ref="H15:H17"/>
    <mergeCell ref="B14:B23"/>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8"/>
  <sheetViews>
    <sheetView tabSelected="1" workbookViewId="0">
      <selection activeCell="M7" sqref="M7"/>
    </sheetView>
  </sheetViews>
  <sheetFormatPr baseColWidth="10" defaultRowHeight="16" x14ac:dyDescent="0.2"/>
  <cols>
    <col min="2" max="2" width="16.83203125" bestFit="1" customWidth="1"/>
    <col min="3" max="3" width="11.1640625" bestFit="1" customWidth="1"/>
    <col min="4" max="4" width="30.83203125" bestFit="1" customWidth="1"/>
    <col min="5" max="5" width="7.83203125" bestFit="1" customWidth="1"/>
    <col min="6" max="6" width="8.1640625" bestFit="1" customWidth="1"/>
    <col min="7" max="7" width="8.1640625" customWidth="1"/>
    <col min="8" max="8" width="11.5" bestFit="1" customWidth="1"/>
    <col min="9" max="9" width="20.1640625" bestFit="1" customWidth="1"/>
    <col min="10" max="10" width="13.6640625" bestFit="1" customWidth="1"/>
    <col min="11" max="11" width="13.6640625" customWidth="1"/>
  </cols>
  <sheetData>
    <row r="2" spans="2:15" x14ac:dyDescent="0.2">
      <c r="B2" t="s">
        <v>230</v>
      </c>
      <c r="C2" t="s">
        <v>253</v>
      </c>
      <c r="D2" t="s">
        <v>254</v>
      </c>
      <c r="E2" t="s">
        <v>249</v>
      </c>
      <c r="F2" t="s">
        <v>250</v>
      </c>
      <c r="G2" t="s">
        <v>251</v>
      </c>
      <c r="H2" t="s">
        <v>247</v>
      </c>
      <c r="I2" t="s">
        <v>248</v>
      </c>
      <c r="J2" t="s">
        <v>231</v>
      </c>
      <c r="K2" t="s">
        <v>238</v>
      </c>
      <c r="L2" t="s">
        <v>232</v>
      </c>
      <c r="M2" t="s">
        <v>238</v>
      </c>
      <c r="N2" t="s">
        <v>233</v>
      </c>
      <c r="O2" t="s">
        <v>238</v>
      </c>
    </row>
    <row r="3" spans="2:15" x14ac:dyDescent="0.2">
      <c r="B3" t="s">
        <v>3</v>
      </c>
      <c r="C3" t="s">
        <v>252</v>
      </c>
      <c r="D3" t="s">
        <v>242</v>
      </c>
      <c r="E3" t="s">
        <v>255</v>
      </c>
      <c r="F3" t="s">
        <v>255</v>
      </c>
      <c r="G3" t="s">
        <v>255</v>
      </c>
      <c r="H3" t="s">
        <v>172</v>
      </c>
      <c r="J3" t="s">
        <v>3</v>
      </c>
      <c r="K3" t="s">
        <v>241</v>
      </c>
      <c r="L3" t="s">
        <v>236</v>
      </c>
      <c r="M3" t="s">
        <v>240</v>
      </c>
      <c r="N3" t="s">
        <v>243</v>
      </c>
      <c r="O3" t="s">
        <v>239</v>
      </c>
    </row>
    <row r="4" spans="2:15" x14ac:dyDescent="0.2">
      <c r="B4" t="s">
        <v>68</v>
      </c>
      <c r="C4" t="s">
        <v>172</v>
      </c>
      <c r="E4" t="s">
        <v>172</v>
      </c>
      <c r="F4" t="s">
        <v>172</v>
      </c>
      <c r="G4" t="s">
        <v>255</v>
      </c>
      <c r="H4" t="s">
        <v>237</v>
      </c>
      <c r="J4" t="s">
        <v>68</v>
      </c>
      <c r="L4" t="s">
        <v>265</v>
      </c>
      <c r="N4" t="s">
        <v>265</v>
      </c>
    </row>
    <row r="5" spans="2:15" x14ac:dyDescent="0.2">
      <c r="B5" t="s">
        <v>244</v>
      </c>
      <c r="C5" t="s">
        <v>172</v>
      </c>
      <c r="D5" t="s">
        <v>172</v>
      </c>
      <c r="E5" t="s">
        <v>172</v>
      </c>
      <c r="F5" t="s">
        <v>172</v>
      </c>
      <c r="G5" t="s">
        <v>255</v>
      </c>
      <c r="H5" t="s">
        <v>172</v>
      </c>
      <c r="J5" t="s">
        <v>6</v>
      </c>
      <c r="L5" t="s">
        <v>264</v>
      </c>
      <c r="N5" t="s">
        <v>263</v>
      </c>
    </row>
    <row r="6" spans="2:15" x14ac:dyDescent="0.2">
      <c r="B6" t="s">
        <v>53</v>
      </c>
      <c r="C6" t="s">
        <v>252</v>
      </c>
      <c r="D6" t="s">
        <v>245</v>
      </c>
      <c r="E6" t="s">
        <v>255</v>
      </c>
      <c r="F6" t="s">
        <v>255</v>
      </c>
      <c r="G6" t="s">
        <v>255</v>
      </c>
      <c r="H6" t="s">
        <v>172</v>
      </c>
      <c r="J6" t="s">
        <v>234</v>
      </c>
      <c r="K6" t="s">
        <v>246</v>
      </c>
    </row>
    <row r="7" spans="2:15" x14ac:dyDescent="0.2">
      <c r="B7" t="s">
        <v>235</v>
      </c>
      <c r="C7" t="s">
        <v>172</v>
      </c>
      <c r="E7" t="s">
        <v>255</v>
      </c>
      <c r="F7" t="s">
        <v>255</v>
      </c>
      <c r="G7" t="s">
        <v>255</v>
      </c>
      <c r="H7" t="s">
        <v>172</v>
      </c>
      <c r="J7" t="s">
        <v>235</v>
      </c>
      <c r="L7" t="s">
        <v>257</v>
      </c>
      <c r="N7" t="s">
        <v>256</v>
      </c>
    </row>
    <row r="8" spans="2:15" x14ac:dyDescent="0.2">
      <c r="B8" t="s">
        <v>266</v>
      </c>
      <c r="L8" t="s">
        <v>268</v>
      </c>
      <c r="M8" t="s">
        <v>267</v>
      </c>
    </row>
    <row r="14" spans="2:15" x14ac:dyDescent="0.2">
      <c r="B14" t="s">
        <v>258</v>
      </c>
    </row>
    <row r="15" spans="2:15" x14ac:dyDescent="0.2">
      <c r="B15" s="54" t="s">
        <v>252</v>
      </c>
      <c r="C15" t="s">
        <v>259</v>
      </c>
    </row>
    <row r="16" spans="2:15" x14ac:dyDescent="0.2">
      <c r="B16" s="54" t="s">
        <v>255</v>
      </c>
      <c r="C16" t="s">
        <v>260</v>
      </c>
    </row>
    <row r="17" spans="2:3" x14ac:dyDescent="0.2">
      <c r="B17" s="54" t="s">
        <v>172</v>
      </c>
      <c r="C17" t="s">
        <v>261</v>
      </c>
    </row>
    <row r="18" spans="2:3" x14ac:dyDescent="0.2">
      <c r="B18" s="54" t="s">
        <v>237</v>
      </c>
      <c r="C18" t="s">
        <v>262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Tables and Components</vt:lpstr>
      <vt:lpstr>Component Descriptions</vt:lpstr>
      <vt:lpstr>Tables and Record Sizes</vt:lpstr>
      <vt:lpstr>SessionStates</vt:lpstr>
      <vt:lpstr>Datatypes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Johnson</dc:creator>
  <cp:lastModifiedBy>Microsoft Office User</cp:lastModifiedBy>
  <dcterms:created xsi:type="dcterms:W3CDTF">2015-10-03T10:26:29Z</dcterms:created>
  <dcterms:modified xsi:type="dcterms:W3CDTF">2015-11-13T13:15:09Z</dcterms:modified>
</cp:coreProperties>
</file>