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emf" ContentType="image/x-emf"/>
  <Default Extension="rels" ContentType="application/vnd.openxmlformats-package.relationships+xml"/>
  <Default Extension="xml" ContentType="application/xml"/>
  <Override PartName="/xl/drawings/drawing23.xml" ContentType="application/vnd.openxmlformats-officedocument.drawingml.chartshapes+xml"/>
  <Override PartName="/xl/workbook.xml" ContentType="application/vnd.openxmlformats-officedocument.spreadsheetml.sheet.main+xml"/>
  <Override PartName="/xl/worksheets/sheet5.xml" ContentType="application/vnd.openxmlformats-officedocument.spreadsheetml.worksheet+xml"/>
  <Override PartName="/xl/worksheets/sheet2.xml" ContentType="application/vnd.openxmlformats-officedocument.spreadsheetml.worksheet+xml"/>
  <Override PartName="/xl/charts/chart4.xml" ContentType="application/vnd.openxmlformats-officedocument.drawingml.chart+xml"/>
  <Override PartName="/xl/drawings/drawing22.xml" ContentType="application/vnd.openxmlformats-officedocument.drawing+xml"/>
  <Override PartName="/xl/drawings/drawing21.xml" ContentType="application/vnd.openxmlformats-officedocument.drawing+xml"/>
  <Override PartName="/xl/worksheets/sheet1.xml" ContentType="application/vnd.openxmlformats-officedocument.spreadsheetml.worksheet+xml"/>
  <Override PartName="/xl/drawings/drawing19.xml" ContentType="application/vnd.openxmlformats-officedocument.drawing+xml"/>
  <Override PartName="/xl/charts/chart3.xml" ContentType="application/vnd.openxmlformats-officedocument.drawingml.chart+xml"/>
  <Override PartName="/xl/charts/chart5.xml" ContentType="application/vnd.openxmlformats-officedocument.drawingml.chart+xml"/>
  <Override PartName="/xl/worksheets/sheet4.xml" ContentType="application/vnd.openxmlformats-officedocument.spreadsheetml.worksheet+xml"/>
  <Override PartName="/xl/drawings/drawing24.xml" ContentType="application/vnd.openxmlformats-officedocument.drawing+xml"/>
  <Override PartName="/xl/worksheets/sheet3.xml" ContentType="application/vnd.openxmlformats-officedocument.spreadsheetml.worksheet+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charts/chart6.xml" ContentType="application/vnd.openxmlformats-officedocument.drawingml.chart+xml"/>
  <Override PartName="/xl/drawings/drawing18.xml" ContentType="application/vnd.openxmlformats-officedocument.drawing+xml"/>
  <Override PartName="/xl/drawings/drawing20.xml" ContentType="application/vnd.openxmlformats-officedocument.drawing+xml"/>
  <Override PartName="/xl/drawings/drawing17.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drawings/drawing2.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drawings/drawing7.xml" ContentType="application/vnd.openxmlformats-officedocument.drawing+xml"/>
  <Override PartName="/xl/drawings/drawing6.xml" ContentType="application/vnd.openxmlformats-officedocument.drawing+xml"/>
  <Override PartName="/xl/drawings/drawing8.xml" ContentType="application/vnd.openxmlformats-officedocument.drawing+xml"/>
  <Override PartName="/xl/drawings/drawing13.xml" ContentType="application/vnd.openxmlformats-officedocument.drawing+xml"/>
  <Override PartName="/xl/drawings/drawing15.xml" ContentType="application/vnd.openxmlformats-officedocument.drawing+xml"/>
  <Override PartName="/xl/drawings/drawing11.xml" ContentType="application/vnd.openxmlformats-officedocument.drawing+xml"/>
  <Override PartName="/xl/charts/chart1.xml" ContentType="application/vnd.openxmlformats-officedocument.drawingml.chart+xml"/>
  <Override PartName="/xl/drawings/drawing12.xml" ContentType="application/vnd.openxmlformats-officedocument.drawing+xml"/>
  <Override PartName="/xl/drawings/drawing14.xml" ContentType="application/vnd.openxmlformats-officedocument.drawing+xml"/>
  <Override PartName="/xl/drawings/drawing10.xml" ContentType="application/vnd.openxmlformats-officedocument.drawing+xml"/>
  <Override PartName="/xl/drawings/drawing16.xml" ContentType="application/vnd.openxmlformats-officedocument.drawing+xml"/>
  <Override PartName="/xl/drawings/drawing9.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 yWindow="288" windowWidth="7692" windowHeight="7656" firstSheet="7" activeTab="23"/>
  </bookViews>
  <sheets>
    <sheet name="المقدمة" sheetId="24" r:id="rId1"/>
    <sheet name="التقديم" sheetId="2" r:id="rId2"/>
    <sheet name="Bank" sheetId="34" r:id="rId3"/>
    <sheet name="78" sheetId="3" r:id="rId4"/>
    <sheet name="79" sheetId="4" r:id="rId5"/>
    <sheet name="80" sheetId="6" r:id="rId6"/>
    <sheet name="81" sheetId="7" r:id="rId7"/>
    <sheet name="82" sheetId="8" r:id="rId8"/>
    <sheet name="83" sheetId="9" r:id="rId9"/>
    <sheet name="84" sheetId="20" r:id="rId10"/>
    <sheet name="INSURANCE" sheetId="35" r:id="rId11"/>
    <sheet name="85" sheetId="11" r:id="rId12"/>
    <sheet name="86" sheetId="25" r:id="rId13"/>
    <sheet name="Gr_24" sheetId="26" r:id="rId14"/>
    <sheet name="87" sheetId="12" r:id="rId15"/>
    <sheet name="Gr_25" sheetId="27" r:id="rId16"/>
    <sheet name="88" sheetId="21" r:id="rId17"/>
    <sheet name="GR_26" sheetId="31" r:id="rId18"/>
    <sheet name="BUSINESS SERVICES." sheetId="36" r:id="rId19"/>
    <sheet name="89" sheetId="28" r:id="rId20"/>
    <sheet name="90" sheetId="29" r:id="rId21"/>
    <sheet name="Gr_27" sheetId="32" r:id="rId22"/>
    <sheet name="Gr_28" sheetId="37" r:id="rId23"/>
    <sheet name="91" sheetId="38" r:id="rId24"/>
    <sheet name="92" sheetId="15" r:id="rId25"/>
    <sheet name="93" sheetId="16" r:id="rId26"/>
  </sheets>
  <definedNames>
    <definedName name="_xlnm.Print_Area" localSheetId="3">'78'!$A$1:$L$28</definedName>
    <definedName name="_xlnm.Print_Area" localSheetId="4">'79'!$A$1:$M$15</definedName>
    <definedName name="_xlnm.Print_Area" localSheetId="5">'80'!$A$1:$K$16</definedName>
    <definedName name="_xlnm.Print_Area" localSheetId="6">'81'!$A$1:$J$21</definedName>
    <definedName name="_xlnm.Print_Area" localSheetId="7">'82'!$A$1:$I$23</definedName>
    <definedName name="_xlnm.Print_Area" localSheetId="8">'83'!$A$1:$S$16</definedName>
    <definedName name="_xlnm.Print_Area" localSheetId="9">'84'!$A$1:$I$36</definedName>
    <definedName name="_xlnm.Print_Area" localSheetId="11">'85'!$A$1:$I$14</definedName>
    <definedName name="_xlnm.Print_Area" localSheetId="12">'86'!$A$1:$I$14</definedName>
    <definedName name="_xlnm.Print_Area" localSheetId="14">'87'!$A$1:$I$14</definedName>
    <definedName name="_xlnm.Print_Area" localSheetId="16">'88'!$A$1:$H$27</definedName>
    <definedName name="_xlnm.Print_Area" localSheetId="19">'89'!$A$1:$G$37</definedName>
    <definedName name="_xlnm.Print_Area" localSheetId="20">'90'!$A$1:$I$38</definedName>
    <definedName name="_xlnm.Print_Area" localSheetId="23">'91'!$A$1:$K$41</definedName>
    <definedName name="_xlnm.Print_Area" localSheetId="24">'92'!$A$1:$F$59</definedName>
    <definedName name="_xlnm.Print_Area" localSheetId="25">'93'!$A$1:$G$16</definedName>
    <definedName name="_xlnm.Print_Area" localSheetId="2">Bank!$A$1:$A$40</definedName>
    <definedName name="_xlnm.Print_Area" localSheetId="18">'BUSINESS SERVICES.'!$A$1:$A$40</definedName>
    <definedName name="_xlnm.Print_Area" localSheetId="13">Gr_24!$A$1:$I$26</definedName>
    <definedName name="_xlnm.Print_Area" localSheetId="15">Gr_25!$A$1:$I$28</definedName>
    <definedName name="_xlnm.Print_Area" localSheetId="17">GR_26!$A$1:$H$44</definedName>
    <definedName name="_xlnm.Print_Area" localSheetId="21">Gr_27!$A$1:$I$23</definedName>
    <definedName name="_xlnm.Print_Area" localSheetId="22">Gr_28!$A$1:$I$36</definedName>
    <definedName name="_xlnm.Print_Area" localSheetId="10">INSURANCE!$A$1:$A$40</definedName>
    <definedName name="_xlnm.Print_Area" localSheetId="1">التقديم!$A$1:$C$44</definedName>
    <definedName name="_xlnm.Print_Area" localSheetId="0">المقدمة!$A$1:$A$40</definedName>
  </definedNames>
  <calcPr calcId="145621" refMode="R1C1"/>
</workbook>
</file>

<file path=xl/calcChain.xml><?xml version="1.0" encoding="utf-8"?>
<calcChain xmlns="http://schemas.openxmlformats.org/spreadsheetml/2006/main">
  <c r="H39" i="38" l="1"/>
  <c r="I39" i="38"/>
  <c r="K3" i="31" l="1"/>
  <c r="L3" i="31"/>
  <c r="J3" i="31"/>
  <c r="F37" i="29" l="1"/>
  <c r="D37" i="29"/>
  <c r="C37" i="29"/>
  <c r="E36" i="29"/>
  <c r="G36" i="29" s="1"/>
  <c r="E35" i="29"/>
  <c r="G35" i="29" s="1"/>
  <c r="E34" i="29"/>
  <c r="G34" i="29" s="1"/>
  <c r="E33" i="29"/>
  <c r="G33" i="29" s="1"/>
  <c r="E32" i="29"/>
  <c r="G32" i="29" s="1"/>
  <c r="E31" i="29"/>
  <c r="G31" i="29" s="1"/>
  <c r="E29" i="29"/>
  <c r="G29" i="29" s="1"/>
  <c r="E28" i="29"/>
  <c r="G28" i="29" s="1"/>
  <c r="E27" i="29"/>
  <c r="G27" i="29" s="1"/>
  <c r="E26" i="29"/>
  <c r="G26" i="29" s="1"/>
  <c r="E25" i="29"/>
  <c r="G25" i="29" s="1"/>
  <c r="E24" i="29"/>
  <c r="G24" i="29" s="1"/>
  <c r="E23" i="29"/>
  <c r="G23" i="29" s="1"/>
  <c r="E21" i="29"/>
  <c r="G21" i="29" s="1"/>
  <c r="E18" i="29"/>
  <c r="G18" i="29" s="1"/>
  <c r="E19" i="29"/>
  <c r="G19" i="29" s="1"/>
  <c r="E17" i="29"/>
  <c r="G17" i="29" s="1"/>
  <c r="E16" i="29"/>
  <c r="G16" i="29" s="1"/>
  <c r="E14" i="29"/>
  <c r="G14" i="29" s="1"/>
  <c r="E13" i="29"/>
  <c r="G13" i="29" s="1"/>
  <c r="E12" i="29"/>
  <c r="G12" i="29" s="1"/>
  <c r="E36" i="28"/>
  <c r="D36" i="28"/>
  <c r="C36" i="28"/>
  <c r="G37" i="29" l="1"/>
  <c r="E37" i="29"/>
  <c r="G19" i="8" l="1"/>
  <c r="R14" i="9" l="1"/>
  <c r="R15" i="9"/>
  <c r="R16" i="9"/>
  <c r="G18" i="8" l="1"/>
  <c r="G17" i="8"/>
  <c r="I13" i="9"/>
  <c r="I14" i="9"/>
  <c r="I15" i="9"/>
  <c r="I16" i="9"/>
  <c r="I12" i="9"/>
  <c r="G11" i="11" l="1"/>
  <c r="G12" i="11"/>
  <c r="G13" i="11"/>
  <c r="G14" i="11"/>
  <c r="G10" i="11"/>
  <c r="G14" i="25" l="1"/>
  <c r="D27" i="21"/>
  <c r="E27" i="21"/>
  <c r="C27" i="21"/>
  <c r="F26" i="21"/>
  <c r="D25" i="21"/>
  <c r="F25" i="21" s="1"/>
  <c r="E25" i="21"/>
  <c r="C25" i="21"/>
  <c r="F24" i="21"/>
  <c r="E23" i="21"/>
  <c r="F23" i="21"/>
  <c r="D22" i="21"/>
  <c r="D23" i="21" s="1"/>
  <c r="E22" i="21"/>
  <c r="F22" i="21"/>
  <c r="C23" i="21"/>
  <c r="C22" i="21"/>
  <c r="D17" i="21"/>
  <c r="E17" i="21"/>
  <c r="F17" i="21"/>
  <c r="F12" i="21"/>
  <c r="F13" i="21"/>
  <c r="F14" i="21"/>
  <c r="F15" i="21"/>
  <c r="F16" i="21"/>
  <c r="F11" i="21"/>
  <c r="C17" i="21" l="1"/>
  <c r="G13" i="25" l="1"/>
  <c r="G12" i="25"/>
  <c r="E17" i="8" l="1"/>
  <c r="E18" i="8" s="1"/>
  <c r="E19" i="8" s="1"/>
  <c r="F17" i="8"/>
  <c r="F18" i="8" s="1"/>
  <c r="F19" i="8" s="1"/>
  <c r="H20" i="7"/>
  <c r="G20" i="7"/>
  <c r="H14" i="6"/>
  <c r="I14" i="6" s="1"/>
  <c r="D14" i="6"/>
  <c r="H15" i="6"/>
  <c r="D15" i="6"/>
  <c r="I15" i="6" l="1"/>
  <c r="J15" i="4" l="1"/>
  <c r="K15" i="4" s="1"/>
  <c r="J14" i="4"/>
  <c r="K14" i="4" s="1"/>
  <c r="J13" i="4"/>
  <c r="K13" i="4" s="1"/>
  <c r="J28" i="3" l="1"/>
  <c r="J19" i="3"/>
  <c r="I28" i="3"/>
  <c r="I19" i="3"/>
  <c r="G14" i="12" l="1"/>
  <c r="G10" i="12"/>
  <c r="G11" i="12"/>
  <c r="G12" i="12"/>
  <c r="G13" i="12"/>
  <c r="G17" i="20" l="1"/>
  <c r="D20" i="20"/>
  <c r="E20" i="20"/>
  <c r="F20" i="20"/>
  <c r="C20" i="20"/>
  <c r="D15" i="20"/>
  <c r="E15" i="20"/>
  <c r="F15" i="20"/>
  <c r="F21" i="20" s="1"/>
  <c r="F23" i="20" s="1"/>
  <c r="F25" i="20" s="1"/>
  <c r="C15" i="20"/>
  <c r="C21" i="20" s="1"/>
  <c r="C23" i="20" s="1"/>
  <c r="C25" i="20" s="1"/>
  <c r="D21" i="20" l="1"/>
  <c r="D23" i="20" s="1"/>
  <c r="D25" i="20" s="1"/>
  <c r="E21" i="20"/>
  <c r="E23" i="20" s="1"/>
  <c r="E25" i="20" s="1"/>
  <c r="G14" i="20"/>
  <c r="R13" i="9" l="1"/>
  <c r="H13" i="6"/>
  <c r="G11" i="25"/>
  <c r="G10" i="25"/>
  <c r="R12" i="9"/>
  <c r="F20" i="7"/>
  <c r="E20" i="7"/>
  <c r="D20" i="7"/>
  <c r="C20" i="7"/>
  <c r="D13" i="6"/>
  <c r="D12" i="6"/>
  <c r="I12" i="6" s="1"/>
  <c r="H11" i="6"/>
  <c r="D11" i="6"/>
  <c r="D17" i="8"/>
  <c r="D18" i="8" s="1"/>
  <c r="D19" i="8" s="1"/>
  <c r="C17" i="8"/>
  <c r="C18" i="8" s="1"/>
  <c r="C19" i="8" s="1"/>
  <c r="J12" i="4"/>
  <c r="K12" i="4" s="1"/>
  <c r="J11" i="4"/>
  <c r="K11" i="4" s="1"/>
  <c r="H28" i="3"/>
  <c r="H19" i="3"/>
  <c r="F28" i="3"/>
  <c r="E28" i="3"/>
  <c r="D28" i="3"/>
  <c r="C28" i="3"/>
  <c r="F19" i="3"/>
  <c r="E19" i="3"/>
  <c r="D19" i="3"/>
  <c r="F27" i="21"/>
  <c r="F21" i="21"/>
  <c r="F20" i="21"/>
  <c r="F19" i="21"/>
  <c r="G24" i="20"/>
  <c r="G22" i="20"/>
  <c r="G19" i="20"/>
  <c r="G18" i="20"/>
  <c r="G20" i="20" s="1"/>
  <c r="G13" i="20"/>
  <c r="G12" i="20"/>
  <c r="G11" i="20"/>
  <c r="G28" i="3"/>
  <c r="G19" i="3"/>
  <c r="C19" i="3"/>
  <c r="G15" i="20" l="1"/>
  <c r="G21" i="20" s="1"/>
  <c r="G23" i="20" s="1"/>
  <c r="G25" i="20" s="1"/>
  <c r="I11" i="6"/>
  <c r="I13" i="6"/>
</calcChain>
</file>

<file path=xl/sharedStrings.xml><?xml version="1.0" encoding="utf-8"?>
<sst xmlns="http://schemas.openxmlformats.org/spreadsheetml/2006/main" count="764" uniqueCount="545">
  <si>
    <t>مصادر البيانات :</t>
  </si>
  <si>
    <t xml:space="preserve">   1 - Qatar Central Bank.</t>
  </si>
  <si>
    <t>الحسابات المالية لمصرف قطر المركزي</t>
  </si>
  <si>
    <t>FINANCIAL STATEMENT OF QATAR CENTRAL BANK</t>
  </si>
  <si>
    <t>الذهب</t>
  </si>
  <si>
    <t>Gold</t>
  </si>
  <si>
    <t>أرصدة لدى البنوك الاجنبية</t>
  </si>
  <si>
    <t>أرصدة لدى البنوك المحلية</t>
  </si>
  <si>
    <t>موجودات أخرى</t>
  </si>
  <si>
    <t xml:space="preserve">المجموع  </t>
  </si>
  <si>
    <t xml:space="preserve">Total  </t>
  </si>
  <si>
    <t>النقد المتداول</t>
  </si>
  <si>
    <t>رأس المال والاحتياطي</t>
  </si>
  <si>
    <t>ودائع البنوك المحلية</t>
  </si>
  <si>
    <t>مطلوبات أخرى</t>
  </si>
  <si>
    <t>CURRENCY IN CIRCULATION</t>
  </si>
  <si>
    <t>المجموع</t>
  </si>
  <si>
    <t>1Q.R</t>
  </si>
  <si>
    <t>5Q.R</t>
  </si>
  <si>
    <t>10Q.R</t>
  </si>
  <si>
    <t>50Q.R</t>
  </si>
  <si>
    <t>100Q.R</t>
  </si>
  <si>
    <t>500Q.R</t>
  </si>
  <si>
    <t>Total</t>
  </si>
  <si>
    <t>Qatar National Bank</t>
  </si>
  <si>
    <t>البنك التجاري القطري</t>
  </si>
  <si>
    <t>Commercial Bank of Qatar</t>
  </si>
  <si>
    <t>البنك الأهلي القطري</t>
  </si>
  <si>
    <t>(1) في نهاية السنة</t>
  </si>
  <si>
    <t>(1) At the end of year.</t>
  </si>
  <si>
    <t>التجارة</t>
  </si>
  <si>
    <t>الصناعة</t>
  </si>
  <si>
    <t>الزراعة</t>
  </si>
  <si>
    <t>أخرى</t>
  </si>
  <si>
    <t>(1) في نهاية السنة .</t>
  </si>
  <si>
    <t>(1) At the end of the year .</t>
  </si>
  <si>
    <t>عرض النقد والسيولة المحلية في دولة قطر</t>
  </si>
  <si>
    <t>MONEY SUPPLY AND LOCAL LIQUIDITY IN QATAR</t>
  </si>
  <si>
    <t>الميزانية الموحدة للبنوك التجارية</t>
  </si>
  <si>
    <t>CONSOLIDATED BALANCE SHEET OF COMMERCIAL BANKS</t>
  </si>
  <si>
    <t>قيمة تعويضات التأمين المدفوعة حسب النوع</t>
  </si>
  <si>
    <t>VALUE OF PAID CLAIMS BY TYPE</t>
  </si>
  <si>
    <t>عدد وثائق التأمين المصدرة حسب النوع</t>
  </si>
  <si>
    <t>المشتغلون</t>
  </si>
  <si>
    <t>Economic Activity</t>
  </si>
  <si>
    <t>Insurance</t>
  </si>
  <si>
    <t>Real Estate</t>
  </si>
  <si>
    <t xml:space="preserve">المجموع العام  </t>
  </si>
  <si>
    <t xml:space="preserve">Grand Total  </t>
  </si>
  <si>
    <t xml:space="preserve">تقديرات الانتاج الاجمالي والقيمة المضافة حسب النشاط الاقتصادي </t>
  </si>
  <si>
    <t xml:space="preserve">ESTIMATES OF GROSS OUTPUT AND VALUE ADDED BY ECONOMIC ACTIVITY  </t>
  </si>
  <si>
    <t>الاحتياطي الالزامي</t>
  </si>
  <si>
    <t xml:space="preserve">                                             السنة
  النشاط الاقتصادي  </t>
  </si>
  <si>
    <t xml:space="preserve">                                           السنة
  البيان  </t>
  </si>
  <si>
    <t xml:space="preserve">                 النوع
  السنة  </t>
  </si>
  <si>
    <t>الموجودات :</t>
  </si>
  <si>
    <t>Liabilities :</t>
  </si>
  <si>
    <t>Assets :</t>
  </si>
  <si>
    <t>المطلوبات :</t>
  </si>
  <si>
    <t xml:space="preserve">         Particulars
  Year  </t>
  </si>
  <si>
    <t xml:space="preserve">                البيان
 السنة  </t>
  </si>
  <si>
    <r>
      <t xml:space="preserve">النقل
</t>
    </r>
    <r>
      <rPr>
        <b/>
        <sz val="8"/>
        <rFont val="Arial"/>
        <family val="2"/>
      </rPr>
      <t>Cargo</t>
    </r>
  </si>
  <si>
    <r>
      <t xml:space="preserve">الاستهلاك الوسيط
</t>
    </r>
    <r>
      <rPr>
        <b/>
        <sz val="8"/>
        <rFont val="Arial"/>
        <family val="2"/>
      </rPr>
      <t>Intermediate Consumption</t>
    </r>
  </si>
  <si>
    <r>
      <t xml:space="preserve">الانتاج الاجمالي
</t>
    </r>
    <r>
      <rPr>
        <b/>
        <sz val="8"/>
        <rFont val="Arial"/>
        <family val="2"/>
      </rPr>
      <t>Gross Output</t>
    </r>
  </si>
  <si>
    <r>
      <t xml:space="preserve">الاهتلاكات
</t>
    </r>
    <r>
      <rPr>
        <b/>
        <sz val="8"/>
        <rFont val="Arial"/>
        <family val="2"/>
      </rPr>
      <t>Depreciation</t>
    </r>
  </si>
  <si>
    <t>QATARI COMPANIES LISTED ON DOHA STOCK MARKET</t>
  </si>
  <si>
    <t>اسم الشركة</t>
  </si>
  <si>
    <t>قطاع البنوك</t>
  </si>
  <si>
    <t xml:space="preserve"> Banks Sector</t>
  </si>
  <si>
    <t>بنك قطر الوطني</t>
  </si>
  <si>
    <t>مصرف قطر الأسلامي</t>
  </si>
  <si>
    <t>Doha Bank</t>
  </si>
  <si>
    <t>Al-Alahli Bank of Qatar</t>
  </si>
  <si>
    <t>بنك قطر الدولي الأسلامي</t>
  </si>
  <si>
    <t>Qatar Int. Islamic Bank</t>
  </si>
  <si>
    <t xml:space="preserve">قطاع التأمين </t>
  </si>
  <si>
    <t>Insurance Sector</t>
  </si>
  <si>
    <t>شركة قطر للتأمين</t>
  </si>
  <si>
    <t>Qatar Insurance Company</t>
  </si>
  <si>
    <t>شركة الدوحة للتأمين</t>
  </si>
  <si>
    <t>Doha Insurance Company</t>
  </si>
  <si>
    <t>الشركةالقطرية العامة للتأمين واعادة التأمين</t>
  </si>
  <si>
    <t>Al-khaleej Insurance Co.</t>
  </si>
  <si>
    <t>الشركة الأسلامية القطرية للتأمين</t>
  </si>
  <si>
    <t>Qatar Islamic Insurance Co.</t>
  </si>
  <si>
    <t>قطاع الصناعة</t>
  </si>
  <si>
    <t>Industrial Sector</t>
  </si>
  <si>
    <t>الشركة القطرية للصناعات التحويلية</t>
  </si>
  <si>
    <t>Qatar Industrial Manufacturing Co.</t>
  </si>
  <si>
    <t>Qatar National Cement Co.</t>
  </si>
  <si>
    <t>شركة صناعات قطر</t>
  </si>
  <si>
    <t>Qatar Industries Co.</t>
  </si>
  <si>
    <t>شركة الكهرباء والماء القطريه</t>
  </si>
  <si>
    <t>Q. Electricity &amp;Water Co.</t>
  </si>
  <si>
    <t>Qatar Flour mills Co.</t>
  </si>
  <si>
    <t>قطاع الخدمات</t>
  </si>
  <si>
    <t>Services Sector</t>
  </si>
  <si>
    <t>Q.German Co.For medical Devices</t>
  </si>
  <si>
    <t>شركة اتصالات قطر</t>
  </si>
  <si>
    <t>Qatar Telecom Co.</t>
  </si>
  <si>
    <t>الشركة القطريه للنقل البحري</t>
  </si>
  <si>
    <t>Qatar Shipping Co.</t>
  </si>
  <si>
    <t>شركة قطر للوقود</t>
  </si>
  <si>
    <t>Qatar Fuel Co.</t>
  </si>
  <si>
    <t>السلام العالمية للأستثمارات المحدودة</t>
  </si>
  <si>
    <t>Salam International Investment Co.</t>
  </si>
  <si>
    <t>Q. National Navegation Co.</t>
  </si>
  <si>
    <t>شركة قطر للسينما والتوزيع والأفلام</t>
  </si>
  <si>
    <t>Q.Cinema&amp; Film Distrepution Co.</t>
  </si>
  <si>
    <t>الشركة الوطنية للأجارة</t>
  </si>
  <si>
    <t>National Leasing Co.</t>
  </si>
  <si>
    <t xml:space="preserve">  السنة  </t>
  </si>
  <si>
    <t xml:space="preserve">  Year  </t>
  </si>
  <si>
    <r>
      <t xml:space="preserve">إجمالي عدد الأسهم
</t>
    </r>
    <r>
      <rPr>
        <b/>
        <sz val="8"/>
        <rFont val="Arial"/>
        <family val="2"/>
      </rPr>
      <t>Total No. Shares</t>
    </r>
  </si>
  <si>
    <t>ويتضمن هذا الفصل أهم البيانات التي تتعلق بأنشطة قطاع خدمات الاعمال والتي تعكس عدد المنشآت الاقتصادية ، عدد المشتغلين وتعويضات العاملين لكل نشاط كما يعبر عن أهم مؤشرات هذا القطاع كالانتـاج الاجمالي والاسـتهلاك الوسيط والقيمة المضافة الاجمالية والصافية لكل نشاط على حده .</t>
  </si>
  <si>
    <t>BANKS, INSURANCE, AND</t>
  </si>
  <si>
    <t>Grand Total</t>
  </si>
  <si>
    <t>المصدر: سوق الدوحة للأوراق المالية</t>
  </si>
  <si>
    <t>الشركات القطرية المدرجه في سوق الدوحه للأوراق المالية</t>
  </si>
  <si>
    <t>بنك الدوحة</t>
  </si>
  <si>
    <t>شركة قطر الوطنية لصناعة الأسمنت</t>
  </si>
  <si>
    <t>Qatar Eslamic Bank</t>
  </si>
  <si>
    <t xml:space="preserve">تأجير الات ومعدات غير مصنفة </t>
  </si>
  <si>
    <t xml:space="preserve">United Development Co.              </t>
  </si>
  <si>
    <t>الشركة القطرية لتجارة اللحوم والمواشي</t>
  </si>
  <si>
    <t>شركة الخليج للمخازن</t>
  </si>
  <si>
    <t>Qatar Gas Transport Co.</t>
  </si>
  <si>
    <t>Qatar Meat &amp;Live Stock Co.</t>
  </si>
  <si>
    <t>دلالة للوساطة والأستثمار القابضة</t>
  </si>
  <si>
    <t>Dlala Broker &amp; Investment Co.</t>
  </si>
  <si>
    <t>ِشركة قطر لنقل الغاز المحدودة</t>
  </si>
  <si>
    <t xml:space="preserve">الشركة المتحدة للتنمية                               </t>
  </si>
  <si>
    <t>Gulf  Ware Housing Co.</t>
  </si>
  <si>
    <t>Qatar General Insurance &amp; Rein. Co.</t>
  </si>
  <si>
    <t>مصرف الريان</t>
  </si>
  <si>
    <t>Masraf Al-Rayan</t>
  </si>
  <si>
    <t>شركة بروة العقارية</t>
  </si>
  <si>
    <t>Barwa Real Estate Co.</t>
  </si>
  <si>
    <t>أ - الانتاج الإحمالي</t>
  </si>
  <si>
    <t>1 - الأقساط المحصلة الصافية</t>
  </si>
  <si>
    <t>2 - التعويضات المدفوعة الصافية</t>
  </si>
  <si>
    <t>3 - العمولات المحصلة</t>
  </si>
  <si>
    <t>4 - الدخل من إستثمار الإحتياطي</t>
  </si>
  <si>
    <t>5 - التغير في الإحتياطي الفني</t>
  </si>
  <si>
    <t>6 - إيرادات أخرى</t>
  </si>
  <si>
    <t>ب - مستلزمات الإنتاج</t>
  </si>
  <si>
    <t>1 - سلعية</t>
  </si>
  <si>
    <t>2 - خدمية</t>
  </si>
  <si>
    <t>3 - العمولات المدفوعة</t>
  </si>
  <si>
    <t>المجموع (1 + 2 + 3)</t>
  </si>
  <si>
    <t>ج - القيمة المضافة الإجمالية (أ - ب)</t>
  </si>
  <si>
    <t>د - الإهتلاك</t>
  </si>
  <si>
    <t>هـ - القيمة المضافة الصافية (ج - د)</t>
  </si>
  <si>
    <t xml:space="preserve">و - تكاليف العمالة </t>
  </si>
  <si>
    <t>ز - فائض التشغيل (هـ - و)</t>
  </si>
  <si>
    <t>الجنسية Nationality</t>
  </si>
  <si>
    <t>Item</t>
  </si>
  <si>
    <t>البيان</t>
  </si>
  <si>
    <t>قطرية</t>
  </si>
  <si>
    <t>عربية</t>
  </si>
  <si>
    <t>Qatari</t>
  </si>
  <si>
    <t>Arabic</t>
  </si>
  <si>
    <t>A- Gross Output</t>
  </si>
  <si>
    <t>B- Cost of Production</t>
  </si>
  <si>
    <t>1- Goods</t>
  </si>
  <si>
    <t>2- Services</t>
  </si>
  <si>
    <t>3- Comission Paid</t>
  </si>
  <si>
    <t>C- Gross Value Added (A-B)</t>
  </si>
  <si>
    <t>D- Depreciation</t>
  </si>
  <si>
    <t>E- Net Value Added (C-D)</t>
  </si>
  <si>
    <t>F- Cost of Employees</t>
  </si>
  <si>
    <t>G- Operating Surplus (E-F)</t>
  </si>
  <si>
    <t>European</t>
  </si>
  <si>
    <t>أوروبية</t>
  </si>
  <si>
    <t>1 - الفوائد المحصلة</t>
  </si>
  <si>
    <t>2 - الفوائد المدفوعة</t>
  </si>
  <si>
    <t>3 - إيرادات أوراق مالية</t>
  </si>
  <si>
    <t>4 - الإيرادات الأخرى</t>
  </si>
  <si>
    <t>المجموع (1 - 2 + 3 + 4)</t>
  </si>
  <si>
    <t>1- Interest Received</t>
  </si>
  <si>
    <t>2- Interest Paid</t>
  </si>
  <si>
    <t>3- Revenue of Bonds</t>
  </si>
  <si>
    <t>4- Other Revenues</t>
  </si>
  <si>
    <t>النقد المصدر</t>
  </si>
  <si>
    <t>الأستهلاك</t>
  </si>
  <si>
    <t xml:space="preserve">  1 - النقدالمتداول</t>
  </si>
  <si>
    <t>الخليج الدولية للخدمات</t>
  </si>
  <si>
    <t>Qulf InternationalServices</t>
  </si>
  <si>
    <r>
      <t>DEPOSITS</t>
    </r>
    <r>
      <rPr>
        <b/>
        <vertAlign val="superscript"/>
        <sz val="12"/>
        <rFont val="Arial"/>
        <family val="2"/>
      </rPr>
      <t xml:space="preserve"> (1)</t>
    </r>
    <r>
      <rPr>
        <b/>
        <sz val="12"/>
        <rFont val="Arial"/>
        <family val="2"/>
      </rPr>
      <t xml:space="preserve"> AT COMMERCIAL BANKS</t>
    </r>
  </si>
  <si>
    <t xml:space="preserve">                                                   السنة
  البيان  </t>
  </si>
  <si>
    <t xml:space="preserve">                                                               Year 
  Particulars </t>
  </si>
  <si>
    <t xml:space="preserve">                                Type
 Year  </t>
  </si>
  <si>
    <t>المسكوكات
Coins</t>
  </si>
  <si>
    <r>
      <t xml:space="preserve">الأوراق النقدية  </t>
    </r>
    <r>
      <rPr>
        <b/>
        <sz val="8"/>
        <rFont val="Arial"/>
        <family val="2"/>
      </rPr>
      <t>Notes</t>
    </r>
  </si>
  <si>
    <r>
      <t xml:space="preserve">عملات اجنبية
</t>
    </r>
    <r>
      <rPr>
        <b/>
        <sz val="8"/>
        <rFont val="Arial"/>
        <family val="2"/>
      </rPr>
      <t>Foreign Currency</t>
    </r>
  </si>
  <si>
    <r>
      <t xml:space="preserve">تحت الطلب
</t>
    </r>
    <r>
      <rPr>
        <b/>
        <sz val="8"/>
        <rFont val="Arial"/>
        <family val="2"/>
      </rPr>
      <t>Demand</t>
    </r>
  </si>
  <si>
    <r>
      <t xml:space="preserve">توفير ولأجل
</t>
    </r>
    <r>
      <rPr>
        <b/>
        <sz val="8"/>
        <rFont val="Arial"/>
        <family val="2"/>
      </rPr>
      <t>Saving &amp; Time</t>
    </r>
  </si>
  <si>
    <r>
      <t xml:space="preserve">الودائع </t>
    </r>
    <r>
      <rPr>
        <b/>
        <vertAlign val="superscript"/>
        <sz val="16"/>
        <rFont val="Arial"/>
        <family val="2"/>
      </rPr>
      <t>(1)</t>
    </r>
    <r>
      <rPr>
        <b/>
        <sz val="16"/>
        <rFont val="Arial"/>
        <family val="2"/>
      </rPr>
      <t xml:space="preserve"> لدى البنوك التجارية</t>
    </r>
  </si>
  <si>
    <t xml:space="preserve">                                البيان
 السنة  </t>
  </si>
  <si>
    <t xml:space="preserve">                         Particulars
  Year  </t>
  </si>
  <si>
    <r>
      <t xml:space="preserve">الموجودات </t>
    </r>
    <r>
      <rPr>
        <b/>
        <sz val="8"/>
        <rFont val="Arial"/>
        <family val="2"/>
      </rPr>
      <t>Assets</t>
    </r>
  </si>
  <si>
    <r>
      <t xml:space="preserve">المطلوبات </t>
    </r>
    <r>
      <rPr>
        <b/>
        <sz val="8"/>
        <rFont val="Arial"/>
        <family val="2"/>
      </rPr>
      <t>Liabilities</t>
    </r>
  </si>
  <si>
    <r>
      <t xml:space="preserve">السيارات
</t>
    </r>
    <r>
      <rPr>
        <b/>
        <sz val="8"/>
        <rFont val="Arial"/>
        <family val="2"/>
      </rPr>
      <t>Cars</t>
    </r>
  </si>
  <si>
    <r>
      <t xml:space="preserve">الحريق/السرقة
</t>
    </r>
    <r>
      <rPr>
        <b/>
        <sz val="8"/>
        <rFont val="Arial"/>
        <family val="2"/>
      </rPr>
      <t>Fire/Theft</t>
    </r>
  </si>
  <si>
    <t xml:space="preserve">                               Type
 Year  </t>
  </si>
  <si>
    <t xml:space="preserve">                 النوع
  السنة  </t>
  </si>
  <si>
    <t xml:space="preserve">                              Type
 Year  </t>
  </si>
  <si>
    <r>
      <t xml:space="preserve">الجنسية </t>
    </r>
    <r>
      <rPr>
        <b/>
        <sz val="8"/>
        <rFont val="Arial"/>
        <family val="2"/>
      </rPr>
      <t>Nationality</t>
    </r>
  </si>
  <si>
    <t>تعويضات العاملين</t>
  </si>
  <si>
    <r>
      <t xml:space="preserve">المؤشر العام
</t>
    </r>
    <r>
      <rPr>
        <b/>
        <sz val="8"/>
        <rFont val="Arial"/>
        <family val="2"/>
      </rPr>
      <t>General Index</t>
    </r>
  </si>
  <si>
    <t xml:space="preserve">   1 - مصرف قطر المركزي .</t>
  </si>
  <si>
    <t xml:space="preserve"> </t>
  </si>
  <si>
    <t xml:space="preserve">الشركة القطريه الألمانيه للمستلزمات الطبيه </t>
  </si>
  <si>
    <t>IslamicFinancil Securities</t>
  </si>
  <si>
    <t xml:space="preserve"> 2010/12/31</t>
  </si>
  <si>
    <t>2010/12/31</t>
  </si>
  <si>
    <t>مزايا قطر للتطوير العقاري</t>
  </si>
  <si>
    <t>المجموعة للرعاية الطبية</t>
  </si>
  <si>
    <t>اعمال</t>
  </si>
  <si>
    <t>شركة الميرة للمواد الأستهلاكية</t>
  </si>
  <si>
    <t>Gulf holding Co.</t>
  </si>
  <si>
    <t>Qatar telecom ( Qutel)</t>
  </si>
  <si>
    <t>Medicar (mcgs)</t>
  </si>
  <si>
    <t>Aamal(AKCS)</t>
  </si>
  <si>
    <t>Qatar oman investment Co.</t>
  </si>
  <si>
    <t xml:space="preserve">Mazaya QATAR </t>
  </si>
  <si>
    <t xml:space="preserve">                                           Year
  Economic Activity  </t>
  </si>
  <si>
    <t>Trade</t>
  </si>
  <si>
    <t>Industry</t>
  </si>
  <si>
    <t>Agriculture</t>
  </si>
  <si>
    <t>Others</t>
  </si>
  <si>
    <t xml:space="preserve">                                                Year 
  Particulars </t>
  </si>
  <si>
    <t xml:space="preserve">  1 - Currency Issued</t>
  </si>
  <si>
    <t>AL-KHALIJ COMMERCIAL BANK-ALKHALIJI</t>
  </si>
  <si>
    <r>
      <t xml:space="preserve">المجموع
</t>
    </r>
    <r>
      <rPr>
        <b/>
        <sz val="8"/>
        <rFont val="Arial"/>
        <family val="2"/>
      </rPr>
      <t>Total</t>
    </r>
  </si>
  <si>
    <t xml:space="preserve"> 2011/12/31</t>
  </si>
  <si>
    <r>
      <t>المجموع</t>
    </r>
    <r>
      <rPr>
        <b/>
        <sz val="12"/>
        <rFont val="Arial"/>
        <family val="2"/>
      </rPr>
      <t xml:space="preserve">
</t>
    </r>
    <r>
      <rPr>
        <b/>
        <sz val="8"/>
        <rFont val="Arial"/>
        <family val="2"/>
      </rPr>
      <t>Total</t>
    </r>
  </si>
  <si>
    <r>
      <t xml:space="preserve">القيمة المضافة الاجمالية
</t>
    </r>
    <r>
      <rPr>
        <b/>
        <sz val="8"/>
        <rFont val="Arial"/>
        <family val="2"/>
      </rPr>
      <t>Value Added (Gross)</t>
    </r>
  </si>
  <si>
    <r>
      <t xml:space="preserve">القيمة المضافة
الصافية
</t>
    </r>
    <r>
      <rPr>
        <b/>
        <sz val="8"/>
        <rFont val="Arial"/>
        <family val="2"/>
      </rPr>
      <t>Value Added (Net)</t>
    </r>
  </si>
  <si>
    <t xml:space="preserve">   2 - البنوك التجارية.</t>
  </si>
  <si>
    <t xml:space="preserve">   3 - شركات التأمين .</t>
  </si>
  <si>
    <t xml:space="preserve">   4 - شركات خدمات الأعمال .</t>
  </si>
  <si>
    <t xml:space="preserve">   5 - سوق الدوحة للأوراق المالية.</t>
  </si>
  <si>
    <t xml:space="preserve">   2 -The Commercial Banks.</t>
  </si>
  <si>
    <t xml:space="preserve">   3 - Insurance Companies.</t>
  </si>
  <si>
    <t xml:space="preserve">   4 - Business Services Establishments.</t>
  </si>
  <si>
    <t xml:space="preserve">   5 - Doha Securities Market</t>
  </si>
  <si>
    <r>
      <t xml:space="preserve">القطاع الخاص 
</t>
    </r>
    <r>
      <rPr>
        <b/>
        <sz val="8"/>
        <rFont val="Arial"/>
        <family val="2"/>
      </rPr>
      <t>Private  Sector</t>
    </r>
  </si>
  <si>
    <r>
      <t xml:space="preserve">المجموع الكلى
</t>
    </r>
    <r>
      <rPr>
        <b/>
        <sz val="8"/>
        <rFont val="Arial"/>
        <family val="2"/>
      </rPr>
      <t>G.Total</t>
    </r>
  </si>
  <si>
    <r>
      <t xml:space="preserve">ودائع القطاع العام
</t>
    </r>
    <r>
      <rPr>
        <b/>
        <sz val="8"/>
        <rFont val="Arial"/>
        <family val="2"/>
      </rPr>
      <t>Public Sector Deposits</t>
    </r>
  </si>
  <si>
    <r>
      <t xml:space="preserve"> ودائع غير المقيمين
</t>
    </r>
    <r>
      <rPr>
        <b/>
        <sz val="8"/>
        <rFont val="Arial"/>
        <family val="2"/>
      </rPr>
      <t>Non Resident Deposits</t>
    </r>
  </si>
  <si>
    <r>
      <t xml:space="preserve">الائتمان </t>
    </r>
    <r>
      <rPr>
        <b/>
        <vertAlign val="superscript"/>
        <sz val="16"/>
        <rFont val="Arial"/>
        <family val="2"/>
      </rPr>
      <t>(1)</t>
    </r>
    <r>
      <rPr>
        <b/>
        <sz val="16"/>
        <rFont val="Arial"/>
        <family val="2"/>
      </rPr>
      <t xml:space="preserve"> المصرفي المحلى حسب النشاط الاقتصادي</t>
    </r>
  </si>
  <si>
    <r>
      <t>LOCAL BANKS CREDIT</t>
    </r>
    <r>
      <rPr>
        <b/>
        <vertAlign val="superscript"/>
        <sz val="12"/>
        <rFont val="Arial"/>
        <family val="2"/>
      </rPr>
      <t xml:space="preserve"> (1)</t>
    </r>
    <r>
      <rPr>
        <b/>
        <sz val="12"/>
        <rFont val="Arial"/>
        <family val="2"/>
      </rPr>
      <t xml:space="preserve"> BY ECONOMIC ACTIVITY</t>
    </r>
  </si>
  <si>
    <t xml:space="preserve">مجموع الائتمان المحلى </t>
  </si>
  <si>
    <t>القطاع العام</t>
  </si>
  <si>
    <t>الخدمات</t>
  </si>
  <si>
    <t>المقاولون</t>
  </si>
  <si>
    <t>العقارات</t>
  </si>
  <si>
    <t>ن1 = 1 + 2</t>
  </si>
  <si>
    <t xml:space="preserve">  2 - ودائع تحت الطلب</t>
  </si>
  <si>
    <t xml:space="preserve">  3 - ودائع توفير ولأجل</t>
  </si>
  <si>
    <t xml:space="preserve">  4 - ودائع بالعملات الأجنبية</t>
  </si>
  <si>
    <t xml:space="preserve">  5 - ودائع حكومية :</t>
  </si>
  <si>
    <t xml:space="preserve">  6 - عرض النقد (ن1)</t>
  </si>
  <si>
    <t xml:space="preserve">  7 - عرض النقد (ن2)</t>
  </si>
  <si>
    <t xml:space="preserve">  8 - عرض النقد (ن3)</t>
  </si>
  <si>
    <t>ن2 = 3 + 4 + 6</t>
  </si>
  <si>
    <t>ن3 = 5 + 7</t>
  </si>
  <si>
    <t>M1 =1 + 2</t>
  </si>
  <si>
    <t>M2 =3 + 4 + 6</t>
  </si>
  <si>
    <t>M3 = 5 + 7</t>
  </si>
  <si>
    <t>أ-المجموع( 1-2+3+4-5+6)</t>
  </si>
  <si>
    <t>ب-المجموع (1 + 2 + 3)</t>
  </si>
  <si>
    <t>شركة زاد القابضة( مطاحن الدقيق القطرية)</t>
  </si>
  <si>
    <t>شركة الملاحة القطرية</t>
  </si>
  <si>
    <t xml:space="preserve">مجمع شركات المناعي </t>
  </si>
  <si>
    <t>Public Sector</t>
  </si>
  <si>
    <t>Consumption</t>
  </si>
  <si>
    <t>Services</t>
  </si>
  <si>
    <t>2011/12/31</t>
  </si>
  <si>
    <r>
      <t xml:space="preserve">الاستثمارات المحلية
</t>
    </r>
    <r>
      <rPr>
        <sz val="8"/>
        <rFont val="Arial"/>
        <family val="2"/>
      </rPr>
      <t>Domestic Investments</t>
    </r>
  </si>
  <si>
    <r>
      <t xml:space="preserve">االائتمان 
المحلى
</t>
    </r>
    <r>
      <rPr>
        <sz val="8"/>
        <rFont val="Arial"/>
        <family val="2"/>
      </rPr>
      <t>Domestic
 Credit</t>
    </r>
    <r>
      <rPr>
        <b/>
        <sz val="11"/>
        <rFont val="Arial"/>
        <family val="2"/>
      </rPr>
      <t xml:space="preserve">
</t>
    </r>
  </si>
  <si>
    <r>
      <t>أرصدة لدى البنوك في قطر</t>
    </r>
    <r>
      <rPr>
        <b/>
        <sz val="11"/>
        <rFont val="Arial"/>
        <family val="2"/>
      </rPr>
      <t xml:space="preserve">
</t>
    </r>
    <r>
      <rPr>
        <sz val="8"/>
        <rFont val="Arial"/>
        <family val="2"/>
      </rPr>
      <t>Balance with Qatari Banks</t>
    </r>
  </si>
  <si>
    <r>
      <t>الموجودات الأجنبية</t>
    </r>
    <r>
      <rPr>
        <b/>
        <sz val="11"/>
        <rFont val="Arial"/>
        <family val="2"/>
      </rPr>
      <t xml:space="preserve">
</t>
    </r>
    <r>
      <rPr>
        <sz val="8"/>
        <rFont val="Arial"/>
        <family val="2"/>
      </rPr>
      <t>Foreign Assets</t>
    </r>
  </si>
  <si>
    <r>
      <t xml:space="preserve">الاحتياطات
</t>
    </r>
    <r>
      <rPr>
        <sz val="8"/>
        <rFont val="Arial"/>
        <family val="2"/>
      </rPr>
      <t>Reserves</t>
    </r>
  </si>
  <si>
    <r>
      <t>الموجودات الثابتة</t>
    </r>
    <r>
      <rPr>
        <b/>
        <sz val="11"/>
        <rFont val="Arial"/>
        <family val="2"/>
      </rPr>
      <t xml:space="preserve">
</t>
    </r>
    <r>
      <rPr>
        <sz val="8"/>
        <rFont val="Arial"/>
        <family val="2"/>
      </rPr>
      <t>Fixed Assets</t>
    </r>
  </si>
  <si>
    <r>
      <t>الموجودات الأخرى</t>
    </r>
    <r>
      <rPr>
        <b/>
        <sz val="11"/>
        <rFont val="Arial"/>
        <family val="2"/>
      </rPr>
      <t xml:space="preserve">
</t>
    </r>
    <r>
      <rPr>
        <sz val="8"/>
        <rFont val="Arial"/>
        <family val="2"/>
      </rPr>
      <t>Other Assets</t>
    </r>
  </si>
  <si>
    <r>
      <t xml:space="preserve">ودائع المقيمين
</t>
    </r>
    <r>
      <rPr>
        <sz val="8"/>
        <rFont val="Arial"/>
        <family val="2"/>
      </rPr>
      <t>Resident Deposits</t>
    </r>
  </si>
  <si>
    <r>
      <t xml:space="preserve">أرصدة للبنوك فى قطر
</t>
    </r>
    <r>
      <rPr>
        <sz val="8"/>
        <rFont val="Arial"/>
        <family val="2"/>
      </rPr>
      <t>Due to Bankes in Qatar</t>
    </r>
  </si>
  <si>
    <r>
      <t xml:space="preserve">أرصدة مصرف قطر المركزى
</t>
    </r>
    <r>
      <rPr>
        <sz val="8"/>
        <rFont val="Arial"/>
        <family val="2"/>
      </rPr>
      <t>Due to QCB</t>
    </r>
  </si>
  <si>
    <r>
      <t xml:space="preserve">أوراق مالية مدينة
</t>
    </r>
    <r>
      <rPr>
        <sz val="8"/>
        <rFont val="Arial"/>
        <family val="2"/>
      </rPr>
      <t>Debt Securities</t>
    </r>
  </si>
  <si>
    <r>
      <t xml:space="preserve">المطلوبات الأجنبية
</t>
    </r>
    <r>
      <rPr>
        <sz val="8"/>
        <rFont val="Arial"/>
        <family val="2"/>
      </rPr>
      <t>Foreign Liabilities</t>
    </r>
  </si>
  <si>
    <r>
      <t xml:space="preserve">حسابات رأس المال
</t>
    </r>
    <r>
      <rPr>
        <sz val="9"/>
        <rFont val="Arial"/>
        <family val="2"/>
      </rPr>
      <t>Capital 
Accounts</t>
    </r>
  </si>
  <si>
    <r>
      <t xml:space="preserve"> مخصصات
</t>
    </r>
    <r>
      <rPr>
        <sz val="8"/>
        <rFont val="Arial"/>
        <family val="2"/>
      </rPr>
      <t>Provision</t>
    </r>
  </si>
  <si>
    <r>
      <t xml:space="preserve">مطلوبات أخرى
</t>
    </r>
    <r>
      <rPr>
        <sz val="8"/>
        <rFont val="Arial"/>
        <family val="2"/>
      </rPr>
      <t>Other Liabilities</t>
    </r>
  </si>
  <si>
    <t>Source: Doha Securities Market</t>
  </si>
  <si>
    <t>يغطي هذا الفصل أنشطة البنوك وشركات التأمين وخدمات الأعمال ويعبر عن البيانات التي توضح الموجودات والمطلوبات الواردة في الحسابات المالية لمصرف قطر المركزي ، تشير هذه  البيانات الى حجم النقد المتداول والأرصدة الموجودة لدى البنوك القطرية والفروع الإقليمية للبنوك الأجنبية العاملة داخل حدود دولة قطر .</t>
  </si>
  <si>
    <t>ويحوى الفصل أيضا على مؤشرات احصائية تعكس التسهيلات الائتمانية وارصدة الودائع بالعملات الاجنبية والمحلية لكل من القطاعات الحكومي والخاص والمختلط واجمالي الموجودات والمطلوبات لكافة البنوك .</t>
  </si>
  <si>
    <t>وتغطي الاستمارة الاحصائية التي أعدتها وزارة التخطيط التنموي والإحصاء خصيصاً لجمع البيانات السنوية عن نشاط التأمين في الدولة وأهمها أنواع التأمين واجمالي الأقساط والتعويضات المدفوعة .</t>
  </si>
  <si>
    <t>Data Sources   :</t>
  </si>
  <si>
    <t>سندات وأذونات خزينة أجنبية</t>
  </si>
  <si>
    <t>ودائع حقوق السحب الخاصة</t>
  </si>
  <si>
    <t>مستحقات الحكومة</t>
  </si>
  <si>
    <t>حساب اعادة التقييم</t>
  </si>
  <si>
    <t>Foreign securities</t>
  </si>
  <si>
    <t>Balances with foreign banks</t>
  </si>
  <si>
    <t>Balances with local banks</t>
  </si>
  <si>
    <t>SDR holding</t>
  </si>
  <si>
    <t>Other assets</t>
  </si>
  <si>
    <t>Capital and reserves</t>
  </si>
  <si>
    <t>Deposits of local banks</t>
  </si>
  <si>
    <t>Other liabilities</t>
  </si>
  <si>
    <t>نهاية القترة</t>
  </si>
  <si>
    <r>
      <t xml:space="preserve">المجموع
العام
</t>
    </r>
    <r>
      <rPr>
        <b/>
        <sz val="8"/>
        <rFont val="Arial"/>
        <family val="2"/>
      </rPr>
      <t>G.Total</t>
    </r>
  </si>
  <si>
    <t>End of period</t>
  </si>
  <si>
    <t xml:space="preserve">  2 - Demand Deposits</t>
  </si>
  <si>
    <t xml:space="preserve">  3 - Time and Savings Deposits</t>
  </si>
  <si>
    <t xml:space="preserve">  4 - Deposits in Foreign Currency</t>
  </si>
  <si>
    <t xml:space="preserve">  5 - Government Deposits :</t>
  </si>
  <si>
    <t xml:space="preserve">  6 - Money Supply (M1)</t>
  </si>
  <si>
    <t xml:space="preserve">  7 - Money Supply (M2)</t>
  </si>
  <si>
    <t xml:space="preserve">  8 - Money Supply (M3)</t>
  </si>
  <si>
    <t>التوزيع النسبي لقيمة تعويضات التأمين المدفوعة حسب نوع التأمين</t>
  </si>
  <si>
    <t>PERCENTAGE DISTRIBUTION OF PAID CLAIMS BY TYPE OF INSURNCE</t>
  </si>
  <si>
    <t>1- Net collected premiums</t>
  </si>
  <si>
    <t>2- Net claims paid</t>
  </si>
  <si>
    <t>3- Commissions received</t>
  </si>
  <si>
    <t>4- Income from investing technical reserves</t>
  </si>
  <si>
    <t>5- Change In technical reserves</t>
  </si>
  <si>
    <t>6- Other revenues</t>
  </si>
  <si>
    <t>B- Cost of production</t>
  </si>
  <si>
    <t>3- Comission paid</t>
  </si>
  <si>
    <t>C- Gross value added (A-B)</t>
  </si>
  <si>
    <t>E- Net value added (C-D)</t>
  </si>
  <si>
    <t>F- Cost of employees</t>
  </si>
  <si>
    <t>G- Operating surplus (E-F)</t>
  </si>
  <si>
    <t>المنشآت</t>
  </si>
  <si>
    <t>Establishments</t>
  </si>
  <si>
    <t>المنشآت والمشتغلين وتقديرات  تعويضات العاملين حسب النشاط الاقتصادى</t>
  </si>
  <si>
    <t>ESTABLISHMENTS, EMPLOYEES AND ESTIMATES OF  COMPENSATIONS OF EMPLOYEES BY ECONOMIC ACTIVITY</t>
  </si>
  <si>
    <t>التأمين</t>
  </si>
  <si>
    <t>Employees</t>
  </si>
  <si>
    <t>Compensations of Employees</t>
  </si>
  <si>
    <r>
      <t xml:space="preserve">سنة التأسيس
</t>
    </r>
    <r>
      <rPr>
        <b/>
        <sz val="7"/>
        <rFont val="Arial"/>
        <family val="2"/>
      </rPr>
      <t>Year of Est.</t>
    </r>
    <r>
      <rPr>
        <b/>
        <sz val="8"/>
        <rFont val="Arial"/>
        <family val="2"/>
      </rPr>
      <t xml:space="preserve"> </t>
    </r>
  </si>
  <si>
    <t xml:space="preserve">Name of Company </t>
  </si>
  <si>
    <t>شركة قطر لنقل الغاز المحدودة</t>
  </si>
  <si>
    <t>Ezdan Co.</t>
  </si>
  <si>
    <t>ManaeeTrading Co.</t>
  </si>
  <si>
    <t>Almeera Consumer Good Co.</t>
  </si>
  <si>
    <t>Voda fone Qatar</t>
  </si>
  <si>
    <t>بنك الخليج التجاري - الخليجي</t>
  </si>
  <si>
    <t>سوق الدوحة للأوراق المالية : الشركات وعدد الأسهم والمؤشر العام</t>
  </si>
  <si>
    <t>DOHA SECURITIES MARKET : COMPANIES,TOTAL SHARES AND GENERAL INDEX</t>
  </si>
  <si>
    <t>2012/12/31</t>
  </si>
  <si>
    <t xml:space="preserve"> 2012/12/31</t>
  </si>
  <si>
    <t>Other</t>
  </si>
  <si>
    <t>مجموعه الخليج التكافلي</t>
  </si>
  <si>
    <t>شركة مجموعه ازدان القابضه</t>
  </si>
  <si>
    <t>المجموعه الاسلاميه القابضه</t>
  </si>
  <si>
    <t>فودافون قطر</t>
  </si>
  <si>
    <t>مجموعه المستثمرين القطريين</t>
  </si>
  <si>
    <t>شركة قطر وعمان للاستثمار</t>
  </si>
  <si>
    <t>حصة دولة قطر لدى صندوق النقد الدولي</t>
  </si>
  <si>
    <t>IMF Reserve Position</t>
  </si>
  <si>
    <r>
      <t xml:space="preserve">اخرى
</t>
    </r>
    <r>
      <rPr>
        <b/>
        <sz val="8"/>
        <rFont val="Arial"/>
        <family val="2"/>
      </rPr>
      <t>Other</t>
    </r>
  </si>
  <si>
    <t>This chapter covers the activities of banks, insurance companies, and business services. It presents data on assets and liabilities of Qatar Central Bank . This data indicates  currency in circulation and balances of Qatari banks and regional branches of foreign banks operating  in Qatar.</t>
  </si>
  <si>
    <t>The chapter also includes indicators reflecting credit facilities, balances of foreign and local currencies for each of the government, private, and mixed sectors as well as total assets and liabilities of banks.</t>
  </si>
  <si>
    <t>The chapter also includes data on business services activities, showing number of establishments, employment, compensations of employees, gross output, intermediate consumption, gross value added and net value added.</t>
  </si>
  <si>
    <t>Due to Government</t>
  </si>
  <si>
    <t>Required reserve</t>
  </si>
  <si>
    <t>Revaluation account</t>
  </si>
  <si>
    <t>Contractors</t>
  </si>
  <si>
    <t xml:space="preserve">Total Local Credit  </t>
  </si>
  <si>
    <t>قيمة الإنتاج الإجمالي والقيمة المضافة لنشاط البنوك حسب جنسية البنك</t>
  </si>
  <si>
    <t>قيمة الإنتاج الإجمالي والقيمة المضافة لنشاط التأمين حسب جنسية شركة التأمين</t>
  </si>
  <si>
    <t>VALUE OF GROSS OUTPUT &amp; VALUE ADDED FOR INSURANCE ACTIVITY BY NATIONALITY OF INSURANCE COMPANY</t>
  </si>
  <si>
    <t>النشاط  الاقتصادي</t>
  </si>
  <si>
    <t>Data on insurance activity is collecled annually via a special questionnaire prepared by the Ministry of Development Planning and Statistics, covering information about types of insurance policies, premiums and claims paid.</t>
  </si>
  <si>
    <t>Currency issued</t>
  </si>
  <si>
    <t>VALUE OF GROSS OUTPUT &amp; VALUE ADDED FOR BANKS ACTIVITY BY NATIONALITY OF BANK</t>
  </si>
  <si>
    <t xml:space="preserve"> 2013/12/31</t>
  </si>
  <si>
    <t>31/21/2014</t>
  </si>
  <si>
    <t>2013/12/31</t>
  </si>
  <si>
    <t>2010 - 2014</t>
  </si>
  <si>
    <t>2010- 2014</t>
  </si>
  <si>
    <t>شركة مسيعيد للبتروكيماويات القابضة</t>
  </si>
  <si>
    <t>Mesaieed Petrochemical Holding Company (MPHC)</t>
  </si>
  <si>
    <t>أنشطة إنتاج الأفلام والبرامج التلفزيونية والتسجيلات الصوتية و نشرالموسيقى</t>
  </si>
  <si>
    <t>Motion picture, video and television programme production, sound recording and music publishing ac</t>
  </si>
  <si>
    <t>أنشطة البرمجة الحاسوبية والخبرة الاستشارية وما يتصل بها من أنشطة</t>
  </si>
  <si>
    <t>Computer programming, consultancy and related activities</t>
  </si>
  <si>
    <t>أنشطة خدمات المعلومات</t>
  </si>
  <si>
    <t xml:space="preserve">Information service activities   </t>
  </si>
  <si>
    <t xml:space="preserve">البنوك </t>
  </si>
  <si>
    <t xml:space="preserve"> Banks</t>
  </si>
  <si>
    <t>أنشطة الخدمات المالية ، فيما عدا تمويل التأمين وصناديق المعاشات</t>
  </si>
  <si>
    <t>Financial service activities, except insurance and pension funding</t>
  </si>
  <si>
    <t>الأنشطة المساعدة لأنشطة الخدمات المالية وأنشطة التأمين</t>
  </si>
  <si>
    <t>Activities auxiliary to financial service and insurance activities</t>
  </si>
  <si>
    <t>الأنشطة العقارية</t>
  </si>
  <si>
    <t>Real estate activities</t>
  </si>
  <si>
    <t>الأنشطة القانونية وأنشطة المحاسبة</t>
  </si>
  <si>
    <t>Legal and accounting activities</t>
  </si>
  <si>
    <t>أنشطة المكاتب الرئيسية ، وألأنشطة الاستشارية في مجال الإدارة</t>
  </si>
  <si>
    <t>Activities of head offices; management consultancy activities</t>
  </si>
  <si>
    <t xml:space="preserve">الأنشطة المعمارية والهندسية ، والاختبارات الفنية والتحليل </t>
  </si>
  <si>
    <t>Architectural and engineering activities; technical testing and analysis</t>
  </si>
  <si>
    <t>البحث العلمي والتطوير</t>
  </si>
  <si>
    <t>Scientific research and development</t>
  </si>
  <si>
    <t>أبحاث الإعلان والسوق</t>
  </si>
  <si>
    <t>Advertising and market research</t>
  </si>
  <si>
    <t>الأنشطة المهنية والعلمية والتقنية الأخرى</t>
  </si>
  <si>
    <t>Other professional, scientific and technical activities</t>
  </si>
  <si>
    <t>الأنشطة البيطرية</t>
  </si>
  <si>
    <t>Veterinary activities</t>
  </si>
  <si>
    <t>الأنشطة الإيجارية</t>
  </si>
  <si>
    <t>Rental and leasing activities</t>
  </si>
  <si>
    <t>أنشطة الاستخدام</t>
  </si>
  <si>
    <t>Employment activities</t>
  </si>
  <si>
    <t>وكالات السفر ومنظمو الرحلات السياحية وخدمات الحجز والأنشطة المتصلة بها</t>
  </si>
  <si>
    <t>Travel agency, tour operator, reservation service and related activities</t>
  </si>
  <si>
    <t>أنشطة الأمن والتحقيقات</t>
  </si>
  <si>
    <t>Security and investigation activities</t>
  </si>
  <si>
    <t>أنشطة تقديم الخدمات للمباني وتجميل المواقع</t>
  </si>
  <si>
    <t>Services to buildings and landscape activities</t>
  </si>
  <si>
    <t xml:space="preserve">الأنشطة الإدارية للمكاتب ، وأنشطة الدعم للمكاتب وغير ذلك من أنشطة الدعم للأعمال </t>
  </si>
  <si>
    <t>Office administrative, office support and other business support activities</t>
  </si>
  <si>
    <t>قطرية
Qatari</t>
  </si>
  <si>
    <t>عربية
Arabic</t>
  </si>
  <si>
    <t>أخرى
Other</t>
  </si>
  <si>
    <t>إجمالي القيمة المضافة لنشاط التأمين حسب جنسية شركة التأمين</t>
  </si>
  <si>
    <t>اجمالي القيمة المضافة حسب النشاط الاقتصادي</t>
  </si>
  <si>
    <t>GROSS VALUE ADDED FOR INSURANCE ACTIVITY BY NATIONALITY OF INSURANCE COMPANY</t>
  </si>
  <si>
    <t>البنوك
Banks</t>
  </si>
  <si>
    <t>التأمين
Insurance</t>
  </si>
  <si>
    <t>الأنشطة العقارية
Real estate activities</t>
  </si>
  <si>
    <t>الأنشطة الإيجارية
Rental and leasing activities</t>
  </si>
  <si>
    <t>أبحاث الإعلان والسوق
Advertising and market research</t>
  </si>
  <si>
    <t>أنشطة الأمن والتحقيقات
Security and investigation activities</t>
  </si>
  <si>
    <t>أنشطة الخدمات المالية ، فيما عدا تمويل التأمين وصناديق المعاشات
Financial service activities, except
insurance and pension funding</t>
  </si>
  <si>
    <t>أنشطة تقديم الخدمات للمباني وتجميل المواقع
Services to buildings and landscape
activities</t>
  </si>
  <si>
    <t>الأنشطة المعمارية والهندسية ، والاختبارات الفنية والتحليل
Architectural and engineering activities; technical
testing and analysis</t>
  </si>
  <si>
    <t>أنشطة المكاتب الرئيسية ، وألأنشطة الاستشارية في مجال الإدارة
Activities of head offices; management
consultancy activities</t>
  </si>
  <si>
    <t>2011 - 2014</t>
  </si>
  <si>
    <t xml:space="preserve">GROSS VALUE ADDED BUSINESS SERVICES  </t>
  </si>
  <si>
    <t>السنوات Years</t>
  </si>
  <si>
    <t>القيمة مليون ريال
Value 000,000 QR</t>
  </si>
  <si>
    <t>Value 000,000 QR</t>
  </si>
  <si>
    <r>
      <t xml:space="preserve">القيمة مليون ريال
</t>
    </r>
    <r>
      <rPr>
        <b/>
        <sz val="8"/>
        <rFont val="Arial"/>
        <family val="2"/>
      </rPr>
      <t>Value 000,000 QR</t>
    </r>
  </si>
  <si>
    <t>BANKS STATISTICS</t>
  </si>
  <si>
    <t>إحصاءات البنوك</t>
  </si>
  <si>
    <t>BUSINESS SERVICES STATISTICS</t>
  </si>
  <si>
    <t>إحصاءات خدمات الأعمال</t>
  </si>
  <si>
    <t>نون - الخدمات الإدارية وخدمات الدعم</t>
  </si>
  <si>
    <t>كاف - الأنشطة المالية وأنشطة التأمين</t>
  </si>
  <si>
    <t>لام - الأنشطة العقارية</t>
  </si>
  <si>
    <t>ميم - الأنشطة المهنية والعلمية والتقنية</t>
  </si>
  <si>
    <t>* لا تشمل بيانات الاتصالات .</t>
  </si>
  <si>
    <t>اجمالي القيمة المضافة لقطاع خدمات الأعمال</t>
  </si>
  <si>
    <t>J</t>
  </si>
  <si>
    <t>Financial and insurance activities</t>
  </si>
  <si>
    <t>K</t>
  </si>
  <si>
    <t>L</t>
  </si>
  <si>
    <t>Professional, scientific and technical activities</t>
  </si>
  <si>
    <t>M</t>
  </si>
  <si>
    <t>Administrative and support service activities</t>
  </si>
  <si>
    <t>N</t>
  </si>
  <si>
    <t>* Does not include Data Communications</t>
  </si>
  <si>
    <t>أهم المؤشرات الاقتصادية حسب النشاط الاقتصادي الرئيسي</t>
  </si>
  <si>
    <t xml:space="preserve">إحصاءات خدمات الأعمال </t>
  </si>
  <si>
    <t>MAIN ECONOMIC INDICATORS BY MAIN ECONOMIC ACTIVITY</t>
  </si>
  <si>
    <t xml:space="preserve">BUSINESS SERVICES STATISTICS </t>
  </si>
  <si>
    <t>2014</t>
  </si>
  <si>
    <r>
      <rPr>
        <b/>
        <sz val="10"/>
        <rFont val="Arial"/>
        <family val="2"/>
      </rPr>
      <t>رمز
النشاط</t>
    </r>
    <r>
      <rPr>
        <b/>
        <sz val="12"/>
        <rFont val="Arial"/>
        <family val="2"/>
      </rPr>
      <t xml:space="preserve">
</t>
    </r>
    <r>
      <rPr>
        <sz val="8"/>
        <rFont val="Arial"/>
        <family val="2"/>
      </rPr>
      <t>Activity
Code</t>
    </r>
  </si>
  <si>
    <t>Main Economic Activity</t>
  </si>
  <si>
    <t>توزيعات القيمة المضافة الصافية</t>
  </si>
  <si>
    <t>نصيب المشتغل من القيمة المضافة الاجمالية</t>
  </si>
  <si>
    <t>إنتاجية المشتغل</t>
  </si>
  <si>
    <t>نسبة المستلزمات الخدمية إلى قيمة الإنتاج</t>
  </si>
  <si>
    <t>نسبة المستلزمات السلعية إلى قيمة الإنتاج</t>
  </si>
  <si>
    <t>متوسط الأجر السنوي 1</t>
  </si>
  <si>
    <t>النشاط الاقتصادى الرئيسي</t>
  </si>
  <si>
    <t>Distribution Of Net Value Added</t>
  </si>
  <si>
    <r>
      <t xml:space="preserve">القيمة ألف ريال قطري
</t>
    </r>
    <r>
      <rPr>
        <b/>
        <sz val="8"/>
        <rFont val="Arial"/>
        <family val="2"/>
      </rPr>
      <t>(Value QR. 000)</t>
    </r>
  </si>
  <si>
    <r>
      <t xml:space="preserve">ريال قطري
</t>
    </r>
    <r>
      <rPr>
        <b/>
        <sz val="8"/>
        <rFont val="Arial"/>
        <family val="2"/>
      </rPr>
      <t>( QR.)</t>
    </r>
  </si>
  <si>
    <t>(%)</t>
  </si>
  <si>
    <t>فائض التشغيل</t>
  </si>
  <si>
    <t>Value Added Per Worker</t>
  </si>
  <si>
    <t>Productivity Of Employee</t>
  </si>
  <si>
    <t>Percentage Of Intermediate Services To Output</t>
  </si>
  <si>
    <t>Percentage Of Intermediate Goods To Output</t>
  </si>
  <si>
    <t>Average Annual Wage (1)</t>
  </si>
  <si>
    <t>Operating Surplus</t>
  </si>
  <si>
    <t>Compensat ion Of Employees</t>
  </si>
  <si>
    <t>أنشطة إنتاج الأفلام والبرامج التلفزيونية والتسجيلات الصوتية ونشرالموسيقى</t>
  </si>
  <si>
    <t>(1) Includes Wages, Salaries, Payments in-kind &amp; remuneration of board of directors.</t>
  </si>
  <si>
    <t>(1) يشمل الأجور و الرواتب و المزايا العينية و مكافآت مجلس الإدارة.</t>
  </si>
  <si>
    <t>Graph (28) شكل</t>
  </si>
  <si>
    <t>جدول (78) (الوحدة : مليون ريال قطري)</t>
  </si>
  <si>
    <t>TABLE (78) (Unit : Million Q.R)</t>
  </si>
  <si>
    <t>جدول (79) (الوحدة : مليون ريال قطري)</t>
  </si>
  <si>
    <t>TABLE (79) (Unit : Million Q.R)</t>
  </si>
  <si>
    <t>جدول (80) (الوحدة : مليون ريال قطري)</t>
  </si>
  <si>
    <t>TABLE (80) (Unit : Million Q.R)</t>
  </si>
  <si>
    <t>جدول (81) (الوحدة : مليون ريال قطري)</t>
  </si>
  <si>
    <t>TABLE (81) (Unit : Million Q.R)</t>
  </si>
  <si>
    <t>جدول (82) (الوحدة : مليون ريال قطري)</t>
  </si>
  <si>
    <t>جدول (85) (الوحدة : الف ريال قطري)</t>
  </si>
  <si>
    <t>TABLE (85) (Unit : 000 Q.R)</t>
  </si>
  <si>
    <t>Graph (24) شكل</t>
  </si>
  <si>
    <t>Graph (25) شكل</t>
  </si>
  <si>
    <t>Graph (26) شكل</t>
  </si>
  <si>
    <t>TABLE (88) (Unit : 000. Q.R)</t>
  </si>
  <si>
    <t>TABLE (89) (Unit : 000. Q.R)</t>
  </si>
  <si>
    <t>Graph (27) شكل</t>
  </si>
  <si>
    <t>إحصاءات البنوك والتأمين</t>
  </si>
  <si>
    <t>وخدمات الأعمال</t>
  </si>
  <si>
    <t>TABLE (93)</t>
  </si>
  <si>
    <t>جدول (93)</t>
  </si>
  <si>
    <t>TABLE (92) ( Unit : Million Q.R)</t>
  </si>
  <si>
    <t>جدول  (92)  (الوحدة : مليون ريال قطري)</t>
  </si>
  <si>
    <t>Table No. (91)</t>
  </si>
  <si>
    <t>جدول (91)</t>
  </si>
  <si>
    <t>TABLE (90) (Unit : 000. Q.R)</t>
  </si>
  <si>
    <t>جدول  (90)  (الوحدة : ألف ريال قطري)</t>
  </si>
  <si>
    <t>جدول (89)  (الوحدة : ألف ريال قطري)</t>
  </si>
  <si>
    <t>جدول  (88)  (الوحدة : ألف ريال قطري)</t>
  </si>
  <si>
    <t>جدول (87)</t>
  </si>
  <si>
    <t>TABLE(87)</t>
  </si>
  <si>
    <t>جدول (86) (الوحدة : الف ريال قطري)</t>
  </si>
  <si>
    <t>TABLE (86) (Unit : 000 Q.R)</t>
  </si>
  <si>
    <t>جدول  (84)  (الوحدة : ألف ريال قطري)</t>
  </si>
  <si>
    <t>TABLE (84) (Unit : 000. Q.R)</t>
  </si>
  <si>
    <t>جدول (83) (الوحدة : مليون ريال قطري)</t>
  </si>
  <si>
    <t>TABLE (83) ( Unit : Million Q.R)</t>
  </si>
  <si>
    <t>TABLE (82) (Unit : Million Q.R)</t>
  </si>
  <si>
    <t xml:space="preserve"> 2014/12/31</t>
  </si>
  <si>
    <t>2014/12/31</t>
  </si>
  <si>
    <t>NUMBER OF ISSUED INSURANCE POLICIES BY TYPE</t>
  </si>
  <si>
    <r>
      <t>رأس المال كما في</t>
    </r>
    <r>
      <rPr>
        <b/>
        <sz val="11"/>
        <rFont val="Arial"/>
        <family val="2"/>
      </rPr>
      <t xml:space="preserve">
</t>
    </r>
    <r>
      <rPr>
        <b/>
        <sz val="10"/>
        <rFont val="Arial"/>
        <family val="2"/>
      </rPr>
      <t>2014/12/31</t>
    </r>
    <r>
      <rPr>
        <b/>
        <sz val="11"/>
        <rFont val="Arial"/>
        <family val="2"/>
      </rPr>
      <t xml:space="preserve">
</t>
    </r>
    <r>
      <rPr>
        <b/>
        <sz val="7"/>
        <rFont val="Arial"/>
        <family val="2"/>
      </rPr>
      <t>Capital as 
on</t>
    </r>
    <r>
      <rPr>
        <b/>
        <sz val="8"/>
        <rFont val="Arial"/>
        <family val="2"/>
      </rPr>
      <t xml:space="preserve"> 31/12/2014</t>
    </r>
  </si>
  <si>
    <r>
      <t xml:space="preserve">إجمالي عدد الشركات
</t>
    </r>
    <r>
      <rPr>
        <b/>
        <sz val="8"/>
        <rFont val="Arial"/>
        <family val="2"/>
      </rPr>
      <t>Total No. of Companies</t>
    </r>
  </si>
  <si>
    <t>قيمة الأقساط المصدرة حسب النوع</t>
  </si>
  <si>
    <t>VALUE OF WRITTEN PREMIUMS BY TYPE</t>
  </si>
  <si>
    <t>ياء - المعلومات والاتصالات*</t>
  </si>
  <si>
    <t>Information and communication*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</si>
</sst>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
    <numFmt numFmtId="165" formatCode="0.0%"/>
    <numFmt numFmtId="166" formatCode="0_ "/>
    <numFmt numFmtId="167" formatCode="_-* #,##0.0_-;_-* #,##0.0\-;_-* &quot;-&quot;??_-;_-@_-"/>
    <numFmt numFmtId="168" formatCode="_-* #,##0_-;_-* #,##0\-;_-* &quot;-&quot;??_-;_-@_-"/>
    <numFmt numFmtId="169" formatCode="0.00_ "/>
  </numFmts>
  <fonts count="59" x14ac:knownFonts="1">
    <font>
      <sz val="10"/>
      <name val="Arial"/>
      <charset val="178"/>
    </font>
    <font>
      <b/>
      <sz val="10"/>
      <name val="Arial"/>
      <family val="2"/>
    </font>
    <font>
      <sz val="10"/>
      <name val="Arial"/>
      <family val="2"/>
    </font>
    <font>
      <sz val="10"/>
      <name val="Arial"/>
      <family val="2"/>
      <charset val="178"/>
    </font>
    <font>
      <b/>
      <sz val="12"/>
      <name val="Arial"/>
      <family val="2"/>
    </font>
    <font>
      <b/>
      <sz val="11"/>
      <name val="Arial"/>
      <family val="2"/>
      <charset val="178"/>
    </font>
    <font>
      <sz val="11"/>
      <name val="Arial"/>
      <family val="2"/>
      <charset val="178"/>
    </font>
    <font>
      <b/>
      <sz val="10"/>
      <name val="Arial"/>
      <family val="2"/>
      <charset val="178"/>
    </font>
    <font>
      <sz val="11"/>
      <name val="Arial"/>
      <family val="2"/>
    </font>
    <font>
      <b/>
      <sz val="12"/>
      <name val="Arial"/>
      <family val="2"/>
      <charset val="178"/>
    </font>
    <font>
      <sz val="8"/>
      <name val="Arial"/>
      <family val="2"/>
      <charset val="178"/>
    </font>
    <font>
      <sz val="12"/>
      <name val="Arial"/>
      <family val="2"/>
      <charset val="178"/>
    </font>
    <font>
      <sz val="12"/>
      <name val="Arial"/>
      <family val="2"/>
    </font>
    <font>
      <sz val="11"/>
      <color indexed="10"/>
      <name val="Arial"/>
      <family val="2"/>
      <charset val="178"/>
    </font>
    <font>
      <b/>
      <sz val="12"/>
      <color indexed="10"/>
      <name val="Arial"/>
      <family val="2"/>
      <charset val="178"/>
    </font>
    <font>
      <b/>
      <sz val="8"/>
      <name val="Arial"/>
      <family val="2"/>
      <charset val="178"/>
    </font>
    <font>
      <u/>
      <sz val="10"/>
      <color indexed="12"/>
      <name val="Arial"/>
      <family val="2"/>
    </font>
    <font>
      <b/>
      <sz val="9"/>
      <name val="Arial"/>
      <family val="2"/>
    </font>
    <font>
      <b/>
      <sz val="8"/>
      <name val="Arial"/>
      <family val="2"/>
    </font>
    <font>
      <b/>
      <sz val="14"/>
      <color indexed="12"/>
      <name val="Arial"/>
      <family val="2"/>
    </font>
    <font>
      <b/>
      <sz val="12"/>
      <color indexed="12"/>
      <name val="Arial"/>
      <family val="2"/>
    </font>
    <font>
      <b/>
      <sz val="8"/>
      <name val="Arial"/>
      <family val="2"/>
    </font>
    <font>
      <b/>
      <sz val="10"/>
      <color indexed="10"/>
      <name val="Arial"/>
      <family val="2"/>
      <charset val="178"/>
    </font>
    <font>
      <b/>
      <sz val="8"/>
      <color indexed="10"/>
      <name val="Arial"/>
      <family val="2"/>
    </font>
    <font>
      <sz val="8"/>
      <name val="Arial"/>
      <family val="2"/>
    </font>
    <font>
      <b/>
      <sz val="48"/>
      <color indexed="12"/>
      <name val="AGA Arabesque Desktop"/>
      <charset val="2"/>
    </font>
    <font>
      <b/>
      <sz val="11"/>
      <color indexed="25"/>
      <name val="Arial"/>
      <family val="2"/>
    </font>
    <font>
      <b/>
      <sz val="14"/>
      <color indexed="25"/>
      <name val="Arial"/>
      <family val="2"/>
    </font>
    <font>
      <sz val="11"/>
      <color indexed="8"/>
      <name val="Arial"/>
      <family val="2"/>
    </font>
    <font>
      <b/>
      <sz val="14"/>
      <name val="Arial"/>
      <family val="2"/>
    </font>
    <font>
      <b/>
      <vertAlign val="superscript"/>
      <sz val="12"/>
      <name val="Arial"/>
      <family val="2"/>
    </font>
    <font>
      <sz val="14"/>
      <name val="Arial"/>
      <family val="2"/>
    </font>
    <font>
      <b/>
      <sz val="16"/>
      <name val="Arial"/>
      <family val="2"/>
    </font>
    <font>
      <sz val="16"/>
      <name val="Arial"/>
      <family val="2"/>
    </font>
    <font>
      <b/>
      <vertAlign val="superscript"/>
      <sz val="16"/>
      <name val="Arial"/>
      <family val="2"/>
    </font>
    <font>
      <b/>
      <sz val="11"/>
      <name val="Arial"/>
      <family val="2"/>
    </font>
    <font>
      <u/>
      <sz val="16"/>
      <name val="Arial"/>
      <family val="2"/>
    </font>
    <font>
      <u/>
      <sz val="10"/>
      <name val="Arial"/>
      <family val="2"/>
    </font>
    <font>
      <sz val="9"/>
      <name val="Arial"/>
      <family val="2"/>
    </font>
    <font>
      <b/>
      <sz val="7"/>
      <name val="Arial"/>
      <family val="2"/>
    </font>
    <font>
      <sz val="10"/>
      <name val="Arial"/>
      <family val="2"/>
    </font>
    <font>
      <sz val="11"/>
      <color theme="1"/>
      <name val="Arial"/>
      <family val="2"/>
      <scheme val="minor"/>
    </font>
    <font>
      <b/>
      <sz val="10"/>
      <color rgb="FF0000FF"/>
      <name val="Arial"/>
      <family val="2"/>
    </font>
    <font>
      <b/>
      <sz val="48"/>
      <color rgb="FF0000FF"/>
      <name val="AGA Arabesque Desktop"/>
      <charset val="2"/>
    </font>
    <font>
      <sz val="10"/>
      <color rgb="FF0000FF"/>
      <name val="Arial"/>
      <family val="2"/>
    </font>
    <font>
      <b/>
      <sz val="24"/>
      <color rgb="FF0000FF"/>
      <name val="Arial"/>
      <family val="2"/>
    </font>
    <font>
      <b/>
      <sz val="14"/>
      <color rgb="FF0000FF"/>
      <name val="Arial Black"/>
      <family val="2"/>
    </font>
    <font>
      <b/>
      <sz val="16"/>
      <color rgb="FF0000FF"/>
      <name val="Arial"/>
      <family val="2"/>
    </font>
    <font>
      <b/>
      <sz val="10"/>
      <color rgb="FF0000FF"/>
      <name val="Arial Rounded MT Bold"/>
      <family val="2"/>
    </font>
    <font>
      <b/>
      <sz val="16"/>
      <color theme="1"/>
      <name val="Arial"/>
      <family val="2"/>
    </font>
    <font>
      <b/>
      <sz val="10"/>
      <color indexed="8"/>
      <name val="Arial"/>
      <family val="2"/>
    </font>
    <font>
      <sz val="10"/>
      <color theme="1"/>
      <name val="Arial"/>
      <family val="2"/>
      <scheme val="minor"/>
    </font>
    <font>
      <b/>
      <sz val="16"/>
      <color indexed="8"/>
      <name val="Arial"/>
      <family val="2"/>
    </font>
    <font>
      <sz val="10"/>
      <name val="Arial"/>
      <family val="2"/>
    </font>
    <font>
      <sz val="8"/>
      <color rgb="FF222222"/>
      <name val="Arial"/>
      <family val="2"/>
    </font>
    <font>
      <sz val="7"/>
      <name val="Arial"/>
      <family val="2"/>
    </font>
    <font>
      <sz val="10"/>
      <color indexed="8"/>
      <name val="Arial"/>
      <family val="2"/>
    </font>
    <font>
      <sz val="8"/>
      <color indexed="8"/>
      <name val="Arial"/>
      <family val="2"/>
    </font>
    <font>
      <b/>
      <sz val="12"/>
      <color indexed="10"/>
      <name val="Arial"/>
      <family val="2"/>
    </font>
  </fonts>
  <fills count="8">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theme="2"/>
        <bgColor indexed="64"/>
      </patternFill>
    </fill>
    <fill>
      <patternFill patternType="solid">
        <fgColor theme="0" tint="-0.14999847407452621"/>
        <bgColor indexed="64"/>
      </patternFill>
    </fill>
    <fill>
      <patternFill patternType="solid">
        <fgColor theme="0" tint="-4.9989318521683403E-2"/>
        <bgColor indexed="64"/>
      </patternFill>
    </fill>
  </fills>
  <borders count="77">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style="thick">
        <color theme="0"/>
      </left>
      <right style="thick">
        <color theme="0"/>
      </right>
      <top style="thick">
        <color theme="0"/>
      </top>
      <bottom style="thin">
        <color indexed="64"/>
      </bottom>
      <diagonal/>
    </border>
    <border>
      <left style="thick">
        <color theme="0"/>
      </left>
      <right style="thick">
        <color theme="0"/>
      </right>
      <top/>
      <bottom style="thin">
        <color indexed="64"/>
      </bottom>
      <diagonal/>
    </border>
    <border>
      <left style="thick">
        <color theme="0"/>
      </left>
      <right style="thick">
        <color theme="0"/>
      </right>
      <top style="thin">
        <color indexed="64"/>
      </top>
      <bottom style="thin">
        <color indexed="64"/>
      </bottom>
      <diagonal/>
    </border>
    <border>
      <left style="thick">
        <color theme="0"/>
      </left>
      <right/>
      <top/>
      <bottom style="thick">
        <color theme="0"/>
      </bottom>
      <diagonal/>
    </border>
    <border>
      <left style="thick">
        <color theme="0"/>
      </left>
      <right/>
      <top style="thick">
        <color theme="0"/>
      </top>
      <bottom style="thick">
        <color theme="0"/>
      </bottom>
      <diagonal/>
    </border>
    <border>
      <left style="thick">
        <color theme="0"/>
      </left>
      <right style="thick">
        <color theme="0"/>
      </right>
      <top style="thin">
        <color indexed="64"/>
      </top>
      <bottom/>
      <diagonal/>
    </border>
    <border>
      <left style="thick">
        <color theme="0"/>
      </left>
      <right style="thick">
        <color theme="0"/>
      </right>
      <top/>
      <bottom/>
      <diagonal/>
    </border>
    <border>
      <left style="thick">
        <color theme="0"/>
      </left>
      <right/>
      <top style="thin">
        <color indexed="64"/>
      </top>
      <bottom style="thin">
        <color indexed="64"/>
      </bottom>
      <diagonal/>
    </border>
    <border>
      <left/>
      <right/>
      <top style="thick">
        <color theme="0"/>
      </top>
      <bottom style="thin">
        <color indexed="64"/>
      </bottom>
      <diagonal/>
    </border>
    <border>
      <left/>
      <right style="thick">
        <color theme="0"/>
      </right>
      <top style="thick">
        <color theme="0"/>
      </top>
      <bottom style="thick">
        <color theme="0"/>
      </bottom>
      <diagonal/>
    </border>
    <border>
      <left style="thick">
        <color theme="0"/>
      </left>
      <right/>
      <top/>
      <bottom/>
      <diagonal/>
    </border>
    <border diagonalDown="1">
      <left style="thick">
        <color theme="0"/>
      </left>
      <right/>
      <top style="thin">
        <color indexed="64"/>
      </top>
      <bottom/>
      <diagonal style="thick">
        <color theme="0"/>
      </diagonal>
    </border>
    <border diagonalDown="1">
      <left/>
      <right style="thick">
        <color theme="0"/>
      </right>
      <top style="thin">
        <color indexed="64"/>
      </top>
      <bottom/>
      <diagonal style="thick">
        <color theme="0"/>
      </diagonal>
    </border>
    <border diagonalDown="1">
      <left style="thick">
        <color theme="0"/>
      </left>
      <right/>
      <top/>
      <bottom style="thin">
        <color indexed="64"/>
      </bottom>
      <diagonal style="thick">
        <color theme="0"/>
      </diagonal>
    </border>
    <border diagonalDown="1">
      <left/>
      <right style="thick">
        <color theme="0"/>
      </right>
      <top/>
      <bottom style="thin">
        <color indexed="64"/>
      </bottom>
      <diagonal style="thick">
        <color theme="0"/>
      </diagonal>
    </border>
    <border diagonalUp="1">
      <left style="thick">
        <color theme="0"/>
      </left>
      <right/>
      <top style="thin">
        <color indexed="64"/>
      </top>
      <bottom/>
      <diagonal style="thick">
        <color theme="0"/>
      </diagonal>
    </border>
    <border diagonalUp="1">
      <left/>
      <right style="thick">
        <color theme="0"/>
      </right>
      <top style="thin">
        <color indexed="64"/>
      </top>
      <bottom/>
      <diagonal style="thick">
        <color theme="0"/>
      </diagonal>
    </border>
    <border diagonalUp="1">
      <left style="thick">
        <color theme="0"/>
      </left>
      <right/>
      <top/>
      <bottom style="thin">
        <color indexed="64"/>
      </bottom>
      <diagonal style="thick">
        <color theme="0"/>
      </diagonal>
    </border>
    <border diagonalUp="1">
      <left/>
      <right style="thick">
        <color theme="0"/>
      </right>
      <top/>
      <bottom style="thin">
        <color indexed="64"/>
      </bottom>
      <diagonal style="thick">
        <color theme="0"/>
      </diagonal>
    </border>
    <border>
      <left style="thick">
        <color theme="0"/>
      </left>
      <right style="thick">
        <color theme="0"/>
      </right>
      <top style="thin">
        <color indexed="64"/>
      </top>
      <bottom style="thick">
        <color theme="0"/>
      </bottom>
      <diagonal/>
    </border>
    <border diagonalUp="1">
      <left style="thick">
        <color theme="0"/>
      </left>
      <right style="thick">
        <color theme="0"/>
      </right>
      <top style="thin">
        <color indexed="64"/>
      </top>
      <bottom/>
      <diagonal style="thick">
        <color theme="0"/>
      </diagonal>
    </border>
    <border diagonalUp="1">
      <left style="thick">
        <color theme="0"/>
      </left>
      <right style="thick">
        <color theme="0"/>
      </right>
      <top/>
      <bottom style="thin">
        <color indexed="64"/>
      </bottom>
      <diagonal style="thick">
        <color theme="0"/>
      </diagonal>
    </border>
    <border>
      <left/>
      <right style="thick">
        <color theme="0"/>
      </right>
      <top style="thin">
        <color indexed="64"/>
      </top>
      <bottom style="thin">
        <color indexed="64"/>
      </bottom>
      <diagonal/>
    </border>
    <border>
      <left/>
      <right/>
      <top/>
      <bottom style="thick">
        <color theme="0"/>
      </bottom>
      <diagonal/>
    </border>
    <border>
      <left/>
      <right/>
      <top style="thick">
        <color theme="0"/>
      </top>
      <bottom style="thick">
        <color theme="0"/>
      </bottom>
      <diagonal/>
    </border>
    <border>
      <left style="thick">
        <color theme="0"/>
      </left>
      <right/>
      <top style="thick">
        <color theme="0"/>
      </top>
      <bottom style="thin">
        <color indexed="64"/>
      </bottom>
      <diagonal/>
    </border>
    <border>
      <left/>
      <right style="thick">
        <color theme="0"/>
      </right>
      <top style="thick">
        <color theme="0"/>
      </top>
      <bottom style="thin">
        <color indexed="64"/>
      </bottom>
      <diagonal/>
    </border>
    <border>
      <left/>
      <right style="thick">
        <color theme="0"/>
      </right>
      <top/>
      <bottom style="thick">
        <color theme="0"/>
      </bottom>
      <diagonal/>
    </border>
    <border>
      <left/>
      <right/>
      <top style="thin">
        <color indexed="64"/>
      </top>
      <bottom style="thick">
        <color theme="0"/>
      </bottom>
      <diagonal/>
    </border>
    <border>
      <left/>
      <right style="thick">
        <color theme="0"/>
      </right>
      <top style="thin">
        <color indexed="64"/>
      </top>
      <bottom style="thick">
        <color theme="0"/>
      </bottom>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top/>
      <bottom/>
      <diagonal style="thick">
        <color theme="0"/>
      </diagonal>
    </border>
    <border diagonalDown="1">
      <left/>
      <right style="thick">
        <color theme="0"/>
      </right>
      <top/>
      <bottom/>
      <diagonal style="thick">
        <color theme="0"/>
      </diagonal>
    </border>
    <border>
      <left style="thick">
        <color theme="0"/>
      </left>
      <right/>
      <top style="thin">
        <color indexed="64"/>
      </top>
      <bottom style="thick">
        <color theme="0"/>
      </bottom>
      <diagonal/>
    </border>
    <border>
      <left style="thick">
        <color theme="0"/>
      </left>
      <right/>
      <top style="thin">
        <color indexed="64"/>
      </top>
      <bottom/>
      <diagonal/>
    </border>
    <border>
      <left/>
      <right style="thick">
        <color theme="0"/>
      </right>
      <top style="thin">
        <color indexed="64"/>
      </top>
      <bottom/>
      <diagonal/>
    </border>
    <border>
      <left/>
      <right style="thick">
        <color theme="0"/>
      </right>
      <top/>
      <bottom/>
      <diagonal/>
    </border>
    <border>
      <left style="thick">
        <color theme="0"/>
      </left>
      <right/>
      <top/>
      <bottom style="thin">
        <color indexed="64"/>
      </bottom>
      <diagonal/>
    </border>
    <border>
      <left/>
      <right style="thick">
        <color theme="0"/>
      </right>
      <top/>
      <bottom style="thin">
        <color indexed="64"/>
      </bottom>
      <diagonal/>
    </border>
    <border>
      <left style="thick">
        <color theme="0"/>
      </left>
      <right/>
      <top style="thick">
        <color theme="0"/>
      </top>
      <bottom/>
      <diagonal/>
    </border>
    <border>
      <left/>
      <right/>
      <top/>
      <bottom style="thin">
        <color indexed="64"/>
      </bottom>
      <diagonal/>
    </border>
    <border>
      <left style="medium">
        <color theme="0"/>
      </left>
      <right/>
      <top style="medium">
        <color theme="0"/>
      </top>
      <bottom style="medium">
        <color theme="0"/>
      </bottom>
      <diagonal/>
    </border>
    <border>
      <left/>
      <right style="thick">
        <color theme="0"/>
      </right>
      <top style="medium">
        <color theme="0"/>
      </top>
      <bottom style="medium">
        <color theme="0"/>
      </bottom>
      <diagonal/>
    </border>
    <border>
      <left style="medium">
        <color theme="0"/>
      </left>
      <right/>
      <top style="thick">
        <color theme="0"/>
      </top>
      <bottom style="medium">
        <color theme="0"/>
      </bottom>
      <diagonal/>
    </border>
    <border>
      <left/>
      <right style="thick">
        <color theme="0"/>
      </right>
      <top style="thick">
        <color theme="0"/>
      </top>
      <bottom style="medium">
        <color theme="0"/>
      </bottom>
      <diagonal/>
    </border>
    <border>
      <left style="medium">
        <color theme="0"/>
      </left>
      <right/>
      <top/>
      <bottom/>
      <diagonal/>
    </border>
    <border>
      <left style="medium">
        <color theme="0"/>
      </left>
      <right style="medium">
        <color theme="0"/>
      </right>
      <top/>
      <bottom/>
      <diagonal/>
    </border>
    <border diagonalUp="1">
      <left style="thick">
        <color theme="0"/>
      </left>
      <right style="thick">
        <color theme="0"/>
      </right>
      <top style="thick">
        <color theme="0"/>
      </top>
      <bottom/>
      <diagonal style="thick">
        <color theme="0"/>
      </diagonal>
    </border>
    <border diagonalDown="1">
      <left style="thick">
        <color theme="0"/>
      </left>
      <right style="thick">
        <color theme="0"/>
      </right>
      <top style="thick">
        <color theme="0"/>
      </top>
      <bottom/>
      <diagonal style="thick">
        <color theme="0"/>
      </diagonal>
    </border>
    <border>
      <left style="medium">
        <color theme="0"/>
      </left>
      <right style="thick">
        <color theme="0"/>
      </right>
      <top/>
      <bottom/>
      <diagonal/>
    </border>
    <border>
      <left style="medium">
        <color theme="0"/>
      </left>
      <right/>
      <top style="medium">
        <color theme="0"/>
      </top>
      <bottom/>
      <diagonal/>
    </border>
    <border>
      <left/>
      <right style="thick">
        <color theme="0"/>
      </right>
      <top style="medium">
        <color theme="0"/>
      </top>
      <bottom/>
      <diagonal/>
    </border>
    <border>
      <left style="medium">
        <color theme="0"/>
      </left>
      <right style="medium">
        <color theme="0"/>
      </right>
      <top style="thin">
        <color indexed="64"/>
      </top>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style="medium">
        <color theme="0"/>
      </right>
      <top/>
      <bottom style="thin">
        <color indexed="64"/>
      </bottom>
      <diagonal/>
    </border>
    <border>
      <left style="medium">
        <color theme="0"/>
      </left>
      <right style="medium">
        <color theme="0"/>
      </right>
      <top style="thin">
        <color indexed="64"/>
      </top>
      <bottom style="thin">
        <color indexed="64"/>
      </bottom>
      <diagonal/>
    </border>
    <border>
      <left/>
      <right style="medium">
        <color theme="0"/>
      </right>
      <top/>
      <bottom/>
      <diagonal/>
    </border>
  </borders>
  <cellStyleXfs count="37">
    <xf numFmtId="0" fontId="0" fillId="0" borderId="0"/>
    <xf numFmtId="43" fontId="2" fillId="0" borderId="0" applyFont="0" applyFill="0" applyBorder="0" applyAlignment="0" applyProtection="0"/>
    <xf numFmtId="0" fontId="19" fillId="0" borderId="0" applyAlignment="0">
      <alignment horizontal="centerContinuous" vertical="center"/>
    </xf>
    <xf numFmtId="0" fontId="20" fillId="0" borderId="0" applyAlignment="0">
      <alignment horizontal="centerContinuous" vertical="center"/>
    </xf>
    <xf numFmtId="0" fontId="4" fillId="2" borderId="1">
      <alignment horizontal="right" vertical="center" wrapText="1"/>
    </xf>
    <xf numFmtId="1" fontId="17" fillId="2" borderId="2">
      <alignment horizontal="left" vertical="center" wrapText="1"/>
    </xf>
    <xf numFmtId="1" fontId="9" fillId="2" borderId="3">
      <alignment horizontal="center" vertical="center"/>
    </xf>
    <xf numFmtId="0" fontId="5" fillId="2" borderId="3">
      <alignment horizontal="center" vertical="center" wrapText="1"/>
    </xf>
    <xf numFmtId="0" fontId="21" fillId="2" borderId="3">
      <alignment horizontal="center" vertical="center" wrapText="1"/>
    </xf>
    <xf numFmtId="0" fontId="16" fillId="0" borderId="0" applyNumberFormat="0" applyFill="0" applyBorder="0" applyAlignment="0" applyProtection="0">
      <alignment vertical="top"/>
      <protection locked="0"/>
    </xf>
    <xf numFmtId="0" fontId="2" fillId="0" borderId="0">
      <alignment horizontal="center" vertical="center" readingOrder="2"/>
    </xf>
    <xf numFmtId="0" fontId="10" fillId="0" borderId="0">
      <alignment horizontal="left" vertical="center"/>
    </xf>
    <xf numFmtId="0" fontId="2" fillId="0" borderId="0"/>
    <xf numFmtId="0" fontId="41" fillId="0" borderId="0"/>
    <xf numFmtId="0" fontId="2" fillId="0" borderId="0"/>
    <xf numFmtId="0" fontId="2" fillId="0" borderId="0"/>
    <xf numFmtId="0" fontId="2" fillId="0" borderId="0"/>
    <xf numFmtId="0" fontId="12" fillId="0" borderId="0"/>
    <xf numFmtId="0" fontId="41" fillId="0" borderId="0"/>
    <xf numFmtId="0" fontId="40" fillId="0" borderId="0"/>
    <xf numFmtId="0" fontId="2" fillId="0" borderId="0"/>
    <xf numFmtId="0" fontId="2" fillId="0" borderId="0"/>
    <xf numFmtId="0" fontId="22" fillId="0" borderId="0">
      <alignment horizontal="right" vertical="center"/>
    </xf>
    <xf numFmtId="0" fontId="23" fillId="0" borderId="0">
      <alignment horizontal="left" vertical="center"/>
    </xf>
    <xf numFmtId="9" fontId="2" fillId="0" borderId="0" applyFont="0" applyFill="0" applyBorder="0" applyAlignment="0" applyProtection="0"/>
    <xf numFmtId="9" fontId="2" fillId="0" borderId="0" applyFont="0" applyFill="0" applyBorder="0" applyAlignment="0" applyProtection="0"/>
    <xf numFmtId="0" fontId="4" fillId="0" borderId="0">
      <alignment horizontal="right" vertical="center"/>
    </xf>
    <xf numFmtId="0" fontId="2" fillId="0" borderId="0">
      <alignment horizontal="left" vertical="center"/>
    </xf>
    <xf numFmtId="0" fontId="14" fillId="2" borderId="3" applyAlignment="0">
      <alignment horizontal="center" vertical="center"/>
    </xf>
    <xf numFmtId="0" fontId="22" fillId="0" borderId="4">
      <alignment horizontal="right" vertical="center" indent="1"/>
    </xf>
    <xf numFmtId="0" fontId="4" fillId="2" borderId="4">
      <alignment horizontal="right" vertical="center" wrapText="1" indent="1" readingOrder="2"/>
    </xf>
    <xf numFmtId="0" fontId="3" fillId="0" borderId="4">
      <alignment horizontal="right" vertical="center" indent="1"/>
    </xf>
    <xf numFmtId="0" fontId="3" fillId="2" borderId="4">
      <alignment horizontal="left" vertical="center" wrapText="1" indent="1"/>
    </xf>
    <xf numFmtId="0" fontId="3" fillId="0" borderId="5">
      <alignment horizontal="left" vertical="center"/>
    </xf>
    <xf numFmtId="0" fontId="3" fillId="0" borderId="6">
      <alignment horizontal="left" vertical="center"/>
    </xf>
    <xf numFmtId="0" fontId="51" fillId="0" borderId="0"/>
    <xf numFmtId="0" fontId="53" fillId="0" borderId="0"/>
  </cellStyleXfs>
  <cellXfs count="645">
    <xf numFmtId="0" fontId="0" fillId="0" borderId="0" xfId="0"/>
    <xf numFmtId="0" fontId="2" fillId="0" borderId="0" xfId="0" applyFont="1" applyAlignment="1">
      <alignment horizontal="justify" vertical="center"/>
    </xf>
    <xf numFmtId="0" fontId="2" fillId="0" borderId="0" xfId="0" applyFont="1" applyBorder="1" applyAlignment="1">
      <alignment horizontal="justify" vertical="top" wrapText="1"/>
    </xf>
    <xf numFmtId="0" fontId="0" fillId="0" borderId="0" xfId="0" applyBorder="1" applyAlignment="1">
      <alignment vertical="center"/>
    </xf>
    <xf numFmtId="0" fontId="1" fillId="0" borderId="0" xfId="0" applyFont="1" applyAlignment="1">
      <alignment horizontal="centerContinuous" vertical="center"/>
    </xf>
    <xf numFmtId="0" fontId="1" fillId="0" borderId="0" xfId="0" applyFont="1" applyBorder="1" applyAlignment="1">
      <alignment vertical="center"/>
    </xf>
    <xf numFmtId="0" fontId="4" fillId="0" borderId="0" xfId="0" applyFont="1" applyAlignment="1">
      <alignment horizontal="centerContinuous" vertical="center"/>
    </xf>
    <xf numFmtId="0" fontId="0" fillId="0" borderId="0" xfId="0" applyAlignment="1">
      <alignment horizontal="left" vertical="center"/>
    </xf>
    <xf numFmtId="0" fontId="4" fillId="0" borderId="0" xfId="0" applyFont="1" applyAlignment="1">
      <alignment horizontal="left" vertical="center"/>
    </xf>
    <xf numFmtId="0" fontId="0" fillId="0" borderId="0" xfId="0" applyAlignment="1">
      <alignment vertical="center"/>
    </xf>
    <xf numFmtId="0" fontId="0" fillId="0" borderId="0" xfId="0" applyAlignment="1">
      <alignment horizontal="center" vertical="center"/>
    </xf>
    <xf numFmtId="0" fontId="11" fillId="0" borderId="0" xfId="0" applyFont="1" applyAlignment="1">
      <alignment horizontal="centerContinuous" vertical="center"/>
    </xf>
    <xf numFmtId="0" fontId="11" fillId="0" borderId="0" xfId="0" applyFont="1" applyAlignment="1">
      <alignment vertical="center"/>
    </xf>
    <xf numFmtId="0" fontId="9" fillId="0" borderId="0" xfId="0" applyFont="1" applyAlignment="1">
      <alignment horizontal="left" vertical="center" readingOrder="2"/>
    </xf>
    <xf numFmtId="0" fontId="2" fillId="0" borderId="0" xfId="0" applyFont="1" applyAlignment="1">
      <alignment horizontal="centerContinuous" vertical="center"/>
    </xf>
    <xf numFmtId="0" fontId="8" fillId="0" borderId="0" xfId="0" applyFont="1" applyBorder="1" applyAlignment="1">
      <alignment horizontal="left" vertical="center"/>
    </xf>
    <xf numFmtId="0" fontId="9" fillId="0" borderId="0" xfId="0" applyFont="1" applyBorder="1" applyAlignment="1">
      <alignment horizontal="left" vertical="center" readingOrder="2"/>
    </xf>
    <xf numFmtId="49" fontId="9" fillId="0" borderId="0" xfId="0" applyNumberFormat="1" applyFont="1" applyBorder="1" applyAlignment="1">
      <alignment horizontal="center" vertical="center" wrapText="1" readingOrder="2"/>
    </xf>
    <xf numFmtId="0" fontId="6" fillId="0" borderId="0" xfId="0" applyFont="1" applyBorder="1" applyAlignment="1">
      <alignment horizontal="center" vertical="center"/>
    </xf>
    <xf numFmtId="1" fontId="13" fillId="0" borderId="0" xfId="0" applyNumberFormat="1" applyFont="1" applyBorder="1" applyAlignment="1">
      <alignment horizontal="center" vertical="center"/>
    </xf>
    <xf numFmtId="49" fontId="12" fillId="0" borderId="0" xfId="0" applyNumberFormat="1" applyFont="1" applyBorder="1" applyAlignment="1">
      <alignment horizontal="centerContinuous" vertical="center" wrapText="1"/>
    </xf>
    <xf numFmtId="0" fontId="8" fillId="0" borderId="0" xfId="0" applyFont="1" applyBorder="1" applyAlignment="1">
      <alignment horizontal="centerContinuous" vertical="center"/>
    </xf>
    <xf numFmtId="0" fontId="1" fillId="0" borderId="0" xfId="0" applyFont="1" applyBorder="1" applyAlignment="1">
      <alignment vertical="center" readingOrder="2"/>
    </xf>
    <xf numFmtId="49" fontId="12" fillId="0" borderId="0" xfId="0" applyNumberFormat="1" applyFont="1" applyBorder="1" applyAlignment="1">
      <alignment horizontal="center" vertical="center" wrapText="1"/>
    </xf>
    <xf numFmtId="0" fontId="0" fillId="0" borderId="0" xfId="0" applyBorder="1" applyAlignment="1">
      <alignment horizontal="center" vertical="center"/>
    </xf>
    <xf numFmtId="0" fontId="0" fillId="3" borderId="0" xfId="0" applyFill="1" applyAlignment="1">
      <alignment vertical="center"/>
    </xf>
    <xf numFmtId="0" fontId="4" fillId="0" borderId="0" xfId="26" applyFont="1">
      <alignment horizontal="right" vertical="center"/>
    </xf>
    <xf numFmtId="0" fontId="3" fillId="0" borderId="0" xfId="34" applyBorder="1">
      <alignment horizontal="left" vertical="center"/>
    </xf>
    <xf numFmtId="0" fontId="3" fillId="0" borderId="0" xfId="31" applyBorder="1">
      <alignment horizontal="right" vertical="center" indent="1"/>
    </xf>
    <xf numFmtId="0" fontId="22" fillId="0" borderId="0" xfId="29" applyBorder="1">
      <alignment horizontal="right" vertical="center" indent="1"/>
    </xf>
    <xf numFmtId="0" fontId="2" fillId="0" borderId="0" xfId="14"/>
    <xf numFmtId="0" fontId="2" fillId="0" borderId="0" xfId="14" applyAlignment="1">
      <alignment vertical="center"/>
    </xf>
    <xf numFmtId="0" fontId="2" fillId="0" borderId="0" xfId="14" applyAlignment="1">
      <alignment horizontal="center" vertical="center"/>
    </xf>
    <xf numFmtId="0" fontId="25" fillId="0" borderId="0" xfId="0" applyFont="1"/>
    <xf numFmtId="0" fontId="26" fillId="0" borderId="0" xfId="14" applyFont="1" applyAlignment="1">
      <alignment vertical="center" wrapText="1" readingOrder="1"/>
    </xf>
    <xf numFmtId="0" fontId="28" fillId="0" borderId="0" xfId="14" applyFont="1" applyAlignment="1">
      <alignment vertical="center"/>
    </xf>
    <xf numFmtId="0" fontId="12" fillId="0" borderId="0" xfId="0" applyFont="1" applyAlignment="1">
      <alignment horizontal="centerContinuous" vertical="center"/>
    </xf>
    <xf numFmtId="0" fontId="2" fillId="0" borderId="0" xfId="0" applyFont="1" applyAlignment="1">
      <alignment horizontal="center" vertical="center"/>
    </xf>
    <xf numFmtId="0" fontId="1" fillId="0" borderId="0" xfId="0" applyFont="1" applyAlignment="1">
      <alignment horizontal="center" vertical="center"/>
    </xf>
    <xf numFmtId="0" fontId="4" fillId="0" borderId="0" xfId="3" applyFont="1" applyAlignment="1">
      <alignment horizontal="centerContinuous" vertical="center"/>
    </xf>
    <xf numFmtId="0" fontId="31" fillId="0" borderId="0" xfId="0" applyFont="1" applyAlignment="1">
      <alignment horizontal="centerContinuous" vertical="center"/>
    </xf>
    <xf numFmtId="0" fontId="31" fillId="0" borderId="0" xfId="0" applyFont="1" applyAlignment="1">
      <alignment horizontal="center" vertical="center"/>
    </xf>
    <xf numFmtId="0" fontId="31" fillId="0" borderId="0" xfId="0" applyFont="1" applyAlignment="1">
      <alignment vertical="center"/>
    </xf>
    <xf numFmtId="0" fontId="4" fillId="0" borderId="0" xfId="3" applyFont="1" applyAlignment="1">
      <alignment horizontal="centerContinuous" vertical="center" readingOrder="2"/>
    </xf>
    <xf numFmtId="0" fontId="4" fillId="0" borderId="0" xfId="3" applyFont="1" applyAlignment="1">
      <alignment vertical="center"/>
    </xf>
    <xf numFmtId="0" fontId="2" fillId="0" borderId="0" xfId="0" applyFont="1" applyBorder="1" applyAlignment="1">
      <alignment vertical="center"/>
    </xf>
    <xf numFmtId="0" fontId="42" fillId="0" borderId="0" xfId="0" applyFont="1" applyAlignment="1">
      <alignment horizontal="justify" vertical="center"/>
    </xf>
    <xf numFmtId="0" fontId="43" fillId="0" borderId="0" xfId="14" applyFont="1" applyAlignment="1">
      <alignment horizontal="center" vertical="top" wrapText="1"/>
    </xf>
    <xf numFmtId="0" fontId="44" fillId="0" borderId="0" xfId="14" applyFont="1" applyAlignment="1">
      <alignment vertical="center"/>
    </xf>
    <xf numFmtId="0" fontId="45" fillId="0" borderId="0" xfId="14" applyFont="1" applyAlignment="1">
      <alignment horizontal="center" vertical="center" wrapText="1"/>
    </xf>
    <xf numFmtId="0" fontId="46" fillId="0" borderId="0" xfId="14" applyFont="1" applyAlignment="1">
      <alignment horizontal="center" vertical="center" wrapText="1"/>
    </xf>
    <xf numFmtId="0" fontId="1" fillId="0" borderId="0" xfId="27" applyFont="1">
      <alignment horizontal="left" vertical="center"/>
    </xf>
    <xf numFmtId="164" fontId="2" fillId="4" borderId="11" xfId="0" applyNumberFormat="1" applyFont="1" applyFill="1" applyBorder="1" applyAlignment="1">
      <alignment horizontal="right" vertical="center" indent="1"/>
    </xf>
    <xf numFmtId="164" fontId="2" fillId="5" borderId="11" xfId="0" applyNumberFormat="1" applyFont="1" applyFill="1" applyBorder="1" applyAlignment="1">
      <alignment horizontal="right" vertical="center" indent="1"/>
    </xf>
    <xf numFmtId="0" fontId="2" fillId="4" borderId="12" xfId="31" applyFont="1" applyFill="1" applyBorder="1">
      <alignment horizontal="right" vertical="center" indent="1"/>
    </xf>
    <xf numFmtId="164" fontId="2" fillId="4" borderId="13" xfId="0" applyNumberFormat="1" applyFont="1" applyFill="1" applyBorder="1" applyAlignment="1">
      <alignment horizontal="right" vertical="center" indent="1"/>
    </xf>
    <xf numFmtId="0" fontId="33" fillId="0" borderId="0" xfId="0" applyFont="1" applyBorder="1" applyAlignment="1">
      <alignment vertical="center"/>
    </xf>
    <xf numFmtId="49" fontId="4" fillId="5" borderId="11" xfId="30" applyNumberFormat="1" applyFont="1" applyFill="1" applyBorder="1" applyAlignment="1">
      <alignment horizontal="center" vertical="center" wrapText="1" readingOrder="2"/>
    </xf>
    <xf numFmtId="0" fontId="3" fillId="5" borderId="11" xfId="31" applyFill="1" applyBorder="1">
      <alignment horizontal="right" vertical="center" indent="1"/>
    </xf>
    <xf numFmtId="0" fontId="3" fillId="4" borderId="14" xfId="31" applyFill="1" applyBorder="1">
      <alignment horizontal="right" vertical="center" indent="1"/>
    </xf>
    <xf numFmtId="0" fontId="32" fillId="0" borderId="0" xfId="0" applyFont="1" applyBorder="1" applyAlignment="1">
      <alignment horizontal="center" vertical="center"/>
    </xf>
    <xf numFmtId="0" fontId="32" fillId="0" borderId="0" xfId="0" applyFont="1" applyBorder="1" applyAlignment="1">
      <alignment vertical="center"/>
    </xf>
    <xf numFmtId="0" fontId="1" fillId="4" borderId="11" xfId="31" applyFont="1" applyFill="1" applyBorder="1">
      <alignment horizontal="right" vertical="center" indent="1"/>
    </xf>
    <xf numFmtId="0" fontId="1" fillId="4" borderId="12" xfId="31" applyFont="1" applyFill="1" applyBorder="1">
      <alignment horizontal="right" vertical="center" indent="1"/>
    </xf>
    <xf numFmtId="0" fontId="32" fillId="0" borderId="0" xfId="2" applyFont="1" applyAlignment="1">
      <alignment horizontal="centerContinuous" vertical="center" readingOrder="2"/>
    </xf>
    <xf numFmtId="0" fontId="32" fillId="0" borderId="0" xfId="2" applyFont="1" applyAlignment="1">
      <alignment horizontal="centerContinuous" vertical="center"/>
    </xf>
    <xf numFmtId="0" fontId="12" fillId="0" borderId="0" xfId="0" applyFont="1" applyBorder="1" applyAlignment="1">
      <alignment horizontal="centerContinuous" vertical="center"/>
    </xf>
    <xf numFmtId="0" fontId="2" fillId="0" borderId="0" xfId="0" applyFont="1" applyBorder="1" applyAlignment="1">
      <alignment horizontal="centerContinuous" vertical="center"/>
    </xf>
    <xf numFmtId="0" fontId="4" fillId="0" borderId="0" xfId="0" applyFont="1" applyBorder="1" applyAlignment="1">
      <alignment horizontal="centerContinuous" vertical="center"/>
    </xf>
    <xf numFmtId="0" fontId="11" fillId="0" borderId="0" xfId="0" applyFont="1" applyBorder="1" applyAlignment="1">
      <alignment vertical="center"/>
    </xf>
    <xf numFmtId="0" fontId="0" fillId="0" borderId="0" xfId="0" applyBorder="1" applyAlignment="1">
      <alignment horizontal="left" vertical="center"/>
    </xf>
    <xf numFmtId="0" fontId="4" fillId="0" borderId="0" xfId="0" applyFont="1" applyAlignment="1">
      <alignment vertical="center"/>
    </xf>
    <xf numFmtId="0" fontId="1" fillId="0" borderId="0" xfId="0" applyFont="1" applyAlignment="1">
      <alignment vertical="center"/>
    </xf>
    <xf numFmtId="0" fontId="32" fillId="0" borderId="0" xfId="2" applyFont="1" applyBorder="1" applyAlignment="1">
      <alignment horizontal="centerContinuous" vertical="center"/>
    </xf>
    <xf numFmtId="0" fontId="32" fillId="0" borderId="0" xfId="2" applyFont="1" applyAlignment="1">
      <alignment vertical="center"/>
    </xf>
    <xf numFmtId="0" fontId="32" fillId="0" borderId="0" xfId="0" applyFont="1" applyAlignment="1">
      <alignment horizontal="center" vertical="center" readingOrder="2"/>
    </xf>
    <xf numFmtId="0" fontId="24" fillId="5" borderId="15" xfId="7" applyFont="1" applyFill="1" applyBorder="1" applyAlignment="1">
      <alignment horizontal="center" vertical="top" wrapText="1"/>
    </xf>
    <xf numFmtId="0" fontId="4" fillId="0" borderId="0" xfId="26" applyFont="1" applyAlignment="1">
      <alignment vertical="center"/>
    </xf>
    <xf numFmtId="0" fontId="47" fillId="0" borderId="0" xfId="0" applyFont="1" applyAlignment="1">
      <alignment horizontal="center" vertical="center"/>
    </xf>
    <xf numFmtId="0" fontId="29" fillId="0" borderId="0" xfId="0" applyFont="1" applyAlignment="1">
      <alignment horizontal="justify" vertical="top"/>
    </xf>
    <xf numFmtId="0" fontId="29" fillId="0" borderId="0" xfId="0" applyFont="1" applyAlignment="1">
      <alignment horizontal="justify" vertical="center"/>
    </xf>
    <xf numFmtId="0" fontId="4" fillId="0" borderId="0" xfId="0" applyFont="1" applyAlignment="1">
      <alignment horizontal="justify" vertical="center" wrapText="1"/>
    </xf>
    <xf numFmtId="0" fontId="2" fillId="0" borderId="0" xfId="0" applyFont="1" applyAlignment="1">
      <alignment horizontal="right" vertical="center"/>
    </xf>
    <xf numFmtId="1" fontId="2" fillId="0" borderId="0" xfId="0" applyNumberFormat="1" applyFont="1" applyAlignment="1">
      <alignment horizontal="justify" vertical="center"/>
    </xf>
    <xf numFmtId="165" fontId="2" fillId="0" borderId="0" xfId="24" applyNumberFormat="1" applyFont="1" applyAlignment="1">
      <alignment horizontal="justify" vertical="center"/>
    </xf>
    <xf numFmtId="0" fontId="4" fillId="0" borderId="0" xfId="0" applyFont="1" applyAlignment="1">
      <alignment horizontal="right" vertical="center" wrapText="1" readingOrder="2"/>
    </xf>
    <xf numFmtId="0" fontId="2" fillId="0" borderId="0" xfId="0" applyFont="1" applyBorder="1" applyAlignment="1">
      <alignment horizontal="justify" vertical="center" wrapText="1"/>
    </xf>
    <xf numFmtId="0" fontId="32" fillId="0" borderId="0" xfId="0" applyFont="1" applyAlignment="1">
      <alignment vertical="center" readingOrder="1"/>
    </xf>
    <xf numFmtId="164" fontId="2" fillId="5" borderId="13" xfId="0" applyNumberFormat="1" applyFont="1" applyFill="1" applyBorder="1" applyAlignment="1">
      <alignment horizontal="right" vertical="center" indent="1"/>
    </xf>
    <xf numFmtId="0" fontId="0" fillId="4" borderId="0" xfId="0" applyFill="1" applyAlignment="1">
      <alignment vertical="center"/>
    </xf>
    <xf numFmtId="0" fontId="8" fillId="0" borderId="0" xfId="14" applyFont="1" applyAlignment="1">
      <alignment vertical="center"/>
    </xf>
    <xf numFmtId="0" fontId="36" fillId="0" borderId="0" xfId="9" applyFont="1" applyBorder="1" applyAlignment="1" applyProtection="1">
      <alignment vertical="center"/>
    </xf>
    <xf numFmtId="0" fontId="37" fillId="0" borderId="0" xfId="9" applyFont="1" applyBorder="1" applyAlignment="1" applyProtection="1">
      <alignment vertical="center"/>
    </xf>
    <xf numFmtId="0" fontId="4" fillId="0" borderId="0" xfId="0" applyFont="1" applyAlignment="1">
      <alignment vertical="center" readingOrder="2"/>
    </xf>
    <xf numFmtId="0" fontId="2" fillId="0" borderId="0" xfId="0" applyFont="1" applyAlignment="1">
      <alignment vertical="center"/>
    </xf>
    <xf numFmtId="0" fontId="37" fillId="0" borderId="0" xfId="9" applyFont="1" applyAlignment="1" applyProtection="1">
      <alignment vertical="center"/>
    </xf>
    <xf numFmtId="164" fontId="1" fillId="5" borderId="16" xfId="28" applyNumberFormat="1" applyFont="1" applyFill="1" applyBorder="1" applyAlignment="1">
      <alignment horizontal="right" vertical="center" indent="1"/>
    </xf>
    <xf numFmtId="164" fontId="1" fillId="4" borderId="16" xfId="28" applyNumberFormat="1" applyFont="1" applyFill="1" applyBorder="1" applyAlignment="1">
      <alignment horizontal="right" vertical="center" indent="1"/>
    </xf>
    <xf numFmtId="0" fontId="4" fillId="0" borderId="0" xfId="0" applyFont="1" applyAlignment="1">
      <alignment horizontal="left" vertical="center" readingOrder="2"/>
    </xf>
    <xf numFmtId="0" fontId="12" fillId="0" borderId="0" xfId="0" applyFont="1" applyAlignment="1">
      <alignment vertical="center"/>
    </xf>
    <xf numFmtId="0" fontId="2" fillId="0" borderId="0" xfId="0" applyFont="1" applyAlignment="1">
      <alignment horizontal="left" vertical="center"/>
    </xf>
    <xf numFmtId="0" fontId="2" fillId="0" borderId="0" xfId="0" applyFont="1" applyBorder="1" applyAlignment="1">
      <alignment vertical="center" readingOrder="2"/>
    </xf>
    <xf numFmtId="0" fontId="18" fillId="5" borderId="16" xfId="7" applyFont="1" applyFill="1" applyBorder="1">
      <alignment horizontal="center" vertical="center" wrapText="1"/>
    </xf>
    <xf numFmtId="0" fontId="2" fillId="4" borderId="0" xfId="0" applyFont="1" applyFill="1" applyAlignment="1">
      <alignment vertical="center"/>
    </xf>
    <xf numFmtId="0" fontId="2" fillId="5" borderId="11" xfId="31" applyFont="1" applyFill="1" applyBorder="1">
      <alignment horizontal="right" vertical="center" indent="1"/>
    </xf>
    <xf numFmtId="0" fontId="2" fillId="4" borderId="14" xfId="31" applyFont="1" applyFill="1" applyBorder="1">
      <alignment horizontal="right" vertical="center" indent="1"/>
    </xf>
    <xf numFmtId="0" fontId="2" fillId="0" borderId="0" xfId="0" applyFont="1" applyAlignment="1">
      <alignment horizontal="center" vertical="center" readingOrder="2"/>
    </xf>
    <xf numFmtId="0" fontId="35" fillId="0" borderId="0" xfId="14" applyFont="1" applyAlignment="1">
      <alignment vertical="center" wrapText="1" readingOrder="1"/>
    </xf>
    <xf numFmtId="0" fontId="1" fillId="5" borderId="15" xfId="28" applyFont="1" applyFill="1" applyBorder="1" applyAlignment="1">
      <alignment horizontal="center" vertical="center" wrapText="1" readingOrder="1"/>
    </xf>
    <xf numFmtId="0" fontId="1" fillId="0" borderId="0" xfId="22" applyFont="1" applyAlignment="1">
      <alignment horizontal="right" vertical="center" readingOrder="2"/>
    </xf>
    <xf numFmtId="0" fontId="18" fillId="0" borderId="0" xfId="23" applyFont="1">
      <alignment horizontal="left" vertical="center"/>
    </xf>
    <xf numFmtId="0" fontId="2" fillId="0" borderId="0" xfId="0" applyFont="1" applyBorder="1" applyAlignment="1">
      <alignment horizontal="center" vertical="center"/>
    </xf>
    <xf numFmtId="0" fontId="12" fillId="0" borderId="0" xfId="0" applyFont="1" applyAlignment="1">
      <alignment horizontal="center" vertical="center"/>
    </xf>
    <xf numFmtId="164" fontId="2" fillId="4" borderId="12" xfId="31" applyNumberFormat="1" applyFont="1" applyFill="1" applyBorder="1">
      <alignment horizontal="right" vertical="center" indent="1"/>
    </xf>
    <xf numFmtId="164" fontId="2" fillId="5" borderId="11" xfId="31" applyNumberFormat="1" applyFont="1" applyFill="1" applyBorder="1" applyAlignment="1">
      <alignment horizontal="right" vertical="center" indent="1"/>
    </xf>
    <xf numFmtId="164" fontId="2" fillId="5" borderId="11" xfId="31" applyNumberFormat="1" applyFont="1" applyFill="1" applyBorder="1">
      <alignment horizontal="right" vertical="center" indent="1"/>
    </xf>
    <xf numFmtId="164" fontId="2" fillId="4" borderId="11" xfId="31" applyNumberFormat="1" applyFont="1" applyFill="1" applyBorder="1" applyAlignment="1">
      <alignment horizontal="right" vertical="center" indent="1"/>
    </xf>
    <xf numFmtId="164" fontId="2" fillId="4" borderId="11" xfId="31" applyNumberFormat="1" applyFont="1" applyFill="1" applyBorder="1">
      <alignment horizontal="right" vertical="center" indent="1"/>
    </xf>
    <xf numFmtId="164" fontId="2" fillId="5" borderId="13" xfId="31" applyNumberFormat="1" applyFont="1" applyFill="1" applyBorder="1" applyAlignment="1">
      <alignment horizontal="right" vertical="center" indent="1"/>
    </xf>
    <xf numFmtId="164" fontId="2" fillId="5" borderId="13" xfId="31" applyNumberFormat="1" applyFont="1" applyFill="1" applyBorder="1">
      <alignment horizontal="right" vertical="center" indent="1"/>
    </xf>
    <xf numFmtId="164" fontId="1" fillId="4" borderId="16" xfId="28" applyNumberFormat="1" applyFont="1" applyFill="1" applyBorder="1" applyAlignment="1">
      <alignment horizontal="center" vertical="center"/>
    </xf>
    <xf numFmtId="164" fontId="2" fillId="0" borderId="0" xfId="0" applyNumberFormat="1" applyFont="1" applyAlignment="1">
      <alignment horizontal="center" vertical="center"/>
    </xf>
    <xf numFmtId="0" fontId="29" fillId="0" borderId="0" xfId="2" applyFont="1" applyAlignment="1">
      <alignment vertical="center"/>
    </xf>
    <xf numFmtId="164" fontId="2" fillId="4" borderId="14" xfId="31" applyNumberFormat="1" applyFont="1" applyFill="1" applyBorder="1">
      <alignment horizontal="right" vertical="center" indent="1"/>
    </xf>
    <xf numFmtId="0" fontId="2" fillId="0" borderId="0" xfId="34" applyFont="1" applyBorder="1">
      <alignment horizontal="left" vertical="center"/>
    </xf>
    <xf numFmtId="0" fontId="32" fillId="0" borderId="0" xfId="0" applyFont="1" applyAlignment="1">
      <alignment horizontal="centerContinuous" vertical="center"/>
    </xf>
    <xf numFmtId="0" fontId="29" fillId="0" borderId="0" xfId="0" applyFont="1" applyAlignment="1">
      <alignment vertical="center" readingOrder="2"/>
    </xf>
    <xf numFmtId="0" fontId="2" fillId="0" borderId="0" xfId="0" applyFont="1" applyAlignment="1">
      <alignment horizontal="center" vertical="center" readingOrder="1"/>
    </xf>
    <xf numFmtId="0" fontId="35" fillId="0" borderId="0" xfId="0" applyFont="1" applyAlignment="1">
      <alignment vertical="center"/>
    </xf>
    <xf numFmtId="0" fontId="2" fillId="4" borderId="11" xfId="31" applyFont="1" applyFill="1" applyBorder="1">
      <alignment horizontal="right" vertical="center" indent="1"/>
    </xf>
    <xf numFmtId="0" fontId="2" fillId="4" borderId="13" xfId="31" applyFont="1" applyFill="1" applyBorder="1">
      <alignment horizontal="right" vertical="center" indent="1"/>
    </xf>
    <xf numFmtId="0" fontId="2" fillId="4" borderId="14" xfId="32" applyFont="1" applyFill="1" applyBorder="1" applyAlignment="1">
      <alignment horizontal="center" vertical="center" wrapText="1"/>
    </xf>
    <xf numFmtId="49" fontId="4" fillId="0" borderId="0" xfId="0" applyNumberFormat="1" applyFont="1" applyBorder="1" applyAlignment="1">
      <alignment horizontal="center" vertical="center" wrapText="1" readingOrder="2"/>
    </xf>
    <xf numFmtId="164" fontId="2" fillId="0" borderId="0" xfId="0" applyNumberFormat="1" applyFont="1" applyBorder="1" applyAlignment="1">
      <alignment horizontal="center" vertical="center"/>
    </xf>
    <xf numFmtId="49" fontId="4" fillId="0" borderId="0" xfId="0" applyNumberFormat="1" applyFont="1" applyBorder="1" applyAlignment="1">
      <alignment horizontal="center" vertical="center" wrapText="1"/>
    </xf>
    <xf numFmtId="0" fontId="4" fillId="0" borderId="0" xfId="0" applyFont="1" applyBorder="1" applyAlignment="1">
      <alignment horizontal="left" vertical="center" readingOrder="2"/>
    </xf>
    <xf numFmtId="0" fontId="4" fillId="0" borderId="7" xfId="0" applyFont="1" applyBorder="1" applyAlignment="1">
      <alignment horizontal="left" vertical="center" readingOrder="2"/>
    </xf>
    <xf numFmtId="0" fontId="4" fillId="0" borderId="0" xfId="0" applyFont="1" applyBorder="1" applyAlignment="1">
      <alignment vertical="center"/>
    </xf>
    <xf numFmtId="0" fontId="29" fillId="0" borderId="0" xfId="0" applyFont="1" applyAlignment="1">
      <alignment horizontal="center" vertical="center" readingOrder="2"/>
    </xf>
    <xf numFmtId="0" fontId="31" fillId="0" borderId="0" xfId="0" applyFont="1" applyBorder="1" applyAlignment="1">
      <alignment vertical="center"/>
    </xf>
    <xf numFmtId="0" fontId="29" fillId="0" borderId="0" xfId="0" applyFont="1" applyAlignment="1">
      <alignment vertical="center"/>
    </xf>
    <xf numFmtId="0" fontId="1" fillId="5" borderId="19" xfId="7" applyFont="1" applyFill="1" applyBorder="1" applyAlignment="1">
      <alignment horizontal="center" wrapText="1"/>
    </xf>
    <xf numFmtId="0" fontId="1" fillId="5" borderId="11" xfId="31" applyFont="1" applyFill="1" applyBorder="1">
      <alignment horizontal="right" vertical="center" indent="1"/>
    </xf>
    <xf numFmtId="0" fontId="1" fillId="5" borderId="14" xfId="31" applyFont="1" applyFill="1" applyBorder="1">
      <alignment horizontal="right" vertical="center" indent="1"/>
    </xf>
    <xf numFmtId="0" fontId="29" fillId="0" borderId="0" xfId="0" applyFont="1" applyAlignment="1">
      <alignment horizontal="left" vertical="center" readingOrder="2"/>
    </xf>
    <xf numFmtId="164" fontId="31" fillId="0" borderId="0" xfId="0" applyNumberFormat="1" applyFont="1" applyAlignment="1">
      <alignment horizontal="center" vertical="center"/>
    </xf>
    <xf numFmtId="0" fontId="31" fillId="0" borderId="0" xfId="0" applyFont="1" applyAlignment="1">
      <alignment horizontal="left" vertical="center"/>
    </xf>
    <xf numFmtId="0" fontId="2" fillId="5" borderId="13" xfId="31" applyFont="1" applyFill="1" applyBorder="1">
      <alignment horizontal="right" vertical="center" indent="1"/>
    </xf>
    <xf numFmtId="0" fontId="31" fillId="4" borderId="0" xfId="0" applyFont="1" applyFill="1" applyAlignment="1">
      <alignment vertical="center"/>
    </xf>
    <xf numFmtId="1" fontId="2" fillId="0" borderId="0" xfId="1" applyNumberFormat="1" applyFont="1" applyAlignment="1">
      <alignment horizontal="center" vertical="center"/>
    </xf>
    <xf numFmtId="0" fontId="12" fillId="0" borderId="0" xfId="0" applyFont="1" applyFill="1" applyBorder="1"/>
    <xf numFmtId="166" fontId="1" fillId="4" borderId="12" xfId="16" applyNumberFormat="1" applyFont="1" applyFill="1" applyBorder="1" applyAlignment="1">
      <alignment vertical="center"/>
    </xf>
    <xf numFmtId="166" fontId="2" fillId="4" borderId="12" xfId="16" applyNumberFormat="1" applyFont="1" applyFill="1" applyBorder="1" applyAlignment="1">
      <alignment vertical="center"/>
    </xf>
    <xf numFmtId="166" fontId="2" fillId="5" borderId="11" xfId="16" applyNumberFormat="1" applyFont="1" applyFill="1" applyBorder="1" applyAlignment="1">
      <alignment vertical="center"/>
    </xf>
    <xf numFmtId="166" fontId="2" fillId="4" borderId="20" xfId="16" applyNumberFormat="1" applyFont="1" applyFill="1" applyBorder="1" applyAlignment="1">
      <alignment vertical="center"/>
    </xf>
    <xf numFmtId="166" fontId="1" fillId="5" borderId="16" xfId="16" applyNumberFormat="1" applyFont="1" applyFill="1" applyBorder="1" applyAlignment="1">
      <alignment vertical="center"/>
    </xf>
    <xf numFmtId="166" fontId="2" fillId="4" borderId="12" xfId="16" applyNumberFormat="1" applyFont="1" applyFill="1" applyBorder="1" applyAlignment="1">
      <alignment horizontal="right" vertical="center"/>
    </xf>
    <xf numFmtId="166" fontId="2" fillId="5" borderId="11" xfId="16" applyNumberFormat="1" applyFont="1" applyFill="1" applyBorder="1" applyAlignment="1">
      <alignment horizontal="right" vertical="center"/>
    </xf>
    <xf numFmtId="166" fontId="2" fillId="5" borderId="13" xfId="16" applyNumberFormat="1" applyFont="1" applyFill="1" applyBorder="1" applyAlignment="1">
      <alignment horizontal="right" vertical="center"/>
    </xf>
    <xf numFmtId="166" fontId="1" fillId="4" borderId="16" xfId="16" applyNumberFormat="1" applyFont="1" applyFill="1" applyBorder="1" applyAlignment="1">
      <alignment horizontal="right" vertical="center"/>
    </xf>
    <xf numFmtId="166" fontId="2" fillId="4" borderId="11" xfId="16" applyNumberFormat="1" applyFont="1" applyFill="1" applyBorder="1" applyAlignment="1">
      <alignment horizontal="right" vertical="center"/>
    </xf>
    <xf numFmtId="164" fontId="1" fillId="4" borderId="14" xfId="29" applyNumberFormat="1" applyFont="1" applyFill="1" applyBorder="1">
      <alignment horizontal="right" vertical="center" indent="1"/>
    </xf>
    <xf numFmtId="164" fontId="1" fillId="5" borderId="11" xfId="29" applyNumberFormat="1" applyFont="1" applyFill="1" applyBorder="1">
      <alignment horizontal="right" vertical="center" indent="1"/>
    </xf>
    <xf numFmtId="164" fontId="2" fillId="0" borderId="0" xfId="0" applyNumberFormat="1" applyFont="1" applyAlignment="1">
      <alignment vertical="center"/>
    </xf>
    <xf numFmtId="167" fontId="2" fillId="0" borderId="0" xfId="1" applyNumberFormat="1" applyFont="1" applyAlignment="1">
      <alignment horizontal="center" vertical="center"/>
    </xf>
    <xf numFmtId="43" fontId="2" fillId="0" borderId="0" xfId="0" applyNumberFormat="1" applyFont="1" applyAlignment="1">
      <alignment horizontal="center" vertical="center"/>
    </xf>
    <xf numFmtId="1" fontId="2" fillId="0" borderId="0" xfId="0" applyNumberFormat="1" applyFont="1" applyBorder="1" applyAlignment="1">
      <alignment horizontal="center" vertical="center"/>
    </xf>
    <xf numFmtId="164" fontId="2" fillId="4" borderId="14" xfId="31" applyNumberFormat="1" applyFont="1" applyFill="1" applyBorder="1" applyAlignment="1">
      <alignment vertical="center"/>
    </xf>
    <xf numFmtId="164" fontId="1" fillId="4" borderId="14" xfId="29" applyNumberFormat="1" applyFont="1" applyFill="1" applyBorder="1" applyAlignment="1">
      <alignment vertical="center"/>
    </xf>
    <xf numFmtId="168" fontId="3" fillId="5" borderId="11" xfId="1" applyNumberFormat="1" applyFont="1" applyFill="1" applyBorder="1" applyAlignment="1">
      <alignment horizontal="right" vertical="center" indent="1"/>
    </xf>
    <xf numFmtId="168" fontId="3" fillId="4" borderId="14" xfId="1" applyNumberFormat="1" applyFont="1" applyFill="1" applyBorder="1" applyAlignment="1">
      <alignment horizontal="right" vertical="center" indent="1"/>
    </xf>
    <xf numFmtId="1" fontId="3" fillId="5" borderId="11" xfId="31" applyNumberFormat="1" applyFill="1" applyBorder="1">
      <alignment horizontal="right" vertical="center" indent="1"/>
    </xf>
    <xf numFmtId="0" fontId="48" fillId="0" borderId="0" xfId="0" applyFont="1" applyAlignment="1">
      <alignment horizontal="centerContinuous" vertical="center"/>
    </xf>
    <xf numFmtId="164" fontId="2" fillId="5" borderId="12" xfId="0" applyNumberFormat="1" applyFont="1" applyFill="1" applyBorder="1" applyAlignment="1">
      <alignment horizontal="center" vertical="center"/>
    </xf>
    <xf numFmtId="49" fontId="4" fillId="4" borderId="14" xfId="30" applyNumberFormat="1" applyFont="1" applyFill="1" applyBorder="1" applyAlignment="1">
      <alignment horizontal="center" vertical="center" wrapText="1" readingOrder="2"/>
    </xf>
    <xf numFmtId="164" fontId="2" fillId="4" borderId="12" xfId="31" applyNumberFormat="1" applyFont="1" applyFill="1" applyBorder="1" applyAlignment="1">
      <alignment horizontal="right" vertical="center" indent="1"/>
    </xf>
    <xf numFmtId="0" fontId="1" fillId="5" borderId="13" xfId="31" applyFont="1" applyFill="1" applyBorder="1">
      <alignment horizontal="right" vertical="center" indent="1"/>
    </xf>
    <xf numFmtId="0" fontId="1" fillId="4" borderId="16" xfId="31" applyFont="1" applyFill="1" applyBorder="1">
      <alignment horizontal="right" vertical="center" indent="1"/>
    </xf>
    <xf numFmtId="0" fontId="24" fillId="0" borderId="0" xfId="0" applyFont="1" applyAlignment="1">
      <alignment vertical="center"/>
    </xf>
    <xf numFmtId="0" fontId="4" fillId="0" borderId="0" xfId="0" applyFont="1" applyAlignment="1">
      <alignment horizontal="right" vertical="top" wrapText="1"/>
    </xf>
    <xf numFmtId="0" fontId="4" fillId="0" borderId="0" xfId="0" applyFont="1" applyAlignment="1">
      <alignment horizontal="right" vertical="top" wrapText="1" readingOrder="2"/>
    </xf>
    <xf numFmtId="3" fontId="2" fillId="5" borderId="11" xfId="31" applyNumberFormat="1" applyFont="1" applyFill="1" applyBorder="1">
      <alignment horizontal="right" vertical="center" indent="1"/>
    </xf>
    <xf numFmtId="3" fontId="2" fillId="4" borderId="11" xfId="31" applyNumberFormat="1" applyFont="1" applyFill="1" applyBorder="1">
      <alignment horizontal="right" vertical="center" indent="1"/>
    </xf>
    <xf numFmtId="0" fontId="2" fillId="0" borderId="0" xfId="22" applyFont="1">
      <alignment horizontal="right" vertical="center"/>
    </xf>
    <xf numFmtId="0" fontId="4" fillId="4" borderId="0" xfId="30" applyFont="1" applyFill="1" applyBorder="1" applyAlignment="1">
      <alignment horizontal="center" vertical="center" wrapText="1" readingOrder="2"/>
    </xf>
    <xf numFmtId="0" fontId="2" fillId="4" borderId="0" xfId="31" applyFont="1" applyFill="1" applyBorder="1">
      <alignment horizontal="right" vertical="center" indent="1"/>
    </xf>
    <xf numFmtId="0" fontId="1" fillId="4" borderId="0" xfId="29" applyFont="1" applyFill="1" applyBorder="1">
      <alignment horizontal="right" vertical="center" indent="1"/>
    </xf>
    <xf numFmtId="0" fontId="1" fillId="4" borderId="0" xfId="32" applyFont="1" applyFill="1" applyBorder="1" applyAlignment="1">
      <alignment horizontal="center" vertical="center" wrapText="1"/>
    </xf>
    <xf numFmtId="166" fontId="2" fillId="5" borderId="13" xfId="16" applyNumberFormat="1" applyFont="1" applyFill="1" applyBorder="1" applyAlignment="1">
      <alignment vertical="center"/>
    </xf>
    <xf numFmtId="166" fontId="2" fillId="5" borderId="12" xfId="16" applyNumberFormat="1" applyFont="1" applyFill="1" applyBorder="1" applyAlignment="1">
      <alignment horizontal="right" vertical="center"/>
    </xf>
    <xf numFmtId="166" fontId="2" fillId="5" borderId="14" xfId="16" applyNumberFormat="1" applyFont="1" applyFill="1" applyBorder="1" applyAlignment="1">
      <alignment horizontal="right" vertical="center"/>
    </xf>
    <xf numFmtId="0" fontId="2" fillId="4" borderId="11" xfId="29" applyFont="1" applyFill="1" applyBorder="1">
      <alignment horizontal="right" vertical="center" indent="1"/>
    </xf>
    <xf numFmtId="0" fontId="12" fillId="6" borderId="0" xfId="0" applyFont="1" applyFill="1" applyAlignment="1">
      <alignment vertical="center"/>
    </xf>
    <xf numFmtId="164" fontId="2" fillId="7" borderId="14" xfId="31" applyNumberFormat="1" applyFont="1" applyFill="1" applyBorder="1" applyAlignment="1">
      <alignment vertical="center"/>
    </xf>
    <xf numFmtId="0" fontId="4" fillId="7" borderId="14" xfId="30" applyFont="1" applyFill="1" applyBorder="1" applyAlignment="1">
      <alignment horizontal="center" vertical="center" wrapText="1" readingOrder="2"/>
    </xf>
    <xf numFmtId="164" fontId="1" fillId="7" borderId="14" xfId="29" applyNumberFormat="1" applyFont="1" applyFill="1" applyBorder="1" applyAlignment="1">
      <alignment vertical="center"/>
    </xf>
    <xf numFmtId="0" fontId="2" fillId="7" borderId="14" xfId="32" applyFont="1" applyFill="1" applyBorder="1" applyAlignment="1">
      <alignment horizontal="center" vertical="center" wrapText="1"/>
    </xf>
    <xf numFmtId="1" fontId="3" fillId="4" borderId="14" xfId="31" applyNumberFormat="1" applyFill="1" applyBorder="1">
      <alignment horizontal="right" vertical="center" indent="1"/>
    </xf>
    <xf numFmtId="14" fontId="1" fillId="4" borderId="14" xfId="32" applyNumberFormat="1" applyFont="1" applyFill="1" applyBorder="1" applyAlignment="1">
      <alignment horizontal="center" vertical="center" wrapText="1"/>
    </xf>
    <xf numFmtId="164" fontId="2" fillId="4" borderId="12" xfId="31" applyNumberFormat="1" applyFont="1" applyFill="1" applyBorder="1" applyAlignment="1">
      <alignment horizontal="center" vertical="center"/>
    </xf>
    <xf numFmtId="0" fontId="2" fillId="5" borderId="14" xfId="31" applyFont="1" applyFill="1" applyBorder="1">
      <alignment horizontal="right" vertical="center" indent="1"/>
    </xf>
    <xf numFmtId="49" fontId="4" fillId="4" borderId="15" xfId="30" applyNumberFormat="1" applyFont="1" applyFill="1" applyBorder="1" applyAlignment="1">
      <alignment horizontal="center" vertical="center" wrapText="1" readingOrder="2"/>
    </xf>
    <xf numFmtId="14" fontId="1" fillId="4" borderId="15" xfId="32" applyNumberFormat="1" applyFont="1" applyFill="1" applyBorder="1" applyAlignment="1">
      <alignment horizontal="center" vertical="center" wrapText="1"/>
    </xf>
    <xf numFmtId="0" fontId="4" fillId="4" borderId="14" xfId="30" applyFont="1" applyFill="1" applyBorder="1" applyAlignment="1">
      <alignment horizontal="center" vertical="center" wrapText="1" readingOrder="2"/>
    </xf>
    <xf numFmtId="0" fontId="2" fillId="4" borderId="0" xfId="29" applyFont="1" applyFill="1" applyBorder="1">
      <alignment horizontal="right" vertical="center" indent="1"/>
    </xf>
    <xf numFmtId="0" fontId="2" fillId="4" borderId="0" xfId="31" applyFont="1" applyFill="1" applyBorder="1" applyAlignment="1">
      <alignment horizontal="center" vertical="center"/>
    </xf>
    <xf numFmtId="0" fontId="2" fillId="4" borderId="33" xfId="31" applyFont="1" applyFill="1" applyBorder="1">
      <alignment horizontal="right" vertical="center" indent="1"/>
    </xf>
    <xf numFmtId="166" fontId="1" fillId="5" borderId="16" xfId="31" applyNumberFormat="1" applyFont="1" applyFill="1" applyBorder="1">
      <alignment horizontal="right" vertical="center" indent="1"/>
    </xf>
    <xf numFmtId="166" fontId="1" fillId="5" borderId="11" xfId="31" applyNumberFormat="1" applyFont="1" applyFill="1" applyBorder="1">
      <alignment horizontal="right" vertical="center" indent="1"/>
    </xf>
    <xf numFmtId="166" fontId="2" fillId="5" borderId="12" xfId="31" applyNumberFormat="1" applyFont="1" applyFill="1" applyBorder="1">
      <alignment horizontal="right" vertical="center" indent="1"/>
    </xf>
    <xf numFmtId="166" fontId="1" fillId="5" borderId="14" xfId="31" applyNumberFormat="1" applyFont="1" applyFill="1" applyBorder="1">
      <alignment horizontal="right" vertical="center" indent="1"/>
    </xf>
    <xf numFmtId="164" fontId="1" fillId="7" borderId="14" xfId="31" applyNumberFormat="1" applyFont="1" applyFill="1" applyBorder="1" applyAlignment="1">
      <alignment vertical="center"/>
    </xf>
    <xf numFmtId="0" fontId="18" fillId="5" borderId="18" xfId="32" applyFont="1" applyFill="1" applyBorder="1" applyAlignment="1">
      <alignment horizontal="left" vertical="center" wrapText="1" indent="1"/>
    </xf>
    <xf numFmtId="0" fontId="18" fillId="4" borderId="18" xfId="32" applyFont="1" applyFill="1" applyBorder="1" applyAlignment="1">
      <alignment horizontal="left" vertical="center" wrapText="1" indent="1"/>
    </xf>
    <xf numFmtId="0" fontId="31" fillId="5" borderId="0" xfId="0" applyFont="1" applyFill="1" applyAlignment="1">
      <alignment vertical="center"/>
    </xf>
    <xf numFmtId="0" fontId="2" fillId="5" borderId="0" xfId="0" applyFont="1" applyFill="1" applyAlignment="1">
      <alignment vertical="center"/>
    </xf>
    <xf numFmtId="0" fontId="4" fillId="4" borderId="0" xfId="0" applyFont="1" applyFill="1" applyAlignment="1">
      <alignment horizontal="left" vertical="center" readingOrder="2"/>
    </xf>
    <xf numFmtId="0" fontId="12" fillId="4" borderId="0" xfId="0" applyFont="1" applyFill="1" applyAlignment="1">
      <alignment vertical="center"/>
    </xf>
    <xf numFmtId="0" fontId="2" fillId="4" borderId="0" xfId="0" applyFont="1" applyFill="1" applyAlignment="1">
      <alignment horizontal="center" vertical="center"/>
    </xf>
    <xf numFmtId="0" fontId="2" fillId="4" borderId="0" xfId="0" applyFont="1" applyFill="1" applyAlignment="1">
      <alignment horizontal="left" vertical="center"/>
    </xf>
    <xf numFmtId="3" fontId="1" fillId="5" borderId="11" xfId="31" applyNumberFormat="1" applyFont="1" applyFill="1" applyBorder="1">
      <alignment horizontal="right" vertical="center" indent="1"/>
    </xf>
    <xf numFmtId="3" fontId="1" fillId="4" borderId="11" xfId="31" applyNumberFormat="1" applyFont="1" applyFill="1" applyBorder="1">
      <alignment horizontal="right" vertical="center" indent="1"/>
    </xf>
    <xf numFmtId="3" fontId="1" fillId="5" borderId="16" xfId="31" applyNumberFormat="1" applyFont="1" applyFill="1" applyBorder="1">
      <alignment horizontal="right" vertical="center" indent="1"/>
    </xf>
    <xf numFmtId="1" fontId="2" fillId="4" borderId="0" xfId="1" applyNumberFormat="1" applyFont="1" applyFill="1" applyAlignment="1">
      <alignment horizontal="center" vertical="center"/>
    </xf>
    <xf numFmtId="0" fontId="1" fillId="5" borderId="15" xfId="7" applyFont="1" applyFill="1" applyBorder="1" applyAlignment="1">
      <alignment horizontal="center" vertical="center" wrapText="1" readingOrder="1"/>
    </xf>
    <xf numFmtId="0" fontId="1" fillId="5" borderId="16" xfId="28" applyFont="1" applyFill="1" applyBorder="1" applyAlignment="1">
      <alignment horizontal="center" vertical="center" wrapText="1"/>
    </xf>
    <xf numFmtId="0" fontId="2" fillId="0" borderId="0" xfId="0" applyFont="1" applyBorder="1" applyAlignment="1">
      <alignment vertical="center" readingOrder="1"/>
    </xf>
    <xf numFmtId="0" fontId="2" fillId="0" borderId="0" xfId="0" applyFont="1" applyBorder="1" applyAlignment="1">
      <alignment vertical="center" wrapText="1"/>
    </xf>
    <xf numFmtId="0" fontId="0" fillId="0" borderId="0" xfId="0" applyAlignment="1">
      <alignment wrapText="1"/>
    </xf>
    <xf numFmtId="0" fontId="32" fillId="0" borderId="0" xfId="2" applyFont="1" applyBorder="1" applyAlignment="1">
      <alignment horizontal="centerContinuous" vertical="center" readingOrder="2"/>
    </xf>
    <xf numFmtId="0" fontId="4" fillId="0" borderId="0" xfId="3" applyFont="1" applyBorder="1" applyAlignment="1">
      <alignment horizontal="centerContinuous" vertical="center"/>
    </xf>
    <xf numFmtId="3" fontId="2" fillId="4" borderId="20" xfId="31" applyNumberFormat="1" applyFont="1" applyFill="1" applyBorder="1">
      <alignment horizontal="right" vertical="center" indent="1"/>
    </xf>
    <xf numFmtId="3" fontId="1" fillId="4" borderId="20" xfId="31" applyNumberFormat="1" applyFont="1" applyFill="1" applyBorder="1">
      <alignment horizontal="right" vertical="center" indent="1"/>
    </xf>
    <xf numFmtId="0" fontId="2" fillId="4" borderId="0" xfId="0" applyFont="1" applyFill="1" applyBorder="1" applyAlignment="1">
      <alignment vertical="center"/>
    </xf>
    <xf numFmtId="0" fontId="2" fillId="5" borderId="0" xfId="0" applyFont="1" applyFill="1" applyBorder="1" applyAlignment="1">
      <alignment vertical="center"/>
    </xf>
    <xf numFmtId="0" fontId="31" fillId="4" borderId="0" xfId="0" applyFont="1" applyFill="1" applyBorder="1" applyAlignment="1">
      <alignment vertical="center"/>
    </xf>
    <xf numFmtId="0" fontId="4" fillId="4" borderId="33" xfId="30" applyFont="1" applyFill="1" applyBorder="1" applyAlignment="1">
      <alignment horizontal="center" vertical="center" wrapText="1" readingOrder="2"/>
    </xf>
    <xf numFmtId="164" fontId="2" fillId="4" borderId="33" xfId="31" applyNumberFormat="1" applyFont="1" applyFill="1" applyBorder="1" applyAlignment="1">
      <alignment vertical="center"/>
    </xf>
    <xf numFmtId="164" fontId="1" fillId="4" borderId="33" xfId="29" applyNumberFormat="1" applyFont="1" applyFill="1" applyBorder="1" applyAlignment="1">
      <alignment vertical="center"/>
    </xf>
    <xf numFmtId="164" fontId="2" fillId="4" borderId="33" xfId="29" applyNumberFormat="1" applyFont="1" applyFill="1" applyBorder="1" applyAlignment="1">
      <alignment vertical="center"/>
    </xf>
    <xf numFmtId="0" fontId="2" fillId="4" borderId="33" xfId="32" applyFont="1" applyFill="1" applyBorder="1" applyAlignment="1">
      <alignment horizontal="center" vertical="center" wrapText="1"/>
    </xf>
    <xf numFmtId="0" fontId="2" fillId="4" borderId="33" xfId="29" applyFont="1" applyFill="1" applyBorder="1">
      <alignment horizontal="right" vertical="center" indent="1"/>
    </xf>
    <xf numFmtId="0" fontId="2" fillId="5" borderId="11" xfId="29" applyFont="1" applyFill="1" applyBorder="1">
      <alignment horizontal="right" vertical="center" indent="1"/>
    </xf>
    <xf numFmtId="164" fontId="2" fillId="4" borderId="33" xfId="31" applyNumberFormat="1" applyFont="1" applyFill="1" applyBorder="1">
      <alignment horizontal="right" vertical="center" indent="1"/>
    </xf>
    <xf numFmtId="164" fontId="1" fillId="4" borderId="33" xfId="29" applyNumberFormat="1" applyFont="1" applyFill="1" applyBorder="1">
      <alignment horizontal="right" vertical="center" indent="1"/>
    </xf>
    <xf numFmtId="0" fontId="2" fillId="5" borderId="12" xfId="31" applyFont="1" applyFill="1" applyBorder="1">
      <alignment horizontal="right" vertical="center" indent="1"/>
    </xf>
    <xf numFmtId="0" fontId="2" fillId="0" borderId="0" xfId="0" applyFont="1"/>
    <xf numFmtId="0" fontId="2" fillId="0" borderId="0" xfId="0" applyFont="1" applyAlignment="1">
      <alignment wrapText="1"/>
    </xf>
    <xf numFmtId="0" fontId="1" fillId="0" borderId="0" xfId="0" applyFont="1" applyAlignment="1">
      <alignment horizontal="center" vertical="center" wrapText="1"/>
    </xf>
    <xf numFmtId="0" fontId="29" fillId="0" borderId="0" xfId="2" applyFont="1" applyAlignment="1">
      <alignment vertical="center" readingOrder="2"/>
    </xf>
    <xf numFmtId="0" fontId="35" fillId="0" borderId="0" xfId="3" applyFont="1" applyAlignment="1">
      <alignment vertical="center" readingOrder="2"/>
    </xf>
    <xf numFmtId="0" fontId="2" fillId="4" borderId="14" xfId="29" applyFont="1" applyFill="1" applyBorder="1">
      <alignment horizontal="right" vertical="center" indent="1"/>
    </xf>
    <xf numFmtId="1" fontId="1" fillId="4" borderId="20" xfId="1" applyNumberFormat="1" applyFont="1" applyFill="1" applyBorder="1" applyAlignment="1">
      <alignment horizontal="center" vertical="center" wrapText="1"/>
    </xf>
    <xf numFmtId="1" fontId="1" fillId="4" borderId="20" xfId="1" applyNumberFormat="1" applyFont="1" applyFill="1" applyBorder="1" applyAlignment="1">
      <alignment horizontal="center" vertical="center" wrapText="1" readingOrder="1"/>
    </xf>
    <xf numFmtId="0" fontId="1" fillId="4" borderId="0" xfId="0" applyFont="1" applyFill="1" applyAlignment="1">
      <alignment horizontal="right" vertical="center" readingOrder="2"/>
    </xf>
    <xf numFmtId="0" fontId="24" fillId="4" borderId="24" xfId="32" applyFont="1" applyFill="1" applyBorder="1" applyAlignment="1">
      <alignment horizontal="left" vertical="center" wrapText="1" indent="3"/>
    </xf>
    <xf numFmtId="1" fontId="4" fillId="4" borderId="53" xfId="6" applyFont="1" applyFill="1" applyBorder="1" applyAlignment="1">
      <alignment vertical="center"/>
    </xf>
    <xf numFmtId="1" fontId="4" fillId="4" borderId="54" xfId="6" applyFont="1" applyFill="1" applyBorder="1" applyAlignment="1">
      <alignment horizontal="center" vertical="center"/>
    </xf>
    <xf numFmtId="1" fontId="4" fillId="4" borderId="0" xfId="6" applyFont="1" applyFill="1" applyBorder="1" applyAlignment="1">
      <alignment vertical="center"/>
    </xf>
    <xf numFmtId="1" fontId="4" fillId="4" borderId="0" xfId="6" applyFont="1" applyFill="1" applyBorder="1" applyAlignment="1">
      <alignment horizontal="center" vertical="center"/>
    </xf>
    <xf numFmtId="0" fontId="2" fillId="4" borderId="0" xfId="36" applyFont="1" applyFill="1" applyBorder="1" applyAlignment="1">
      <alignment horizontal="right" vertical="center"/>
    </xf>
    <xf numFmtId="1" fontId="4" fillId="5" borderId="0" xfId="6" applyFont="1" applyFill="1" applyBorder="1" applyAlignment="1">
      <alignment horizontal="center" vertical="center"/>
    </xf>
    <xf numFmtId="3" fontId="2" fillId="5" borderId="20" xfId="31" applyNumberFormat="1" applyFont="1" applyFill="1" applyBorder="1">
      <alignment horizontal="right" vertical="center" indent="1"/>
    </xf>
    <xf numFmtId="3" fontId="1" fillId="5" borderId="20" xfId="31" applyNumberFormat="1" applyFont="1" applyFill="1" applyBorder="1">
      <alignment horizontal="right" vertical="center" indent="1"/>
    </xf>
    <xf numFmtId="0" fontId="24" fillId="5" borderId="24" xfId="32" applyFont="1" applyFill="1" applyBorder="1" applyAlignment="1">
      <alignment horizontal="left" vertical="center" wrapText="1" indent="3"/>
    </xf>
    <xf numFmtId="0" fontId="2" fillId="5" borderId="0" xfId="36" applyFont="1" applyFill="1" applyBorder="1" applyAlignment="1">
      <alignment horizontal="right" vertical="center"/>
    </xf>
    <xf numFmtId="1" fontId="4" fillId="5" borderId="0" xfId="6" applyFont="1" applyFill="1" applyBorder="1" applyAlignment="1">
      <alignment vertical="center"/>
    </xf>
    <xf numFmtId="1" fontId="1" fillId="5" borderId="0" xfId="6" applyFont="1" applyFill="1" applyBorder="1" applyAlignment="1">
      <alignment vertical="center"/>
    </xf>
    <xf numFmtId="0" fontId="31" fillId="5" borderId="0" xfId="0" applyFont="1" applyFill="1" applyBorder="1" applyAlignment="1">
      <alignment vertical="center"/>
    </xf>
    <xf numFmtId="0" fontId="24" fillId="5" borderId="56" xfId="32" applyFont="1" applyFill="1" applyBorder="1" applyAlignment="1">
      <alignment horizontal="left" vertical="center" wrapText="1" indent="3"/>
    </xf>
    <xf numFmtId="3" fontId="1" fillId="4" borderId="16" xfId="28" applyNumberFormat="1" applyFont="1" applyFill="1" applyBorder="1" applyAlignment="1">
      <alignment horizontal="right" vertical="center" indent="1"/>
    </xf>
    <xf numFmtId="3" fontId="2" fillId="5" borderId="13" xfId="31" applyNumberFormat="1" applyFont="1" applyFill="1" applyBorder="1">
      <alignment horizontal="right" vertical="center" indent="1"/>
    </xf>
    <xf numFmtId="0" fontId="18" fillId="5" borderId="58" xfId="32" applyFont="1" applyFill="1" applyBorder="1" applyAlignment="1">
      <alignment horizontal="left" vertical="center" wrapText="1" indent="1"/>
    </xf>
    <xf numFmtId="1" fontId="32" fillId="4" borderId="54" xfId="6" applyFont="1" applyFill="1" applyBorder="1" applyAlignment="1">
      <alignment horizontal="right" vertical="center"/>
    </xf>
    <xf numFmtId="1" fontId="32" fillId="5" borderId="55" xfId="6" applyFont="1" applyFill="1" applyBorder="1" applyAlignment="1">
      <alignment horizontal="right" vertical="center"/>
    </xf>
    <xf numFmtId="0" fontId="52" fillId="5" borderId="55" xfId="0" applyFont="1" applyFill="1" applyBorder="1" applyAlignment="1">
      <alignment horizontal="right" vertical="center" wrapText="1"/>
    </xf>
    <xf numFmtId="0" fontId="12" fillId="0" borderId="0" xfId="17" applyFont="1" applyAlignment="1">
      <alignment vertical="center"/>
    </xf>
    <xf numFmtId="49" fontId="1" fillId="0" borderId="0" xfId="17" applyNumberFormat="1" applyFont="1" applyBorder="1" applyAlignment="1">
      <alignment horizontal="right"/>
    </xf>
    <xf numFmtId="49" fontId="4" fillId="0" borderId="0" xfId="17" applyNumberFormat="1" applyFont="1" applyBorder="1" applyAlignment="1">
      <alignment horizontal="left"/>
    </xf>
    <xf numFmtId="49" fontId="4" fillId="0" borderId="0" xfId="17" applyNumberFormat="1" applyFont="1" applyAlignment="1">
      <alignment horizontal="right" vertical="center"/>
    </xf>
    <xf numFmtId="49" fontId="1" fillId="5" borderId="65" xfId="17" applyNumberFormat="1" applyFont="1" applyFill="1" applyBorder="1" applyAlignment="1">
      <alignment horizontal="center" wrapText="1" readingOrder="1"/>
    </xf>
    <xf numFmtId="49" fontId="1" fillId="5" borderId="65" xfId="17" applyNumberFormat="1" applyFont="1" applyFill="1" applyBorder="1" applyAlignment="1">
      <alignment horizontal="center" vertical="center" wrapText="1"/>
    </xf>
    <xf numFmtId="49" fontId="1" fillId="5" borderId="65" xfId="17" applyNumberFormat="1" applyFont="1" applyFill="1" applyBorder="1" applyAlignment="1">
      <alignment horizontal="center"/>
    </xf>
    <xf numFmtId="49" fontId="1" fillId="5" borderId="65" xfId="17" applyNumberFormat="1" applyFont="1" applyFill="1" applyBorder="1" applyAlignment="1">
      <alignment horizontal="center" wrapText="1"/>
    </xf>
    <xf numFmtId="49" fontId="55" fillId="5" borderId="74" xfId="17" applyNumberFormat="1" applyFont="1" applyFill="1" applyBorder="1" applyAlignment="1">
      <alignment horizontal="center" vertical="top" wrapText="1"/>
    </xf>
    <xf numFmtId="0" fontId="12" fillId="4" borderId="0" xfId="17" applyFont="1" applyFill="1" applyAlignment="1">
      <alignment vertical="center"/>
    </xf>
    <xf numFmtId="0" fontId="12" fillId="5" borderId="0" xfId="17" applyFont="1" applyFill="1" applyAlignment="1">
      <alignment vertical="center"/>
    </xf>
    <xf numFmtId="0" fontId="1" fillId="0" borderId="0" xfId="17" applyFont="1" applyAlignment="1">
      <alignment vertical="center"/>
    </xf>
    <xf numFmtId="0" fontId="4" fillId="0" borderId="0" xfId="17" applyFont="1" applyAlignment="1">
      <alignment vertical="center"/>
    </xf>
    <xf numFmtId="0" fontId="58" fillId="0" borderId="0" xfId="17" applyFont="1" applyAlignment="1">
      <alignment vertical="center"/>
    </xf>
    <xf numFmtId="0" fontId="2" fillId="0" borderId="0" xfId="17" applyFont="1" applyAlignment="1">
      <alignment vertical="center"/>
    </xf>
    <xf numFmtId="49" fontId="1" fillId="5" borderId="71" xfId="17" applyNumberFormat="1" applyFont="1" applyFill="1" applyBorder="1" applyAlignment="1">
      <alignment horizontal="center" wrapText="1"/>
    </xf>
    <xf numFmtId="49" fontId="24" fillId="5" borderId="65" xfId="17" applyNumberFormat="1" applyFont="1" applyFill="1" applyBorder="1" applyAlignment="1">
      <alignment horizontal="center" vertical="top" wrapText="1"/>
    </xf>
    <xf numFmtId="49" fontId="24" fillId="5" borderId="74" xfId="17" applyNumberFormat="1" applyFont="1" applyFill="1" applyBorder="1" applyAlignment="1">
      <alignment horizontal="center" vertical="top" wrapText="1"/>
    </xf>
    <xf numFmtId="0" fontId="58" fillId="4" borderId="0" xfId="17" applyFont="1" applyFill="1" applyAlignment="1">
      <alignment vertical="center"/>
    </xf>
    <xf numFmtId="1" fontId="1" fillId="4" borderId="19" xfId="1" applyNumberFormat="1" applyFont="1" applyFill="1" applyBorder="1" applyAlignment="1">
      <alignment horizontal="center" vertical="center" wrapText="1"/>
    </xf>
    <xf numFmtId="1" fontId="1" fillId="4" borderId="19" xfId="1" applyNumberFormat="1" applyFont="1" applyFill="1" applyBorder="1" applyAlignment="1">
      <alignment horizontal="center" vertical="center" wrapText="1" readingOrder="1"/>
    </xf>
    <xf numFmtId="166" fontId="2" fillId="5" borderId="65" xfId="17" applyNumberFormat="1" applyFont="1" applyFill="1" applyBorder="1" applyAlignment="1">
      <alignment horizontal="right" vertical="center"/>
    </xf>
    <xf numFmtId="2" fontId="2" fillId="5" borderId="65" xfId="17" applyNumberFormat="1" applyFont="1" applyFill="1" applyBorder="1" applyAlignment="1">
      <alignment horizontal="right" vertical="center"/>
    </xf>
    <xf numFmtId="169" fontId="2" fillId="5" borderId="65" xfId="17" applyNumberFormat="1" applyFont="1" applyFill="1" applyBorder="1" applyAlignment="1">
      <alignment horizontal="right" vertical="center"/>
    </xf>
    <xf numFmtId="0" fontId="57" fillId="5" borderId="65" xfId="0" applyFont="1" applyFill="1" applyBorder="1" applyAlignment="1">
      <alignment horizontal="left" vertical="center" wrapText="1" indent="1"/>
    </xf>
    <xf numFmtId="0" fontId="56" fillId="5" borderId="65" xfId="0" applyFont="1" applyFill="1" applyBorder="1" applyAlignment="1">
      <alignment vertical="center" wrapText="1"/>
    </xf>
    <xf numFmtId="166" fontId="2" fillId="4" borderId="65" xfId="17" applyNumberFormat="1" applyFont="1" applyFill="1" applyBorder="1" applyAlignment="1">
      <alignment horizontal="right" vertical="center"/>
    </xf>
    <xf numFmtId="2" fontId="2" fillId="4" borderId="65" xfId="17" applyNumberFormat="1" applyFont="1" applyFill="1" applyBorder="1" applyAlignment="1">
      <alignment horizontal="right" vertical="center"/>
    </xf>
    <xf numFmtId="169" fontId="2" fillId="4" borderId="65" xfId="17" applyNumberFormat="1" applyFont="1" applyFill="1" applyBorder="1" applyAlignment="1">
      <alignment horizontal="right" vertical="center"/>
    </xf>
    <xf numFmtId="0" fontId="57" fillId="4" borderId="65" xfId="0" applyFont="1" applyFill="1" applyBorder="1" applyAlignment="1">
      <alignment horizontal="left" vertical="center" wrapText="1" indent="1"/>
    </xf>
    <xf numFmtId="0" fontId="56" fillId="4" borderId="65" xfId="0" applyFont="1" applyFill="1" applyBorder="1" applyAlignment="1">
      <alignment vertical="center" wrapText="1"/>
    </xf>
    <xf numFmtId="166" fontId="1" fillId="4" borderId="75" xfId="17" applyNumberFormat="1" applyFont="1" applyFill="1" applyBorder="1" applyAlignment="1">
      <alignment horizontal="right" vertical="center"/>
    </xf>
    <xf numFmtId="2" fontId="1" fillId="4" borderId="75" xfId="17" applyNumberFormat="1" applyFont="1" applyFill="1" applyBorder="1" applyAlignment="1">
      <alignment horizontal="right" vertical="center"/>
    </xf>
    <xf numFmtId="164" fontId="2" fillId="4" borderId="17" xfId="31" applyNumberFormat="1" applyFont="1" applyFill="1" applyBorder="1" applyAlignment="1">
      <alignment horizontal="right" vertical="center" indent="1"/>
    </xf>
    <xf numFmtId="0" fontId="2" fillId="3" borderId="10" xfId="0" applyNumberFormat="1" applyFont="1" applyFill="1" applyBorder="1" applyAlignment="1">
      <alignment horizontal="right" vertical="center" indent="1"/>
    </xf>
    <xf numFmtId="164" fontId="2" fillId="5" borderId="18" xfId="31" applyNumberFormat="1" applyFont="1" applyFill="1" applyBorder="1" applyAlignment="1">
      <alignment horizontal="right" vertical="center" indent="1"/>
    </xf>
    <xf numFmtId="164" fontId="2" fillId="5" borderId="24" xfId="31" applyNumberFormat="1" applyFont="1" applyFill="1" applyBorder="1" applyAlignment="1">
      <alignment horizontal="right" vertical="center" indent="1"/>
    </xf>
    <xf numFmtId="0" fontId="2" fillId="3" borderId="0" xfId="0" applyNumberFormat="1" applyFont="1" applyFill="1" applyBorder="1" applyAlignment="1">
      <alignment horizontal="right" vertical="center" indent="1"/>
    </xf>
    <xf numFmtId="164" fontId="2" fillId="5" borderId="17" xfId="31" applyNumberFormat="1" applyFont="1" applyFill="1" applyBorder="1" applyAlignment="1">
      <alignment horizontal="right" vertical="center" indent="1"/>
    </xf>
    <xf numFmtId="164" fontId="2" fillId="7" borderId="14" xfId="31" applyNumberFormat="1" applyFont="1" applyFill="1" applyBorder="1" applyAlignment="1">
      <alignment horizontal="right" vertical="center" indent="1"/>
    </xf>
    <xf numFmtId="164" fontId="2" fillId="7" borderId="11" xfId="31" applyNumberFormat="1" applyFont="1" applyFill="1" applyBorder="1" applyAlignment="1">
      <alignment horizontal="right" vertical="center" indent="1"/>
    </xf>
    <xf numFmtId="164" fontId="2" fillId="7" borderId="18" xfId="31" applyNumberFormat="1" applyFont="1" applyFill="1" applyBorder="1" applyAlignment="1">
      <alignment horizontal="right" vertical="center" indent="1"/>
    </xf>
    <xf numFmtId="164" fontId="2" fillId="4" borderId="18" xfId="31" applyNumberFormat="1" applyFont="1" applyFill="1" applyBorder="1" applyAlignment="1">
      <alignment horizontal="right" vertical="center" indent="1"/>
    </xf>
    <xf numFmtId="164" fontId="2" fillId="7" borderId="39" xfId="31" applyNumberFormat="1" applyFont="1" applyFill="1" applyBorder="1" applyAlignment="1">
      <alignment horizontal="right" vertical="center" indent="1"/>
    </xf>
    <xf numFmtId="164" fontId="2" fillId="4" borderId="14" xfId="31" applyNumberFormat="1" applyFont="1" applyFill="1" applyBorder="1" applyAlignment="1">
      <alignment horizontal="right" vertical="center" indent="1"/>
    </xf>
    <xf numFmtId="0" fontId="47" fillId="0" borderId="0" xfId="0" applyFont="1" applyAlignment="1">
      <alignment horizontal="center" vertical="top"/>
    </xf>
    <xf numFmtId="0" fontId="48" fillId="0" borderId="0" xfId="0" applyFont="1" applyAlignment="1">
      <alignment horizontal="centerContinuous" vertical="top"/>
    </xf>
    <xf numFmtId="0" fontId="3" fillId="4" borderId="33" xfId="31" applyFill="1" applyBorder="1">
      <alignment horizontal="right" vertical="center" indent="1"/>
    </xf>
    <xf numFmtId="168" fontId="3" fillId="4" borderId="33" xfId="1" applyNumberFormat="1" applyFont="1" applyFill="1" applyBorder="1" applyAlignment="1">
      <alignment horizontal="right" vertical="center" indent="1"/>
    </xf>
    <xf numFmtId="1" fontId="3" fillId="4" borderId="33" xfId="31" applyNumberFormat="1" applyFill="1" applyBorder="1">
      <alignment horizontal="right" vertical="center" indent="1"/>
    </xf>
    <xf numFmtId="0" fontId="2" fillId="4" borderId="15" xfId="31" applyFont="1" applyFill="1" applyBorder="1" applyAlignment="1">
      <alignment horizontal="right" vertical="center"/>
    </xf>
    <xf numFmtId="164" fontId="2" fillId="4" borderId="15" xfId="29" applyNumberFormat="1" applyFont="1" applyFill="1" applyBorder="1" applyAlignment="1">
      <alignment horizontal="right" vertical="center"/>
    </xf>
    <xf numFmtId="0" fontId="2" fillId="0" borderId="59" xfId="0" applyFont="1" applyBorder="1" applyAlignment="1">
      <alignment horizontal="right" vertical="center"/>
    </xf>
    <xf numFmtId="167" fontId="2" fillId="0" borderId="59" xfId="0" applyNumberFormat="1" applyFont="1" applyBorder="1" applyAlignment="1">
      <alignment horizontal="right" vertical="center"/>
    </xf>
    <xf numFmtId="0" fontId="2" fillId="5" borderId="11" xfId="31" applyFont="1" applyFill="1" applyBorder="1" applyAlignment="1">
      <alignment horizontal="right" vertical="center"/>
    </xf>
    <xf numFmtId="0" fontId="2" fillId="5" borderId="11" xfId="31" applyNumberFormat="1" applyFont="1" applyFill="1" applyBorder="1" applyAlignment="1">
      <alignment horizontal="right" vertical="center"/>
    </xf>
    <xf numFmtId="0" fontId="2" fillId="4" borderId="14" xfId="31" applyFont="1" applyFill="1" applyBorder="1" applyAlignment="1">
      <alignment horizontal="right" vertical="center"/>
    </xf>
    <xf numFmtId="164" fontId="2" fillId="4" borderId="14" xfId="29" applyNumberFormat="1" applyFont="1" applyFill="1" applyBorder="1" applyAlignment="1">
      <alignment horizontal="right" vertical="center"/>
    </xf>
    <xf numFmtId="0" fontId="2" fillId="0" borderId="22" xfId="0" applyFont="1" applyBorder="1" applyAlignment="1">
      <alignment horizontal="right" vertical="center"/>
    </xf>
    <xf numFmtId="167" fontId="2" fillId="0" borderId="22" xfId="0" applyNumberFormat="1" applyFont="1" applyBorder="1" applyAlignment="1">
      <alignment horizontal="right" vertical="center"/>
    </xf>
    <xf numFmtId="164" fontId="2" fillId="5" borderId="11" xfId="0" applyNumberFormat="1" applyFont="1" applyFill="1" applyBorder="1" applyAlignment="1">
      <alignment horizontal="right" vertical="center"/>
    </xf>
    <xf numFmtId="164" fontId="2" fillId="4" borderId="11" xfId="0" applyNumberFormat="1" applyFont="1" applyFill="1" applyBorder="1" applyAlignment="1">
      <alignment horizontal="right" vertical="center"/>
    </xf>
    <xf numFmtId="0" fontId="2" fillId="4" borderId="9" xfId="21" applyNumberFormat="1" applyFont="1" applyFill="1" applyBorder="1" applyAlignment="1">
      <alignment horizontal="right" vertical="center"/>
    </xf>
    <xf numFmtId="0" fontId="2" fillId="4" borderId="20" xfId="21" applyNumberFormat="1" applyFont="1" applyFill="1" applyBorder="1" applyAlignment="1">
      <alignment horizontal="right" vertical="center"/>
    </xf>
    <xf numFmtId="0" fontId="2" fillId="4" borderId="9" xfId="19" applyNumberFormat="1" applyFont="1" applyFill="1" applyBorder="1" applyAlignment="1">
      <alignment horizontal="right" vertical="center"/>
    </xf>
    <xf numFmtId="0" fontId="2" fillId="4" borderId="20" xfId="19" applyNumberFormat="1" applyFont="1" applyFill="1" applyBorder="1" applyAlignment="1">
      <alignment horizontal="right" vertical="center"/>
    </xf>
    <xf numFmtId="0" fontId="2" fillId="4" borderId="24" xfId="21" applyNumberFormat="1" applyFont="1" applyFill="1" applyBorder="1" applyAlignment="1">
      <alignment horizontal="right" vertical="center"/>
    </xf>
    <xf numFmtId="164" fontId="2" fillId="5" borderId="13" xfId="0" applyNumberFormat="1" applyFont="1" applyFill="1" applyBorder="1" applyAlignment="1">
      <alignment horizontal="right" vertical="center"/>
    </xf>
    <xf numFmtId="164" fontId="1" fillId="4" borderId="16" xfId="28" applyNumberFormat="1" applyFont="1" applyFill="1" applyBorder="1" applyAlignment="1">
      <alignment horizontal="right" vertical="center"/>
    </xf>
    <xf numFmtId="164" fontId="2" fillId="5" borderId="12" xfId="0" applyNumberFormat="1" applyFont="1" applyFill="1" applyBorder="1" applyAlignment="1">
      <alignment horizontal="right" vertical="center"/>
    </xf>
    <xf numFmtId="0" fontId="2" fillId="3" borderId="9" xfId="19" applyNumberFormat="1" applyFont="1" applyFill="1" applyBorder="1" applyAlignment="1">
      <alignment horizontal="right" vertical="center"/>
    </xf>
    <xf numFmtId="0" fontId="2" fillId="3" borderId="20" xfId="19" applyNumberFormat="1" applyFont="1" applyFill="1" applyBorder="1" applyAlignment="1">
      <alignment horizontal="right" vertical="center"/>
    </xf>
    <xf numFmtId="164" fontId="2" fillId="3" borderId="20" xfId="19" applyNumberFormat="1" applyFont="1" applyFill="1" applyBorder="1" applyAlignment="1">
      <alignment horizontal="right" vertical="center"/>
    </xf>
    <xf numFmtId="164" fontId="2" fillId="4" borderId="13" xfId="0" applyNumberFormat="1" applyFont="1" applyFill="1" applyBorder="1" applyAlignment="1">
      <alignment horizontal="right" vertical="center"/>
    </xf>
    <xf numFmtId="164" fontId="1" fillId="5" borderId="16" xfId="28" applyNumberFormat="1" applyFont="1" applyFill="1" applyBorder="1" applyAlignment="1">
      <alignment horizontal="right" vertical="center"/>
    </xf>
    <xf numFmtId="164" fontId="2" fillId="4" borderId="14" xfId="31" applyNumberFormat="1" applyFont="1" applyFill="1" applyBorder="1" applyAlignment="1">
      <alignment horizontal="right" vertical="center"/>
    </xf>
    <xf numFmtId="0" fontId="26" fillId="0" borderId="0" xfId="14" applyFont="1" applyAlignment="1">
      <alignment horizontal="center" vertical="center" wrapText="1" readingOrder="1"/>
    </xf>
    <xf numFmtId="0" fontId="29" fillId="0" borderId="0" xfId="14" applyFont="1" applyAlignment="1">
      <alignment horizontal="center" vertical="center" wrapText="1" readingOrder="1"/>
    </xf>
    <xf numFmtId="0" fontId="1" fillId="5" borderId="19" xfId="7" applyFont="1" applyFill="1" applyBorder="1" applyAlignment="1">
      <alignment horizontal="center" vertical="center" wrapText="1"/>
    </xf>
    <xf numFmtId="0" fontId="1" fillId="5" borderId="15" xfId="7" applyFont="1" applyFill="1" applyBorder="1" applyAlignment="1">
      <alignment horizontal="center" vertical="center" wrapText="1"/>
    </xf>
    <xf numFmtId="0" fontId="2" fillId="4" borderId="11" xfId="30" applyFont="1" applyFill="1" applyBorder="1" applyAlignment="1">
      <alignment horizontal="right" vertical="center" wrapText="1" indent="3" readingOrder="2"/>
    </xf>
    <xf numFmtId="0" fontId="24" fillId="5" borderId="11" xfId="32" applyFont="1" applyFill="1" applyBorder="1" applyAlignment="1">
      <alignment horizontal="left" vertical="center" wrapText="1" indent="3"/>
    </xf>
    <xf numFmtId="0" fontId="24" fillId="5" borderId="13" xfId="32" applyFont="1" applyFill="1" applyBorder="1" applyAlignment="1">
      <alignment horizontal="left" vertical="center" wrapText="1" indent="3"/>
    </xf>
    <xf numFmtId="0" fontId="2" fillId="5" borderId="11" xfId="30" applyFont="1" applyFill="1" applyBorder="1" applyAlignment="1">
      <alignment horizontal="right" vertical="center" wrapText="1" indent="3" readingOrder="2"/>
    </xf>
    <xf numFmtId="0" fontId="18" fillId="5" borderId="12" xfId="32" applyFont="1" applyFill="1" applyBorder="1">
      <alignment horizontal="left" vertical="center" wrapText="1" indent="1"/>
    </xf>
    <xf numFmtId="0" fontId="1" fillId="5" borderId="12" xfId="30" applyFont="1" applyFill="1" applyBorder="1">
      <alignment horizontal="right" vertical="center" wrapText="1" indent="1" readingOrder="2"/>
    </xf>
    <xf numFmtId="0" fontId="1" fillId="4" borderId="16" xfId="28" applyFont="1" applyFill="1" applyBorder="1" applyAlignment="1">
      <alignment horizontal="left" vertical="center" wrapText="1" indent="1" readingOrder="2"/>
    </xf>
    <xf numFmtId="0" fontId="24" fillId="4" borderId="11" xfId="32" applyFont="1" applyFill="1" applyBorder="1" applyAlignment="1">
      <alignment horizontal="left" vertical="center" wrapText="1" indent="3"/>
    </xf>
    <xf numFmtId="0" fontId="2" fillId="4" borderId="18" xfId="30" applyFont="1" applyFill="1" applyBorder="1" applyAlignment="1">
      <alignment horizontal="right" vertical="center" wrapText="1" indent="3" readingOrder="2"/>
    </xf>
    <xf numFmtId="0" fontId="2" fillId="4" borderId="23" xfId="30" applyFont="1" applyFill="1" applyBorder="1" applyAlignment="1">
      <alignment horizontal="right" vertical="center" wrapText="1" indent="3" readingOrder="2"/>
    </xf>
    <xf numFmtId="0" fontId="24" fillId="4" borderId="18" xfId="32" applyFont="1" applyFill="1" applyBorder="1" applyAlignment="1">
      <alignment horizontal="left" vertical="center" wrapText="1" indent="3"/>
    </xf>
    <xf numFmtId="0" fontId="24" fillId="4" borderId="23" xfId="32" applyFont="1" applyFill="1" applyBorder="1" applyAlignment="1">
      <alignment horizontal="left" vertical="center" wrapText="1" indent="3"/>
    </xf>
    <xf numFmtId="0" fontId="1" fillId="4" borderId="12" xfId="30" applyFont="1" applyFill="1" applyBorder="1">
      <alignment horizontal="right" vertical="center" wrapText="1" indent="1" readingOrder="2"/>
    </xf>
    <xf numFmtId="0" fontId="18" fillId="4" borderId="16" xfId="28" applyFont="1" applyFill="1" applyBorder="1" applyAlignment="1">
      <alignment horizontal="right" vertical="center" wrapText="1" indent="1"/>
    </xf>
    <xf numFmtId="0" fontId="1" fillId="5" borderId="16" xfId="28" applyFont="1" applyFill="1" applyBorder="1" applyAlignment="1">
      <alignment horizontal="left" vertical="center" wrapText="1" indent="1" readingOrder="2"/>
    </xf>
    <xf numFmtId="0" fontId="18" fillId="5" borderId="16" xfId="28" applyFont="1" applyFill="1" applyBorder="1" applyAlignment="1">
      <alignment horizontal="right" vertical="center" wrapText="1" indent="1"/>
    </xf>
    <xf numFmtId="0" fontId="2" fillId="4" borderId="13" xfId="30" applyFont="1" applyFill="1" applyBorder="1" applyAlignment="1">
      <alignment horizontal="right" vertical="center" wrapText="1" indent="3" readingOrder="2"/>
    </xf>
    <xf numFmtId="0" fontId="24" fillId="4" borderId="13" xfId="32" applyFont="1" applyFill="1" applyBorder="1" applyAlignment="1">
      <alignment horizontal="left" vertical="center" wrapText="1" indent="3"/>
    </xf>
    <xf numFmtId="0" fontId="2" fillId="5" borderId="13" xfId="30" applyFont="1" applyFill="1" applyBorder="1" applyAlignment="1">
      <alignment horizontal="right" vertical="center" wrapText="1" indent="3" readingOrder="2"/>
    </xf>
    <xf numFmtId="1" fontId="18" fillId="5" borderId="25" xfId="5" applyFont="1" applyFill="1" applyBorder="1">
      <alignment horizontal="left" vertical="center" wrapText="1"/>
    </xf>
    <xf numFmtId="1" fontId="18" fillId="5" borderId="26" xfId="5" applyFont="1" applyFill="1" applyBorder="1">
      <alignment horizontal="left" vertical="center" wrapText="1"/>
    </xf>
    <xf numFmtId="1" fontId="18" fillId="5" borderId="27" xfId="5" applyFont="1" applyFill="1" applyBorder="1">
      <alignment horizontal="left" vertical="center" wrapText="1"/>
    </xf>
    <xf numFmtId="1" fontId="18" fillId="5" borderId="28" xfId="5" applyFont="1" applyFill="1" applyBorder="1">
      <alignment horizontal="left" vertical="center" wrapText="1"/>
    </xf>
    <xf numFmtId="0" fontId="32" fillId="0" borderId="0" xfId="2" applyFont="1" applyAlignment="1">
      <alignment horizontal="center" vertical="center" readingOrder="2"/>
    </xf>
    <xf numFmtId="0" fontId="4" fillId="0" borderId="0" xfId="3" applyFont="1" applyAlignment="1">
      <alignment horizontal="center" vertical="center" readingOrder="2"/>
    </xf>
    <xf numFmtId="0" fontId="4" fillId="0" borderId="0" xfId="3" applyFont="1" applyAlignment="1">
      <alignment horizontal="center" vertical="center" readingOrder="1"/>
    </xf>
    <xf numFmtId="0" fontId="1" fillId="5" borderId="29" xfId="4" applyFont="1" applyFill="1" applyBorder="1">
      <alignment horizontal="right" vertical="center" wrapText="1"/>
    </xf>
    <xf numFmtId="0" fontId="1" fillId="5" borderId="30" xfId="4" applyFont="1" applyFill="1" applyBorder="1">
      <alignment horizontal="right" vertical="center" wrapText="1"/>
    </xf>
    <xf numFmtId="0" fontId="1" fillId="5" borderId="31" xfId="4" applyFont="1" applyFill="1" applyBorder="1">
      <alignment horizontal="right" vertical="center" wrapText="1"/>
    </xf>
    <xf numFmtId="0" fontId="1" fillId="5" borderId="32" xfId="4" applyFont="1" applyFill="1" applyBorder="1">
      <alignment horizontal="right" vertical="center" wrapText="1"/>
    </xf>
    <xf numFmtId="0" fontId="18" fillId="4" borderId="12" xfId="32" applyFont="1" applyFill="1" applyBorder="1">
      <alignment horizontal="left" vertical="center" wrapText="1" indent="1"/>
    </xf>
    <xf numFmtId="0" fontId="35" fillId="0" borderId="0" xfId="3" applyFont="1" applyAlignment="1">
      <alignment horizontal="center" vertical="center" readingOrder="2"/>
    </xf>
    <xf numFmtId="0" fontId="29" fillId="0" borderId="0" xfId="2" applyFont="1" applyAlignment="1">
      <alignment horizontal="center" vertical="center" readingOrder="2"/>
    </xf>
    <xf numFmtId="0" fontId="35" fillId="0" borderId="0" xfId="14" applyFont="1" applyAlignment="1">
      <alignment horizontal="center" vertical="center" wrapText="1" readingOrder="1"/>
    </xf>
    <xf numFmtId="0" fontId="18" fillId="5" borderId="33" xfId="7" applyFont="1" applyFill="1" applyBorder="1">
      <alignment horizontal="center" vertical="center" wrapText="1"/>
    </xf>
    <xf numFmtId="0" fontId="18" fillId="5" borderId="14" xfId="7" applyFont="1" applyFill="1" applyBorder="1">
      <alignment horizontal="center" vertical="center" wrapText="1"/>
    </xf>
    <xf numFmtId="0" fontId="1" fillId="5" borderId="33" xfId="7" applyFont="1" applyFill="1" applyBorder="1">
      <alignment horizontal="center" vertical="center" wrapText="1"/>
    </xf>
    <xf numFmtId="0" fontId="1" fillId="5" borderId="14" xfId="7" applyFont="1" applyFill="1" applyBorder="1">
      <alignment horizontal="center" vertical="center" wrapText="1"/>
    </xf>
    <xf numFmtId="0" fontId="4" fillId="0" borderId="0" xfId="3" applyFont="1" applyAlignment="1">
      <alignment horizontal="center" vertical="center"/>
    </xf>
    <xf numFmtId="0" fontId="1" fillId="5" borderId="33" xfId="28" applyFont="1" applyFill="1" applyBorder="1" applyAlignment="1">
      <alignment horizontal="center" vertical="center" wrapText="1"/>
    </xf>
    <xf numFmtId="0" fontId="1" fillId="5" borderId="14" xfId="28" applyFont="1" applyFill="1" applyBorder="1" applyAlignment="1">
      <alignment horizontal="center" vertical="center" wrapText="1"/>
    </xf>
    <xf numFmtId="0" fontId="1" fillId="5" borderId="16" xfId="7" applyFont="1" applyFill="1" applyBorder="1">
      <alignment horizontal="center" vertical="center" wrapText="1"/>
    </xf>
    <xf numFmtId="1" fontId="1" fillId="5" borderId="33" xfId="6" applyFont="1" applyFill="1" applyBorder="1">
      <alignment horizontal="center" vertical="center"/>
    </xf>
    <xf numFmtId="1" fontId="1" fillId="5" borderId="14" xfId="6" applyFont="1" applyFill="1" applyBorder="1">
      <alignment horizontal="center" vertical="center"/>
    </xf>
    <xf numFmtId="14" fontId="1" fillId="5" borderId="18" xfId="32" applyNumberFormat="1" applyFont="1" applyFill="1" applyBorder="1" applyAlignment="1">
      <alignment horizontal="center" vertical="center" wrapText="1"/>
    </xf>
    <xf numFmtId="14" fontId="1" fillId="5" borderId="23" xfId="32" applyNumberFormat="1" applyFont="1" applyFill="1" applyBorder="1" applyAlignment="1">
      <alignment horizontal="center" vertical="center" wrapText="1"/>
    </xf>
    <xf numFmtId="0" fontId="4" fillId="4" borderId="33" xfId="30" applyFont="1" applyFill="1" applyBorder="1">
      <alignment horizontal="right" vertical="center" wrapText="1" indent="1" readingOrder="2"/>
    </xf>
    <xf numFmtId="0" fontId="4" fillId="5" borderId="18" xfId="30" applyFont="1" applyFill="1" applyBorder="1">
      <alignment horizontal="right" vertical="center" wrapText="1" indent="1" readingOrder="2"/>
    </xf>
    <xf numFmtId="0" fontId="4" fillId="5" borderId="23" xfId="30" applyFont="1" applyFill="1" applyBorder="1">
      <alignment horizontal="right" vertical="center" wrapText="1" indent="1" readingOrder="2"/>
    </xf>
    <xf numFmtId="0" fontId="4" fillId="4" borderId="14" xfId="30" applyFont="1" applyFill="1" applyBorder="1">
      <alignment horizontal="right" vertical="center" wrapText="1" indent="1" readingOrder="2"/>
    </xf>
    <xf numFmtId="14" fontId="1" fillId="4" borderId="14" xfId="32" applyNumberFormat="1" applyFont="1" applyFill="1" applyBorder="1" applyAlignment="1">
      <alignment horizontal="center" vertical="center" wrapText="1"/>
    </xf>
    <xf numFmtId="0" fontId="1" fillId="4" borderId="14" xfId="32" applyFont="1" applyFill="1" applyBorder="1" applyAlignment="1">
      <alignment horizontal="center" vertical="center" wrapText="1"/>
    </xf>
    <xf numFmtId="14" fontId="1" fillId="4" borderId="33" xfId="32" applyNumberFormat="1" applyFont="1" applyFill="1" applyBorder="1" applyAlignment="1">
      <alignment horizontal="center" vertical="center" wrapText="1"/>
    </xf>
    <xf numFmtId="0" fontId="1" fillId="4" borderId="33" xfId="32" applyFont="1" applyFill="1" applyBorder="1" applyAlignment="1">
      <alignment horizontal="center" vertical="center" wrapText="1"/>
    </xf>
    <xf numFmtId="0" fontId="1" fillId="5" borderId="19" xfId="7" applyFont="1" applyFill="1" applyBorder="1" applyAlignment="1">
      <alignment horizontal="center" vertical="center" wrapText="1" readingOrder="1"/>
    </xf>
    <xf numFmtId="0" fontId="1" fillId="5" borderId="15" xfId="7" applyFont="1" applyFill="1" applyBorder="1" applyAlignment="1">
      <alignment horizontal="center" vertical="center" wrapText="1" readingOrder="1"/>
    </xf>
    <xf numFmtId="0" fontId="1" fillId="5" borderId="19" xfId="28" applyFont="1" applyFill="1" applyBorder="1" applyAlignment="1">
      <alignment horizontal="center" vertical="center" wrapText="1"/>
    </xf>
    <xf numFmtId="0" fontId="1" fillId="5" borderId="15" xfId="28" applyFont="1" applyFill="1" applyBorder="1" applyAlignment="1">
      <alignment horizontal="center" vertical="center" wrapText="1"/>
    </xf>
    <xf numFmtId="0" fontId="1" fillId="5" borderId="34" xfId="4" applyFont="1" applyFill="1" applyBorder="1">
      <alignment horizontal="right" vertical="center" wrapText="1"/>
    </xf>
    <xf numFmtId="0" fontId="1" fillId="5" borderId="35" xfId="4" applyFont="1" applyFill="1" applyBorder="1">
      <alignment horizontal="right" vertical="center" wrapText="1"/>
    </xf>
    <xf numFmtId="1" fontId="1" fillId="5" borderId="21" xfId="6" applyFont="1" applyFill="1" applyBorder="1" applyAlignment="1">
      <alignment horizontal="center" vertical="center" wrapText="1"/>
    </xf>
    <xf numFmtId="1" fontId="1" fillId="5" borderId="8" xfId="6" applyFont="1" applyFill="1" applyBorder="1" applyAlignment="1">
      <alignment horizontal="center" vertical="center" wrapText="1"/>
    </xf>
    <xf numFmtId="1" fontId="1" fillId="5" borderId="36" xfId="6" applyFont="1" applyFill="1" applyBorder="1" applyAlignment="1">
      <alignment horizontal="center" vertical="center" wrapText="1"/>
    </xf>
    <xf numFmtId="14" fontId="1" fillId="4" borderId="39" xfId="32" applyNumberFormat="1" applyFont="1" applyFill="1" applyBorder="1" applyAlignment="1">
      <alignment horizontal="center" vertical="center" wrapText="1"/>
    </xf>
    <xf numFmtId="14" fontId="1" fillId="4" borderId="40" xfId="32" applyNumberFormat="1" applyFont="1" applyFill="1" applyBorder="1" applyAlignment="1">
      <alignment horizontal="center" vertical="center" wrapText="1"/>
    </xf>
    <xf numFmtId="0" fontId="24" fillId="4" borderId="21" xfId="32" applyFont="1" applyFill="1" applyBorder="1" applyAlignment="1">
      <alignment horizontal="center" vertical="center" wrapText="1"/>
    </xf>
    <xf numFmtId="0" fontId="24" fillId="4" borderId="8" xfId="32" applyFont="1" applyFill="1" applyBorder="1" applyAlignment="1">
      <alignment horizontal="center" vertical="center" wrapText="1"/>
    </xf>
    <xf numFmtId="0" fontId="1" fillId="4" borderId="17" xfId="30" applyFont="1" applyFill="1" applyBorder="1">
      <alignment horizontal="right" vertical="center" wrapText="1" indent="1" readingOrder="2"/>
    </xf>
    <xf numFmtId="0" fontId="1" fillId="4" borderId="41" xfId="30" applyFont="1" applyFill="1" applyBorder="1">
      <alignment horizontal="right" vertical="center" wrapText="1" indent="1" readingOrder="2"/>
    </xf>
    <xf numFmtId="0" fontId="1" fillId="5" borderId="18" xfId="30" applyFont="1" applyFill="1" applyBorder="1">
      <alignment horizontal="right" vertical="center" wrapText="1" indent="1" readingOrder="2"/>
    </xf>
    <xf numFmtId="0" fontId="1" fillId="5" borderId="23" xfId="30" applyFont="1" applyFill="1" applyBorder="1">
      <alignment horizontal="right" vertical="center" wrapText="1" indent="1" readingOrder="2"/>
    </xf>
    <xf numFmtId="0" fontId="24" fillId="5" borderId="18" xfId="32" applyFont="1" applyFill="1" applyBorder="1" applyAlignment="1">
      <alignment horizontal="left" vertical="center" wrapText="1" indent="1"/>
    </xf>
    <xf numFmtId="0" fontId="24" fillId="5" borderId="38" xfId="32" applyFont="1" applyFill="1" applyBorder="1" applyAlignment="1">
      <alignment horizontal="left" vertical="center" wrapText="1" indent="1"/>
    </xf>
    <xf numFmtId="0" fontId="1" fillId="4" borderId="18" xfId="30" applyFont="1" applyFill="1" applyBorder="1">
      <alignment horizontal="right" vertical="center" wrapText="1" indent="1" readingOrder="2"/>
    </xf>
    <xf numFmtId="0" fontId="1" fillId="4" borderId="23" xfId="30" applyFont="1" applyFill="1" applyBorder="1">
      <alignment horizontal="right" vertical="center" wrapText="1" indent="1" readingOrder="2"/>
    </xf>
    <xf numFmtId="0" fontId="24" fillId="4" borderId="18" xfId="32" applyFont="1" applyFill="1" applyBorder="1" applyAlignment="1">
      <alignment horizontal="left" vertical="center" wrapText="1" indent="1"/>
    </xf>
    <xf numFmtId="0" fontId="24" fillId="4" borderId="38" xfId="32" applyFont="1" applyFill="1" applyBorder="1" applyAlignment="1">
      <alignment horizontal="left" vertical="center" wrapText="1" indent="1"/>
    </xf>
    <xf numFmtId="0" fontId="1" fillId="4" borderId="21" xfId="28" applyFont="1" applyFill="1" applyBorder="1" applyAlignment="1">
      <alignment horizontal="center" vertical="center" wrapText="1"/>
    </xf>
    <xf numFmtId="0" fontId="1" fillId="4" borderId="36" xfId="28" applyFont="1" applyFill="1" applyBorder="1" applyAlignment="1">
      <alignment horizontal="center" vertical="center" wrapText="1"/>
    </xf>
    <xf numFmtId="0" fontId="1" fillId="5" borderId="39" xfId="30" applyFont="1" applyFill="1" applyBorder="1">
      <alignment horizontal="right" vertical="center" wrapText="1" indent="1" readingOrder="2"/>
    </xf>
    <xf numFmtId="0" fontId="1" fillId="5" borderId="40" xfId="30" applyFont="1" applyFill="1" applyBorder="1">
      <alignment horizontal="right" vertical="center" wrapText="1" indent="1" readingOrder="2"/>
    </xf>
    <xf numFmtId="0" fontId="24" fillId="5" borderId="39" xfId="32" applyFont="1" applyFill="1" applyBorder="1" applyAlignment="1">
      <alignment horizontal="left" vertical="center" wrapText="1" indent="1"/>
    </xf>
    <xf numFmtId="0" fontId="24" fillId="5" borderId="22" xfId="32" applyFont="1" applyFill="1" applyBorder="1" applyAlignment="1">
      <alignment horizontal="left" vertical="center" wrapText="1" indent="1"/>
    </xf>
    <xf numFmtId="0" fontId="1" fillId="5" borderId="29" xfId="4" applyFont="1" applyFill="1" applyBorder="1" applyAlignment="1">
      <alignment horizontal="right" vertical="center" wrapText="1"/>
    </xf>
    <xf numFmtId="0" fontId="1" fillId="5" borderId="30" xfId="4" applyFont="1" applyFill="1" applyBorder="1" applyAlignment="1">
      <alignment horizontal="right" vertical="center" wrapText="1"/>
    </xf>
    <xf numFmtId="0" fontId="1" fillId="5" borderId="31" xfId="4" applyFont="1" applyFill="1" applyBorder="1" applyAlignment="1">
      <alignment horizontal="right" vertical="center" wrapText="1"/>
    </xf>
    <xf numFmtId="0" fontId="1" fillId="5" borderId="32" xfId="4" applyFont="1" applyFill="1" applyBorder="1" applyAlignment="1">
      <alignment horizontal="right" vertical="center" wrapText="1"/>
    </xf>
    <xf numFmtId="0" fontId="24" fillId="4" borderId="17" xfId="32" applyFont="1" applyFill="1" applyBorder="1" applyAlignment="1">
      <alignment horizontal="left" vertical="center" wrapText="1" indent="1"/>
    </xf>
    <xf numFmtId="0" fontId="24" fillId="4" borderId="37" xfId="32" applyFont="1" applyFill="1" applyBorder="1" applyAlignment="1">
      <alignment horizontal="left" vertical="center" wrapText="1" indent="1"/>
    </xf>
    <xf numFmtId="0" fontId="24" fillId="4" borderId="23" xfId="32" applyFont="1" applyFill="1" applyBorder="1" applyAlignment="1">
      <alignment horizontal="left" vertical="center" wrapText="1" indent="1"/>
    </xf>
    <xf numFmtId="0" fontId="1" fillId="7" borderId="18" xfId="30" applyFont="1" applyFill="1" applyBorder="1">
      <alignment horizontal="right" vertical="center" wrapText="1" indent="1" readingOrder="2"/>
    </xf>
    <xf numFmtId="0" fontId="1" fillId="7" borderId="23" xfId="30" applyFont="1" applyFill="1" applyBorder="1">
      <alignment horizontal="right" vertical="center" wrapText="1" indent="1" readingOrder="2"/>
    </xf>
    <xf numFmtId="0" fontId="18" fillId="4" borderId="42" xfId="32" applyFont="1" applyFill="1" applyBorder="1">
      <alignment horizontal="left" vertical="center" wrapText="1" indent="1"/>
    </xf>
    <xf numFmtId="0" fontId="18" fillId="4" borderId="43" xfId="32" applyFont="1" applyFill="1" applyBorder="1">
      <alignment horizontal="left" vertical="center" wrapText="1" indent="1"/>
    </xf>
    <xf numFmtId="0" fontId="18" fillId="5" borderId="18" xfId="32" applyFont="1" applyFill="1" applyBorder="1">
      <alignment horizontal="left" vertical="center" wrapText="1" indent="1"/>
    </xf>
    <xf numFmtId="0" fontId="18" fillId="5" borderId="23" xfId="32" applyFont="1" applyFill="1" applyBorder="1">
      <alignment horizontal="left" vertical="center" wrapText="1" indent="1"/>
    </xf>
    <xf numFmtId="0" fontId="18" fillId="7" borderId="18" xfId="32" applyFont="1" applyFill="1" applyBorder="1">
      <alignment horizontal="left" vertical="center" wrapText="1" indent="1"/>
    </xf>
    <xf numFmtId="0" fontId="18" fillId="7" borderId="23" xfId="32" applyFont="1" applyFill="1" applyBorder="1">
      <alignment horizontal="left" vertical="center" wrapText="1" indent="1"/>
    </xf>
    <xf numFmtId="0" fontId="1" fillId="5" borderId="20" xfId="7" applyFont="1" applyFill="1" applyBorder="1" applyAlignment="1">
      <alignment horizontal="center" vertical="center" wrapText="1"/>
    </xf>
    <xf numFmtId="1" fontId="18" fillId="5" borderId="44" xfId="5" applyFont="1" applyFill="1" applyBorder="1">
      <alignment horizontal="left" vertical="center" wrapText="1"/>
    </xf>
    <xf numFmtId="1" fontId="18" fillId="5" borderId="45" xfId="5" applyFont="1" applyFill="1" applyBorder="1">
      <alignment horizontal="left" vertical="center" wrapText="1"/>
    </xf>
    <xf numFmtId="1" fontId="18" fillId="5" borderId="46" xfId="5" applyFont="1" applyFill="1" applyBorder="1">
      <alignment horizontal="left" vertical="center" wrapText="1"/>
    </xf>
    <xf numFmtId="0" fontId="49" fillId="0" borderId="0" xfId="2" applyFont="1" applyAlignment="1">
      <alignment horizontal="center" vertical="center" readingOrder="2"/>
    </xf>
    <xf numFmtId="0" fontId="18" fillId="4" borderId="18" xfId="32" applyFont="1" applyFill="1" applyBorder="1">
      <alignment horizontal="left" vertical="center" wrapText="1" indent="1"/>
    </xf>
    <xf numFmtId="0" fontId="18" fillId="4" borderId="23" xfId="32" applyFont="1" applyFill="1" applyBorder="1">
      <alignment horizontal="left" vertical="center" wrapText="1" indent="1"/>
    </xf>
    <xf numFmtId="0" fontId="18" fillId="7" borderId="39" xfId="32" applyFont="1" applyFill="1" applyBorder="1">
      <alignment horizontal="left" vertical="center" wrapText="1" indent="1"/>
    </xf>
    <xf numFmtId="0" fontId="18" fillId="7" borderId="40" xfId="32" applyFont="1" applyFill="1" applyBorder="1">
      <alignment horizontal="left" vertical="center" wrapText="1" indent="1"/>
    </xf>
    <xf numFmtId="0" fontId="1" fillId="4" borderId="11" xfId="30" applyFont="1" applyFill="1" applyBorder="1">
      <alignment horizontal="right" vertical="center" wrapText="1" indent="1" readingOrder="2"/>
    </xf>
    <xf numFmtId="0" fontId="1" fillId="7" borderId="14" xfId="30" applyFont="1" applyFill="1" applyBorder="1">
      <alignment horizontal="right" vertical="center" wrapText="1" indent="1" readingOrder="2"/>
    </xf>
    <xf numFmtId="0" fontId="1" fillId="5" borderId="11" xfId="30" applyFont="1" applyFill="1" applyBorder="1">
      <alignment horizontal="right" vertical="center" wrapText="1" indent="1" readingOrder="2"/>
    </xf>
    <xf numFmtId="0" fontId="18" fillId="4" borderId="38" xfId="32" applyFont="1" applyFill="1" applyBorder="1">
      <alignment horizontal="left" vertical="center" wrapText="1" indent="1"/>
    </xf>
    <xf numFmtId="0" fontId="1" fillId="5" borderId="47" xfId="4" applyFont="1" applyFill="1" applyBorder="1">
      <alignment horizontal="right" vertical="center" wrapText="1"/>
    </xf>
    <xf numFmtId="0" fontId="1" fillId="5" borderId="48" xfId="4" applyFont="1" applyFill="1" applyBorder="1">
      <alignment horizontal="right" vertical="center" wrapText="1"/>
    </xf>
    <xf numFmtId="0" fontId="1" fillId="5" borderId="49" xfId="4" applyFont="1" applyFill="1" applyBorder="1">
      <alignment horizontal="right" vertical="center" wrapText="1"/>
    </xf>
    <xf numFmtId="0" fontId="32" fillId="4" borderId="0" xfId="2" applyFont="1" applyFill="1" applyAlignment="1">
      <alignment horizontal="center" vertical="center" readingOrder="2"/>
    </xf>
    <xf numFmtId="0" fontId="35" fillId="5" borderId="15" xfId="7" applyFont="1" applyFill="1" applyBorder="1" applyAlignment="1">
      <alignment horizontal="center" vertical="center" wrapText="1" readingOrder="1"/>
    </xf>
    <xf numFmtId="0" fontId="35" fillId="5" borderId="19" xfId="28" applyFont="1" applyFill="1" applyBorder="1" applyAlignment="1">
      <alignment horizontal="center" vertical="center" wrapText="1"/>
    </xf>
    <xf numFmtId="0" fontId="4" fillId="5" borderId="15" xfId="28" applyFont="1" applyFill="1" applyBorder="1" applyAlignment="1">
      <alignment horizontal="center" vertical="center" wrapText="1"/>
    </xf>
    <xf numFmtId="0" fontId="1" fillId="4" borderId="16" xfId="30" applyFont="1" applyFill="1" applyBorder="1" applyAlignment="1">
      <alignment horizontal="center" vertical="center" wrapText="1" readingOrder="2"/>
    </xf>
    <xf numFmtId="0" fontId="18" fillId="4" borderId="16" xfId="32" applyFont="1" applyFill="1" applyBorder="1" applyAlignment="1">
      <alignment horizontal="center" vertical="center" wrapText="1"/>
    </xf>
    <xf numFmtId="0" fontId="1" fillId="5" borderId="16" xfId="30" applyFont="1" applyFill="1" applyBorder="1" applyAlignment="1">
      <alignment horizontal="center" vertical="center" wrapText="1" readingOrder="2"/>
    </xf>
    <xf numFmtId="0" fontId="1" fillId="5" borderId="14" xfId="30" applyFont="1" applyFill="1" applyBorder="1">
      <alignment horizontal="right" vertical="center" wrapText="1" indent="1" readingOrder="2"/>
    </xf>
    <xf numFmtId="0" fontId="18" fillId="4" borderId="11" xfId="32" applyFont="1" applyFill="1" applyBorder="1">
      <alignment horizontal="left" vertical="center" wrapText="1" indent="1"/>
    </xf>
    <xf numFmtId="0" fontId="18" fillId="5" borderId="14" xfId="32" applyFont="1" applyFill="1" applyBorder="1">
      <alignment horizontal="left" vertical="center" wrapText="1" indent="1"/>
    </xf>
    <xf numFmtId="0" fontId="18" fillId="5" borderId="11" xfId="32" applyFont="1" applyFill="1" applyBorder="1">
      <alignment horizontal="left" vertical="center" wrapText="1" indent="1"/>
    </xf>
    <xf numFmtId="0" fontId="1" fillId="5" borderId="11" xfId="7" applyFont="1" applyFill="1" applyBorder="1">
      <alignment horizontal="center" vertical="center" wrapText="1"/>
    </xf>
    <xf numFmtId="1" fontId="1" fillId="5" borderId="11" xfId="6" applyFont="1" applyFill="1" applyBorder="1">
      <alignment horizontal="center" vertical="center"/>
    </xf>
    <xf numFmtId="0" fontId="1" fillId="5" borderId="16" xfId="7" applyFont="1" applyFill="1" applyBorder="1" applyAlignment="1">
      <alignment horizontal="center" vertical="center" wrapText="1"/>
    </xf>
    <xf numFmtId="0" fontId="18" fillId="5" borderId="16" xfId="32" applyFont="1" applyFill="1" applyBorder="1" applyAlignment="1">
      <alignment horizontal="center" vertical="center" wrapText="1"/>
    </xf>
    <xf numFmtId="0" fontId="2" fillId="4" borderId="52" xfId="31" applyFont="1" applyFill="1" applyBorder="1" applyAlignment="1">
      <alignment horizontal="center" vertical="center"/>
    </xf>
    <xf numFmtId="0" fontId="2" fillId="4" borderId="43" xfId="31" applyFont="1" applyFill="1" applyBorder="1" applyAlignment="1">
      <alignment horizontal="center" vertical="center"/>
    </xf>
    <xf numFmtId="0" fontId="2" fillId="5" borderId="18" xfId="31" applyFont="1" applyFill="1" applyBorder="1" applyAlignment="1">
      <alignment horizontal="center" vertical="center"/>
    </xf>
    <xf numFmtId="0" fontId="2" fillId="5" borderId="23" xfId="31" applyFont="1" applyFill="1" applyBorder="1" applyAlignment="1">
      <alignment horizontal="center" vertical="center"/>
    </xf>
    <xf numFmtId="0" fontId="2" fillId="4" borderId="39" xfId="31" applyFont="1" applyFill="1" applyBorder="1" applyAlignment="1">
      <alignment horizontal="center" vertical="center"/>
    </xf>
    <xf numFmtId="0" fontId="2" fillId="4" borderId="40" xfId="31" applyFont="1" applyFill="1" applyBorder="1" applyAlignment="1">
      <alignment horizontal="center" vertical="center"/>
    </xf>
    <xf numFmtId="0" fontId="2" fillId="4" borderId="18" xfId="31" applyFont="1" applyFill="1" applyBorder="1" applyAlignment="1">
      <alignment horizontal="center" vertical="center"/>
    </xf>
    <xf numFmtId="0" fontId="2" fillId="4" borderId="23" xfId="31" applyFont="1" applyFill="1" applyBorder="1" applyAlignment="1">
      <alignment horizontal="center" vertical="center"/>
    </xf>
    <xf numFmtId="0" fontId="2" fillId="5" borderId="39" xfId="31" applyFont="1" applyFill="1" applyBorder="1" applyAlignment="1">
      <alignment horizontal="center" vertical="center"/>
    </xf>
    <xf numFmtId="0" fontId="2" fillId="5" borderId="40" xfId="31" applyFont="1" applyFill="1" applyBorder="1" applyAlignment="1">
      <alignment horizontal="center" vertical="center"/>
    </xf>
    <xf numFmtId="0" fontId="4" fillId="4" borderId="52" xfId="30" applyFont="1" applyFill="1" applyBorder="1" applyAlignment="1">
      <alignment horizontal="center" vertical="center" wrapText="1" readingOrder="2"/>
    </xf>
    <xf numFmtId="0" fontId="4" fillId="4" borderId="43" xfId="30" applyFont="1" applyFill="1" applyBorder="1" applyAlignment="1">
      <alignment horizontal="center" vertical="center" wrapText="1" readingOrder="2"/>
    </xf>
    <xf numFmtId="0" fontId="4" fillId="5" borderId="18" xfId="30" applyFont="1" applyFill="1" applyBorder="1" applyAlignment="1">
      <alignment horizontal="center" vertical="center" wrapText="1" readingOrder="2"/>
    </xf>
    <xf numFmtId="0" fontId="4" fillId="5" borderId="23" xfId="30" applyFont="1" applyFill="1" applyBorder="1" applyAlignment="1">
      <alignment horizontal="center" vertical="center" wrapText="1" readingOrder="2"/>
    </xf>
    <xf numFmtId="0" fontId="4" fillId="4" borderId="39" xfId="30" applyFont="1" applyFill="1" applyBorder="1" applyAlignment="1">
      <alignment horizontal="center" vertical="center" wrapText="1" readingOrder="2"/>
    </xf>
    <xf numFmtId="0" fontId="4" fillId="4" borderId="40" xfId="30" applyFont="1" applyFill="1" applyBorder="1" applyAlignment="1">
      <alignment horizontal="center" vertical="center" wrapText="1" readingOrder="2"/>
    </xf>
    <xf numFmtId="0" fontId="4" fillId="4" borderId="18" xfId="30" applyFont="1" applyFill="1" applyBorder="1" applyAlignment="1">
      <alignment horizontal="center" vertical="center" wrapText="1" readingOrder="2"/>
    </xf>
    <xf numFmtId="0" fontId="4" fillId="4" borderId="23" xfId="30" applyFont="1" applyFill="1" applyBorder="1" applyAlignment="1">
      <alignment horizontal="center" vertical="center" wrapText="1" readingOrder="2"/>
    </xf>
    <xf numFmtId="0" fontId="4" fillId="5" borderId="39" xfId="30" applyFont="1" applyFill="1" applyBorder="1" applyAlignment="1">
      <alignment horizontal="center" vertical="center" wrapText="1" readingOrder="2"/>
    </xf>
    <xf numFmtId="0" fontId="4" fillId="5" borderId="40" xfId="30" applyFont="1" applyFill="1" applyBorder="1" applyAlignment="1">
      <alignment horizontal="center" vertical="center" wrapText="1" readingOrder="2"/>
    </xf>
    <xf numFmtId="0" fontId="1" fillId="5" borderId="11" xfId="28" applyFont="1" applyFill="1" applyBorder="1" applyAlignment="1">
      <alignment horizontal="center" vertical="center" wrapText="1"/>
    </xf>
    <xf numFmtId="0" fontId="1" fillId="4" borderId="39" xfId="30" applyFont="1" applyFill="1" applyBorder="1" applyAlignment="1">
      <alignment horizontal="center" vertical="center" wrapText="1" readingOrder="1"/>
    </xf>
    <xf numFmtId="0" fontId="1" fillId="4" borderId="40" xfId="30" applyFont="1" applyFill="1" applyBorder="1" applyAlignment="1">
      <alignment horizontal="center" vertical="center" wrapText="1" readingOrder="1"/>
    </xf>
    <xf numFmtId="1" fontId="18" fillId="5" borderId="67" xfId="5" applyFont="1" applyFill="1" applyBorder="1">
      <alignment horizontal="left" vertical="center" wrapText="1"/>
    </xf>
    <xf numFmtId="0" fontId="1" fillId="5" borderId="66" xfId="4" applyFont="1" applyFill="1" applyBorder="1">
      <alignment horizontal="right" vertical="center" wrapText="1"/>
    </xf>
    <xf numFmtId="0" fontId="1" fillId="5" borderId="13" xfId="7" applyFont="1" applyFill="1" applyBorder="1">
      <alignment horizontal="center" vertical="center" wrapText="1"/>
    </xf>
    <xf numFmtId="0" fontId="1" fillId="5" borderId="13" xfId="28" applyFont="1" applyFill="1" applyBorder="1" applyAlignment="1">
      <alignment horizontal="center" vertical="center" wrapText="1"/>
    </xf>
    <xf numFmtId="0" fontId="27" fillId="0" borderId="0" xfId="14" applyFont="1" applyBorder="1" applyAlignment="1">
      <alignment horizontal="center" vertical="center" wrapText="1" readingOrder="1"/>
    </xf>
    <xf numFmtId="0" fontId="26" fillId="0" borderId="0" xfId="14" applyFont="1" applyBorder="1" applyAlignment="1">
      <alignment horizontal="center" vertical="center" wrapText="1" readingOrder="1"/>
    </xf>
    <xf numFmtId="0" fontId="32" fillId="0" borderId="0" xfId="2" applyFont="1" applyBorder="1" applyAlignment="1">
      <alignment horizontal="center" vertical="center" readingOrder="2"/>
    </xf>
    <xf numFmtId="0" fontId="4" fillId="0" borderId="0" xfId="3" applyFont="1" applyBorder="1" applyAlignment="1">
      <alignment horizontal="center" vertical="center"/>
    </xf>
    <xf numFmtId="0" fontId="1" fillId="4" borderId="0" xfId="32" applyFont="1" applyFill="1" applyBorder="1" applyAlignment="1">
      <alignment horizontal="center" vertical="center" wrapText="1"/>
    </xf>
    <xf numFmtId="0" fontId="1" fillId="3" borderId="0" xfId="32" applyFont="1" applyFill="1" applyBorder="1" applyAlignment="1">
      <alignment horizontal="center" vertical="center" wrapText="1"/>
    </xf>
    <xf numFmtId="0" fontId="1" fillId="0" borderId="0" xfId="0" applyFont="1" applyBorder="1" applyAlignment="1">
      <alignment horizontal="center" vertical="center"/>
    </xf>
    <xf numFmtId="0" fontId="1" fillId="4" borderId="17" xfId="30" applyFont="1" applyFill="1" applyBorder="1" applyAlignment="1">
      <alignment horizontal="center" vertical="center" wrapText="1" readingOrder="1"/>
    </xf>
    <xf numFmtId="0" fontId="1" fillId="4" borderId="41" xfId="30" applyFont="1" applyFill="1" applyBorder="1" applyAlignment="1">
      <alignment horizontal="center" vertical="center" wrapText="1" readingOrder="1"/>
    </xf>
    <xf numFmtId="0" fontId="1" fillId="5" borderId="18" xfId="30" applyFont="1" applyFill="1" applyBorder="1" applyAlignment="1">
      <alignment horizontal="center" vertical="center" wrapText="1" readingOrder="1"/>
    </xf>
    <xf numFmtId="0" fontId="1" fillId="5" borderId="23" xfId="30" applyFont="1" applyFill="1" applyBorder="1" applyAlignment="1">
      <alignment horizontal="center" vertical="center" wrapText="1" readingOrder="1"/>
    </xf>
    <xf numFmtId="0" fontId="1" fillId="4" borderId="18" xfId="30" applyFont="1" applyFill="1" applyBorder="1" applyAlignment="1">
      <alignment horizontal="center" vertical="center" wrapText="1" readingOrder="1"/>
    </xf>
    <xf numFmtId="0" fontId="1" fillId="4" borderId="23" xfId="30" applyFont="1" applyFill="1" applyBorder="1" applyAlignment="1">
      <alignment horizontal="center" vertical="center" wrapText="1" readingOrder="1"/>
    </xf>
    <xf numFmtId="0" fontId="4" fillId="4" borderId="17" xfId="30" applyFont="1" applyFill="1" applyBorder="1" applyAlignment="1">
      <alignment horizontal="center" vertical="center" wrapText="1" readingOrder="2"/>
    </xf>
    <xf numFmtId="0" fontId="4" fillId="4" borderId="41" xfId="30" applyFont="1" applyFill="1" applyBorder="1" applyAlignment="1">
      <alignment horizontal="center" vertical="center" wrapText="1" readingOrder="2"/>
    </xf>
    <xf numFmtId="0" fontId="1" fillId="5" borderId="39" xfId="30" applyFont="1" applyFill="1" applyBorder="1" applyAlignment="1">
      <alignment horizontal="center" vertical="center" wrapText="1" readingOrder="1"/>
    </xf>
    <xf numFmtId="0" fontId="1" fillId="5" borderId="40" xfId="30" applyFont="1" applyFill="1" applyBorder="1" applyAlignment="1">
      <alignment horizontal="center" vertical="center" wrapText="1" readingOrder="1"/>
    </xf>
    <xf numFmtId="1" fontId="18" fillId="5" borderId="50" xfId="5" applyFont="1" applyFill="1" applyBorder="1">
      <alignment horizontal="left" vertical="center" wrapText="1"/>
    </xf>
    <xf numFmtId="1" fontId="18" fillId="5" borderId="51" xfId="5" applyFont="1" applyFill="1" applyBorder="1">
      <alignment horizontal="left" vertical="center" wrapText="1"/>
    </xf>
    <xf numFmtId="0" fontId="18" fillId="5" borderId="11" xfId="7" applyFont="1" applyFill="1" applyBorder="1">
      <alignment horizontal="center" vertical="center" wrapText="1"/>
    </xf>
    <xf numFmtId="0" fontId="50" fillId="4" borderId="60" xfId="0" applyFont="1" applyFill="1" applyBorder="1" applyAlignment="1">
      <alignment horizontal="right" vertical="center" wrapText="1" indent="1"/>
    </xf>
    <xf numFmtId="0" fontId="50" fillId="4" borderId="61" xfId="0" applyFont="1" applyFill="1" applyBorder="1" applyAlignment="1">
      <alignment horizontal="right" vertical="center" wrapText="1" indent="1"/>
    </xf>
    <xf numFmtId="0" fontId="50" fillId="5" borderId="60" xfId="0" applyFont="1" applyFill="1" applyBorder="1" applyAlignment="1">
      <alignment horizontal="right" vertical="center" wrapText="1" indent="1"/>
    </xf>
    <xf numFmtId="0" fontId="50" fillId="5" borderId="61" xfId="0" applyFont="1" applyFill="1" applyBorder="1" applyAlignment="1">
      <alignment horizontal="right" vertical="center" wrapText="1" indent="1"/>
    </xf>
    <xf numFmtId="0" fontId="50" fillId="5" borderId="69" xfId="0" applyFont="1" applyFill="1" applyBorder="1" applyAlignment="1">
      <alignment horizontal="right" vertical="center" wrapText="1" indent="1"/>
    </xf>
    <xf numFmtId="0" fontId="50" fillId="5" borderId="70" xfId="0" applyFont="1" applyFill="1" applyBorder="1" applyAlignment="1">
      <alignment horizontal="right" vertical="center" wrapText="1" indent="1"/>
    </xf>
    <xf numFmtId="0" fontId="18" fillId="5" borderId="53" xfId="7" applyFont="1" applyFill="1" applyBorder="1" applyAlignment="1">
      <alignment horizontal="center" vertical="center" wrapText="1"/>
    </xf>
    <xf numFmtId="0" fontId="18" fillId="5" borderId="10" xfId="7" applyFont="1" applyFill="1" applyBorder="1" applyAlignment="1">
      <alignment horizontal="center" vertical="center" wrapText="1"/>
    </xf>
    <xf numFmtId="0" fontId="18" fillId="5" borderId="56" xfId="7" applyFont="1" applyFill="1" applyBorder="1" applyAlignment="1">
      <alignment horizontal="center" vertical="center" wrapText="1"/>
    </xf>
    <xf numFmtId="0" fontId="18" fillId="5" borderId="59" xfId="7" applyFont="1" applyFill="1" applyBorder="1" applyAlignment="1">
      <alignment horizontal="center" vertical="center" wrapText="1"/>
    </xf>
    <xf numFmtId="0" fontId="18" fillId="4" borderId="21" xfId="28" applyFont="1" applyFill="1" applyBorder="1" applyAlignment="1">
      <alignment horizontal="center" vertical="center" wrapText="1"/>
    </xf>
    <xf numFmtId="0" fontId="18" fillId="4" borderId="8" xfId="28" applyFont="1" applyFill="1" applyBorder="1" applyAlignment="1">
      <alignment horizontal="center" vertical="center" wrapText="1"/>
    </xf>
    <xf numFmtId="1" fontId="32" fillId="4" borderId="10" xfId="6" applyFont="1" applyFill="1" applyBorder="1" applyAlignment="1">
      <alignment horizontal="right" vertical="center"/>
    </xf>
    <xf numFmtId="1" fontId="32" fillId="4" borderId="54" xfId="6" applyFont="1" applyFill="1" applyBorder="1" applyAlignment="1">
      <alignment horizontal="right" vertical="center"/>
    </xf>
    <xf numFmtId="1" fontId="32" fillId="4" borderId="0" xfId="6" applyFont="1" applyFill="1" applyBorder="1" applyAlignment="1">
      <alignment horizontal="right" vertical="center"/>
    </xf>
    <xf numFmtId="1" fontId="32" fillId="4" borderId="55" xfId="6" applyFont="1" applyFill="1" applyBorder="1" applyAlignment="1">
      <alignment horizontal="right" vertical="center"/>
    </xf>
    <xf numFmtId="1" fontId="32" fillId="5" borderId="0" xfId="6" applyFont="1" applyFill="1" applyBorder="1" applyAlignment="1">
      <alignment horizontal="right" vertical="center"/>
    </xf>
    <xf numFmtId="1" fontId="32" fillId="5" borderId="55" xfId="6" applyFont="1" applyFill="1" applyBorder="1" applyAlignment="1">
      <alignment horizontal="right" vertical="center"/>
    </xf>
    <xf numFmtId="0" fontId="52" fillId="5" borderId="64" xfId="0" applyFont="1" applyFill="1" applyBorder="1" applyAlignment="1">
      <alignment horizontal="right" vertical="center" wrapText="1"/>
    </xf>
    <xf numFmtId="0" fontId="52" fillId="5" borderId="55" xfId="0" applyFont="1" applyFill="1" applyBorder="1" applyAlignment="1">
      <alignment horizontal="right" vertical="center" wrapText="1"/>
    </xf>
    <xf numFmtId="0" fontId="50" fillId="4" borderId="62" xfId="0" applyFont="1" applyFill="1" applyBorder="1" applyAlignment="1">
      <alignment horizontal="right" vertical="center" wrapText="1" indent="1"/>
    </xf>
    <xf numFmtId="0" fontId="50" fillId="4" borderId="63" xfId="0" applyFont="1" applyFill="1" applyBorder="1" applyAlignment="1">
      <alignment horizontal="right" vertical="center" wrapText="1" indent="1"/>
    </xf>
    <xf numFmtId="0" fontId="18" fillId="5" borderId="21" xfId="28" applyFont="1" applyFill="1" applyBorder="1" applyAlignment="1">
      <alignment horizontal="center" vertical="center" wrapText="1"/>
    </xf>
    <xf numFmtId="0" fontId="18" fillId="5" borderId="36" xfId="28" applyFont="1" applyFill="1" applyBorder="1" applyAlignment="1">
      <alignment horizontal="center" vertical="center" wrapText="1"/>
    </xf>
    <xf numFmtId="0" fontId="50" fillId="5" borderId="65" xfId="0" applyFont="1" applyFill="1" applyBorder="1" applyAlignment="1">
      <alignment horizontal="right" vertical="center" wrapText="1" indent="3"/>
    </xf>
    <xf numFmtId="0" fontId="50" fillId="4" borderId="65" xfId="0" applyFont="1" applyFill="1" applyBorder="1" applyAlignment="1">
      <alignment horizontal="right" vertical="center" wrapText="1" indent="3"/>
    </xf>
    <xf numFmtId="0" fontId="1" fillId="5" borderId="16" xfId="28" applyFont="1" applyFill="1" applyBorder="1" applyAlignment="1">
      <alignment horizontal="center" vertical="center" wrapText="1"/>
    </xf>
    <xf numFmtId="1" fontId="4" fillId="5" borderId="53" xfId="6" applyFont="1" applyFill="1" applyBorder="1">
      <alignment horizontal="center" vertical="center"/>
    </xf>
    <xf numFmtId="1" fontId="4" fillId="5" borderId="54" xfId="6" applyFont="1" applyFill="1" applyBorder="1">
      <alignment horizontal="center" vertical="center"/>
    </xf>
    <xf numFmtId="1" fontId="4" fillId="5" borderId="24" xfId="6" applyFont="1" applyFill="1" applyBorder="1">
      <alignment horizontal="center" vertical="center"/>
    </xf>
    <xf numFmtId="1" fontId="4" fillId="5" borderId="55" xfId="6" applyFont="1" applyFill="1" applyBorder="1">
      <alignment horizontal="center" vertical="center"/>
    </xf>
    <xf numFmtId="1" fontId="4" fillId="5" borderId="56" xfId="6" applyFont="1" applyFill="1" applyBorder="1">
      <alignment horizontal="center" vertical="center"/>
    </xf>
    <xf numFmtId="1" fontId="4" fillId="5" borderId="57" xfId="6" applyFont="1" applyFill="1" applyBorder="1">
      <alignment horizontal="center" vertical="center"/>
    </xf>
    <xf numFmtId="1" fontId="1" fillId="5" borderId="19" xfId="1" applyNumberFormat="1" applyFont="1" applyFill="1" applyBorder="1" applyAlignment="1">
      <alignment horizontal="center" vertical="center" wrapText="1"/>
    </xf>
    <xf numFmtId="1" fontId="1" fillId="5" borderId="20" xfId="1" applyNumberFormat="1" applyFont="1" applyFill="1" applyBorder="1" applyAlignment="1">
      <alignment horizontal="center" vertical="center" wrapText="1"/>
    </xf>
    <xf numFmtId="1" fontId="1" fillId="5" borderId="15" xfId="1" applyNumberFormat="1" applyFont="1" applyFill="1" applyBorder="1" applyAlignment="1">
      <alignment horizontal="center" vertical="center" wrapText="1"/>
    </xf>
    <xf numFmtId="1" fontId="1" fillId="5" borderId="19" xfId="1" applyNumberFormat="1" applyFont="1" applyFill="1" applyBorder="1" applyAlignment="1">
      <alignment horizontal="center" vertical="center" wrapText="1" readingOrder="1"/>
    </xf>
    <xf numFmtId="1" fontId="1" fillId="5" borderId="20" xfId="1" applyNumberFormat="1" applyFont="1" applyFill="1" applyBorder="1" applyAlignment="1">
      <alignment horizontal="center" vertical="center" wrapText="1" readingOrder="1"/>
    </xf>
    <xf numFmtId="1" fontId="1" fillId="5" borderId="15" xfId="1" applyNumberFormat="1" applyFont="1" applyFill="1" applyBorder="1" applyAlignment="1">
      <alignment horizontal="center" vertical="center" wrapText="1" readingOrder="1"/>
    </xf>
    <xf numFmtId="0" fontId="18" fillId="5" borderId="54" xfId="7" applyFont="1" applyFill="1" applyBorder="1" applyAlignment="1">
      <alignment horizontal="center" vertical="center" wrapText="1"/>
    </xf>
    <xf numFmtId="0" fontId="18" fillId="5" borderId="24" xfId="7" applyFont="1" applyFill="1" applyBorder="1" applyAlignment="1">
      <alignment horizontal="center" vertical="center" wrapText="1"/>
    </xf>
    <xf numFmtId="0" fontId="18" fillId="5" borderId="55" xfId="7" applyFont="1" applyFill="1" applyBorder="1" applyAlignment="1">
      <alignment horizontal="center" vertical="center" wrapText="1"/>
    </xf>
    <xf numFmtId="0" fontId="18" fillId="5" borderId="57" xfId="7" applyFont="1" applyFill="1" applyBorder="1" applyAlignment="1">
      <alignment horizontal="center" vertical="center" wrapText="1"/>
    </xf>
    <xf numFmtId="0" fontId="50" fillId="5" borderId="64" xfId="0" applyFont="1" applyFill="1" applyBorder="1" applyAlignment="1">
      <alignment horizontal="right" vertical="center" indent="3"/>
    </xf>
    <xf numFmtId="0" fontId="50" fillId="5" borderId="55" xfId="0" applyFont="1" applyFill="1" applyBorder="1" applyAlignment="1">
      <alignment horizontal="right" vertical="center" indent="3"/>
    </xf>
    <xf numFmtId="0" fontId="50" fillId="5" borderId="68" xfId="0" applyFont="1" applyFill="1" applyBorder="1" applyAlignment="1">
      <alignment horizontal="right" vertical="center" wrapText="1" indent="3"/>
    </xf>
    <xf numFmtId="0" fontId="50" fillId="4" borderId="65" xfId="0" applyFont="1" applyFill="1" applyBorder="1" applyAlignment="1">
      <alignment horizontal="right" vertical="center" wrapText="1" indent="1"/>
    </xf>
    <xf numFmtId="0" fontId="4" fillId="0" borderId="0" xfId="0" applyFont="1" applyAlignment="1">
      <alignment horizontal="center"/>
    </xf>
    <xf numFmtId="0" fontId="50" fillId="4" borderId="64" xfId="0" applyFont="1" applyFill="1" applyBorder="1" applyAlignment="1">
      <alignment horizontal="right" vertical="center" wrapText="1" indent="1"/>
    </xf>
    <xf numFmtId="0" fontId="50" fillId="4" borderId="76" xfId="0" applyFont="1" applyFill="1" applyBorder="1" applyAlignment="1">
      <alignment horizontal="right" vertical="center" wrapText="1" indent="1"/>
    </xf>
    <xf numFmtId="0" fontId="50" fillId="5" borderId="64" xfId="0" applyFont="1" applyFill="1" applyBorder="1" applyAlignment="1">
      <alignment horizontal="right" vertical="center" wrapText="1" indent="1"/>
    </xf>
    <xf numFmtId="0" fontId="50" fillId="5" borderId="76" xfId="0" applyFont="1" applyFill="1" applyBorder="1" applyAlignment="1">
      <alignment horizontal="right" vertical="center" wrapText="1" indent="1"/>
    </xf>
    <xf numFmtId="49" fontId="18" fillId="4" borderId="75" xfId="17" applyNumberFormat="1" applyFont="1" applyFill="1" applyBorder="1" applyAlignment="1">
      <alignment horizontal="center" vertical="center"/>
    </xf>
    <xf numFmtId="49" fontId="1" fillId="4" borderId="75" xfId="17" applyNumberFormat="1" applyFont="1" applyFill="1" applyBorder="1" applyAlignment="1">
      <alignment horizontal="center" vertical="center"/>
    </xf>
    <xf numFmtId="49" fontId="1" fillId="5" borderId="71" xfId="17" applyNumberFormat="1" applyFont="1" applyFill="1" applyBorder="1" applyAlignment="1">
      <alignment horizontal="center" wrapText="1"/>
    </xf>
    <xf numFmtId="49" fontId="1" fillId="5" borderId="65" xfId="17" applyNumberFormat="1" applyFont="1" applyFill="1" applyBorder="1" applyAlignment="1">
      <alignment horizontal="center" wrapText="1"/>
    </xf>
    <xf numFmtId="49" fontId="1" fillId="5" borderId="71" xfId="17" applyNumberFormat="1" applyFont="1" applyFill="1" applyBorder="1" applyAlignment="1">
      <alignment horizontal="center" vertical="center"/>
    </xf>
    <xf numFmtId="49" fontId="1" fillId="5" borderId="65" xfId="17" applyNumberFormat="1" applyFont="1" applyFill="1" applyBorder="1" applyAlignment="1">
      <alignment horizontal="center" vertical="center"/>
    </xf>
    <xf numFmtId="49" fontId="1" fillId="5" borderId="74" xfId="17" applyNumberFormat="1" applyFont="1" applyFill="1" applyBorder="1" applyAlignment="1">
      <alignment horizontal="center" vertical="center"/>
    </xf>
    <xf numFmtId="49" fontId="24" fillId="5" borderId="65" xfId="17" applyNumberFormat="1" applyFont="1" applyFill="1" applyBorder="1" applyAlignment="1">
      <alignment horizontal="center" vertical="center" wrapText="1"/>
    </xf>
    <xf numFmtId="49" fontId="1" fillId="5" borderId="74" xfId="17" applyNumberFormat="1" applyFont="1" applyFill="1" applyBorder="1" applyAlignment="1">
      <alignment horizontal="center" vertical="center" wrapText="1"/>
    </xf>
    <xf numFmtId="49" fontId="24" fillId="5" borderId="65" xfId="17" applyNumberFormat="1" applyFont="1" applyFill="1" applyBorder="1" applyAlignment="1">
      <alignment horizontal="center" vertical="top" wrapText="1"/>
    </xf>
    <xf numFmtId="49" fontId="24" fillId="5" borderId="74" xfId="17" applyNumberFormat="1" applyFont="1" applyFill="1" applyBorder="1" applyAlignment="1">
      <alignment horizontal="center" vertical="top" wrapText="1"/>
    </xf>
    <xf numFmtId="49" fontId="1" fillId="0" borderId="0" xfId="17" applyNumberFormat="1" applyFont="1" applyAlignment="1">
      <alignment vertical="center"/>
    </xf>
    <xf numFmtId="0" fontId="4" fillId="5" borderId="71" xfId="17" applyFont="1" applyFill="1" applyBorder="1" applyAlignment="1">
      <alignment horizontal="center" vertical="center" wrapText="1"/>
    </xf>
    <xf numFmtId="0" fontId="4" fillId="5" borderId="65" xfId="17" applyFont="1" applyFill="1" applyBorder="1" applyAlignment="1">
      <alignment horizontal="center" vertical="center" wrapText="1"/>
    </xf>
    <xf numFmtId="0" fontId="4" fillId="5" borderId="74" xfId="17" applyFont="1" applyFill="1" applyBorder="1" applyAlignment="1">
      <alignment horizontal="center" vertical="center" wrapText="1"/>
    </xf>
    <xf numFmtId="49" fontId="18" fillId="5" borderId="71" xfId="17" applyNumberFormat="1" applyFont="1" applyFill="1" applyBorder="1" applyAlignment="1">
      <alignment horizontal="center" vertical="center"/>
    </xf>
    <xf numFmtId="49" fontId="18" fillId="5" borderId="65" xfId="17" applyNumberFormat="1" applyFont="1" applyFill="1" applyBorder="1" applyAlignment="1">
      <alignment horizontal="center" vertical="center"/>
    </xf>
    <xf numFmtId="49" fontId="18" fillId="5" borderId="74" xfId="17" applyNumberFormat="1" applyFont="1" applyFill="1" applyBorder="1" applyAlignment="1">
      <alignment horizontal="center" vertical="center"/>
    </xf>
    <xf numFmtId="49" fontId="1" fillId="5" borderId="72" xfId="17" applyNumberFormat="1" applyFont="1" applyFill="1" applyBorder="1" applyAlignment="1">
      <alignment horizontal="center" wrapText="1"/>
    </xf>
    <xf numFmtId="49" fontId="1" fillId="5" borderId="73" xfId="17" applyNumberFormat="1" applyFont="1" applyFill="1" applyBorder="1" applyAlignment="1">
      <alignment horizontal="center" wrapText="1"/>
    </xf>
    <xf numFmtId="49" fontId="4" fillId="0" borderId="0" xfId="17" applyNumberFormat="1" applyFont="1" applyAlignment="1">
      <alignment horizontal="center" vertical="center" wrapText="1"/>
    </xf>
    <xf numFmtId="49" fontId="32" fillId="0" borderId="0" xfId="17" applyNumberFormat="1" applyFont="1" applyAlignment="1">
      <alignment horizontal="center" vertical="center"/>
    </xf>
    <xf numFmtId="49" fontId="32" fillId="0" borderId="0" xfId="17" applyNumberFormat="1" applyFont="1" applyAlignment="1">
      <alignment horizontal="center" vertical="center" readingOrder="2"/>
    </xf>
    <xf numFmtId="0" fontId="2" fillId="5" borderId="18" xfId="30" applyFont="1" applyFill="1" applyBorder="1" applyAlignment="1">
      <alignment horizontal="right" vertical="center" wrapText="1" indent="3" readingOrder="2"/>
    </xf>
    <xf numFmtId="0" fontId="2" fillId="5" borderId="23" xfId="30" applyFont="1" applyFill="1" applyBorder="1" applyAlignment="1">
      <alignment horizontal="right" vertical="center" wrapText="1" indent="3" readingOrder="2"/>
    </xf>
    <xf numFmtId="0" fontId="1" fillId="5" borderId="33" xfId="7" applyFont="1" applyFill="1" applyBorder="1" applyAlignment="1">
      <alignment horizontal="center" vertical="center" wrapText="1"/>
    </xf>
    <xf numFmtId="0" fontId="35" fillId="5" borderId="14" xfId="7" applyFont="1" applyFill="1" applyBorder="1" applyAlignment="1">
      <alignment horizontal="center" vertical="center" wrapText="1"/>
    </xf>
    <xf numFmtId="0" fontId="1" fillId="4" borderId="52" xfId="30" applyFont="1" applyFill="1" applyBorder="1">
      <alignment horizontal="right" vertical="center" wrapText="1" indent="1" readingOrder="2"/>
    </xf>
    <xf numFmtId="0" fontId="1" fillId="4" borderId="43" xfId="30" applyFont="1" applyFill="1" applyBorder="1">
      <alignment horizontal="right" vertical="center" wrapText="1" indent="1" readingOrder="2"/>
    </xf>
    <xf numFmtId="0" fontId="24" fillId="4" borderId="39" xfId="32" applyFont="1" applyFill="1" applyBorder="1" applyAlignment="1">
      <alignment horizontal="left" vertical="center" wrapText="1" indent="3"/>
    </xf>
    <xf numFmtId="0" fontId="24" fillId="4" borderId="40" xfId="32" applyFont="1" applyFill="1" applyBorder="1" applyAlignment="1">
      <alignment horizontal="left" vertical="center" wrapText="1" indent="3"/>
    </xf>
    <xf numFmtId="0" fontId="2" fillId="4" borderId="39" xfId="30" applyFont="1" applyFill="1" applyBorder="1" applyAlignment="1">
      <alignment horizontal="right" vertical="center" wrapText="1" indent="3" readingOrder="2"/>
    </xf>
    <xf numFmtId="0" fontId="2" fillId="4" borderId="40" xfId="30" applyFont="1" applyFill="1" applyBorder="1" applyAlignment="1">
      <alignment horizontal="right" vertical="center" wrapText="1" indent="3" readingOrder="2"/>
    </xf>
    <xf numFmtId="0" fontId="7" fillId="5" borderId="33" xfId="7" applyFont="1" applyFill="1" applyBorder="1" applyAlignment="1">
      <alignment horizontal="center" vertical="center" wrapText="1" readingOrder="1"/>
    </xf>
    <xf numFmtId="0" fontId="7" fillId="5" borderId="11" xfId="7" applyFont="1" applyFill="1" applyBorder="1" applyAlignment="1">
      <alignment horizontal="center" vertical="center" wrapText="1" readingOrder="1"/>
    </xf>
    <xf numFmtId="0" fontId="7" fillId="5" borderId="13" xfId="7" applyFont="1" applyFill="1" applyBorder="1" applyAlignment="1">
      <alignment horizontal="center" vertical="center" wrapText="1" readingOrder="1"/>
    </xf>
    <xf numFmtId="0" fontId="27" fillId="0" borderId="0" xfId="14" applyFont="1" applyAlignment="1">
      <alignment horizontal="center" vertical="center" wrapText="1" readingOrder="1"/>
    </xf>
    <xf numFmtId="0" fontId="7" fillId="5" borderId="33" xfId="7" applyFont="1" applyFill="1" applyBorder="1">
      <alignment horizontal="center" vertical="center" wrapText="1"/>
    </xf>
    <xf numFmtId="0" fontId="7" fillId="5" borderId="11" xfId="7" applyFont="1" applyFill="1" applyBorder="1">
      <alignment horizontal="center" vertical="center" wrapText="1"/>
    </xf>
    <xf numFmtId="0" fontId="7" fillId="5" borderId="13" xfId="7" applyFont="1" applyFill="1" applyBorder="1">
      <alignment horizontal="center" vertical="center" wrapText="1"/>
    </xf>
    <xf numFmtId="0" fontId="4" fillId="4" borderId="39" xfId="30" applyFill="1" applyBorder="1" applyAlignment="1">
      <alignment horizontal="center" vertical="center" wrapText="1" readingOrder="2"/>
    </xf>
    <xf numFmtId="0" fontId="4" fillId="4" borderId="40" xfId="30" applyFill="1" applyBorder="1" applyAlignment="1">
      <alignment horizontal="center" vertical="center" wrapText="1" readingOrder="2"/>
    </xf>
    <xf numFmtId="1" fontId="7" fillId="5" borderId="33" xfId="6" applyFont="1" applyFill="1" applyBorder="1">
      <alignment horizontal="center" vertical="center"/>
    </xf>
    <xf numFmtId="1" fontId="7" fillId="5" borderId="11" xfId="6" applyFont="1" applyFill="1" applyBorder="1">
      <alignment horizontal="center" vertical="center"/>
    </xf>
    <xf numFmtId="1" fontId="7" fillId="5" borderId="13" xfId="6" applyFont="1" applyFill="1" applyBorder="1">
      <alignment horizontal="center" vertical="center"/>
    </xf>
    <xf numFmtId="0" fontId="15" fillId="5" borderId="33" xfId="7" applyFont="1" applyFill="1" applyBorder="1">
      <alignment horizontal="center" vertical="center" wrapText="1"/>
    </xf>
    <xf numFmtId="0" fontId="15" fillId="5" borderId="11" xfId="7" applyFont="1" applyFill="1" applyBorder="1">
      <alignment horizontal="center" vertical="center" wrapText="1"/>
    </xf>
    <xf numFmtId="0" fontId="15" fillId="5" borderId="13" xfId="7" applyFont="1" applyFill="1" applyBorder="1">
      <alignment horizontal="center" vertical="center" wrapText="1"/>
    </xf>
    <xf numFmtId="0" fontId="1" fillId="5" borderId="18" xfId="32" applyFont="1" applyFill="1" applyBorder="1" applyAlignment="1">
      <alignment horizontal="center" vertical="center" wrapText="1"/>
    </xf>
    <xf numFmtId="0" fontId="1" fillId="5" borderId="23" xfId="32" applyFont="1" applyFill="1" applyBorder="1" applyAlignment="1">
      <alignment horizontal="center" vertical="center" wrapText="1"/>
    </xf>
    <xf numFmtId="0" fontId="1" fillId="4" borderId="52" xfId="32" applyFont="1" applyFill="1" applyBorder="1" applyAlignment="1">
      <alignment horizontal="center" vertical="center" wrapText="1"/>
    </xf>
    <xf numFmtId="0" fontId="1" fillId="4" borderId="43" xfId="32" applyFont="1" applyFill="1" applyBorder="1" applyAlignment="1">
      <alignment horizontal="center" vertical="center" wrapText="1"/>
    </xf>
    <xf numFmtId="0" fontId="1" fillId="4" borderId="39" xfId="32" applyFont="1" applyFill="1" applyBorder="1" applyAlignment="1">
      <alignment horizontal="center" vertical="center" wrapText="1"/>
    </xf>
    <xf numFmtId="0" fontId="1" fillId="4" borderId="40" xfId="32" applyFont="1" applyFill="1" applyBorder="1" applyAlignment="1">
      <alignment horizontal="center" vertical="center" wrapText="1"/>
    </xf>
    <xf numFmtId="0" fontId="4" fillId="4" borderId="52" xfId="30" applyFill="1" applyBorder="1" applyAlignment="1">
      <alignment horizontal="center" vertical="center" wrapText="1" readingOrder="2"/>
    </xf>
    <xf numFmtId="0" fontId="4" fillId="4" borderId="43" xfId="30" applyFill="1" applyBorder="1" applyAlignment="1">
      <alignment horizontal="center" vertical="center" wrapText="1" readingOrder="2"/>
    </xf>
    <xf numFmtId="0" fontId="4" fillId="5" borderId="18" xfId="30" applyFill="1" applyBorder="1" applyAlignment="1">
      <alignment horizontal="center" vertical="center" wrapText="1" readingOrder="2"/>
    </xf>
    <xf numFmtId="0" fontId="4" fillId="5" borderId="23" xfId="30" applyFill="1" applyBorder="1" applyAlignment="1">
      <alignment horizontal="center" vertical="center" wrapText="1" readingOrder="2"/>
    </xf>
    <xf numFmtId="0" fontId="54" fillId="0" borderId="0" xfId="0" applyFont="1" applyAlignment="1">
      <alignment vertical="center"/>
    </xf>
    <xf numFmtId="0" fontId="24" fillId="0" borderId="0" xfId="17" applyFont="1" applyAlignment="1">
      <alignment vertical="center"/>
    </xf>
    <xf numFmtId="0" fontId="2" fillId="0" borderId="0" xfId="17" applyFont="1" applyAlignment="1">
      <alignment horizontal="right" vertical="center" readingOrder="2"/>
    </xf>
  </cellXfs>
  <cellStyles count="37">
    <cellStyle name="Comma" xfId="1" builtinId="3"/>
    <cellStyle name="H1" xfId="2"/>
    <cellStyle name="H2" xfId="3"/>
    <cellStyle name="had" xfId="4"/>
    <cellStyle name="had0" xfId="5"/>
    <cellStyle name="Had1" xfId="6"/>
    <cellStyle name="Had2" xfId="7"/>
    <cellStyle name="Had3" xfId="8"/>
    <cellStyle name="Hyperlink" xfId="9" builtinId="8"/>
    <cellStyle name="inxa" xfId="10"/>
    <cellStyle name="inxe" xfId="11"/>
    <cellStyle name="Normal" xfId="0" builtinId="0"/>
    <cellStyle name="Normal 10" xfId="12"/>
    <cellStyle name="Normal 13" xfId="13"/>
    <cellStyle name="Normal 2" xfId="14"/>
    <cellStyle name="Normal 2 2" xfId="15"/>
    <cellStyle name="Normal 3" xfId="16"/>
    <cellStyle name="Normal 4" xfId="17"/>
    <cellStyle name="Normal 4 2" xfId="18"/>
    <cellStyle name="Normal 5" xfId="19"/>
    <cellStyle name="Normal 6" xfId="35"/>
    <cellStyle name="Normal 7" xfId="36"/>
    <cellStyle name="Normal 9" xfId="20"/>
    <cellStyle name="Normal_جداول النشرة الفصلية الجديدة بدون كلمة السر" xfId="21"/>
    <cellStyle name="NotA" xfId="22"/>
    <cellStyle name="Note" xfId="23" builtinId="10" customBuiltin="1"/>
    <cellStyle name="Percent" xfId="24" builtinId="5"/>
    <cellStyle name="Percent 2" xfId="25"/>
    <cellStyle name="T1" xfId="26"/>
    <cellStyle name="T2" xfId="27"/>
    <cellStyle name="Total" xfId="28" builtinId="25" customBuiltin="1"/>
    <cellStyle name="Total1" xfId="29"/>
    <cellStyle name="TXT1" xfId="30"/>
    <cellStyle name="TXT2" xfId="31"/>
    <cellStyle name="TXT3" xfId="32"/>
    <cellStyle name="TXT4" xfId="33"/>
    <cellStyle name="TXT5" xfId="3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CC00"/>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26241044959271365"/>
          <c:y val="0.13711464899004414"/>
          <c:w val="0.47137353626081668"/>
          <c:h val="0.8036295827985005"/>
        </c:manualLayout>
      </c:layout>
      <c:pieChart>
        <c:varyColors val="1"/>
        <c:ser>
          <c:idx val="0"/>
          <c:order val="0"/>
          <c:dPt>
            <c:idx val="1"/>
            <c:bubble3D val="0"/>
            <c:explosion val="7"/>
          </c:dPt>
          <c:dLbls>
            <c:dLbl>
              <c:idx val="0"/>
              <c:layout>
                <c:manualLayout>
                  <c:x val="5.8889073464972998E-2"/>
                  <c:y val="0.21735604217356042"/>
                </c:manualLayout>
              </c:layout>
              <c:spPr>
                <a:ln>
                  <a:noFill/>
                </a:ln>
              </c:spPr>
              <c:txPr>
                <a:bodyPr/>
                <a:lstStyle/>
                <a:p>
                  <a:pPr>
                    <a:defRPr sz="1000" b="1" i="0" u="none" strike="noStrike" baseline="0">
                      <a:solidFill>
                        <a:srgbClr val="FFFFFF"/>
                      </a:solidFill>
                      <a:latin typeface="Arial"/>
                      <a:ea typeface="Arial"/>
                      <a:cs typeface="Arial"/>
                    </a:defRPr>
                  </a:pPr>
                  <a:endParaRPr lang="ar-QA"/>
                </a:p>
              </c:txPr>
              <c:dLblPos val="bestFit"/>
              <c:showLegendKey val="0"/>
              <c:showVal val="0"/>
              <c:showCatName val="1"/>
              <c:showSerName val="0"/>
              <c:showPercent val="1"/>
              <c:showBubbleSize val="0"/>
            </c:dLbl>
            <c:dLbl>
              <c:idx val="1"/>
              <c:layout>
                <c:manualLayout>
                  <c:x val="5.0579310497580209E-2"/>
                  <c:y val="-3.8266567044082996E-2"/>
                </c:manualLayout>
              </c:layout>
              <c:spPr>
                <a:ln>
                  <a:noFill/>
                </a:ln>
              </c:spPr>
              <c:txPr>
                <a:bodyPr/>
                <a:lstStyle/>
                <a:p>
                  <a:pPr>
                    <a:defRPr sz="1000" b="1" i="0" u="none" strike="noStrike" baseline="0">
                      <a:solidFill>
                        <a:srgbClr val="000000"/>
                      </a:solidFill>
                      <a:latin typeface="Arial"/>
                      <a:ea typeface="Arial"/>
                      <a:cs typeface="Arial"/>
                    </a:defRPr>
                  </a:pPr>
                  <a:endParaRPr lang="ar-QA"/>
                </a:p>
              </c:txPr>
              <c:dLblPos val="bestFit"/>
              <c:showLegendKey val="0"/>
              <c:showVal val="0"/>
              <c:showCatName val="1"/>
              <c:showSerName val="0"/>
              <c:showPercent val="1"/>
              <c:showBubbleSize val="0"/>
            </c:dLbl>
            <c:dLbl>
              <c:idx val="2"/>
              <c:layout>
                <c:manualLayout>
                  <c:x val="-0.13069035146977928"/>
                  <c:y val="0.10964614824606778"/>
                </c:manualLayout>
              </c:layout>
              <c:spPr>
                <a:ln>
                  <a:noFill/>
                  <a:round/>
                </a:ln>
                <a:effectLst>
                  <a:outerShdw sx="1000" sy="1000" algn="ctr" rotWithShape="0">
                    <a:srgbClr val="000000"/>
                  </a:outerShdw>
                </a:effectLst>
                <a:scene3d>
                  <a:camera prst="orthographicFront"/>
                  <a:lightRig rig="threePt" dir="t"/>
                </a:scene3d>
                <a:sp3d>
                  <a:bevelT w="6350"/>
                </a:sp3d>
              </c:spPr>
              <c:txPr>
                <a:bodyPr/>
                <a:lstStyle/>
                <a:p>
                  <a:pPr>
                    <a:defRPr sz="1000" b="1" i="0" u="none" strike="noStrike" baseline="0">
                      <a:solidFill>
                        <a:srgbClr val="000000"/>
                      </a:solidFill>
                      <a:latin typeface="Arial"/>
                      <a:ea typeface="Arial"/>
                      <a:cs typeface="Arial"/>
                    </a:defRPr>
                  </a:pPr>
                  <a:endParaRPr lang="ar-QA"/>
                </a:p>
              </c:txPr>
              <c:dLblPos val="bestFit"/>
              <c:showLegendKey val="0"/>
              <c:showVal val="0"/>
              <c:showCatName val="1"/>
              <c:showSerName val="0"/>
              <c:showPercent val="1"/>
              <c:showBubbleSize val="0"/>
            </c:dLbl>
            <c:dLbl>
              <c:idx val="3"/>
              <c:layout>
                <c:manualLayout>
                  <c:x val="8.7550490787807647E-2"/>
                  <c:y val="-0.23033252230332521"/>
                </c:manualLayout>
              </c:layout>
              <c:spPr>
                <a:ln>
                  <a:noFill/>
                </a:ln>
              </c:spPr>
              <c:txPr>
                <a:bodyPr/>
                <a:lstStyle/>
                <a:p>
                  <a:pPr>
                    <a:defRPr sz="1000" b="1" i="0" u="none" strike="noStrike" baseline="0">
                      <a:solidFill>
                        <a:srgbClr val="FFFFFF"/>
                      </a:solidFill>
                      <a:latin typeface="Arial"/>
                      <a:ea typeface="Arial"/>
                      <a:cs typeface="Arial"/>
                    </a:defRPr>
                  </a:pPr>
                  <a:endParaRPr lang="ar-QA"/>
                </a:p>
              </c:txPr>
              <c:dLblPos val="bestFit"/>
              <c:showLegendKey val="0"/>
              <c:showVal val="0"/>
              <c:showCatName val="1"/>
              <c:showSerName val="0"/>
              <c:showPercent val="1"/>
              <c:showBubbleSize val="0"/>
            </c:dLbl>
            <c:spPr>
              <a:ln>
                <a:noFill/>
              </a:ln>
            </c:spPr>
            <c:txPr>
              <a:bodyPr/>
              <a:lstStyle/>
              <a:p>
                <a:pPr>
                  <a:defRPr sz="1200" b="1" i="0" u="none" strike="noStrike" baseline="0">
                    <a:solidFill>
                      <a:srgbClr val="000000"/>
                    </a:solidFill>
                    <a:latin typeface="Arial"/>
                    <a:ea typeface="Arial"/>
                    <a:cs typeface="Arial"/>
                  </a:defRPr>
                </a:pPr>
                <a:endParaRPr lang="ar-QA"/>
              </a:p>
            </c:txPr>
            <c:showLegendKey val="0"/>
            <c:showVal val="0"/>
            <c:showCatName val="1"/>
            <c:showSerName val="0"/>
            <c:showPercent val="1"/>
            <c:showBubbleSize val="0"/>
            <c:showLeaderLines val="1"/>
          </c:dLbls>
          <c:cat>
            <c:strRef>
              <c:f>'86'!$C$7:$F$9</c:f>
              <c:strCache>
                <c:ptCount val="4"/>
                <c:pt idx="0">
                  <c:v>السيارات
Cars</c:v>
                </c:pt>
                <c:pt idx="1">
                  <c:v>النقل
Cargo</c:v>
                </c:pt>
                <c:pt idx="2">
                  <c:v>الحريق/السرقة
Fire/Theft</c:v>
                </c:pt>
                <c:pt idx="3">
                  <c:v>اخرى
Other</c:v>
                </c:pt>
              </c:strCache>
            </c:strRef>
          </c:cat>
          <c:val>
            <c:numRef>
              <c:f>'86'!$C$14:$F$14</c:f>
              <c:numCache>
                <c:formatCode>General</c:formatCode>
                <c:ptCount val="4"/>
                <c:pt idx="0">
                  <c:v>831956</c:v>
                </c:pt>
                <c:pt idx="1">
                  <c:v>252279</c:v>
                </c:pt>
                <c:pt idx="2">
                  <c:v>909340</c:v>
                </c:pt>
                <c:pt idx="3">
                  <c:v>3072626</c:v>
                </c:pt>
              </c:numCache>
            </c:numRef>
          </c:val>
        </c:ser>
        <c:dLbls>
          <c:showLegendKey val="0"/>
          <c:showVal val="0"/>
          <c:showCatName val="0"/>
          <c:showSerName val="0"/>
          <c:showPercent val="0"/>
          <c:showBubbleSize val="0"/>
          <c:showLeaderLines val="1"/>
        </c:dLbls>
        <c:firstSliceAng val="301"/>
      </c:pieChart>
      <c:spPr>
        <a:noFill/>
        <a:ln w="25400">
          <a:noFill/>
        </a:ln>
      </c:spPr>
    </c:plotArea>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barChart>
        <c:barDir val="col"/>
        <c:grouping val="clustered"/>
        <c:varyColors val="0"/>
        <c:ser>
          <c:idx val="0"/>
          <c:order val="0"/>
          <c:invertIfNegative val="0"/>
          <c:dLbls>
            <c:txPr>
              <a:bodyPr/>
              <a:lstStyle/>
              <a:p>
                <a:pPr>
                  <a:defRPr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'87'!$C$7:$F$9</c:f>
              <c:strCache>
                <c:ptCount val="4"/>
                <c:pt idx="0">
                  <c:v>السيارات
Cars</c:v>
                </c:pt>
                <c:pt idx="1">
                  <c:v>النقل
Cargo</c:v>
                </c:pt>
                <c:pt idx="2">
                  <c:v>الحريق/السرقة
Fire/Theft</c:v>
                </c:pt>
                <c:pt idx="3">
                  <c:v>اخرى
Other</c:v>
                </c:pt>
              </c:strCache>
            </c:strRef>
          </c:cat>
          <c:val>
            <c:numRef>
              <c:f>'87'!$C$14:$F$14</c:f>
              <c:numCache>
                <c:formatCode>General</c:formatCode>
                <c:ptCount val="4"/>
                <c:pt idx="0">
                  <c:v>970554</c:v>
                </c:pt>
                <c:pt idx="1">
                  <c:v>34108</c:v>
                </c:pt>
                <c:pt idx="2">
                  <c:v>11969</c:v>
                </c:pt>
                <c:pt idx="3">
                  <c:v>71826</c:v>
                </c:pt>
              </c:numCache>
            </c:numRef>
          </c:val>
        </c:ser>
        <c:dLbls>
          <c:showLegendKey val="0"/>
          <c:showVal val="0"/>
          <c:showCatName val="0"/>
          <c:showSerName val="0"/>
          <c:showPercent val="0"/>
          <c:showBubbleSize val="0"/>
        </c:dLbls>
        <c:gapWidth val="75"/>
        <c:overlap val="-25"/>
        <c:axId val="104361344"/>
        <c:axId val="106300544"/>
      </c:barChart>
      <c:catAx>
        <c:axId val="104361344"/>
        <c:scaling>
          <c:orientation val="minMax"/>
        </c:scaling>
        <c:delete val="0"/>
        <c:axPos val="b"/>
        <c:majorTickMark val="none"/>
        <c:minorTickMark val="none"/>
        <c:tickLblPos val="nextTo"/>
        <c:txPr>
          <a:bodyPr/>
          <a:lstStyle/>
          <a:p>
            <a:pPr>
              <a:defRPr b="1">
                <a:latin typeface="Arial" panose="020B0604020202020204" pitchFamily="34" charset="0"/>
                <a:cs typeface="Arial" panose="020B0604020202020204" pitchFamily="34" charset="0"/>
              </a:defRPr>
            </a:pPr>
            <a:endParaRPr lang="ar-QA"/>
          </a:p>
        </c:txPr>
        <c:crossAx val="106300544"/>
        <c:crosses val="autoZero"/>
        <c:auto val="1"/>
        <c:lblAlgn val="ctr"/>
        <c:lblOffset val="100"/>
        <c:noMultiLvlLbl val="0"/>
      </c:catAx>
      <c:valAx>
        <c:axId val="106300544"/>
        <c:scaling>
          <c:orientation val="minMax"/>
        </c:scaling>
        <c:delete val="1"/>
        <c:axPos val="l"/>
        <c:numFmt formatCode="General" sourceLinked="1"/>
        <c:majorTickMark val="none"/>
        <c:minorTickMark val="none"/>
        <c:tickLblPos val="nextTo"/>
        <c:crossAx val="104361344"/>
        <c:crosses val="autoZero"/>
        <c:crossBetween val="between"/>
      </c:valAx>
      <c:spPr>
        <a:noFill/>
        <a:ln w="25400">
          <a:noFill/>
        </a:ln>
      </c:spPr>
    </c:plotArea>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190"/>
      <c:rAngAx val="0"/>
      <c:perspective val="30"/>
    </c:view3D>
    <c:floor>
      <c:thickness val="0"/>
    </c:floor>
    <c:sideWall>
      <c:thickness val="0"/>
    </c:sideWall>
    <c:backWall>
      <c:thickness val="0"/>
    </c:backWall>
    <c:plotArea>
      <c:layout>
        <c:manualLayout>
          <c:layoutTarget val="inner"/>
          <c:xMode val="edge"/>
          <c:yMode val="edge"/>
          <c:x val="2.5783232063303036E-2"/>
          <c:y val="4.3271143119108492E-2"/>
          <c:w val="0.94537381211344651"/>
          <c:h val="0.91620467593524868"/>
        </c:manualLayout>
      </c:layout>
      <c:pie3DChart>
        <c:varyColors val="1"/>
        <c:ser>
          <c:idx val="0"/>
          <c:order val="0"/>
          <c:dPt>
            <c:idx val="0"/>
            <c:bubble3D val="0"/>
            <c:spPr>
              <a:solidFill>
                <a:srgbClr val="C00000"/>
              </a:solidFill>
            </c:spPr>
          </c:dPt>
          <c:dPt>
            <c:idx val="1"/>
            <c:bubble3D val="0"/>
            <c:explosion val="6"/>
            <c:spPr>
              <a:solidFill>
                <a:srgbClr val="0000FF"/>
              </a:solidFill>
            </c:spPr>
          </c:dPt>
          <c:dPt>
            <c:idx val="2"/>
            <c:bubble3D val="0"/>
            <c:explosion val="20"/>
            <c:spPr>
              <a:solidFill>
                <a:srgbClr val="00CC00"/>
              </a:solidFill>
            </c:spPr>
          </c:dPt>
          <c:dLbls>
            <c:dLbl>
              <c:idx val="0"/>
              <c:layout>
                <c:manualLayout>
                  <c:x val="7.5999081119179551E-2"/>
                  <c:y val="0.16270256953437262"/>
                </c:manualLayout>
              </c:layout>
              <c:spPr/>
              <c:txPr>
                <a:bodyPr/>
                <a:lstStyle/>
                <a:p>
                  <a:pPr>
                    <a:defRPr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dLbl>
            <c:dLbl>
              <c:idx val="1"/>
              <c:layout>
                <c:manualLayout>
                  <c:x val="-4.6092329212303031E-2"/>
                  <c:y val="-0.3098398131719648"/>
                </c:manualLayout>
              </c:layout>
              <c:spPr/>
              <c:txPr>
                <a:bodyPr/>
                <a:lstStyle/>
                <a:p>
                  <a:pPr>
                    <a:defRPr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dLbl>
            <c:dLbl>
              <c:idx val="2"/>
              <c:layout>
                <c:manualLayout>
                  <c:x val="-9.4988521819745403E-2"/>
                  <c:y val="-5.3671531241071019E-2"/>
                </c:manualLayout>
              </c:layout>
              <c:spPr/>
              <c:txPr>
                <a:bodyPr/>
                <a:lstStyle/>
                <a:p>
                  <a:pPr>
                    <a:defRPr b="1">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dLbl>
            <c:showLegendKey val="0"/>
            <c:showVal val="0"/>
            <c:showCatName val="1"/>
            <c:showSerName val="0"/>
            <c:showPercent val="1"/>
            <c:showBubbleSize val="0"/>
            <c:showLeaderLines val="1"/>
          </c:dLbls>
          <c:cat>
            <c:strRef>
              <c:f>GR_26!$J$2:$L$2</c:f>
              <c:strCache>
                <c:ptCount val="3"/>
                <c:pt idx="0">
                  <c:v>قطرية
Qatari</c:v>
                </c:pt>
                <c:pt idx="1">
                  <c:v>عربية
Arabic</c:v>
                </c:pt>
                <c:pt idx="2">
                  <c:v>أخرى
Other</c:v>
                </c:pt>
              </c:strCache>
            </c:strRef>
          </c:cat>
          <c:val>
            <c:numRef>
              <c:f>GR_26!$J$3:$L$3</c:f>
              <c:numCache>
                <c:formatCode>0_ </c:formatCode>
                <c:ptCount val="3"/>
                <c:pt idx="0">
                  <c:v>2198584</c:v>
                </c:pt>
                <c:pt idx="1">
                  <c:v>190885</c:v>
                </c:pt>
                <c:pt idx="2">
                  <c:v>49894</c:v>
                </c:pt>
              </c:numCache>
            </c:numRef>
          </c:val>
        </c:ser>
        <c:dLbls>
          <c:showLegendKey val="0"/>
          <c:showVal val="0"/>
          <c:showCatName val="0"/>
          <c:showSerName val="0"/>
          <c:showPercent val="0"/>
          <c:showBubbleSize val="0"/>
          <c:showLeaderLines val="1"/>
        </c:dLbls>
      </c:pie3DChart>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ar-QA" sz="1000" b="0" i="0" u="none" strike="noStrike" baseline="0">
                <a:effectLst/>
              </a:rPr>
              <a:t>تقديرات الانتاج الاجمالي والقيمة المضافة حسب النشاط الاقتصادي  </a:t>
            </a:r>
            <a:r>
              <a:rPr lang="ar-QA" sz="1000" b="1" i="0" u="none" strike="noStrike" baseline="0">
                <a:effectLst/>
              </a:rPr>
              <a:t>2014</a:t>
            </a:r>
            <a:r>
              <a:rPr lang="ar-QA" sz="1000" b="1" i="0" u="none" strike="noStrike" baseline="0"/>
              <a:t> </a:t>
            </a:r>
            <a:endParaRPr lang="en-US" sz="1000" b="1" i="0" u="none" strike="noStrike" baseline="0"/>
          </a:p>
          <a:p>
            <a:pPr>
              <a:defRPr sz="1000"/>
            </a:pPr>
            <a:r>
              <a:rPr lang="en-US" sz="1000" b="1" i="0" u="none" strike="noStrike" baseline="0">
                <a:effectLst/>
              </a:rPr>
              <a:t>ESTIMATES OF GROSS OUTPUT AND VALUE ADDED BY ECONOMIC ACTIVITY  </a:t>
            </a:r>
            <a:r>
              <a:rPr lang="en-US" sz="1000" b="1" i="0" u="none" strike="noStrike" baseline="0"/>
              <a:t> </a:t>
            </a:r>
            <a:r>
              <a:rPr lang="en-US" sz="1000" b="1" i="0" u="none" strike="noStrike" baseline="0">
                <a:effectLst/>
              </a:rPr>
              <a:t>2014</a:t>
            </a:r>
            <a:r>
              <a:rPr lang="en-US" sz="1000" b="1" i="0" u="none" strike="noStrike" baseline="0"/>
              <a:t> </a:t>
            </a:r>
            <a:endParaRPr lang="en-US" sz="1000"/>
          </a:p>
        </c:rich>
      </c:tx>
      <c:layout>
        <c:manualLayout>
          <c:xMode val="edge"/>
          <c:yMode val="edge"/>
          <c:x val="0.17726459765048452"/>
          <c:y val="0"/>
        </c:manualLayout>
      </c:layout>
      <c:overlay val="0"/>
    </c:title>
    <c:autoTitleDeleted val="0"/>
    <c:plotArea>
      <c:layout>
        <c:manualLayout>
          <c:layoutTarget val="inner"/>
          <c:xMode val="edge"/>
          <c:yMode val="edge"/>
          <c:x val="0.26448825576192286"/>
          <c:y val="8.8869047619047625E-2"/>
          <c:w val="0.54685273119486022"/>
          <c:h val="0.83062007874015764"/>
        </c:manualLayout>
      </c:layout>
      <c:barChart>
        <c:barDir val="bar"/>
        <c:grouping val="clustered"/>
        <c:varyColors val="0"/>
        <c:ser>
          <c:idx val="0"/>
          <c:order val="0"/>
          <c:tx>
            <c:strRef>
              <c:f>'90'!$C$8:$C$10</c:f>
              <c:strCache>
                <c:ptCount val="1"/>
                <c:pt idx="0">
                  <c:v>الانتاج الاجمالي
Gross Output</c:v>
                </c:pt>
              </c:strCache>
            </c:strRef>
          </c:tx>
          <c:invertIfNegative val="0"/>
          <c:cat>
            <c:strRef>
              <c:f>'90'!$A$12:$B$36</c:f>
              <c:strCache>
                <c:ptCount val="25"/>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أنشطة خدمات المعلومات</c:v>
                </c:pt>
                <c:pt idx="3">
                  <c:v>كاف - الأنشطة المالية وأنشطة التأمين</c:v>
                </c:pt>
                <c:pt idx="4">
                  <c:v>البنوك </c:v>
                </c:pt>
                <c:pt idx="5">
                  <c:v>أنشطة الخدمات المالية ، فيما عدا تمويل التأمين وصناديق المعاشات</c:v>
                </c:pt>
                <c:pt idx="6">
                  <c:v>التأمين</c:v>
                </c:pt>
                <c:pt idx="7">
                  <c:v>الأنشطة المساعدة لأنشطة الخدمات المالية وأنشطة التأمين</c:v>
                </c:pt>
                <c:pt idx="8">
                  <c:v>لام - الأنشطة العقارية</c:v>
                </c:pt>
                <c:pt idx="9">
                  <c:v>الأنشطة العقارية</c:v>
                </c:pt>
                <c:pt idx="10">
                  <c:v>ميم - الأنشطة المهنية والعلمية والتقنية</c:v>
                </c:pt>
                <c:pt idx="11">
                  <c:v>الأنشطة القانونية وأنشطة المحاسبة</c:v>
                </c:pt>
                <c:pt idx="12">
                  <c:v>أنشطة المكاتب الرئيسية ، وألأنشطة الاستشارية في مجال الإدارة</c:v>
                </c:pt>
                <c:pt idx="13">
                  <c:v>الأنشطة المعمارية والهندسية ، والاختبارات الفنية والتحليل </c:v>
                </c:pt>
                <c:pt idx="14">
                  <c:v>البحث العلمي والتطوير</c:v>
                </c:pt>
                <c:pt idx="15">
                  <c:v>أبحاث الإعلان والسوق</c:v>
                </c:pt>
                <c:pt idx="16">
                  <c:v>الأنشطة المهنية والعلمية والتقنية الأخرى</c:v>
                </c:pt>
                <c:pt idx="17">
                  <c:v>الأنشطة البيطرية</c:v>
                </c:pt>
                <c:pt idx="18">
                  <c:v>نون - الخدمات الإدارية وخدمات الدعم</c:v>
                </c:pt>
                <c:pt idx="19">
                  <c:v>الأنشطة الإيجارية</c:v>
                </c:pt>
                <c:pt idx="20">
                  <c:v>أنشطة الاستخدام</c:v>
                </c:pt>
                <c:pt idx="21">
                  <c:v>وكالات السفر ومنظمو الرحلات السياحية وخدمات الحجز والأنشطة المتصلة بها</c:v>
                </c:pt>
                <c:pt idx="22">
                  <c:v>أنشطة الأمن والتحقيقات</c:v>
                </c:pt>
                <c:pt idx="23">
                  <c:v>أنشطة تقديم الخدمات للمباني وتجميل المواقع</c:v>
                </c:pt>
                <c:pt idx="24">
                  <c:v>الأنشطة الإدارية للمكاتب ، وأنشطة الدعم للمكاتب وغير ذلك من أنشطة الدعم للأعمال </c:v>
                </c:pt>
              </c:strCache>
            </c:strRef>
          </c:cat>
          <c:val>
            <c:numRef>
              <c:f>'90'!$C$12:$C$36</c:f>
              <c:numCache>
                <c:formatCode>#,##0</c:formatCode>
                <c:ptCount val="25"/>
                <c:pt idx="0">
                  <c:v>37815</c:v>
                </c:pt>
                <c:pt idx="1">
                  <c:v>490650</c:v>
                </c:pt>
                <c:pt idx="2">
                  <c:v>35528</c:v>
                </c:pt>
                <c:pt idx="4">
                  <c:v>31346389</c:v>
                </c:pt>
                <c:pt idx="5">
                  <c:v>14733427</c:v>
                </c:pt>
                <c:pt idx="6">
                  <c:v>3665380</c:v>
                </c:pt>
                <c:pt idx="7">
                  <c:v>1110946</c:v>
                </c:pt>
                <c:pt idx="9">
                  <c:v>5083612</c:v>
                </c:pt>
                <c:pt idx="11">
                  <c:v>660072</c:v>
                </c:pt>
                <c:pt idx="12">
                  <c:v>1057166</c:v>
                </c:pt>
                <c:pt idx="13">
                  <c:v>7470024</c:v>
                </c:pt>
                <c:pt idx="14">
                  <c:v>69727</c:v>
                </c:pt>
                <c:pt idx="15">
                  <c:v>1351792</c:v>
                </c:pt>
                <c:pt idx="16">
                  <c:v>698506</c:v>
                </c:pt>
                <c:pt idx="17">
                  <c:v>21038</c:v>
                </c:pt>
                <c:pt idx="19">
                  <c:v>1966778</c:v>
                </c:pt>
                <c:pt idx="20">
                  <c:v>827027</c:v>
                </c:pt>
                <c:pt idx="21">
                  <c:v>756102</c:v>
                </c:pt>
                <c:pt idx="22">
                  <c:v>1168988</c:v>
                </c:pt>
                <c:pt idx="23">
                  <c:v>1310822</c:v>
                </c:pt>
                <c:pt idx="24">
                  <c:v>120272</c:v>
                </c:pt>
              </c:numCache>
            </c:numRef>
          </c:val>
        </c:ser>
        <c:ser>
          <c:idx val="1"/>
          <c:order val="1"/>
          <c:tx>
            <c:strRef>
              <c:f>'90'!$D$8:$D$10</c:f>
              <c:strCache>
                <c:ptCount val="1"/>
                <c:pt idx="0">
                  <c:v>الاستهلاك الوسيط
Intermediate Consumption</c:v>
                </c:pt>
              </c:strCache>
            </c:strRef>
          </c:tx>
          <c:invertIfNegative val="0"/>
          <c:cat>
            <c:strRef>
              <c:f>'90'!$A$12:$B$36</c:f>
              <c:strCache>
                <c:ptCount val="25"/>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أنشطة خدمات المعلومات</c:v>
                </c:pt>
                <c:pt idx="3">
                  <c:v>كاف - الأنشطة المالية وأنشطة التأمين</c:v>
                </c:pt>
                <c:pt idx="4">
                  <c:v>البنوك </c:v>
                </c:pt>
                <c:pt idx="5">
                  <c:v>أنشطة الخدمات المالية ، فيما عدا تمويل التأمين وصناديق المعاشات</c:v>
                </c:pt>
                <c:pt idx="6">
                  <c:v>التأمين</c:v>
                </c:pt>
                <c:pt idx="7">
                  <c:v>الأنشطة المساعدة لأنشطة الخدمات المالية وأنشطة التأمين</c:v>
                </c:pt>
                <c:pt idx="8">
                  <c:v>لام - الأنشطة العقارية</c:v>
                </c:pt>
                <c:pt idx="9">
                  <c:v>الأنشطة العقارية</c:v>
                </c:pt>
                <c:pt idx="10">
                  <c:v>ميم - الأنشطة المهنية والعلمية والتقنية</c:v>
                </c:pt>
                <c:pt idx="11">
                  <c:v>الأنشطة القانونية وأنشطة المحاسبة</c:v>
                </c:pt>
                <c:pt idx="12">
                  <c:v>أنشطة المكاتب الرئيسية ، وألأنشطة الاستشارية في مجال الإدارة</c:v>
                </c:pt>
                <c:pt idx="13">
                  <c:v>الأنشطة المعمارية والهندسية ، والاختبارات الفنية والتحليل </c:v>
                </c:pt>
                <c:pt idx="14">
                  <c:v>البحث العلمي والتطوير</c:v>
                </c:pt>
                <c:pt idx="15">
                  <c:v>أبحاث الإعلان والسوق</c:v>
                </c:pt>
                <c:pt idx="16">
                  <c:v>الأنشطة المهنية والعلمية والتقنية الأخرى</c:v>
                </c:pt>
                <c:pt idx="17">
                  <c:v>الأنشطة البيطرية</c:v>
                </c:pt>
                <c:pt idx="18">
                  <c:v>نون - الخدمات الإدارية وخدمات الدعم</c:v>
                </c:pt>
                <c:pt idx="19">
                  <c:v>الأنشطة الإيجارية</c:v>
                </c:pt>
                <c:pt idx="20">
                  <c:v>أنشطة الاستخدام</c:v>
                </c:pt>
                <c:pt idx="21">
                  <c:v>وكالات السفر ومنظمو الرحلات السياحية وخدمات الحجز والأنشطة المتصلة بها</c:v>
                </c:pt>
                <c:pt idx="22">
                  <c:v>أنشطة الأمن والتحقيقات</c:v>
                </c:pt>
                <c:pt idx="23">
                  <c:v>أنشطة تقديم الخدمات للمباني وتجميل المواقع</c:v>
                </c:pt>
                <c:pt idx="24">
                  <c:v>الأنشطة الإدارية للمكاتب ، وأنشطة الدعم للمكاتب وغير ذلك من أنشطة الدعم للأعمال </c:v>
                </c:pt>
              </c:strCache>
            </c:strRef>
          </c:cat>
          <c:val>
            <c:numRef>
              <c:f>'90'!$D$12:$D$36</c:f>
              <c:numCache>
                <c:formatCode>#,##0</c:formatCode>
                <c:ptCount val="25"/>
                <c:pt idx="0">
                  <c:v>16863</c:v>
                </c:pt>
                <c:pt idx="1">
                  <c:v>155644</c:v>
                </c:pt>
                <c:pt idx="2">
                  <c:v>27297</c:v>
                </c:pt>
                <c:pt idx="4">
                  <c:v>2659074</c:v>
                </c:pt>
                <c:pt idx="5">
                  <c:v>1875395</c:v>
                </c:pt>
                <c:pt idx="6">
                  <c:v>1226017</c:v>
                </c:pt>
                <c:pt idx="7">
                  <c:v>245894</c:v>
                </c:pt>
                <c:pt idx="9">
                  <c:v>678326</c:v>
                </c:pt>
                <c:pt idx="11">
                  <c:v>97271</c:v>
                </c:pt>
                <c:pt idx="12">
                  <c:v>145481</c:v>
                </c:pt>
                <c:pt idx="13">
                  <c:v>1535246</c:v>
                </c:pt>
                <c:pt idx="14">
                  <c:v>5904</c:v>
                </c:pt>
                <c:pt idx="15">
                  <c:v>445037</c:v>
                </c:pt>
                <c:pt idx="16">
                  <c:v>236814</c:v>
                </c:pt>
                <c:pt idx="17">
                  <c:v>3960</c:v>
                </c:pt>
                <c:pt idx="19">
                  <c:v>669909</c:v>
                </c:pt>
                <c:pt idx="20">
                  <c:v>320935</c:v>
                </c:pt>
                <c:pt idx="21">
                  <c:v>172390</c:v>
                </c:pt>
                <c:pt idx="22">
                  <c:v>230489</c:v>
                </c:pt>
                <c:pt idx="23">
                  <c:v>402014</c:v>
                </c:pt>
                <c:pt idx="24">
                  <c:v>43560</c:v>
                </c:pt>
              </c:numCache>
            </c:numRef>
          </c:val>
        </c:ser>
        <c:ser>
          <c:idx val="2"/>
          <c:order val="2"/>
          <c:tx>
            <c:strRef>
              <c:f>'90'!$E$8:$E$10</c:f>
              <c:strCache>
                <c:ptCount val="1"/>
                <c:pt idx="0">
                  <c:v>القيمة المضافة الاجمالية
Value Added (Gross)</c:v>
                </c:pt>
              </c:strCache>
            </c:strRef>
          </c:tx>
          <c:invertIfNegative val="0"/>
          <c:cat>
            <c:strRef>
              <c:f>'90'!$A$12:$B$36</c:f>
              <c:strCache>
                <c:ptCount val="25"/>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أنشطة خدمات المعلومات</c:v>
                </c:pt>
                <c:pt idx="3">
                  <c:v>كاف - الأنشطة المالية وأنشطة التأمين</c:v>
                </c:pt>
                <c:pt idx="4">
                  <c:v>البنوك </c:v>
                </c:pt>
                <c:pt idx="5">
                  <c:v>أنشطة الخدمات المالية ، فيما عدا تمويل التأمين وصناديق المعاشات</c:v>
                </c:pt>
                <c:pt idx="6">
                  <c:v>التأمين</c:v>
                </c:pt>
                <c:pt idx="7">
                  <c:v>الأنشطة المساعدة لأنشطة الخدمات المالية وأنشطة التأمين</c:v>
                </c:pt>
                <c:pt idx="8">
                  <c:v>لام - الأنشطة العقارية</c:v>
                </c:pt>
                <c:pt idx="9">
                  <c:v>الأنشطة العقارية</c:v>
                </c:pt>
                <c:pt idx="10">
                  <c:v>ميم - الأنشطة المهنية والعلمية والتقنية</c:v>
                </c:pt>
                <c:pt idx="11">
                  <c:v>الأنشطة القانونية وأنشطة المحاسبة</c:v>
                </c:pt>
                <c:pt idx="12">
                  <c:v>أنشطة المكاتب الرئيسية ، وألأنشطة الاستشارية في مجال الإدارة</c:v>
                </c:pt>
                <c:pt idx="13">
                  <c:v>الأنشطة المعمارية والهندسية ، والاختبارات الفنية والتحليل </c:v>
                </c:pt>
                <c:pt idx="14">
                  <c:v>البحث العلمي والتطوير</c:v>
                </c:pt>
                <c:pt idx="15">
                  <c:v>أبحاث الإعلان والسوق</c:v>
                </c:pt>
                <c:pt idx="16">
                  <c:v>الأنشطة المهنية والعلمية والتقنية الأخرى</c:v>
                </c:pt>
                <c:pt idx="17">
                  <c:v>الأنشطة البيطرية</c:v>
                </c:pt>
                <c:pt idx="18">
                  <c:v>نون - الخدمات الإدارية وخدمات الدعم</c:v>
                </c:pt>
                <c:pt idx="19">
                  <c:v>الأنشطة الإيجارية</c:v>
                </c:pt>
                <c:pt idx="20">
                  <c:v>أنشطة الاستخدام</c:v>
                </c:pt>
                <c:pt idx="21">
                  <c:v>وكالات السفر ومنظمو الرحلات السياحية وخدمات الحجز والأنشطة المتصلة بها</c:v>
                </c:pt>
                <c:pt idx="22">
                  <c:v>أنشطة الأمن والتحقيقات</c:v>
                </c:pt>
                <c:pt idx="23">
                  <c:v>أنشطة تقديم الخدمات للمباني وتجميل المواقع</c:v>
                </c:pt>
                <c:pt idx="24">
                  <c:v>الأنشطة الإدارية للمكاتب ، وأنشطة الدعم للمكاتب وغير ذلك من أنشطة الدعم للأعمال </c:v>
                </c:pt>
              </c:strCache>
            </c:strRef>
          </c:cat>
          <c:val>
            <c:numRef>
              <c:f>'90'!$E$12:$E$36</c:f>
              <c:numCache>
                <c:formatCode>#,##0</c:formatCode>
                <c:ptCount val="25"/>
                <c:pt idx="0">
                  <c:v>20952</c:v>
                </c:pt>
                <c:pt idx="1">
                  <c:v>335006</c:v>
                </c:pt>
                <c:pt idx="2">
                  <c:v>8231</c:v>
                </c:pt>
                <c:pt idx="4">
                  <c:v>28687315</c:v>
                </c:pt>
                <c:pt idx="5">
                  <c:v>12858032</c:v>
                </c:pt>
                <c:pt idx="6">
                  <c:v>2439363</c:v>
                </c:pt>
                <c:pt idx="7">
                  <c:v>865052</c:v>
                </c:pt>
                <c:pt idx="9">
                  <c:v>4405286</c:v>
                </c:pt>
                <c:pt idx="11">
                  <c:v>562801</c:v>
                </c:pt>
                <c:pt idx="12">
                  <c:v>911685</c:v>
                </c:pt>
                <c:pt idx="13">
                  <c:v>5934778</c:v>
                </c:pt>
                <c:pt idx="14">
                  <c:v>63823</c:v>
                </c:pt>
                <c:pt idx="15">
                  <c:v>906755</c:v>
                </c:pt>
                <c:pt idx="16">
                  <c:v>461692</c:v>
                </c:pt>
                <c:pt idx="17">
                  <c:v>17078</c:v>
                </c:pt>
                <c:pt idx="19">
                  <c:v>1296869</c:v>
                </c:pt>
                <c:pt idx="20">
                  <c:v>506092</c:v>
                </c:pt>
                <c:pt idx="21">
                  <c:v>583712</c:v>
                </c:pt>
                <c:pt idx="22">
                  <c:v>938499</c:v>
                </c:pt>
                <c:pt idx="23">
                  <c:v>908808</c:v>
                </c:pt>
                <c:pt idx="24">
                  <c:v>76712</c:v>
                </c:pt>
              </c:numCache>
            </c:numRef>
          </c:val>
        </c:ser>
        <c:ser>
          <c:idx val="3"/>
          <c:order val="3"/>
          <c:tx>
            <c:strRef>
              <c:f>'90'!$F$8:$F$10</c:f>
              <c:strCache>
                <c:ptCount val="1"/>
                <c:pt idx="0">
                  <c:v>الاهتلاكات
Depreciation</c:v>
                </c:pt>
              </c:strCache>
            </c:strRef>
          </c:tx>
          <c:invertIfNegative val="0"/>
          <c:cat>
            <c:strRef>
              <c:f>'90'!$A$12:$B$36</c:f>
              <c:strCache>
                <c:ptCount val="25"/>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أنشطة خدمات المعلومات</c:v>
                </c:pt>
                <c:pt idx="3">
                  <c:v>كاف - الأنشطة المالية وأنشطة التأمين</c:v>
                </c:pt>
                <c:pt idx="4">
                  <c:v>البنوك </c:v>
                </c:pt>
                <c:pt idx="5">
                  <c:v>أنشطة الخدمات المالية ، فيما عدا تمويل التأمين وصناديق المعاشات</c:v>
                </c:pt>
                <c:pt idx="6">
                  <c:v>التأمين</c:v>
                </c:pt>
                <c:pt idx="7">
                  <c:v>الأنشطة المساعدة لأنشطة الخدمات المالية وأنشطة التأمين</c:v>
                </c:pt>
                <c:pt idx="8">
                  <c:v>لام - الأنشطة العقارية</c:v>
                </c:pt>
                <c:pt idx="9">
                  <c:v>الأنشطة العقارية</c:v>
                </c:pt>
                <c:pt idx="10">
                  <c:v>ميم - الأنشطة المهنية والعلمية والتقنية</c:v>
                </c:pt>
                <c:pt idx="11">
                  <c:v>الأنشطة القانونية وأنشطة المحاسبة</c:v>
                </c:pt>
                <c:pt idx="12">
                  <c:v>أنشطة المكاتب الرئيسية ، وألأنشطة الاستشارية في مجال الإدارة</c:v>
                </c:pt>
                <c:pt idx="13">
                  <c:v>الأنشطة المعمارية والهندسية ، والاختبارات الفنية والتحليل </c:v>
                </c:pt>
                <c:pt idx="14">
                  <c:v>البحث العلمي والتطوير</c:v>
                </c:pt>
                <c:pt idx="15">
                  <c:v>أبحاث الإعلان والسوق</c:v>
                </c:pt>
                <c:pt idx="16">
                  <c:v>الأنشطة المهنية والعلمية والتقنية الأخرى</c:v>
                </c:pt>
                <c:pt idx="17">
                  <c:v>الأنشطة البيطرية</c:v>
                </c:pt>
                <c:pt idx="18">
                  <c:v>نون - الخدمات الإدارية وخدمات الدعم</c:v>
                </c:pt>
                <c:pt idx="19">
                  <c:v>الأنشطة الإيجارية</c:v>
                </c:pt>
                <c:pt idx="20">
                  <c:v>أنشطة الاستخدام</c:v>
                </c:pt>
                <c:pt idx="21">
                  <c:v>وكالات السفر ومنظمو الرحلات السياحية وخدمات الحجز والأنشطة المتصلة بها</c:v>
                </c:pt>
                <c:pt idx="22">
                  <c:v>أنشطة الأمن والتحقيقات</c:v>
                </c:pt>
                <c:pt idx="23">
                  <c:v>أنشطة تقديم الخدمات للمباني وتجميل المواقع</c:v>
                </c:pt>
                <c:pt idx="24">
                  <c:v>الأنشطة الإدارية للمكاتب ، وأنشطة الدعم للمكاتب وغير ذلك من أنشطة الدعم للأعمال </c:v>
                </c:pt>
              </c:strCache>
            </c:strRef>
          </c:cat>
          <c:val>
            <c:numRef>
              <c:f>'90'!$F$12:$F$36</c:f>
              <c:numCache>
                <c:formatCode>#,##0</c:formatCode>
                <c:ptCount val="25"/>
                <c:pt idx="0">
                  <c:v>3841</c:v>
                </c:pt>
                <c:pt idx="1">
                  <c:v>8651</c:v>
                </c:pt>
                <c:pt idx="2">
                  <c:v>2643</c:v>
                </c:pt>
                <c:pt idx="4">
                  <c:v>655180</c:v>
                </c:pt>
                <c:pt idx="5">
                  <c:v>665980</c:v>
                </c:pt>
                <c:pt idx="6">
                  <c:v>46288</c:v>
                </c:pt>
                <c:pt idx="7">
                  <c:v>57553</c:v>
                </c:pt>
                <c:pt idx="9">
                  <c:v>375073</c:v>
                </c:pt>
                <c:pt idx="11">
                  <c:v>7298</c:v>
                </c:pt>
                <c:pt idx="12">
                  <c:v>32004</c:v>
                </c:pt>
                <c:pt idx="13">
                  <c:v>99860</c:v>
                </c:pt>
                <c:pt idx="14">
                  <c:v>112</c:v>
                </c:pt>
                <c:pt idx="15">
                  <c:v>36075</c:v>
                </c:pt>
                <c:pt idx="16">
                  <c:v>25825</c:v>
                </c:pt>
                <c:pt idx="17">
                  <c:v>518</c:v>
                </c:pt>
                <c:pt idx="19">
                  <c:v>395630</c:v>
                </c:pt>
                <c:pt idx="20">
                  <c:v>20973</c:v>
                </c:pt>
                <c:pt idx="21">
                  <c:v>22117</c:v>
                </c:pt>
                <c:pt idx="22">
                  <c:v>10256</c:v>
                </c:pt>
                <c:pt idx="23">
                  <c:v>41407</c:v>
                </c:pt>
                <c:pt idx="24">
                  <c:v>2016</c:v>
                </c:pt>
              </c:numCache>
            </c:numRef>
          </c:val>
        </c:ser>
        <c:ser>
          <c:idx val="4"/>
          <c:order val="4"/>
          <c:tx>
            <c:strRef>
              <c:f>'90'!$G$8:$G$10</c:f>
              <c:strCache>
                <c:ptCount val="1"/>
                <c:pt idx="0">
                  <c:v>القيمة المضافة
الصافية
Value Added (Net)</c:v>
                </c:pt>
              </c:strCache>
            </c:strRef>
          </c:tx>
          <c:invertIfNegative val="0"/>
          <c:cat>
            <c:strRef>
              <c:f>'90'!$A$12:$B$36</c:f>
              <c:strCache>
                <c:ptCount val="25"/>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أنشطة خدمات المعلومات</c:v>
                </c:pt>
                <c:pt idx="3">
                  <c:v>كاف - الأنشطة المالية وأنشطة التأمين</c:v>
                </c:pt>
                <c:pt idx="4">
                  <c:v>البنوك </c:v>
                </c:pt>
                <c:pt idx="5">
                  <c:v>أنشطة الخدمات المالية ، فيما عدا تمويل التأمين وصناديق المعاشات</c:v>
                </c:pt>
                <c:pt idx="6">
                  <c:v>التأمين</c:v>
                </c:pt>
                <c:pt idx="7">
                  <c:v>الأنشطة المساعدة لأنشطة الخدمات المالية وأنشطة التأمين</c:v>
                </c:pt>
                <c:pt idx="8">
                  <c:v>لام - الأنشطة العقارية</c:v>
                </c:pt>
                <c:pt idx="9">
                  <c:v>الأنشطة العقارية</c:v>
                </c:pt>
                <c:pt idx="10">
                  <c:v>ميم - الأنشطة المهنية والعلمية والتقنية</c:v>
                </c:pt>
                <c:pt idx="11">
                  <c:v>الأنشطة القانونية وأنشطة المحاسبة</c:v>
                </c:pt>
                <c:pt idx="12">
                  <c:v>أنشطة المكاتب الرئيسية ، وألأنشطة الاستشارية في مجال الإدارة</c:v>
                </c:pt>
                <c:pt idx="13">
                  <c:v>الأنشطة المعمارية والهندسية ، والاختبارات الفنية والتحليل </c:v>
                </c:pt>
                <c:pt idx="14">
                  <c:v>البحث العلمي والتطوير</c:v>
                </c:pt>
                <c:pt idx="15">
                  <c:v>أبحاث الإعلان والسوق</c:v>
                </c:pt>
                <c:pt idx="16">
                  <c:v>الأنشطة المهنية والعلمية والتقنية الأخرى</c:v>
                </c:pt>
                <c:pt idx="17">
                  <c:v>الأنشطة البيطرية</c:v>
                </c:pt>
                <c:pt idx="18">
                  <c:v>نون - الخدمات الإدارية وخدمات الدعم</c:v>
                </c:pt>
                <c:pt idx="19">
                  <c:v>الأنشطة الإيجارية</c:v>
                </c:pt>
                <c:pt idx="20">
                  <c:v>أنشطة الاستخدام</c:v>
                </c:pt>
                <c:pt idx="21">
                  <c:v>وكالات السفر ومنظمو الرحلات السياحية وخدمات الحجز والأنشطة المتصلة بها</c:v>
                </c:pt>
                <c:pt idx="22">
                  <c:v>أنشطة الأمن والتحقيقات</c:v>
                </c:pt>
                <c:pt idx="23">
                  <c:v>أنشطة تقديم الخدمات للمباني وتجميل المواقع</c:v>
                </c:pt>
                <c:pt idx="24">
                  <c:v>الأنشطة الإدارية للمكاتب ، وأنشطة الدعم للمكاتب وغير ذلك من أنشطة الدعم للأعمال </c:v>
                </c:pt>
              </c:strCache>
            </c:strRef>
          </c:cat>
          <c:val>
            <c:numRef>
              <c:f>'90'!$G$12:$G$36</c:f>
              <c:numCache>
                <c:formatCode>#,##0</c:formatCode>
                <c:ptCount val="25"/>
                <c:pt idx="0">
                  <c:v>17111</c:v>
                </c:pt>
                <c:pt idx="1">
                  <c:v>326355</c:v>
                </c:pt>
                <c:pt idx="2">
                  <c:v>5588</c:v>
                </c:pt>
                <c:pt idx="4">
                  <c:v>28032135</c:v>
                </c:pt>
                <c:pt idx="5">
                  <c:v>12192052</c:v>
                </c:pt>
                <c:pt idx="6">
                  <c:v>2393075</c:v>
                </c:pt>
                <c:pt idx="7">
                  <c:v>807499</c:v>
                </c:pt>
                <c:pt idx="9">
                  <c:v>4030213</c:v>
                </c:pt>
                <c:pt idx="11">
                  <c:v>555503</c:v>
                </c:pt>
                <c:pt idx="12">
                  <c:v>879681</c:v>
                </c:pt>
                <c:pt idx="13">
                  <c:v>5834918</c:v>
                </c:pt>
                <c:pt idx="14">
                  <c:v>63711</c:v>
                </c:pt>
                <c:pt idx="15">
                  <c:v>870680</c:v>
                </c:pt>
                <c:pt idx="16">
                  <c:v>435867</c:v>
                </c:pt>
                <c:pt idx="17">
                  <c:v>16560</c:v>
                </c:pt>
                <c:pt idx="19">
                  <c:v>901239</c:v>
                </c:pt>
                <c:pt idx="20">
                  <c:v>485119</c:v>
                </c:pt>
                <c:pt idx="21">
                  <c:v>561595</c:v>
                </c:pt>
                <c:pt idx="22">
                  <c:v>928243</c:v>
                </c:pt>
                <c:pt idx="23">
                  <c:v>867401</c:v>
                </c:pt>
                <c:pt idx="24">
                  <c:v>74696</c:v>
                </c:pt>
              </c:numCache>
            </c:numRef>
          </c:val>
        </c:ser>
        <c:dLbls>
          <c:showLegendKey val="0"/>
          <c:showVal val="0"/>
          <c:showCatName val="0"/>
          <c:showSerName val="0"/>
          <c:showPercent val="0"/>
          <c:showBubbleSize val="0"/>
        </c:dLbls>
        <c:gapWidth val="150"/>
        <c:axId val="107464192"/>
        <c:axId val="107457920"/>
      </c:barChart>
      <c:valAx>
        <c:axId val="107457920"/>
        <c:scaling>
          <c:logBase val="2"/>
          <c:orientation val="minMax"/>
        </c:scaling>
        <c:delete val="0"/>
        <c:axPos val="b"/>
        <c:numFmt formatCode="#,##0" sourceLinked="1"/>
        <c:majorTickMark val="none"/>
        <c:minorTickMark val="none"/>
        <c:tickLblPos val="nextTo"/>
        <c:crossAx val="107464192"/>
        <c:crosses val="autoZero"/>
        <c:crossBetween val="between"/>
        <c:dispUnits>
          <c:builtInUnit val="hundreds"/>
        </c:dispUnits>
      </c:valAx>
      <c:catAx>
        <c:axId val="107464192"/>
        <c:scaling>
          <c:orientation val="minMax"/>
        </c:scaling>
        <c:delete val="0"/>
        <c:axPos val="l"/>
        <c:majorTickMark val="out"/>
        <c:minorTickMark val="none"/>
        <c:tickLblPos val="nextTo"/>
        <c:txPr>
          <a:bodyPr/>
          <a:lstStyle/>
          <a:p>
            <a:pPr>
              <a:defRPr sz="500"/>
            </a:pPr>
            <a:endParaRPr lang="ar-QA"/>
          </a:p>
        </c:txPr>
        <c:crossAx val="107457920"/>
        <c:crosses val="autoZero"/>
        <c:auto val="1"/>
        <c:lblAlgn val="ctr"/>
        <c:lblOffset val="100"/>
        <c:noMultiLvlLbl val="0"/>
      </c:catAx>
    </c:plotArea>
    <c:legend>
      <c:legendPos val="r"/>
      <c:layout>
        <c:manualLayout>
          <c:xMode val="edge"/>
          <c:yMode val="edge"/>
          <c:x val="0.83391944327569745"/>
          <c:y val="0.23901223284589426"/>
          <c:w val="0.15590243967595654"/>
          <c:h val="0.62870149043869517"/>
        </c:manualLayout>
      </c:layout>
      <c:overlay val="0"/>
      <c:txPr>
        <a:bodyPr/>
        <a:lstStyle/>
        <a:p>
          <a:pPr rtl="0">
            <a:defRPr/>
          </a:pPr>
          <a:endParaRPr lang="ar-QA"/>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7"/>
    </mc:Choice>
    <mc:Fallback>
      <c:style val="27"/>
    </mc:Fallback>
  </mc:AlternateContent>
  <c:chart>
    <c:autoTitleDeleted val="0"/>
    <c:plotArea>
      <c:layout>
        <c:manualLayout>
          <c:layoutTarget val="inner"/>
          <c:xMode val="edge"/>
          <c:yMode val="edge"/>
          <c:x val="1.5081406126829336E-2"/>
          <c:y val="8.1736915898827714E-3"/>
          <c:w val="0.96983718774634131"/>
          <c:h val="0.57321684917919968"/>
        </c:manualLayout>
      </c:layout>
      <c:barChart>
        <c:barDir val="col"/>
        <c:grouping val="clustered"/>
        <c:varyColors val="0"/>
        <c:ser>
          <c:idx val="0"/>
          <c:order val="0"/>
          <c:invertIfNegative val="0"/>
          <c:dLbls>
            <c:txPr>
              <a:bodyPr/>
              <a:lstStyle/>
              <a:p>
                <a:pPr>
                  <a:defRPr sz="8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Gr_27!$J$13:$J$23</c:f>
              <c:strCache>
                <c:ptCount val="11"/>
                <c:pt idx="0">
                  <c:v>البنوك
Banks</c:v>
                </c:pt>
                <c:pt idx="1">
                  <c:v>أنشطة الخدمات المالية ، فيما عدا تمويل التأمين وصناديق المعاشات
Financial service activities, except
insurance and pension funding</c:v>
                </c:pt>
                <c:pt idx="2">
                  <c:v>التأمين
Insurance</c:v>
                </c:pt>
                <c:pt idx="3">
                  <c:v>الأنشطة العقارية
Real estate activities</c:v>
                </c:pt>
                <c:pt idx="4">
                  <c:v>أنشطة المكاتب الرئيسية ، وألأنشطة الاستشارية في مجال الإدارة
Activities of head offices; management
consultancy activities</c:v>
                </c:pt>
                <c:pt idx="5">
                  <c:v>الأنشطة المعمارية والهندسية ، والاختبارات الفنية والتحليل
Architectural and engineering activities; technical
testing and analysis</c:v>
                </c:pt>
                <c:pt idx="6">
                  <c:v>أبحاث الإعلان والسوق
Advertising and market research</c:v>
                </c:pt>
                <c:pt idx="7">
                  <c:v>الأنشطة الإيجارية
Rental and leasing activities</c:v>
                </c:pt>
                <c:pt idx="8">
                  <c:v>أنشطة الأمن والتحقيقات
Security and investigation activities</c:v>
                </c:pt>
                <c:pt idx="9">
                  <c:v>أنشطة تقديم الخدمات للمباني وتجميل المواقع
Services to buildings and landscape
activities</c:v>
                </c:pt>
                <c:pt idx="10">
                  <c:v>أخرى
Other</c:v>
                </c:pt>
              </c:strCache>
            </c:strRef>
          </c:cat>
          <c:val>
            <c:numRef>
              <c:f>Gr_27!$K$13:$K$23</c:f>
              <c:numCache>
                <c:formatCode>#,##0</c:formatCode>
                <c:ptCount val="11"/>
                <c:pt idx="0">
                  <c:v>28687315</c:v>
                </c:pt>
                <c:pt idx="1">
                  <c:v>12858032</c:v>
                </c:pt>
                <c:pt idx="2">
                  <c:v>2439363</c:v>
                </c:pt>
                <c:pt idx="3">
                  <c:v>4405286</c:v>
                </c:pt>
                <c:pt idx="4">
                  <c:v>911685</c:v>
                </c:pt>
                <c:pt idx="5">
                  <c:v>5934778</c:v>
                </c:pt>
                <c:pt idx="6">
                  <c:v>906755</c:v>
                </c:pt>
                <c:pt idx="7">
                  <c:v>1296869</c:v>
                </c:pt>
                <c:pt idx="8">
                  <c:v>938499</c:v>
                </c:pt>
                <c:pt idx="9">
                  <c:v>908808</c:v>
                </c:pt>
                <c:pt idx="10">
                  <c:v>3501151</c:v>
                </c:pt>
              </c:numCache>
            </c:numRef>
          </c:val>
        </c:ser>
        <c:dLbls>
          <c:showLegendKey val="0"/>
          <c:showVal val="0"/>
          <c:showCatName val="0"/>
          <c:showSerName val="0"/>
          <c:showPercent val="0"/>
          <c:showBubbleSize val="0"/>
        </c:dLbls>
        <c:gapWidth val="45"/>
        <c:axId val="107493248"/>
        <c:axId val="107494784"/>
      </c:barChart>
      <c:catAx>
        <c:axId val="107493248"/>
        <c:scaling>
          <c:orientation val="minMax"/>
        </c:scaling>
        <c:delete val="0"/>
        <c:axPos val="b"/>
        <c:majorTickMark val="out"/>
        <c:minorTickMark val="none"/>
        <c:tickLblPos val="nextTo"/>
        <c:txPr>
          <a:bodyPr rot="-5400000" vert="horz"/>
          <a:lstStyle/>
          <a:p>
            <a:pPr>
              <a:defRPr sz="800" b="1">
                <a:latin typeface="Arial" panose="020B0604020202020204" pitchFamily="34" charset="0"/>
                <a:cs typeface="Arial" panose="020B0604020202020204" pitchFamily="34" charset="0"/>
              </a:defRPr>
            </a:pPr>
            <a:endParaRPr lang="ar-QA"/>
          </a:p>
        </c:txPr>
        <c:crossAx val="107494784"/>
        <c:crosses val="autoZero"/>
        <c:auto val="1"/>
        <c:lblAlgn val="ctr"/>
        <c:lblOffset val="100"/>
        <c:noMultiLvlLbl val="0"/>
      </c:catAx>
      <c:valAx>
        <c:axId val="107494784"/>
        <c:scaling>
          <c:orientation val="minMax"/>
        </c:scaling>
        <c:delete val="1"/>
        <c:axPos val="l"/>
        <c:numFmt formatCode="#,##0" sourceLinked="1"/>
        <c:majorTickMark val="out"/>
        <c:minorTickMark val="none"/>
        <c:tickLblPos val="nextTo"/>
        <c:crossAx val="107493248"/>
        <c:crosses val="autoZero"/>
        <c:crossBetween val="between"/>
      </c:valAx>
      <c:spPr>
        <a:ln>
          <a:noFill/>
        </a:ln>
      </c:spPr>
    </c:plotArea>
    <c:plotVisOnly val="1"/>
    <c:dispBlanksAs val="gap"/>
    <c:showDLblsOverMax val="0"/>
  </c:chart>
  <c:spPr>
    <a:noFill/>
    <a:ln>
      <a:no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7"/>
    </mc:Choice>
    <mc:Fallback>
      <c:style val="27"/>
    </mc:Fallback>
  </mc:AlternateContent>
  <c:chart>
    <c:autoTitleDeleted val="1"/>
    <c:plotArea>
      <c:layout>
        <c:manualLayout>
          <c:layoutTarget val="inner"/>
          <c:xMode val="edge"/>
          <c:yMode val="edge"/>
          <c:x val="6.2174023449289302E-2"/>
          <c:y val="2.3033002022288196E-2"/>
          <c:w val="0.92328725067177864"/>
          <c:h val="0.91539370078740157"/>
        </c:manualLayout>
      </c:layout>
      <c:barChart>
        <c:barDir val="col"/>
        <c:grouping val="clustered"/>
        <c:varyColors val="0"/>
        <c:ser>
          <c:idx val="1"/>
          <c:order val="0"/>
          <c:invertIfNegative val="0"/>
          <c:dLbls>
            <c:delete val="1"/>
          </c:dLbls>
          <c:cat>
            <c:numRef>
              <c:f>Gr_28!$J$2:$J$5</c:f>
              <c:numCache>
                <c:formatCode>General</c:formatCode>
                <c:ptCount val="4"/>
                <c:pt idx="0">
                  <c:v>2011</c:v>
                </c:pt>
                <c:pt idx="1">
                  <c:v>2012</c:v>
                </c:pt>
                <c:pt idx="2">
                  <c:v>2013</c:v>
                </c:pt>
                <c:pt idx="3">
                  <c:v>2014</c:v>
                </c:pt>
              </c:numCache>
            </c:numRef>
          </c:cat>
          <c:val>
            <c:numRef>
              <c:f>Gr_28!$K$2:$K$5</c:f>
              <c:numCache>
                <c:formatCode>#,##0</c:formatCode>
                <c:ptCount val="4"/>
                <c:pt idx="0">
                  <c:v>47476561</c:v>
                </c:pt>
                <c:pt idx="1">
                  <c:v>55421751</c:v>
                </c:pt>
                <c:pt idx="2">
                  <c:v>58598081</c:v>
                </c:pt>
                <c:pt idx="3">
                  <c:v>62788541</c:v>
                </c:pt>
              </c:numCache>
            </c:numRef>
          </c:val>
        </c:ser>
        <c:dLbls>
          <c:showLegendKey val="0"/>
          <c:showVal val="1"/>
          <c:showCatName val="0"/>
          <c:showSerName val="0"/>
          <c:showPercent val="0"/>
          <c:showBubbleSize val="0"/>
        </c:dLbls>
        <c:gapWidth val="55"/>
        <c:overlap val="100"/>
        <c:axId val="107545344"/>
        <c:axId val="107546880"/>
      </c:barChart>
      <c:catAx>
        <c:axId val="107545344"/>
        <c:scaling>
          <c:orientation val="minMax"/>
        </c:scaling>
        <c:delete val="0"/>
        <c:axPos val="b"/>
        <c:numFmt formatCode="General" sourceLinked="1"/>
        <c:majorTickMark val="none"/>
        <c:minorTickMark val="none"/>
        <c:tickLblPos val="nextTo"/>
        <c:txPr>
          <a:bodyPr/>
          <a:lstStyle/>
          <a:p>
            <a:pPr rtl="0">
              <a:defRPr b="1">
                <a:latin typeface="Arial" panose="020B0604020202020204" pitchFamily="34" charset="0"/>
                <a:cs typeface="Arial" panose="020B0604020202020204" pitchFamily="34" charset="0"/>
              </a:defRPr>
            </a:pPr>
            <a:endParaRPr lang="ar-QA"/>
          </a:p>
        </c:txPr>
        <c:crossAx val="107546880"/>
        <c:crosses val="autoZero"/>
        <c:auto val="1"/>
        <c:lblAlgn val="ctr"/>
        <c:lblOffset val="100"/>
        <c:noMultiLvlLbl val="0"/>
      </c:catAx>
      <c:valAx>
        <c:axId val="107546880"/>
        <c:scaling>
          <c:orientation val="minMax"/>
        </c:scaling>
        <c:delete val="0"/>
        <c:axPos val="l"/>
        <c:numFmt formatCode="#,##0.000" sourceLinked="0"/>
        <c:majorTickMark val="none"/>
        <c:minorTickMark val="none"/>
        <c:tickLblPos val="nextTo"/>
        <c:txPr>
          <a:bodyPr/>
          <a:lstStyle/>
          <a:p>
            <a:pPr>
              <a:defRPr b="1"/>
            </a:pPr>
            <a:endParaRPr lang="ar-QA"/>
          </a:p>
        </c:txPr>
        <c:crossAx val="107545344"/>
        <c:crosses val="autoZero"/>
        <c:crossBetween val="between"/>
        <c:dispUnits>
          <c:builtInUnit val="millions"/>
        </c:dispUnits>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2.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chart" Target="../charts/chart1.xml"/></Relationships>
</file>

<file path=xl/drawings/_rels/drawing15.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chart" Target="../charts/chart2.xml"/></Relationships>
</file>

<file path=xl/drawings/_rels/drawing17.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8.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9.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9.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9.jpeg"/></Relationships>
</file>

<file path=xl/drawings/_rels/drawing2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chart" Target="../charts/chart5.xml"/><Relationship Id="rId1" Type="http://schemas.openxmlformats.org/officeDocument/2006/relationships/chart" Target="../charts/chart4.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9.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9.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9.jpeg"/></Relationships>
</file>

<file path=xl/drawings/_rels/drawing27.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10.e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0</xdr:col>
      <xdr:colOff>158115</xdr:colOff>
      <xdr:row>0</xdr:row>
      <xdr:rowOff>76200</xdr:rowOff>
    </xdr:from>
    <xdr:to>
      <xdr:col>0</xdr:col>
      <xdr:colOff>4865324</xdr:colOff>
      <xdr:row>4</xdr:row>
      <xdr:rowOff>28574</xdr:rowOff>
    </xdr:to>
    <xdr:sp macro="" textlink="">
      <xdr:nvSpPr>
        <xdr:cNvPr id="3" name="Text Box 2"/>
        <xdr:cNvSpPr txBox="1">
          <a:spLocks noChangeArrowheads="1"/>
        </xdr:cNvSpPr>
      </xdr:nvSpPr>
      <xdr:spPr bwMode="auto">
        <a:xfrm>
          <a:off x="155590875" y="76200"/>
          <a:ext cx="4705350" cy="2724149"/>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marL="0" marR="0" indent="0" algn="ctr" defTabSz="914400" eaLnBrk="1" fontAlgn="auto" latinLnBrk="0" hangingPunct="1">
            <a:lnSpc>
              <a:spcPct val="100000"/>
            </a:lnSpc>
            <a:spcBef>
              <a:spcPts val="0"/>
            </a:spcBef>
            <a:spcAft>
              <a:spcPts val="0"/>
            </a:spcAft>
            <a:buClrTx/>
            <a:buSzTx/>
            <a:buFontTx/>
            <a:buNone/>
            <a:tabLst>
              <a:tab pos="1838325" algn="l"/>
              <a:tab pos="2743200" algn="ctr"/>
            </a:tabLst>
            <a:defRPr/>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ct val="100000"/>
            </a:lnSpc>
            <a:spcBef>
              <a:spcPts val="0"/>
            </a:spcBef>
            <a:spcAft>
              <a:spcPts val="0"/>
            </a:spcAft>
          </a:pPr>
          <a:r>
            <a:rPr lang="ar-QA" sz="2800" b="1">
              <a:solidFill>
                <a:srgbClr val="0000FF"/>
              </a:solidFill>
              <a:effectLst/>
              <a:latin typeface="+mn-lt"/>
              <a:ea typeface="Calibri"/>
              <a:cs typeface="+mn-cs"/>
            </a:rPr>
            <a:t>البنوك والتأمين وخدمات الأعمال</a:t>
          </a: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X</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BANKS, INSURANCE</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AND BUSINESS SERVICES</a:t>
          </a:r>
          <a:endParaRPr lang="en-US" sz="1800">
            <a:solidFill>
              <a:srgbClr val="0000FF"/>
            </a:solidFill>
            <a:effectLst/>
            <a:latin typeface="Arial Rounded MT Bold" pitchFamily="34" charset="0"/>
            <a:ea typeface="+mn-ea"/>
            <a:cs typeface="+mn-cs"/>
          </a:endParaRPr>
        </a:p>
      </xdr:txBody>
    </xdr:sp>
    <xdr:clientData/>
  </xdr:twoCellAnchor>
  <xdr:twoCellAnchor editAs="oneCell">
    <xdr:from>
      <xdr:col>0</xdr:col>
      <xdr:colOff>0</xdr:colOff>
      <xdr:row>0</xdr:row>
      <xdr:rowOff>15240</xdr:rowOff>
    </xdr:from>
    <xdr:to>
      <xdr:col>0</xdr:col>
      <xdr:colOff>5122545</xdr:colOff>
      <xdr:row>4</xdr:row>
      <xdr:rowOff>100965</xdr:rowOff>
    </xdr:to>
    <xdr:pic>
      <xdr:nvPicPr>
        <xdr:cNvPr id="1167552"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0237917675" y="-1120140"/>
          <a:ext cx="2851785" cy="5122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959999</xdr:colOff>
      <xdr:row>0</xdr:row>
      <xdr:rowOff>28190</xdr:rowOff>
    </xdr:from>
    <xdr:to>
      <xdr:col>8</xdr:col>
      <xdr:colOff>1698048</xdr:colOff>
      <xdr:row>2</xdr:row>
      <xdr:rowOff>238606</xdr:rowOff>
    </xdr:to>
    <xdr:pic>
      <xdr:nvPicPr>
        <xdr:cNvPr id="1482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09101952" y="28190"/>
          <a:ext cx="738049" cy="7799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158115</xdr:colOff>
      <xdr:row>0</xdr:row>
      <xdr:rowOff>76200</xdr:rowOff>
    </xdr:from>
    <xdr:to>
      <xdr:col>0</xdr:col>
      <xdr:colOff>4865324</xdr:colOff>
      <xdr:row>4</xdr:row>
      <xdr:rowOff>28574</xdr:rowOff>
    </xdr:to>
    <xdr:sp macro="" textlink="">
      <xdr:nvSpPr>
        <xdr:cNvPr id="2" name="Text Box 2"/>
        <xdr:cNvSpPr txBox="1">
          <a:spLocks noChangeArrowheads="1"/>
        </xdr:cNvSpPr>
      </xdr:nvSpPr>
      <xdr:spPr bwMode="auto">
        <a:xfrm>
          <a:off x="10237039516" y="76200"/>
          <a:ext cx="4707209" cy="271843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pP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en-US" sz="2800" b="1">
            <a:solidFill>
              <a:srgbClr val="0000FF"/>
            </a:solidFill>
            <a:effectLst/>
            <a:latin typeface="+mn-lt"/>
            <a:ea typeface="Calibri"/>
            <a:cs typeface="+mn-cs"/>
          </a:endParaRPr>
        </a:p>
        <a:p>
          <a:pPr algn="ctr">
            <a:lnSpc>
              <a:spcPct val="100000"/>
            </a:lnSpc>
            <a:spcBef>
              <a:spcPts val="0"/>
            </a:spcBef>
            <a:spcAft>
              <a:spcPts val="0"/>
            </a:spcAft>
          </a:pPr>
          <a:r>
            <a:rPr lang="ar-QA" sz="2800" b="1">
              <a:solidFill>
                <a:srgbClr val="0000FF"/>
              </a:solidFill>
              <a:effectLst/>
              <a:latin typeface="+mn-lt"/>
              <a:ea typeface="+mn-ea"/>
              <a:cs typeface="+mn-cs"/>
            </a:rPr>
            <a:t>ب - إحصاءات التأمين</a:t>
          </a: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marL="0" marR="0" indent="0" algn="ctr" defTabSz="914400" rtl="0" eaLnBrk="1" fontAlgn="auto" latinLnBrk="0" hangingPunct="1">
            <a:lnSpc>
              <a:spcPct val="100000"/>
            </a:lnSpc>
            <a:spcBef>
              <a:spcPts val="0"/>
            </a:spcBef>
            <a:spcAft>
              <a:spcPts val="0"/>
            </a:spcAft>
            <a:buClrTx/>
            <a:buSzTx/>
            <a:buFontTx/>
            <a:buNone/>
            <a:tabLst/>
            <a:defRPr/>
          </a:pPr>
          <a:r>
            <a:rPr lang="en-US" sz="1800" b="1">
              <a:solidFill>
                <a:srgbClr val="0000FF"/>
              </a:solidFill>
              <a:effectLst/>
              <a:latin typeface="Arial Rounded MT Bold" pitchFamily="34" charset="0"/>
              <a:ea typeface="+mn-ea"/>
              <a:cs typeface="+mn-cs"/>
            </a:rPr>
            <a:t>B - INSURANCE STATISTICS</a:t>
          </a:r>
        </a:p>
      </xdr:txBody>
    </xdr:sp>
    <xdr:clientData/>
  </xdr:twoCellAnchor>
  <xdr:twoCellAnchor editAs="oneCell">
    <xdr:from>
      <xdr:col>0</xdr:col>
      <xdr:colOff>0</xdr:colOff>
      <xdr:row>0</xdr:row>
      <xdr:rowOff>0</xdr:rowOff>
    </xdr:from>
    <xdr:to>
      <xdr:col>0</xdr:col>
      <xdr:colOff>5122545</xdr:colOff>
      <xdr:row>4</xdr:row>
      <xdr:rowOff>85725</xdr:rowOff>
    </xdr:to>
    <xdr:pic>
      <xdr:nvPicPr>
        <xdr:cNvPr id="3"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0237917675" y="-1135380"/>
          <a:ext cx="2851785" cy="5122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537300</xdr:colOff>
      <xdr:row>0</xdr:row>
      <xdr:rowOff>95250</xdr:rowOff>
    </xdr:from>
    <xdr:to>
      <xdr:col>8</xdr:col>
      <xdr:colOff>209550</xdr:colOff>
      <xdr:row>1</xdr:row>
      <xdr:rowOff>74417</xdr:rowOff>
    </xdr:to>
    <xdr:pic>
      <xdr:nvPicPr>
        <xdr:cNvPr id="16870"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51628783" y="95250"/>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543493</xdr:colOff>
      <xdr:row>0</xdr:row>
      <xdr:rowOff>85725</xdr:rowOff>
    </xdr:from>
    <xdr:to>
      <xdr:col>8</xdr:col>
      <xdr:colOff>228600</xdr:colOff>
      <xdr:row>1</xdr:row>
      <xdr:rowOff>62775</xdr:rowOff>
    </xdr:to>
    <xdr:pic>
      <xdr:nvPicPr>
        <xdr:cNvPr id="21988"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285725" y="85725"/>
          <a:ext cx="73285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57150</xdr:colOff>
      <xdr:row>5</xdr:row>
      <xdr:rowOff>95250</xdr:rowOff>
    </xdr:from>
    <xdr:to>
      <xdr:col>8</xdr:col>
      <xdr:colOff>180975</xdr:colOff>
      <xdr:row>24</xdr:row>
      <xdr:rowOff>47625</xdr:rowOff>
    </xdr:to>
    <xdr:graphicFrame macro="">
      <xdr:nvGraphicFramePr>
        <xdr:cNvPr id="125553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572068</xdr:colOff>
      <xdr:row>0</xdr:row>
      <xdr:rowOff>57150</xdr:rowOff>
    </xdr:from>
    <xdr:to>
      <xdr:col>8</xdr:col>
      <xdr:colOff>257175</xdr:colOff>
      <xdr:row>3</xdr:row>
      <xdr:rowOff>62775</xdr:rowOff>
    </xdr:to>
    <xdr:pic>
      <xdr:nvPicPr>
        <xdr:cNvPr id="1255534"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82257150" y="57150"/>
          <a:ext cx="73285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791143</xdr:colOff>
      <xdr:row>0</xdr:row>
      <xdr:rowOff>19050</xdr:rowOff>
    </xdr:from>
    <xdr:to>
      <xdr:col>8</xdr:col>
      <xdr:colOff>466725</xdr:colOff>
      <xdr:row>0</xdr:row>
      <xdr:rowOff>739050</xdr:rowOff>
    </xdr:to>
    <xdr:pic>
      <xdr:nvPicPr>
        <xdr:cNvPr id="3671"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266675" y="19050"/>
          <a:ext cx="73285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99059</xdr:colOff>
      <xdr:row>5</xdr:row>
      <xdr:rowOff>133350</xdr:rowOff>
    </xdr:from>
    <xdr:to>
      <xdr:col>8</xdr:col>
      <xdr:colOff>489584</xdr:colOff>
      <xdr:row>26</xdr:row>
      <xdr:rowOff>104774</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847725</xdr:colOff>
      <xdr:row>0</xdr:row>
      <xdr:rowOff>19050</xdr:rowOff>
    </xdr:from>
    <xdr:to>
      <xdr:col>8</xdr:col>
      <xdr:colOff>532832</xdr:colOff>
      <xdr:row>2</xdr:row>
      <xdr:rowOff>72300</xdr:rowOff>
    </xdr:to>
    <xdr:pic>
      <xdr:nvPicPr>
        <xdr:cNvPr id="4"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670304443" y="19050"/>
          <a:ext cx="73285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569649</xdr:colOff>
      <xdr:row>3</xdr:row>
      <xdr:rowOff>60960</xdr:rowOff>
    </xdr:from>
    <xdr:ext cx="184731" cy="264560"/>
    <xdr:sp macro="" textlink="">
      <xdr:nvSpPr>
        <xdr:cNvPr id="2" name="TextBox 1"/>
        <xdr:cNvSpPr txBox="1"/>
      </xdr:nvSpPr>
      <xdr:spPr>
        <a:xfrm>
          <a:off x="9983114400" y="91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rtl="1"/>
          <a:endParaRPr lang="en-US" sz="1100"/>
        </a:p>
      </xdr:txBody>
    </xdr:sp>
    <xdr:clientData/>
  </xdr:oneCellAnchor>
</xdr:wsDr>
</file>

<file path=xl/drawings/drawing17.xml><?xml version="1.0" encoding="utf-8"?>
<xdr:wsDr xmlns:xdr="http://schemas.openxmlformats.org/drawingml/2006/spreadsheetDrawing" xmlns:a="http://schemas.openxmlformats.org/drawingml/2006/main">
  <xdr:twoCellAnchor editAs="oneCell">
    <xdr:from>
      <xdr:col>6</xdr:col>
      <xdr:colOff>2334372</xdr:colOff>
      <xdr:row>0</xdr:row>
      <xdr:rowOff>42861</xdr:rowOff>
    </xdr:from>
    <xdr:to>
      <xdr:col>7</xdr:col>
      <xdr:colOff>95250</xdr:colOff>
      <xdr:row>2</xdr:row>
      <xdr:rowOff>167548</xdr:rowOff>
    </xdr:to>
    <xdr:pic>
      <xdr:nvPicPr>
        <xdr:cNvPr id="17894"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43873781" y="42861"/>
          <a:ext cx="713628"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7</xdr:col>
      <xdr:colOff>285750</xdr:colOff>
      <xdr:row>0</xdr:row>
      <xdr:rowOff>14653</xdr:rowOff>
    </xdr:from>
    <xdr:to>
      <xdr:col>7</xdr:col>
      <xdr:colOff>1018607</xdr:colOff>
      <xdr:row>2</xdr:row>
      <xdr:rowOff>214441</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63047258" y="14653"/>
          <a:ext cx="73285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36635</xdr:colOff>
      <xdr:row>4</xdr:row>
      <xdr:rowOff>285751</xdr:rowOff>
    </xdr:from>
    <xdr:to>
      <xdr:col>7</xdr:col>
      <xdr:colOff>1003788</xdr:colOff>
      <xdr:row>32</xdr:row>
      <xdr:rowOff>117231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158115</xdr:colOff>
      <xdr:row>0</xdr:row>
      <xdr:rowOff>76200</xdr:rowOff>
    </xdr:from>
    <xdr:to>
      <xdr:col>0</xdr:col>
      <xdr:colOff>5265420</xdr:colOff>
      <xdr:row>4</xdr:row>
      <xdr:rowOff>28574</xdr:rowOff>
    </xdr:to>
    <xdr:sp macro="" textlink="">
      <xdr:nvSpPr>
        <xdr:cNvPr id="2" name="Text Box 2"/>
        <xdr:cNvSpPr txBox="1">
          <a:spLocks noChangeArrowheads="1"/>
        </xdr:cNvSpPr>
      </xdr:nvSpPr>
      <xdr:spPr bwMode="auto">
        <a:xfrm>
          <a:off x="10236829920" y="76200"/>
          <a:ext cx="5107305" cy="271843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pP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en-US" sz="2800" b="1">
            <a:solidFill>
              <a:srgbClr val="0000FF"/>
            </a:solidFill>
            <a:effectLst/>
            <a:latin typeface="+mn-lt"/>
            <a:ea typeface="Calibri"/>
            <a:cs typeface="+mn-cs"/>
          </a:endParaRPr>
        </a:p>
        <a:p>
          <a:pPr algn="ctr">
            <a:lnSpc>
              <a:spcPct val="100000"/>
            </a:lnSpc>
            <a:spcBef>
              <a:spcPts val="0"/>
            </a:spcBef>
            <a:spcAft>
              <a:spcPts val="0"/>
            </a:spcAft>
          </a:pPr>
          <a:r>
            <a:rPr lang="ar-QA" sz="2800" b="1">
              <a:solidFill>
                <a:srgbClr val="0000FF"/>
              </a:solidFill>
              <a:effectLst/>
              <a:latin typeface="+mn-lt"/>
              <a:ea typeface="+mn-ea"/>
              <a:cs typeface="+mn-cs"/>
            </a:rPr>
            <a:t>ج - إحصاءات</a:t>
          </a:r>
          <a:r>
            <a:rPr lang="ar-QA" sz="2800" b="1" baseline="0">
              <a:solidFill>
                <a:srgbClr val="0000FF"/>
              </a:solidFill>
              <a:effectLst/>
              <a:latin typeface="+mn-lt"/>
              <a:ea typeface="+mn-ea"/>
              <a:cs typeface="+mn-cs"/>
            </a:rPr>
            <a:t> </a:t>
          </a:r>
          <a:r>
            <a:rPr lang="ar-QA" sz="2800" b="1">
              <a:solidFill>
                <a:srgbClr val="0000FF"/>
              </a:solidFill>
              <a:effectLst/>
              <a:latin typeface="+mn-lt"/>
              <a:ea typeface="+mn-ea"/>
              <a:cs typeface="+mn-cs"/>
            </a:rPr>
            <a:t>خدمات الأعمال</a:t>
          </a: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marL="0" marR="0" indent="0" algn="ctr" defTabSz="914400" rtl="0" eaLnBrk="1" fontAlgn="auto" latinLnBrk="0" hangingPunct="1">
            <a:lnSpc>
              <a:spcPct val="100000"/>
            </a:lnSpc>
            <a:spcBef>
              <a:spcPts val="0"/>
            </a:spcBef>
            <a:spcAft>
              <a:spcPts val="0"/>
            </a:spcAft>
            <a:buClrTx/>
            <a:buSzTx/>
            <a:buFontTx/>
            <a:buNone/>
            <a:tabLst/>
            <a:defRPr/>
          </a:pPr>
          <a:r>
            <a:rPr lang="en-US" sz="1800" b="1">
              <a:solidFill>
                <a:srgbClr val="0000FF"/>
              </a:solidFill>
              <a:effectLst/>
              <a:latin typeface="Arial Rounded MT Bold" pitchFamily="34" charset="0"/>
              <a:ea typeface="+mn-ea"/>
              <a:cs typeface="+mn-cs"/>
            </a:rPr>
            <a:t>C - BUSINESS SERVICES STATISTICS</a:t>
          </a:r>
        </a:p>
      </xdr:txBody>
    </xdr:sp>
    <xdr:clientData/>
  </xdr:twoCellAnchor>
  <xdr:twoCellAnchor editAs="oneCell">
    <xdr:from>
      <xdr:col>0</xdr:col>
      <xdr:colOff>0</xdr:colOff>
      <xdr:row>0</xdr:row>
      <xdr:rowOff>0</xdr:rowOff>
    </xdr:from>
    <xdr:to>
      <xdr:col>0</xdr:col>
      <xdr:colOff>5265420</xdr:colOff>
      <xdr:row>4</xdr:row>
      <xdr:rowOff>85725</xdr:rowOff>
    </xdr:to>
    <xdr:pic>
      <xdr:nvPicPr>
        <xdr:cNvPr id="3"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0238036737" y="-1206817"/>
          <a:ext cx="2851785" cy="5265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1234047"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2074636</xdr:colOff>
      <xdr:row>0</xdr:row>
      <xdr:rowOff>30479</xdr:rowOff>
    </xdr:from>
    <xdr:to>
      <xdr:col>2</xdr:col>
      <xdr:colOff>2794636</xdr:colOff>
      <xdr:row>0</xdr:row>
      <xdr:rowOff>750479</xdr:rowOff>
    </xdr:to>
    <xdr:pic>
      <xdr:nvPicPr>
        <xdr:cNvPr id="1234048"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240184624" y="30479"/>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5</xdr:col>
      <xdr:colOff>3377181</xdr:colOff>
      <xdr:row>0</xdr:row>
      <xdr:rowOff>11907</xdr:rowOff>
    </xdr:from>
    <xdr:to>
      <xdr:col>5</xdr:col>
      <xdr:colOff>4110038</xdr:colOff>
      <xdr:row>2</xdr:row>
      <xdr:rowOff>208032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96082087" y="11907"/>
          <a:ext cx="732857" cy="72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7</xdr:col>
      <xdr:colOff>2422565</xdr:colOff>
      <xdr:row>0</xdr:row>
      <xdr:rowOff>0</xdr:rowOff>
    </xdr:from>
    <xdr:to>
      <xdr:col>8</xdr:col>
      <xdr:colOff>356804</xdr:colOff>
      <xdr:row>2</xdr:row>
      <xdr:rowOff>262800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09106233" y="0"/>
          <a:ext cx="73285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14</xdr:col>
      <xdr:colOff>238125</xdr:colOff>
      <xdr:row>20</xdr:row>
      <xdr:rowOff>123825</xdr:rowOff>
    </xdr:from>
    <xdr:to>
      <xdr:col>28</xdr:col>
      <xdr:colOff>560428</xdr:colOff>
      <xdr:row>39</xdr:row>
      <xdr:rowOff>161192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137055</xdr:colOff>
      <xdr:row>3</xdr:row>
      <xdr:rowOff>25397</xdr:rowOff>
    </xdr:from>
    <xdr:to>
      <xdr:col>8</xdr:col>
      <xdr:colOff>1018117</xdr:colOff>
      <xdr:row>22</xdr:row>
      <xdr:rowOff>59266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305330</xdr:colOff>
      <xdr:row>0</xdr:row>
      <xdr:rowOff>42332</xdr:rowOff>
    </xdr:from>
    <xdr:to>
      <xdr:col>8</xdr:col>
      <xdr:colOff>1038187</xdr:colOff>
      <xdr:row>3</xdr:row>
      <xdr:rowOff>137385</xdr:rowOff>
    </xdr:to>
    <xdr:pic>
      <xdr:nvPicPr>
        <xdr:cNvPr id="4" name="Picture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987164680" y="42332"/>
          <a:ext cx="732857" cy="713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804334</xdr:colOff>
      <xdr:row>3</xdr:row>
      <xdr:rowOff>76200</xdr:rowOff>
    </xdr:from>
    <xdr:to>
      <xdr:col>6</xdr:col>
      <xdr:colOff>389467</xdr:colOff>
      <xdr:row>7</xdr:row>
      <xdr:rowOff>76199</xdr:rowOff>
    </xdr:to>
    <xdr:sp macro="" textlink="">
      <xdr:nvSpPr>
        <xdr:cNvPr id="5" name="TextBox 4"/>
        <xdr:cNvSpPr txBox="1"/>
      </xdr:nvSpPr>
      <xdr:spPr>
        <a:xfrm>
          <a:off x="9989963933" y="702733"/>
          <a:ext cx="3886200" cy="7789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0"/>
          <a:r>
            <a:rPr lang="en-US" sz="1200" b="1">
              <a:latin typeface="Arial" panose="020B0604020202020204" pitchFamily="34" charset="0"/>
              <a:cs typeface="Arial" panose="020B0604020202020204" pitchFamily="34" charset="0"/>
            </a:rPr>
            <a:t>GROSS VALUE ADDED BY ECONOMIC ACTIVITY  </a:t>
          </a:r>
        </a:p>
        <a:p>
          <a:pPr algn="ctr" rtl="0"/>
          <a:r>
            <a:rPr lang="en-US" sz="1200" b="1">
              <a:latin typeface="Arial" panose="020B0604020202020204" pitchFamily="34" charset="0"/>
              <a:cs typeface="Arial" panose="020B0604020202020204" pitchFamily="34" charset="0"/>
            </a:rPr>
            <a:t>BUSINESS SERVICES STATISTICS</a:t>
          </a:r>
        </a:p>
        <a:p>
          <a:pPr algn="ctr" rtl="0"/>
          <a:r>
            <a:rPr lang="en-US" sz="1200" b="1">
              <a:latin typeface="Arial" panose="020B0604020202020204" pitchFamily="34" charset="0"/>
              <a:cs typeface="Arial" panose="020B0604020202020204" pitchFamily="34" charset="0"/>
            </a:rPr>
            <a:t>2014</a:t>
          </a:r>
          <a:endParaRPr lang="ar-QA" sz="1200" b="1">
            <a:latin typeface="Arial" panose="020B0604020202020204" pitchFamily="34" charset="0"/>
            <a:cs typeface="Arial" panose="020B0604020202020204" pitchFamily="34" charset="0"/>
          </a:endParaRPr>
        </a:p>
      </xdr:txBody>
    </xdr:sp>
    <xdr:clientData/>
  </xdr:twoCellAnchor>
</xdr:wsDr>
</file>

<file path=xl/drawings/drawing23.xml><?xml version="1.0" encoding="utf-8"?>
<c:userShapes xmlns:c="http://schemas.openxmlformats.org/drawingml/2006/chart">
  <cdr:relSizeAnchor xmlns:cdr="http://schemas.openxmlformats.org/drawingml/2006/chartDrawing">
    <cdr:from>
      <cdr:x>0.75822</cdr:x>
      <cdr:y>0.11257</cdr:y>
    </cdr:from>
    <cdr:to>
      <cdr:x>0.93589</cdr:x>
      <cdr:y>0.19634</cdr:y>
    </cdr:to>
    <cdr:sp macro="" textlink="">
      <cdr:nvSpPr>
        <cdr:cNvPr id="2" name="TextBox 1"/>
        <cdr:cNvSpPr txBox="1"/>
      </cdr:nvSpPr>
      <cdr:spPr>
        <a:xfrm xmlns:a="http://schemas.openxmlformats.org/drawingml/2006/main">
          <a:off x="7190317" y="728136"/>
          <a:ext cx="1684866" cy="541867"/>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QA" sz="1100"/>
        </a:p>
      </cdr:txBody>
    </cdr:sp>
  </cdr:relSizeAnchor>
  <cdr:relSizeAnchor xmlns:cdr="http://schemas.openxmlformats.org/drawingml/2006/chartDrawing">
    <cdr:from>
      <cdr:x>0.76625</cdr:x>
      <cdr:y>0.14136</cdr:y>
    </cdr:from>
    <cdr:to>
      <cdr:x>0.94035</cdr:x>
      <cdr:y>0.23822</cdr:y>
    </cdr:to>
    <cdr:sp macro="" textlink="">
      <cdr:nvSpPr>
        <cdr:cNvPr id="3" name="TextBox 2"/>
        <cdr:cNvSpPr txBox="1"/>
      </cdr:nvSpPr>
      <cdr:spPr>
        <a:xfrm xmlns:a="http://schemas.openxmlformats.org/drawingml/2006/main">
          <a:off x="7266517" y="914403"/>
          <a:ext cx="1651000" cy="626533"/>
        </a:xfrm>
        <a:prstGeom xmlns:a="http://schemas.openxmlformats.org/drawingml/2006/main" prst="rect">
          <a:avLst/>
        </a:prstGeom>
      </cdr:spPr>
      <cdr:txBody>
        <a:bodyPr xmlns:a="http://schemas.openxmlformats.org/drawingml/2006/main" vertOverflow="clip" wrap="square" rtlCol="1" anchor="ctr"/>
        <a:lstStyle xmlns:a="http://schemas.openxmlformats.org/drawingml/2006/main"/>
        <a:p xmlns:a="http://schemas.openxmlformats.org/drawingml/2006/main">
          <a:pPr algn="ctr"/>
          <a:r>
            <a:rPr lang="ar-QA" sz="1050" b="1">
              <a:latin typeface="Arial" panose="020B0604020202020204" pitchFamily="34" charset="0"/>
              <a:cs typeface="Arial" panose="020B0604020202020204" pitchFamily="34" charset="0"/>
            </a:rPr>
            <a:t>الوحدة :  ألف ريال قطري</a:t>
          </a:r>
        </a:p>
        <a:p xmlns:a="http://schemas.openxmlformats.org/drawingml/2006/main">
          <a:pPr algn="ctr"/>
          <a:r>
            <a:rPr lang="en-US" sz="1050" b="1">
              <a:latin typeface="Arial" panose="020B0604020202020204" pitchFamily="34" charset="0"/>
              <a:cs typeface="Arial" panose="020B0604020202020204" pitchFamily="34" charset="0"/>
            </a:rPr>
            <a:t>Unit : 000. Q.R</a:t>
          </a:r>
          <a:endParaRPr lang="ar-QA" sz="1050" b="1">
            <a:latin typeface="Arial" panose="020B0604020202020204" pitchFamily="34" charset="0"/>
            <a:cs typeface="Arial" panose="020B0604020202020204" pitchFamily="34" charset="0"/>
          </a:endParaRPr>
        </a:p>
      </cdr:txBody>
    </cdr:sp>
  </cdr:relSizeAnchor>
</c:userShapes>
</file>

<file path=xl/drawings/drawing24.xml><?xml version="1.0" encoding="utf-8"?>
<xdr:wsDr xmlns:xdr="http://schemas.openxmlformats.org/drawingml/2006/spreadsheetDrawing" xmlns:a="http://schemas.openxmlformats.org/drawingml/2006/main">
  <xdr:twoCellAnchor editAs="oneCell">
    <xdr:from>
      <xdr:col>8</xdr:col>
      <xdr:colOff>246063</xdr:colOff>
      <xdr:row>0</xdr:row>
      <xdr:rowOff>39687</xdr:rowOff>
    </xdr:from>
    <xdr:to>
      <xdr:col>8</xdr:col>
      <xdr:colOff>978920</xdr:colOff>
      <xdr:row>3</xdr:row>
      <xdr:rowOff>56424</xdr:rowOff>
    </xdr:to>
    <xdr:pic>
      <xdr:nvPicPr>
        <xdr:cNvPr id="4"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7210400" y="39687"/>
          <a:ext cx="732857" cy="7114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xdr:colOff>
      <xdr:row>5</xdr:row>
      <xdr:rowOff>7620</xdr:rowOff>
    </xdr:from>
    <xdr:to>
      <xdr:col>8</xdr:col>
      <xdr:colOff>1036320</xdr:colOff>
      <xdr:row>32</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594360</xdr:colOff>
      <xdr:row>24</xdr:row>
      <xdr:rowOff>0</xdr:rowOff>
    </xdr:from>
    <xdr:to>
      <xdr:col>8</xdr:col>
      <xdr:colOff>68580</xdr:colOff>
      <xdr:row>27</xdr:row>
      <xdr:rowOff>38100</xdr:rowOff>
    </xdr:to>
    <xdr:sp macro="" textlink="">
      <xdr:nvSpPr>
        <xdr:cNvPr id="7" name="TextBox 6"/>
        <xdr:cNvSpPr txBox="1"/>
      </xdr:nvSpPr>
      <xdr:spPr>
        <a:xfrm>
          <a:off x="9985248000" y="4511040"/>
          <a:ext cx="806958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l" rtl="1"/>
          <a:r>
            <a:rPr lang="en-US" sz="1050" b="1">
              <a:solidFill>
                <a:schemeClr val="bg1"/>
              </a:solidFill>
              <a:latin typeface="Arial" panose="020B0604020202020204" pitchFamily="34" charset="0"/>
              <a:cs typeface="Arial" panose="020B0604020202020204" pitchFamily="34" charset="0"/>
            </a:rPr>
            <a:t>         47,476,561                                         55,421,751                                          58,598,081                                            62,788,541</a:t>
          </a:r>
          <a:endParaRPr lang="ar-QA" sz="1050" b="1">
            <a:solidFill>
              <a:schemeClr val="bg1"/>
            </a:solidFill>
            <a:latin typeface="Arial" panose="020B0604020202020204" pitchFamily="34" charset="0"/>
            <a:cs typeface="Arial" panose="020B0604020202020204"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9</xdr:col>
      <xdr:colOff>2015062</xdr:colOff>
      <xdr:row>0</xdr:row>
      <xdr:rowOff>0</xdr:rowOff>
    </xdr:from>
    <xdr:to>
      <xdr:col>9</xdr:col>
      <xdr:colOff>2739921</xdr:colOff>
      <xdr:row>2</xdr:row>
      <xdr:rowOff>194958</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58267412" y="164253"/>
          <a:ext cx="724859" cy="73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4</xdr:col>
      <xdr:colOff>1652954</xdr:colOff>
      <xdr:row>0</xdr:row>
      <xdr:rowOff>38100</xdr:rowOff>
    </xdr:from>
    <xdr:to>
      <xdr:col>5</xdr:col>
      <xdr:colOff>66674</xdr:colOff>
      <xdr:row>3</xdr:row>
      <xdr:rowOff>72256</xdr:rowOff>
    </xdr:to>
    <xdr:pic>
      <xdr:nvPicPr>
        <xdr:cNvPr id="20965"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72080188" y="38100"/>
          <a:ext cx="723166" cy="7258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247</xdr:col>
      <xdr:colOff>371475</xdr:colOff>
      <xdr:row>1</xdr:row>
      <xdr:rowOff>0</xdr:rowOff>
    </xdr:from>
    <xdr:to>
      <xdr:col>254</xdr:col>
      <xdr:colOff>0</xdr:colOff>
      <xdr:row>4</xdr:row>
      <xdr:rowOff>140970</xdr:rowOff>
    </xdr:to>
    <xdr:pic>
      <xdr:nvPicPr>
        <xdr:cNvPr id="1243257"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1100" y="742950"/>
          <a:ext cx="37623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686368</xdr:colOff>
      <xdr:row>0</xdr:row>
      <xdr:rowOff>47625</xdr:rowOff>
    </xdr:from>
    <xdr:to>
      <xdr:col>6</xdr:col>
      <xdr:colOff>371475</xdr:colOff>
      <xdr:row>1</xdr:row>
      <xdr:rowOff>24675</xdr:rowOff>
    </xdr:to>
    <xdr:pic>
      <xdr:nvPicPr>
        <xdr:cNvPr id="1243258"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671513550" y="47625"/>
          <a:ext cx="73285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158115</xdr:colOff>
      <xdr:row>0</xdr:row>
      <xdr:rowOff>76200</xdr:rowOff>
    </xdr:from>
    <xdr:to>
      <xdr:col>0</xdr:col>
      <xdr:colOff>4865324</xdr:colOff>
      <xdr:row>4</xdr:row>
      <xdr:rowOff>28574</xdr:rowOff>
    </xdr:to>
    <xdr:sp macro="" textlink="">
      <xdr:nvSpPr>
        <xdr:cNvPr id="2" name="Text Box 2"/>
        <xdr:cNvSpPr txBox="1">
          <a:spLocks noChangeArrowheads="1"/>
        </xdr:cNvSpPr>
      </xdr:nvSpPr>
      <xdr:spPr bwMode="auto">
        <a:xfrm>
          <a:off x="10237039516" y="76200"/>
          <a:ext cx="4707209" cy="271843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pP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en-US" sz="2800" b="1">
            <a:solidFill>
              <a:srgbClr val="0000FF"/>
            </a:solidFill>
            <a:effectLst/>
            <a:latin typeface="+mn-lt"/>
            <a:ea typeface="Calibri"/>
            <a:cs typeface="+mn-cs"/>
          </a:endParaRPr>
        </a:p>
        <a:p>
          <a:pPr algn="ctr">
            <a:lnSpc>
              <a:spcPct val="100000"/>
            </a:lnSpc>
            <a:spcBef>
              <a:spcPts val="0"/>
            </a:spcBef>
            <a:spcAft>
              <a:spcPts val="0"/>
            </a:spcAft>
          </a:pPr>
          <a:r>
            <a:rPr lang="ar-QA" sz="2800" b="1">
              <a:solidFill>
                <a:srgbClr val="0000FF"/>
              </a:solidFill>
              <a:effectLst/>
              <a:latin typeface="+mn-lt"/>
              <a:ea typeface="Calibri"/>
              <a:cs typeface="+mn-cs"/>
            </a:rPr>
            <a:t>أ - إحصاءات</a:t>
          </a:r>
          <a:r>
            <a:rPr lang="ar-QA" sz="2800" b="1" baseline="0">
              <a:solidFill>
                <a:srgbClr val="0000FF"/>
              </a:solidFill>
              <a:effectLst/>
              <a:latin typeface="+mn-lt"/>
              <a:ea typeface="Calibri"/>
              <a:cs typeface="+mn-cs"/>
            </a:rPr>
            <a:t> </a:t>
          </a:r>
          <a:r>
            <a:rPr lang="ar-QA" sz="2800" b="1">
              <a:solidFill>
                <a:srgbClr val="0000FF"/>
              </a:solidFill>
              <a:effectLst/>
              <a:latin typeface="+mn-lt"/>
              <a:ea typeface="Calibri"/>
              <a:cs typeface="+mn-cs"/>
            </a:rPr>
            <a:t>البنوك</a:t>
          </a: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marL="0" marR="0" indent="0" algn="ctr" defTabSz="914400" rtl="1" eaLnBrk="1" fontAlgn="auto" latinLnBrk="0" hangingPunct="1">
            <a:lnSpc>
              <a:spcPct val="100000"/>
            </a:lnSpc>
            <a:spcBef>
              <a:spcPts val="0"/>
            </a:spcBef>
            <a:spcAft>
              <a:spcPts val="0"/>
            </a:spcAft>
            <a:buClrTx/>
            <a:buSzTx/>
            <a:buFontTx/>
            <a:buNone/>
            <a:tabLst/>
            <a:defRPr/>
          </a:pPr>
          <a:r>
            <a:rPr lang="en-US" sz="1800" b="1">
              <a:solidFill>
                <a:srgbClr val="0000FF"/>
              </a:solidFill>
              <a:effectLst/>
              <a:latin typeface="Arial Rounded MT Bold" pitchFamily="34" charset="0"/>
              <a:ea typeface="+mn-ea"/>
              <a:cs typeface="+mn-cs"/>
            </a:rPr>
            <a:t>A - BANKS STATISTICS</a:t>
          </a: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xdr:txBody>
    </xdr:sp>
    <xdr:clientData/>
  </xdr:twoCellAnchor>
  <xdr:twoCellAnchor editAs="oneCell">
    <xdr:from>
      <xdr:col>0</xdr:col>
      <xdr:colOff>0</xdr:colOff>
      <xdr:row>0</xdr:row>
      <xdr:rowOff>15240</xdr:rowOff>
    </xdr:from>
    <xdr:to>
      <xdr:col>0</xdr:col>
      <xdr:colOff>5122545</xdr:colOff>
      <xdr:row>4</xdr:row>
      <xdr:rowOff>100965</xdr:rowOff>
    </xdr:to>
    <xdr:pic>
      <xdr:nvPicPr>
        <xdr:cNvPr id="3"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0237917675" y="-1120140"/>
          <a:ext cx="2851785" cy="5122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1837072</xdr:colOff>
      <xdr:row>0</xdr:row>
      <xdr:rowOff>23444</xdr:rowOff>
    </xdr:from>
    <xdr:to>
      <xdr:col>11</xdr:col>
      <xdr:colOff>301869</xdr:colOff>
      <xdr:row>2</xdr:row>
      <xdr:rowOff>198321</xdr:rowOff>
    </xdr:to>
    <xdr:pic>
      <xdr:nvPicPr>
        <xdr:cNvPr id="109906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68287038" y="23444"/>
          <a:ext cx="703905"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509470</xdr:colOff>
      <xdr:row>0</xdr:row>
      <xdr:rowOff>25399</xdr:rowOff>
    </xdr:from>
    <xdr:to>
      <xdr:col>12</xdr:col>
      <xdr:colOff>240243</xdr:colOff>
      <xdr:row>2</xdr:row>
      <xdr:rowOff>203532</xdr:rowOff>
    </xdr:to>
    <xdr:pic>
      <xdr:nvPicPr>
        <xdr:cNvPr id="9714"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56990957" y="25399"/>
          <a:ext cx="73830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901688</xdr:colOff>
      <xdr:row>0</xdr:row>
      <xdr:rowOff>66674</xdr:rowOff>
    </xdr:from>
    <xdr:to>
      <xdr:col>10</xdr:col>
      <xdr:colOff>1628775</xdr:colOff>
      <xdr:row>2</xdr:row>
      <xdr:rowOff>162257</xdr:rowOff>
    </xdr:to>
    <xdr:pic>
      <xdr:nvPicPr>
        <xdr:cNvPr id="11759"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50378892" y="66674"/>
          <a:ext cx="727087"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937351</xdr:colOff>
      <xdr:row>0</xdr:row>
      <xdr:rowOff>85724</xdr:rowOff>
    </xdr:from>
    <xdr:to>
      <xdr:col>9</xdr:col>
      <xdr:colOff>695326</xdr:colOff>
      <xdr:row>2</xdr:row>
      <xdr:rowOff>167549</xdr:rowOff>
    </xdr:to>
    <xdr:pic>
      <xdr:nvPicPr>
        <xdr:cNvPr id="12775"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257149" y="85724"/>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1489801</xdr:colOff>
      <xdr:row>0</xdr:row>
      <xdr:rowOff>104774</xdr:rowOff>
    </xdr:from>
    <xdr:to>
      <xdr:col>8</xdr:col>
      <xdr:colOff>495301</xdr:colOff>
      <xdr:row>2</xdr:row>
      <xdr:rowOff>91349</xdr:rowOff>
    </xdr:to>
    <xdr:pic>
      <xdr:nvPicPr>
        <xdr:cNvPr id="13799"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285724" y="104774"/>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18</xdr:col>
      <xdr:colOff>267034</xdr:colOff>
      <xdr:row>0</xdr:row>
      <xdr:rowOff>47624</xdr:rowOff>
    </xdr:from>
    <xdr:to>
      <xdr:col>18</xdr:col>
      <xdr:colOff>1000125</xdr:colOff>
      <xdr:row>2</xdr:row>
      <xdr:rowOff>150404</xdr:rowOff>
    </xdr:to>
    <xdr:pic>
      <xdr:nvPicPr>
        <xdr:cNvPr id="1510"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5942075" y="47624"/>
          <a:ext cx="733091"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42"/>
  <sheetViews>
    <sheetView showGridLines="0" rightToLeft="1" view="pageBreakPreview" zoomScaleNormal="100" zoomScaleSheetLayoutView="100" workbookViewId="0">
      <selection activeCell="N8" sqref="N8"/>
    </sheetView>
  </sheetViews>
  <sheetFormatPr defaultColWidth="9.109375" defaultRowHeight="13.2" x14ac:dyDescent="0.25"/>
  <cols>
    <col min="1" max="1" width="75.109375" style="30" customWidth="1"/>
    <col min="2" max="16384" width="9.109375" style="30"/>
  </cols>
  <sheetData>
    <row r="1" spans="1:1" ht="21" customHeight="1" x14ac:dyDescent="0.25"/>
    <row r="2" spans="1:1" s="48" customFormat="1" ht="69" customHeight="1" x14ac:dyDescent="0.25">
      <c r="A2" s="47"/>
    </row>
    <row r="3" spans="1:1" s="48" customFormat="1" ht="38.25" customHeight="1" x14ac:dyDescent="0.25">
      <c r="A3" s="49"/>
    </row>
    <row r="4" spans="1:1" s="48" customFormat="1" ht="90" customHeight="1" x14ac:dyDescent="0.25">
      <c r="A4" s="50"/>
    </row>
    <row r="5" spans="1:1" s="31" customFormat="1" x14ac:dyDescent="0.25">
      <c r="A5" s="32"/>
    </row>
    <row r="9" spans="1:1" ht="72.599999999999994" x14ac:dyDescent="2.0499999999999998">
      <c r="A9" s="33"/>
    </row>
    <row r="42" ht="58.95" customHeight="1" x14ac:dyDescent="0.25"/>
  </sheetData>
  <phoneticPr fontId="0" type="noConversion"/>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5"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20" enableFormatConditionsCalculation="0">
    <tabColor theme="3" tint="0.39997558519241921"/>
  </sheetPr>
  <dimension ref="A1:P35"/>
  <sheetViews>
    <sheetView showGridLines="0" rightToLeft="1" view="pageBreakPreview" zoomScale="99" zoomScaleNormal="100" zoomScaleSheetLayoutView="99" workbookViewId="0">
      <selection activeCell="N8" sqref="N8"/>
    </sheetView>
  </sheetViews>
  <sheetFormatPr defaultColWidth="9.109375" defaultRowHeight="15.6" x14ac:dyDescent="0.25"/>
  <cols>
    <col min="1" max="1" width="25.6640625" style="98" customWidth="1"/>
    <col min="2" max="2" width="25.6640625" style="99" customWidth="1"/>
    <col min="3" max="6" width="10.6640625" style="37" customWidth="1"/>
    <col min="7" max="7" width="10.6640625" style="121" customWidth="1"/>
    <col min="8" max="8" width="25.6640625" style="100" customWidth="1"/>
    <col min="9" max="9" width="25.6640625" style="94" customWidth="1"/>
    <col min="10" max="10" width="9.109375" style="94"/>
    <col min="11" max="11" width="8.6640625" style="94" customWidth="1"/>
    <col min="12" max="16384" width="9.109375" style="94"/>
  </cols>
  <sheetData>
    <row r="1" spans="1:16" s="90" customFormat="1" ht="25.5" customHeight="1" x14ac:dyDescent="0.25">
      <c r="A1" s="353"/>
      <c r="B1" s="389"/>
      <c r="C1" s="389"/>
      <c r="D1" s="389"/>
      <c r="E1" s="389"/>
      <c r="F1" s="389"/>
      <c r="G1" s="389"/>
      <c r="H1" s="389"/>
      <c r="I1" s="389"/>
      <c r="J1" s="107"/>
      <c r="K1" s="107"/>
      <c r="L1" s="107"/>
      <c r="M1" s="107"/>
      <c r="N1" s="107"/>
      <c r="O1" s="107"/>
      <c r="P1" s="107"/>
    </row>
    <row r="2" spans="1:16" s="137" customFormat="1" ht="19.5" customHeight="1" x14ac:dyDescent="0.25">
      <c r="A2" s="379" t="s">
        <v>373</v>
      </c>
      <c r="B2" s="379"/>
      <c r="C2" s="379"/>
      <c r="D2" s="379"/>
      <c r="E2" s="379"/>
      <c r="F2" s="379"/>
      <c r="G2" s="379"/>
      <c r="H2" s="379"/>
      <c r="I2" s="379"/>
    </row>
    <row r="3" spans="1:16" s="138" customFormat="1" ht="21" x14ac:dyDescent="0.25">
      <c r="A3" s="379">
        <v>2014</v>
      </c>
      <c r="B3" s="379"/>
      <c r="C3" s="379"/>
      <c r="D3" s="379"/>
      <c r="E3" s="379"/>
      <c r="F3" s="379"/>
      <c r="G3" s="379"/>
      <c r="H3" s="379"/>
      <c r="I3" s="379"/>
    </row>
    <row r="4" spans="1:16" s="139" customFormat="1" ht="17.399999999999999" x14ac:dyDescent="0.25">
      <c r="A4" s="380" t="s">
        <v>379</v>
      </c>
      <c r="B4" s="380"/>
      <c r="C4" s="380"/>
      <c r="D4" s="380"/>
      <c r="E4" s="380"/>
      <c r="F4" s="380"/>
      <c r="G4" s="380"/>
      <c r="H4" s="380"/>
      <c r="I4" s="380"/>
    </row>
    <row r="5" spans="1:16" s="140" customFormat="1" ht="13.5" customHeight="1" x14ac:dyDescent="0.25">
      <c r="A5" s="394">
        <v>2014</v>
      </c>
      <c r="B5" s="394"/>
      <c r="C5" s="394"/>
      <c r="D5" s="394"/>
      <c r="E5" s="394"/>
      <c r="F5" s="394"/>
      <c r="G5" s="394"/>
      <c r="H5" s="394"/>
      <c r="I5" s="394"/>
    </row>
    <row r="6" spans="1:16" s="139" customFormat="1" ht="23.25" customHeight="1" x14ac:dyDescent="0.25">
      <c r="A6" s="26" t="s">
        <v>531</v>
      </c>
      <c r="B6" s="40"/>
      <c r="C6" s="41"/>
      <c r="D6" s="41"/>
      <c r="E6" s="41"/>
      <c r="F6" s="41"/>
      <c r="G6" s="42"/>
      <c r="H6" s="42"/>
      <c r="I6" s="51" t="s">
        <v>532</v>
      </c>
      <c r="J6" s="42"/>
      <c r="K6" s="42"/>
      <c r="L6" s="42"/>
    </row>
    <row r="7" spans="1:16" s="42" customFormat="1" ht="18.75" customHeight="1" thickBot="1" x14ac:dyDescent="0.3">
      <c r="A7" s="398" t="s">
        <v>157</v>
      </c>
      <c r="B7" s="398"/>
      <c r="C7" s="483" t="s">
        <v>155</v>
      </c>
      <c r="D7" s="483"/>
      <c r="E7" s="483"/>
      <c r="F7" s="483"/>
      <c r="G7" s="483"/>
      <c r="H7" s="392" t="s">
        <v>156</v>
      </c>
      <c r="I7" s="392"/>
    </row>
    <row r="8" spans="1:16" s="42" customFormat="1" ht="16.5" customHeight="1" thickTop="1" thickBot="1" x14ac:dyDescent="0.3">
      <c r="A8" s="482"/>
      <c r="B8" s="482"/>
      <c r="C8" s="141" t="s">
        <v>158</v>
      </c>
      <c r="D8" s="141" t="s">
        <v>159</v>
      </c>
      <c r="E8" s="141" t="s">
        <v>173</v>
      </c>
      <c r="F8" s="141" t="s">
        <v>33</v>
      </c>
      <c r="G8" s="141" t="s">
        <v>16</v>
      </c>
      <c r="H8" s="481"/>
      <c r="I8" s="481"/>
    </row>
    <row r="9" spans="1:16" s="42" customFormat="1" ht="16.5" customHeight="1" thickTop="1" x14ac:dyDescent="0.25">
      <c r="A9" s="399"/>
      <c r="B9" s="399"/>
      <c r="C9" s="76" t="s">
        <v>160</v>
      </c>
      <c r="D9" s="76" t="s">
        <v>161</v>
      </c>
      <c r="E9" s="76" t="s">
        <v>172</v>
      </c>
      <c r="F9" s="76" t="s">
        <v>355</v>
      </c>
      <c r="G9" s="76" t="s">
        <v>23</v>
      </c>
      <c r="H9" s="393"/>
      <c r="I9" s="393"/>
    </row>
    <row r="10" spans="1:16" s="42" customFormat="1" ht="30" customHeight="1" thickBot="1" x14ac:dyDescent="0.3">
      <c r="A10" s="368" t="s">
        <v>138</v>
      </c>
      <c r="B10" s="368"/>
      <c r="C10" s="152"/>
      <c r="D10" s="152"/>
      <c r="E10" s="152"/>
      <c r="F10" s="152"/>
      <c r="G10" s="151"/>
      <c r="H10" s="386" t="s">
        <v>162</v>
      </c>
      <c r="I10" s="386"/>
    </row>
    <row r="11" spans="1:16" s="42" customFormat="1" ht="18" customHeight="1" thickTop="1" thickBot="1" x14ac:dyDescent="0.3">
      <c r="A11" s="359" t="s">
        <v>174</v>
      </c>
      <c r="B11" s="359"/>
      <c r="C11" s="153">
        <v>30400272</v>
      </c>
      <c r="D11" s="153">
        <v>496599</v>
      </c>
      <c r="E11" s="153">
        <v>485568</v>
      </c>
      <c r="F11" s="153">
        <v>63256</v>
      </c>
      <c r="G11" s="153">
        <f>SUM(C11:F11)</f>
        <v>31445695</v>
      </c>
      <c r="H11" s="357" t="s">
        <v>179</v>
      </c>
      <c r="I11" s="357"/>
    </row>
    <row r="12" spans="1:16" s="42" customFormat="1" ht="18" customHeight="1" thickTop="1" thickBot="1" x14ac:dyDescent="0.3">
      <c r="A12" s="356" t="s">
        <v>175</v>
      </c>
      <c r="B12" s="356"/>
      <c r="C12" s="152">
        <v>8524018</v>
      </c>
      <c r="D12" s="152">
        <v>98545</v>
      </c>
      <c r="E12" s="152">
        <v>33791</v>
      </c>
      <c r="F12" s="152">
        <v>16416</v>
      </c>
      <c r="G12" s="152">
        <f>SUM(C12:F12)</f>
        <v>8672770</v>
      </c>
      <c r="H12" s="363" t="s">
        <v>180</v>
      </c>
      <c r="I12" s="363"/>
    </row>
    <row r="13" spans="1:16" s="42" customFormat="1" ht="18" customHeight="1" thickTop="1" thickBot="1" x14ac:dyDescent="0.3">
      <c r="A13" s="359" t="s">
        <v>176</v>
      </c>
      <c r="B13" s="359"/>
      <c r="C13" s="153">
        <v>2361313</v>
      </c>
      <c r="D13" s="153">
        <v>0</v>
      </c>
      <c r="E13" s="153">
        <v>7564</v>
      </c>
      <c r="F13" s="153">
        <v>8433</v>
      </c>
      <c r="G13" s="153">
        <f>SUM(C13:F13)</f>
        <v>2377310</v>
      </c>
      <c r="H13" s="357" t="s">
        <v>181</v>
      </c>
      <c r="I13" s="357"/>
    </row>
    <row r="14" spans="1:16" s="42" customFormat="1" ht="18" customHeight="1" thickTop="1" x14ac:dyDescent="0.25">
      <c r="A14" s="372" t="s">
        <v>177</v>
      </c>
      <c r="B14" s="372"/>
      <c r="C14" s="154">
        <v>5452209</v>
      </c>
      <c r="D14" s="154">
        <v>209347</v>
      </c>
      <c r="E14" s="154">
        <v>519168</v>
      </c>
      <c r="F14" s="154">
        <v>15430</v>
      </c>
      <c r="G14" s="154">
        <f>SUM(C14:F14)</f>
        <v>6196154</v>
      </c>
      <c r="H14" s="373" t="s">
        <v>182</v>
      </c>
      <c r="I14" s="373"/>
    </row>
    <row r="15" spans="1:16" s="42" customFormat="1" ht="18" customHeight="1" x14ac:dyDescent="0.25">
      <c r="A15" s="476" t="s">
        <v>178</v>
      </c>
      <c r="B15" s="476"/>
      <c r="C15" s="155">
        <f>C11-C12+C13+C14</f>
        <v>29689776</v>
      </c>
      <c r="D15" s="155">
        <f>D11-D12+D13+D14</f>
        <v>607401</v>
      </c>
      <c r="E15" s="155">
        <f>E11-E12+E13+E14</f>
        <v>978509</v>
      </c>
      <c r="F15" s="155">
        <f>F11-F12+F13+F14</f>
        <v>70703</v>
      </c>
      <c r="G15" s="155">
        <f>G11-G12+G13+G14</f>
        <v>31346389</v>
      </c>
      <c r="H15" s="484" t="s">
        <v>23</v>
      </c>
      <c r="I15" s="484"/>
    </row>
    <row r="16" spans="1:16" s="42" customFormat="1" ht="30" customHeight="1" thickBot="1" x14ac:dyDescent="0.3">
      <c r="A16" s="368" t="s">
        <v>145</v>
      </c>
      <c r="B16" s="368"/>
      <c r="C16" s="156"/>
      <c r="D16" s="156"/>
      <c r="E16" s="156"/>
      <c r="F16" s="156"/>
      <c r="G16" s="151"/>
      <c r="H16" s="386" t="s">
        <v>163</v>
      </c>
      <c r="I16" s="386"/>
    </row>
    <row r="17" spans="1:11" s="42" customFormat="1" ht="18" customHeight="1" thickTop="1" thickBot="1" x14ac:dyDescent="0.3">
      <c r="A17" s="359" t="s">
        <v>146</v>
      </c>
      <c r="B17" s="359"/>
      <c r="C17" s="157">
        <v>91013</v>
      </c>
      <c r="D17" s="157">
        <v>5728</v>
      </c>
      <c r="E17" s="157">
        <v>3194</v>
      </c>
      <c r="F17" s="157">
        <v>462</v>
      </c>
      <c r="G17" s="153">
        <f>SUM(C17:F17)</f>
        <v>100397</v>
      </c>
      <c r="H17" s="357" t="s">
        <v>164</v>
      </c>
      <c r="I17" s="357"/>
    </row>
    <row r="18" spans="1:11" s="42" customFormat="1" ht="18" customHeight="1" thickTop="1" thickBot="1" x14ac:dyDescent="0.3">
      <c r="A18" s="356" t="s">
        <v>147</v>
      </c>
      <c r="B18" s="356" t="s">
        <v>122</v>
      </c>
      <c r="C18" s="156">
        <v>2285615</v>
      </c>
      <c r="D18" s="156">
        <v>79366</v>
      </c>
      <c r="E18" s="156">
        <v>138450</v>
      </c>
      <c r="F18" s="156">
        <v>19979</v>
      </c>
      <c r="G18" s="152">
        <f t="shared" ref="G18:G24" si="0">SUM(C18:F18)</f>
        <v>2523410</v>
      </c>
      <c r="H18" s="363" t="s">
        <v>165</v>
      </c>
      <c r="I18" s="363"/>
    </row>
    <row r="19" spans="1:11" s="42" customFormat="1" ht="18" customHeight="1" thickTop="1" x14ac:dyDescent="0.25">
      <c r="A19" s="374" t="s">
        <v>148</v>
      </c>
      <c r="B19" s="374"/>
      <c r="C19" s="158">
        <v>19529</v>
      </c>
      <c r="D19" s="158">
        <v>0</v>
      </c>
      <c r="E19" s="158">
        <v>15738</v>
      </c>
      <c r="F19" s="158">
        <v>0</v>
      </c>
      <c r="G19" s="188">
        <f t="shared" si="0"/>
        <v>35267</v>
      </c>
      <c r="H19" s="358" t="s">
        <v>166</v>
      </c>
      <c r="I19" s="358"/>
    </row>
    <row r="20" spans="1:11" s="42" customFormat="1" ht="18" customHeight="1" x14ac:dyDescent="0.25">
      <c r="A20" s="474" t="s">
        <v>149</v>
      </c>
      <c r="B20" s="474"/>
      <c r="C20" s="159">
        <f>C17+C18+C19</f>
        <v>2396157</v>
      </c>
      <c r="D20" s="159">
        <f t="shared" ref="D20:G20" si="1">D17+D18+D19</f>
        <v>85094</v>
      </c>
      <c r="E20" s="159">
        <f t="shared" si="1"/>
        <v>157382</v>
      </c>
      <c r="F20" s="159">
        <f t="shared" si="1"/>
        <v>20441</v>
      </c>
      <c r="G20" s="159">
        <f t="shared" si="1"/>
        <v>2659074</v>
      </c>
      <c r="H20" s="475" t="s">
        <v>23</v>
      </c>
      <c r="I20" s="475"/>
    </row>
    <row r="21" spans="1:11" s="42" customFormat="1" ht="22.5" customHeight="1" thickBot="1" x14ac:dyDescent="0.3">
      <c r="A21" s="361" t="s">
        <v>150</v>
      </c>
      <c r="B21" s="361"/>
      <c r="C21" s="189">
        <f>C15-C20</f>
        <v>27293619</v>
      </c>
      <c r="D21" s="189">
        <f t="shared" ref="D21:F21" si="2">D15-D20</f>
        <v>522307</v>
      </c>
      <c r="E21" s="189">
        <f t="shared" si="2"/>
        <v>821127</v>
      </c>
      <c r="F21" s="189">
        <f t="shared" si="2"/>
        <v>50262</v>
      </c>
      <c r="G21" s="189">
        <f t="shared" ref="G21" si="3">G15-G20</f>
        <v>28687315</v>
      </c>
      <c r="H21" s="360" t="s">
        <v>167</v>
      </c>
      <c r="I21" s="360"/>
    </row>
    <row r="22" spans="1:11" s="42" customFormat="1" ht="22.5" customHeight="1" thickTop="1" thickBot="1" x14ac:dyDescent="0.3">
      <c r="A22" s="463" t="s">
        <v>151</v>
      </c>
      <c r="B22" s="463"/>
      <c r="C22" s="160">
        <v>634809</v>
      </c>
      <c r="D22" s="160">
        <v>8513</v>
      </c>
      <c r="E22" s="160">
        <v>10646</v>
      </c>
      <c r="F22" s="160">
        <v>1213</v>
      </c>
      <c r="G22" s="152">
        <f t="shared" si="0"/>
        <v>655181</v>
      </c>
      <c r="H22" s="478" t="s">
        <v>168</v>
      </c>
      <c r="I22" s="478"/>
    </row>
    <row r="23" spans="1:11" s="42" customFormat="1" ht="22.5" customHeight="1" thickTop="1" thickBot="1" x14ac:dyDescent="0.3">
      <c r="A23" s="465" t="s">
        <v>152</v>
      </c>
      <c r="B23" s="465"/>
      <c r="C23" s="157">
        <f>C21-C22</f>
        <v>26658810</v>
      </c>
      <c r="D23" s="157">
        <f t="shared" ref="D23:G23" si="4">D21-D22</f>
        <v>513794</v>
      </c>
      <c r="E23" s="157">
        <f t="shared" si="4"/>
        <v>810481</v>
      </c>
      <c r="F23" s="157">
        <f t="shared" si="4"/>
        <v>49049</v>
      </c>
      <c r="G23" s="157">
        <f t="shared" si="4"/>
        <v>28032134</v>
      </c>
      <c r="H23" s="480" t="s">
        <v>169</v>
      </c>
      <c r="I23" s="480"/>
    </row>
    <row r="24" spans="1:11" s="42" customFormat="1" ht="22.5" customHeight="1" thickTop="1" thickBot="1" x14ac:dyDescent="0.3">
      <c r="A24" s="463" t="s">
        <v>153</v>
      </c>
      <c r="B24" s="463"/>
      <c r="C24" s="160">
        <v>3772188</v>
      </c>
      <c r="D24" s="160">
        <v>99306</v>
      </c>
      <c r="E24" s="160">
        <v>185084</v>
      </c>
      <c r="F24" s="160">
        <v>15114</v>
      </c>
      <c r="G24" s="152">
        <f t="shared" si="0"/>
        <v>4071692</v>
      </c>
      <c r="H24" s="478" t="s">
        <v>170</v>
      </c>
      <c r="I24" s="478"/>
      <c r="K24" s="139"/>
    </row>
    <row r="25" spans="1:11" s="42" customFormat="1" ht="22.5" customHeight="1" thickTop="1" x14ac:dyDescent="0.25">
      <c r="A25" s="477" t="s">
        <v>154</v>
      </c>
      <c r="B25" s="477"/>
      <c r="C25" s="190">
        <f>C23-C24</f>
        <v>22886622</v>
      </c>
      <c r="D25" s="190">
        <f t="shared" ref="D25:G25" si="5">D23-D24</f>
        <v>414488</v>
      </c>
      <c r="E25" s="190">
        <f t="shared" si="5"/>
        <v>625397</v>
      </c>
      <c r="F25" s="190">
        <f t="shared" si="5"/>
        <v>33935</v>
      </c>
      <c r="G25" s="190">
        <f t="shared" si="5"/>
        <v>23960442</v>
      </c>
      <c r="H25" s="479" t="s">
        <v>171</v>
      </c>
      <c r="I25" s="479"/>
    </row>
    <row r="26" spans="1:11" s="42" customFormat="1" ht="17.399999999999999" x14ac:dyDescent="0.25">
      <c r="A26" s="144"/>
      <c r="C26" s="41"/>
      <c r="D26" s="41"/>
      <c r="E26" s="41"/>
      <c r="F26" s="41"/>
      <c r="G26" s="37"/>
      <c r="H26" s="146"/>
    </row>
    <row r="27" spans="1:11" s="42" customFormat="1" ht="17.399999999999999" x14ac:dyDescent="0.25">
      <c r="A27" s="144"/>
      <c r="H27" s="146"/>
    </row>
    <row r="28" spans="1:11" s="42" customFormat="1" ht="17.399999999999999" x14ac:dyDescent="0.25">
      <c r="A28" s="144"/>
      <c r="H28" s="146"/>
    </row>
    <row r="29" spans="1:11" s="42" customFormat="1" ht="17.399999999999999" x14ac:dyDescent="0.25">
      <c r="A29" s="144"/>
      <c r="H29" s="146"/>
    </row>
    <row r="31" spans="1:11" x14ac:dyDescent="0.25">
      <c r="B31" s="98"/>
      <c r="H31" s="121"/>
      <c r="I31" s="100"/>
    </row>
    <row r="32" spans="1:11" x14ac:dyDescent="0.25">
      <c r="B32" s="98"/>
      <c r="H32" s="121"/>
      <c r="I32" s="100"/>
    </row>
    <row r="33" spans="2:9" x14ac:dyDescent="0.25">
      <c r="B33" s="98"/>
      <c r="H33" s="121"/>
      <c r="I33" s="100"/>
    </row>
    <row r="34" spans="2:9" x14ac:dyDescent="0.25">
      <c r="B34" s="98"/>
      <c r="H34" s="121"/>
      <c r="I34" s="100"/>
    </row>
    <row r="35" spans="2:9" x14ac:dyDescent="0.25">
      <c r="B35" s="98"/>
      <c r="H35" s="121"/>
      <c r="I35" s="100"/>
    </row>
  </sheetData>
  <mergeCells count="40">
    <mergeCell ref="A18:B18"/>
    <mergeCell ref="A10:B10"/>
    <mergeCell ref="H10:I10"/>
    <mergeCell ref="A3:I3"/>
    <mergeCell ref="A5:I5"/>
    <mergeCell ref="A4:I4"/>
    <mergeCell ref="H7:I9"/>
    <mergeCell ref="A7:B9"/>
    <mergeCell ref="C7:G7"/>
    <mergeCell ref="H15:I15"/>
    <mergeCell ref="A17:B17"/>
    <mergeCell ref="A25:B25"/>
    <mergeCell ref="H24:I24"/>
    <mergeCell ref="H25:I25"/>
    <mergeCell ref="H22:I22"/>
    <mergeCell ref="A24:B24"/>
    <mergeCell ref="H23:I23"/>
    <mergeCell ref="A22:B22"/>
    <mergeCell ref="A23:B23"/>
    <mergeCell ref="A1:I1"/>
    <mergeCell ref="A11:B11"/>
    <mergeCell ref="H11:I11"/>
    <mergeCell ref="H12:I12"/>
    <mergeCell ref="H13:I13"/>
    <mergeCell ref="A21:B21"/>
    <mergeCell ref="A20:B20"/>
    <mergeCell ref="A2:I2"/>
    <mergeCell ref="H21:I21"/>
    <mergeCell ref="H16:I16"/>
    <mergeCell ref="H17:I17"/>
    <mergeCell ref="A19:B19"/>
    <mergeCell ref="H19:I19"/>
    <mergeCell ref="H20:I20"/>
    <mergeCell ref="A12:B12"/>
    <mergeCell ref="A13:B13"/>
    <mergeCell ref="A16:B16"/>
    <mergeCell ref="A14:B14"/>
    <mergeCell ref="A15:B15"/>
    <mergeCell ref="H14:I14"/>
    <mergeCell ref="H18:I18"/>
  </mergeCells>
  <phoneticPr fontId="0" type="noConversion"/>
  <printOptions horizontalCentered="1" verticalCentered="1"/>
  <pageMargins left="0" right="0" top="0" bottom="0" header="0.51181102362204722" footer="0.51181102362204722"/>
  <pageSetup paperSize="9" scale="90" orientation="landscape" r:id="rId1"/>
  <headerFooter alignWithMargins="0"/>
  <rowBreaks count="1" manualBreakCount="1">
    <brk id="25" max="8"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42"/>
  <sheetViews>
    <sheetView showGridLines="0" rightToLeft="1" view="pageBreakPreview" zoomScaleNormal="100" zoomScaleSheetLayoutView="100" workbookViewId="0">
      <selection activeCell="N8" sqref="N8"/>
    </sheetView>
  </sheetViews>
  <sheetFormatPr defaultColWidth="9.109375" defaultRowHeight="13.2" x14ac:dyDescent="0.25"/>
  <cols>
    <col min="1" max="1" width="75.109375" style="30" customWidth="1"/>
    <col min="2" max="16384" width="9.109375" style="30"/>
  </cols>
  <sheetData>
    <row r="1" spans="1:1" ht="21" customHeight="1" x14ac:dyDescent="0.25"/>
    <row r="2" spans="1:1" s="48" customFormat="1" ht="69" customHeight="1" x14ac:dyDescent="0.25">
      <c r="A2" s="47"/>
    </row>
    <row r="3" spans="1:1" s="48" customFormat="1" ht="38.25" customHeight="1" x14ac:dyDescent="0.25">
      <c r="A3" s="49"/>
    </row>
    <row r="4" spans="1:1" s="48" customFormat="1" ht="90" customHeight="1" x14ac:dyDescent="0.25">
      <c r="A4" s="50"/>
    </row>
    <row r="5" spans="1:1" s="31" customFormat="1" x14ac:dyDescent="0.25">
      <c r="A5" s="32"/>
    </row>
    <row r="9" spans="1:1" ht="72.599999999999994" x14ac:dyDescent="2.0499999999999998">
      <c r="A9" s="33"/>
    </row>
    <row r="42" ht="58.95" customHeight="1" x14ac:dyDescent="0.25"/>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5"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1">
    <tabColor theme="3" tint="0.39997558519241921"/>
  </sheetPr>
  <dimension ref="A1:K15"/>
  <sheetViews>
    <sheetView showGridLines="0" rightToLeft="1" view="pageBreakPreview" zoomScale="90" zoomScaleNormal="100" zoomScaleSheetLayoutView="90" workbookViewId="0">
      <selection activeCell="S3" sqref="S3"/>
    </sheetView>
  </sheetViews>
  <sheetFormatPr defaultColWidth="9.109375" defaultRowHeight="15.6" x14ac:dyDescent="0.25"/>
  <cols>
    <col min="1" max="1" width="8.88671875" style="98" customWidth="1"/>
    <col min="2" max="2" width="15.6640625" style="99" customWidth="1"/>
    <col min="3" max="7" width="12.6640625" style="37" customWidth="1"/>
    <col min="8" max="8" width="15.6640625" style="100" customWidth="1"/>
    <col min="9" max="9" width="4.6640625" style="100" customWidth="1"/>
    <col min="10" max="16384" width="9.109375" style="94"/>
  </cols>
  <sheetData>
    <row r="1" spans="1:11" s="90" customFormat="1" ht="58.5" customHeight="1" x14ac:dyDescent="0.25">
      <c r="A1" s="353"/>
      <c r="B1" s="389"/>
      <c r="C1" s="389"/>
      <c r="D1" s="389"/>
      <c r="E1" s="389"/>
      <c r="F1" s="389"/>
      <c r="G1" s="389"/>
      <c r="H1" s="389"/>
      <c r="I1" s="389"/>
      <c r="J1" s="107"/>
      <c r="K1" s="107"/>
    </row>
    <row r="2" spans="1:11" s="45" customFormat="1" ht="21" x14ac:dyDescent="0.25">
      <c r="A2" s="64" t="s">
        <v>541</v>
      </c>
      <c r="B2" s="65"/>
      <c r="C2" s="65"/>
      <c r="D2" s="65"/>
      <c r="E2" s="65"/>
      <c r="F2" s="65"/>
      <c r="G2" s="65"/>
      <c r="H2" s="65"/>
      <c r="I2" s="65"/>
    </row>
    <row r="3" spans="1:11" s="5" customFormat="1" ht="15" customHeight="1" x14ac:dyDescent="0.25">
      <c r="A3" s="379" t="s">
        <v>383</v>
      </c>
      <c r="B3" s="379"/>
      <c r="C3" s="379"/>
      <c r="D3" s="379"/>
      <c r="E3" s="379"/>
      <c r="F3" s="379"/>
      <c r="G3" s="379"/>
      <c r="H3" s="379"/>
      <c r="I3" s="379"/>
      <c r="K3" s="22"/>
    </row>
    <row r="4" spans="1:11" s="45" customFormat="1" x14ac:dyDescent="0.25">
      <c r="A4" s="39" t="s">
        <v>542</v>
      </c>
      <c r="B4" s="36"/>
      <c r="C4" s="14"/>
      <c r="D4" s="14"/>
      <c r="E4" s="14"/>
      <c r="F4" s="14"/>
      <c r="G4" s="14"/>
      <c r="H4" s="6"/>
      <c r="I4" s="14"/>
    </row>
    <row r="5" spans="1:11" s="45" customFormat="1" ht="13.5" customHeight="1" x14ac:dyDescent="0.25">
      <c r="A5" s="394" t="s">
        <v>383</v>
      </c>
      <c r="B5" s="394"/>
      <c r="C5" s="394"/>
      <c r="D5" s="394"/>
      <c r="E5" s="394"/>
      <c r="F5" s="394"/>
      <c r="G5" s="394"/>
      <c r="H5" s="394"/>
      <c r="I5" s="394"/>
    </row>
    <row r="6" spans="1:11" s="45" customFormat="1" ht="23.25" customHeight="1" x14ac:dyDescent="0.25">
      <c r="A6" s="26" t="s">
        <v>507</v>
      </c>
      <c r="B6" s="36"/>
      <c r="C6" s="37"/>
      <c r="D6" s="37"/>
      <c r="E6" s="37"/>
      <c r="F6" s="37"/>
      <c r="G6" s="37"/>
      <c r="H6" s="8"/>
      <c r="I6" s="51" t="s">
        <v>508</v>
      </c>
    </row>
    <row r="7" spans="1:11" ht="18.75" customHeight="1" thickBot="1" x14ac:dyDescent="0.3">
      <c r="A7" s="467" t="s">
        <v>205</v>
      </c>
      <c r="B7" s="467"/>
      <c r="C7" s="392" t="s">
        <v>202</v>
      </c>
      <c r="D7" s="392" t="s">
        <v>61</v>
      </c>
      <c r="E7" s="392" t="s">
        <v>203</v>
      </c>
      <c r="F7" s="392" t="s">
        <v>364</v>
      </c>
      <c r="G7" s="395" t="s">
        <v>234</v>
      </c>
      <c r="H7" s="455" t="s">
        <v>204</v>
      </c>
      <c r="I7" s="455"/>
    </row>
    <row r="8" spans="1:11" ht="18" customHeight="1" thickTop="1" thickBot="1" x14ac:dyDescent="0.3">
      <c r="A8" s="468"/>
      <c r="B8" s="468"/>
      <c r="C8" s="481"/>
      <c r="D8" s="481"/>
      <c r="E8" s="481"/>
      <c r="F8" s="481"/>
      <c r="G8" s="505"/>
      <c r="H8" s="456"/>
      <c r="I8" s="456"/>
    </row>
    <row r="9" spans="1:11" ht="28.2" customHeight="1" thickTop="1" x14ac:dyDescent="0.25">
      <c r="A9" s="469"/>
      <c r="B9" s="469"/>
      <c r="C9" s="393"/>
      <c r="D9" s="393"/>
      <c r="E9" s="393"/>
      <c r="F9" s="393"/>
      <c r="G9" s="396"/>
      <c r="H9" s="457"/>
      <c r="I9" s="457"/>
    </row>
    <row r="10" spans="1:11" ht="48" customHeight="1" thickBot="1" x14ac:dyDescent="0.3">
      <c r="A10" s="495">
        <v>2010</v>
      </c>
      <c r="B10" s="496"/>
      <c r="C10" s="206">
        <v>693135</v>
      </c>
      <c r="D10" s="206">
        <v>377714</v>
      </c>
      <c r="E10" s="206">
        <v>715212</v>
      </c>
      <c r="F10" s="206">
        <v>1714424</v>
      </c>
      <c r="G10" s="241">
        <f>C10+D10+E10+F10</f>
        <v>3500485</v>
      </c>
      <c r="H10" s="485">
        <v>2010</v>
      </c>
      <c r="I10" s="486"/>
    </row>
    <row r="11" spans="1:11" ht="48" customHeight="1" thickTop="1" thickBot="1" x14ac:dyDescent="0.3">
      <c r="A11" s="497">
        <v>2011</v>
      </c>
      <c r="B11" s="498"/>
      <c r="C11" s="104">
        <v>772157</v>
      </c>
      <c r="D11" s="104">
        <v>415801</v>
      </c>
      <c r="E11" s="104">
        <v>765509</v>
      </c>
      <c r="F11" s="104">
        <v>2208264</v>
      </c>
      <c r="G11" s="242">
        <f t="shared" ref="G11:G14" si="0">C11+D11+E11+F11</f>
        <v>4161731</v>
      </c>
      <c r="H11" s="487">
        <v>2011</v>
      </c>
      <c r="I11" s="488"/>
    </row>
    <row r="12" spans="1:11" ht="48" customHeight="1" thickTop="1" thickBot="1" x14ac:dyDescent="0.3">
      <c r="A12" s="501">
        <v>2012</v>
      </c>
      <c r="B12" s="502"/>
      <c r="C12" s="105">
        <v>868938</v>
      </c>
      <c r="D12" s="105">
        <v>591148</v>
      </c>
      <c r="E12" s="105">
        <v>1552152</v>
      </c>
      <c r="F12" s="105">
        <v>2294525</v>
      </c>
      <c r="G12" s="191">
        <f t="shared" si="0"/>
        <v>5306763</v>
      </c>
      <c r="H12" s="491">
        <v>2012</v>
      </c>
      <c r="I12" s="492"/>
    </row>
    <row r="13" spans="1:11" ht="48" customHeight="1" thickTop="1" thickBot="1" x14ac:dyDescent="0.3">
      <c r="A13" s="503">
        <v>2013</v>
      </c>
      <c r="B13" s="504"/>
      <c r="C13" s="200">
        <v>1656422</v>
      </c>
      <c r="D13" s="200">
        <v>568265</v>
      </c>
      <c r="E13" s="200">
        <v>1795660</v>
      </c>
      <c r="F13" s="200">
        <v>3009329</v>
      </c>
      <c r="G13" s="242">
        <f t="shared" si="0"/>
        <v>7029676</v>
      </c>
      <c r="H13" s="493">
        <v>2013</v>
      </c>
      <c r="I13" s="494"/>
    </row>
    <row r="14" spans="1:11" ht="48" customHeight="1" thickTop="1" x14ac:dyDescent="0.25">
      <c r="A14" s="499">
        <v>2014</v>
      </c>
      <c r="B14" s="500"/>
      <c r="C14" s="105">
        <v>2275981</v>
      </c>
      <c r="D14" s="105">
        <v>1187463</v>
      </c>
      <c r="E14" s="105">
        <v>2153534</v>
      </c>
      <c r="F14" s="105">
        <v>3881039</v>
      </c>
      <c r="G14" s="251">
        <f t="shared" si="0"/>
        <v>9498017</v>
      </c>
      <c r="H14" s="489">
        <v>2014</v>
      </c>
      <c r="I14" s="490"/>
    </row>
    <row r="15" spans="1:11" ht="28.5" customHeight="1" x14ac:dyDescent="0.25">
      <c r="A15" s="184"/>
      <c r="B15" s="184"/>
      <c r="C15" s="185"/>
      <c r="D15" s="185"/>
      <c r="E15" s="185"/>
      <c r="F15" s="185"/>
      <c r="G15" s="204"/>
      <c r="H15" s="205"/>
      <c r="I15" s="205"/>
    </row>
  </sheetData>
  <mergeCells count="20">
    <mergeCell ref="G7:G9"/>
    <mergeCell ref="H7:I9"/>
    <mergeCell ref="A1:I1"/>
    <mergeCell ref="A3:I3"/>
    <mergeCell ref="F7:F9"/>
    <mergeCell ref="A7:B9"/>
    <mergeCell ref="E7:E9"/>
    <mergeCell ref="D7:D9"/>
    <mergeCell ref="C7:C9"/>
    <mergeCell ref="A5:I5"/>
    <mergeCell ref="A10:B10"/>
    <mergeCell ref="A11:B11"/>
    <mergeCell ref="A14:B14"/>
    <mergeCell ref="A12:B12"/>
    <mergeCell ref="A13:B13"/>
    <mergeCell ref="H10:I10"/>
    <mergeCell ref="H11:I11"/>
    <mergeCell ref="H14:I14"/>
    <mergeCell ref="H12:I12"/>
    <mergeCell ref="H13:I13"/>
  </mergeCells>
  <phoneticPr fontId="0" type="noConversion"/>
  <printOptions horizontalCentered="1"/>
  <pageMargins left="0.39370078740157483" right="0.39370078740157483" top="0.98425196850393704" bottom="0" header="0.51181102362204722" footer="0.51181102362204722"/>
  <pageSetup paperSize="9"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3">
    <tabColor theme="3" tint="0.39997558519241921"/>
  </sheetPr>
  <dimension ref="A1:Q14"/>
  <sheetViews>
    <sheetView showGridLines="0" rightToLeft="1" view="pageBreakPreview" zoomScaleNormal="100" zoomScaleSheetLayoutView="100" workbookViewId="0">
      <selection activeCell="N8" sqref="N8"/>
    </sheetView>
  </sheetViews>
  <sheetFormatPr defaultColWidth="9.109375" defaultRowHeight="15.6" x14ac:dyDescent="0.25"/>
  <cols>
    <col min="1" max="1" width="7.44140625" style="98" customWidth="1"/>
    <col min="2" max="2" width="15.6640625" style="99" customWidth="1"/>
    <col min="3" max="7" width="12.6640625" style="37" customWidth="1"/>
    <col min="8" max="8" width="15.6640625" style="100" customWidth="1"/>
    <col min="9" max="9" width="4.6640625" style="100" customWidth="1"/>
    <col min="10" max="16384" width="9.109375" style="94"/>
  </cols>
  <sheetData>
    <row r="1" spans="1:17" s="90" customFormat="1" ht="58.5" customHeight="1" x14ac:dyDescent="0.25">
      <c r="A1" s="353"/>
      <c r="B1" s="389"/>
      <c r="C1" s="389"/>
      <c r="D1" s="389"/>
      <c r="E1" s="389"/>
      <c r="F1" s="389"/>
      <c r="G1" s="389"/>
      <c r="H1" s="389"/>
      <c r="I1" s="389"/>
      <c r="J1" s="107"/>
      <c r="K1" s="107"/>
      <c r="L1" s="107"/>
      <c r="M1" s="107"/>
      <c r="N1" s="107"/>
      <c r="O1" s="107"/>
      <c r="P1" s="107"/>
      <c r="Q1" s="107"/>
    </row>
    <row r="2" spans="1:17" s="45" customFormat="1" ht="18" customHeight="1" x14ac:dyDescent="0.25">
      <c r="A2" s="64" t="s">
        <v>40</v>
      </c>
      <c r="B2" s="65"/>
      <c r="C2" s="65"/>
      <c r="D2" s="65"/>
      <c r="E2" s="65"/>
      <c r="F2" s="65"/>
      <c r="G2" s="65"/>
      <c r="H2" s="65"/>
      <c r="I2" s="65"/>
    </row>
    <row r="3" spans="1:17" s="5" customFormat="1" ht="15" customHeight="1" x14ac:dyDescent="0.25">
      <c r="A3" s="379" t="s">
        <v>383</v>
      </c>
      <c r="B3" s="379"/>
      <c r="C3" s="379"/>
      <c r="D3" s="379"/>
      <c r="E3" s="379"/>
      <c r="F3" s="379"/>
      <c r="G3" s="379"/>
      <c r="H3" s="379"/>
      <c r="I3" s="379"/>
      <c r="K3" s="22"/>
    </row>
    <row r="4" spans="1:17" s="45" customFormat="1" x14ac:dyDescent="0.25">
      <c r="A4" s="39" t="s">
        <v>41</v>
      </c>
      <c r="B4" s="36"/>
      <c r="C4" s="14"/>
      <c r="D4" s="14"/>
      <c r="E4" s="14"/>
      <c r="F4" s="14"/>
      <c r="G4" s="14"/>
      <c r="H4" s="6"/>
      <c r="I4" s="14"/>
    </row>
    <row r="5" spans="1:17" s="45" customFormat="1" ht="13.5" customHeight="1" x14ac:dyDescent="0.25">
      <c r="A5" s="394" t="s">
        <v>383</v>
      </c>
      <c r="B5" s="394"/>
      <c r="C5" s="394"/>
      <c r="D5" s="394"/>
      <c r="E5" s="394"/>
      <c r="F5" s="394"/>
      <c r="G5" s="394"/>
      <c r="H5" s="394"/>
      <c r="I5" s="394"/>
    </row>
    <row r="6" spans="1:17" s="45" customFormat="1" ht="23.25" customHeight="1" x14ac:dyDescent="0.25">
      <c r="A6" s="26" t="s">
        <v>529</v>
      </c>
      <c r="B6" s="36"/>
      <c r="C6" s="37"/>
      <c r="D6" s="37"/>
      <c r="E6" s="37"/>
      <c r="F6" s="37"/>
      <c r="G6" s="37"/>
      <c r="H6" s="8"/>
      <c r="I6" s="51" t="s">
        <v>530</v>
      </c>
    </row>
    <row r="7" spans="1:17" ht="18.75" customHeight="1" thickBot="1" x14ac:dyDescent="0.3">
      <c r="A7" s="467" t="s">
        <v>54</v>
      </c>
      <c r="B7" s="467"/>
      <c r="C7" s="392" t="s">
        <v>202</v>
      </c>
      <c r="D7" s="392" t="s">
        <v>61</v>
      </c>
      <c r="E7" s="392" t="s">
        <v>203</v>
      </c>
      <c r="F7" s="392" t="s">
        <v>364</v>
      </c>
      <c r="G7" s="395" t="s">
        <v>234</v>
      </c>
      <c r="H7" s="455" t="s">
        <v>206</v>
      </c>
      <c r="I7" s="455"/>
      <c r="N7" s="103"/>
    </row>
    <row r="8" spans="1:17" ht="18" customHeight="1" thickTop="1" thickBot="1" x14ac:dyDescent="0.3">
      <c r="A8" s="468"/>
      <c r="B8" s="468"/>
      <c r="C8" s="481"/>
      <c r="D8" s="481"/>
      <c r="E8" s="481"/>
      <c r="F8" s="481"/>
      <c r="G8" s="505"/>
      <c r="H8" s="456"/>
      <c r="I8" s="456"/>
    </row>
    <row r="9" spans="1:17" ht="24" customHeight="1" thickTop="1" x14ac:dyDescent="0.25">
      <c r="A9" s="509"/>
      <c r="B9" s="509"/>
      <c r="C9" s="510"/>
      <c r="D9" s="510"/>
      <c r="E9" s="510"/>
      <c r="F9" s="510"/>
      <c r="G9" s="511"/>
      <c r="H9" s="508"/>
      <c r="I9" s="508"/>
    </row>
    <row r="10" spans="1:17" ht="48" customHeight="1" thickBot="1" x14ac:dyDescent="0.3">
      <c r="A10" s="495">
        <v>2010</v>
      </c>
      <c r="B10" s="496"/>
      <c r="C10" s="206">
        <v>466321</v>
      </c>
      <c r="D10" s="206">
        <v>64733</v>
      </c>
      <c r="E10" s="206">
        <v>253999</v>
      </c>
      <c r="F10" s="206">
        <v>834300</v>
      </c>
      <c r="G10" s="206">
        <f>SUM(C10:F10)</f>
        <v>1619353</v>
      </c>
      <c r="H10" s="485">
        <v>2010</v>
      </c>
      <c r="I10" s="486"/>
    </row>
    <row r="11" spans="1:17" ht="48" customHeight="1" thickTop="1" thickBot="1" x14ac:dyDescent="0.3">
      <c r="A11" s="497">
        <v>2011</v>
      </c>
      <c r="B11" s="498"/>
      <c r="C11" s="104">
        <v>549050</v>
      </c>
      <c r="D11" s="104">
        <v>169626</v>
      </c>
      <c r="E11" s="104">
        <v>422742</v>
      </c>
      <c r="F11" s="104">
        <v>1666485</v>
      </c>
      <c r="G11" s="104">
        <f>SUM(C11:F11)</f>
        <v>2807903</v>
      </c>
      <c r="H11" s="487">
        <v>2011</v>
      </c>
      <c r="I11" s="488"/>
    </row>
    <row r="12" spans="1:17" ht="48" customHeight="1" thickTop="1" thickBot="1" x14ac:dyDescent="0.3">
      <c r="A12" s="499">
        <v>2012</v>
      </c>
      <c r="B12" s="500"/>
      <c r="C12" s="105">
        <v>550018</v>
      </c>
      <c r="D12" s="105">
        <v>140878</v>
      </c>
      <c r="E12" s="105">
        <v>590259</v>
      </c>
      <c r="F12" s="105">
        <v>1706830</v>
      </c>
      <c r="G12" s="105">
        <f>SUM(C12:F12)</f>
        <v>2987985</v>
      </c>
      <c r="H12" s="489">
        <v>2012</v>
      </c>
      <c r="I12" s="490"/>
    </row>
    <row r="13" spans="1:17" ht="48" customHeight="1" thickTop="1" thickBot="1" x14ac:dyDescent="0.3">
      <c r="A13" s="497">
        <v>2013</v>
      </c>
      <c r="B13" s="498"/>
      <c r="C13" s="104">
        <v>1656422</v>
      </c>
      <c r="D13" s="104">
        <v>568265</v>
      </c>
      <c r="E13" s="104">
        <v>1795660</v>
      </c>
      <c r="F13" s="104">
        <v>3009329</v>
      </c>
      <c r="G13" s="104">
        <f t="shared" ref="G13" si="0">SUM(C13:F13)</f>
        <v>7029676</v>
      </c>
      <c r="H13" s="487">
        <v>2013</v>
      </c>
      <c r="I13" s="488"/>
    </row>
    <row r="14" spans="1:17" ht="48" customHeight="1" thickTop="1" x14ac:dyDescent="0.25">
      <c r="A14" s="499">
        <v>2014</v>
      </c>
      <c r="B14" s="500"/>
      <c r="C14" s="105">
        <v>831956</v>
      </c>
      <c r="D14" s="105">
        <v>252279</v>
      </c>
      <c r="E14" s="105">
        <v>909340</v>
      </c>
      <c r="F14" s="105">
        <v>3072626</v>
      </c>
      <c r="G14" s="105">
        <f>C14+D14+E14+F14</f>
        <v>5066201</v>
      </c>
      <c r="H14" s="506">
        <v>2014</v>
      </c>
      <c r="I14" s="507"/>
    </row>
  </sheetData>
  <mergeCells count="20">
    <mergeCell ref="A1:I1"/>
    <mergeCell ref="A3:I3"/>
    <mergeCell ref="A5:I5"/>
    <mergeCell ref="A7:B9"/>
    <mergeCell ref="C7:C9"/>
    <mergeCell ref="G7:G9"/>
    <mergeCell ref="E7:E9"/>
    <mergeCell ref="D7:D9"/>
    <mergeCell ref="F7:F9"/>
    <mergeCell ref="H10:I10"/>
    <mergeCell ref="H11:I11"/>
    <mergeCell ref="A10:B10"/>
    <mergeCell ref="A11:B11"/>
    <mergeCell ref="H7:I9"/>
    <mergeCell ref="H14:I14"/>
    <mergeCell ref="A14:B14"/>
    <mergeCell ref="A12:B12"/>
    <mergeCell ref="H12:I12"/>
    <mergeCell ref="A13:B13"/>
    <mergeCell ref="H13:I13"/>
  </mergeCells>
  <phoneticPr fontId="0" type="noConversion"/>
  <printOptions horizontalCentered="1" verticalCentered="1"/>
  <pageMargins left="0" right="0" top="0" bottom="0" header="0.51181102362204722" footer="0.51181102362204722"/>
  <pageSetup paperSize="9" scale="97"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4">
    <tabColor theme="3" tint="0.39997558519241921"/>
  </sheetPr>
  <dimension ref="A1:Q26"/>
  <sheetViews>
    <sheetView showGridLines="0" rightToLeft="1" view="pageBreakPreview" zoomScaleNormal="100" zoomScaleSheetLayoutView="100" workbookViewId="0">
      <selection activeCell="N8" sqref="N8"/>
    </sheetView>
  </sheetViews>
  <sheetFormatPr defaultColWidth="9.109375" defaultRowHeight="15.6" x14ac:dyDescent="0.25"/>
  <cols>
    <col min="1" max="1" width="4.6640625" style="13" customWidth="1"/>
    <col min="2" max="2" width="15.6640625" style="12" customWidth="1"/>
    <col min="3" max="7" width="12.6640625" style="10" customWidth="1"/>
    <col min="8" max="8" width="15.6640625" style="7" customWidth="1"/>
    <col min="9" max="9" width="4.6640625" style="7" customWidth="1"/>
    <col min="10" max="16384" width="9.109375" style="9"/>
  </cols>
  <sheetData>
    <row r="1" spans="1:17" s="35" customFormat="1" ht="23.25" customHeight="1" x14ac:dyDescent="0.25">
      <c r="A1" s="512"/>
      <c r="B1" s="513"/>
      <c r="C1" s="513"/>
      <c r="D1" s="513"/>
      <c r="E1" s="513"/>
      <c r="F1" s="513"/>
      <c r="G1" s="513"/>
      <c r="H1" s="513"/>
      <c r="I1" s="513"/>
      <c r="J1" s="34"/>
      <c r="K1" s="34"/>
      <c r="L1" s="34"/>
      <c r="M1" s="34"/>
      <c r="N1" s="34"/>
      <c r="O1" s="34"/>
      <c r="P1" s="34"/>
      <c r="Q1" s="34"/>
    </row>
    <row r="2" spans="1:17" s="3" customFormat="1" ht="18" customHeight="1" x14ac:dyDescent="0.25">
      <c r="A2" s="229" t="s">
        <v>322</v>
      </c>
      <c r="B2" s="73"/>
      <c r="C2" s="73"/>
      <c r="D2" s="73"/>
      <c r="E2" s="73"/>
      <c r="F2" s="73"/>
      <c r="G2" s="73"/>
      <c r="H2" s="73"/>
      <c r="I2" s="73"/>
    </row>
    <row r="3" spans="1:17" s="5" customFormat="1" ht="15" customHeight="1" x14ac:dyDescent="0.25">
      <c r="A3" s="514">
        <v>2014</v>
      </c>
      <c r="B3" s="514"/>
      <c r="C3" s="514"/>
      <c r="D3" s="514"/>
      <c r="E3" s="514"/>
      <c r="F3" s="514"/>
      <c r="G3" s="514"/>
      <c r="H3" s="514"/>
      <c r="I3" s="514"/>
      <c r="K3" s="22"/>
    </row>
    <row r="4" spans="1:17" s="3" customFormat="1" x14ac:dyDescent="0.25">
      <c r="A4" s="230" t="s">
        <v>323</v>
      </c>
      <c r="B4" s="66"/>
      <c r="C4" s="67"/>
      <c r="D4" s="67"/>
      <c r="E4" s="67"/>
      <c r="F4" s="67"/>
      <c r="G4" s="67"/>
      <c r="H4" s="68"/>
      <c r="I4" s="67"/>
    </row>
    <row r="5" spans="1:17" s="45" customFormat="1" ht="13.5" customHeight="1" x14ac:dyDescent="0.25">
      <c r="A5" s="515">
        <v>2014</v>
      </c>
      <c r="B5" s="515"/>
      <c r="C5" s="515"/>
      <c r="D5" s="515"/>
      <c r="E5" s="515"/>
      <c r="F5" s="515"/>
      <c r="G5" s="515"/>
      <c r="H5" s="515"/>
      <c r="I5" s="515"/>
    </row>
    <row r="6" spans="1:17" s="3" customFormat="1" ht="28.5" customHeight="1" x14ac:dyDescent="0.25">
      <c r="A6" s="27"/>
      <c r="B6" s="27"/>
      <c r="C6" s="27"/>
      <c r="D6" s="27"/>
      <c r="E6" s="27"/>
      <c r="F6" s="28"/>
      <c r="G6" s="29"/>
      <c r="H6" s="516"/>
      <c r="I6" s="517"/>
    </row>
    <row r="7" spans="1:17" x14ac:dyDescent="0.25">
      <c r="A7" s="16"/>
      <c r="B7" s="69"/>
      <c r="C7" s="24"/>
      <c r="D7" s="24"/>
      <c r="E7" s="24"/>
      <c r="F7" s="24"/>
      <c r="G7" s="24"/>
      <c r="H7" s="70"/>
      <c r="I7" s="70"/>
    </row>
    <row r="8" spans="1:17" x14ac:dyDescent="0.25">
      <c r="A8" s="16"/>
      <c r="B8" s="69"/>
      <c r="C8" s="24"/>
      <c r="D8" s="24"/>
      <c r="E8" s="24"/>
      <c r="F8" s="24"/>
      <c r="G8" s="24"/>
      <c r="H8" s="70"/>
      <c r="I8" s="70"/>
    </row>
    <row r="9" spans="1:17" x14ac:dyDescent="0.25">
      <c r="A9" s="16"/>
      <c r="B9" s="69"/>
      <c r="C9" s="24"/>
      <c r="D9" s="24"/>
      <c r="E9" s="24"/>
      <c r="F9" s="24"/>
      <c r="G9" s="24"/>
      <c r="H9" s="70"/>
      <c r="I9" s="70"/>
    </row>
    <row r="10" spans="1:17" x14ac:dyDescent="0.25">
      <c r="A10" s="16"/>
      <c r="B10" s="69"/>
      <c r="C10" s="24"/>
      <c r="D10" s="24"/>
      <c r="E10" s="24"/>
      <c r="F10" s="24"/>
      <c r="G10" s="24"/>
      <c r="H10" s="70"/>
      <c r="I10" s="70"/>
    </row>
    <row r="11" spans="1:17" x14ac:dyDescent="0.25">
      <c r="A11" s="16"/>
      <c r="B11" s="69"/>
      <c r="C11" s="24"/>
      <c r="D11" s="24"/>
      <c r="E11" s="24"/>
      <c r="F11" s="24"/>
      <c r="G11" s="24"/>
      <c r="H11" s="70"/>
      <c r="I11" s="70"/>
    </row>
    <row r="12" spans="1:17" x14ac:dyDescent="0.25">
      <c r="A12" s="16"/>
      <c r="B12" s="69"/>
      <c r="C12" s="24"/>
      <c r="D12" s="24"/>
      <c r="E12" s="24"/>
      <c r="F12" s="24"/>
      <c r="G12" s="24"/>
      <c r="H12" s="70"/>
      <c r="I12" s="70"/>
    </row>
    <row r="13" spans="1:17" x14ac:dyDescent="0.25">
      <c r="A13" s="16"/>
      <c r="B13" s="69"/>
      <c r="C13" s="24"/>
      <c r="D13" s="24"/>
      <c r="E13" s="24"/>
      <c r="F13" s="24"/>
      <c r="G13" s="24"/>
      <c r="H13" s="70"/>
      <c r="I13" s="70"/>
    </row>
    <row r="14" spans="1:17" x14ac:dyDescent="0.25">
      <c r="A14" s="16"/>
      <c r="B14" s="69"/>
      <c r="C14" s="24"/>
      <c r="D14" s="24"/>
      <c r="E14" s="24"/>
      <c r="F14" s="24"/>
      <c r="G14" s="24"/>
      <c r="H14" s="70"/>
      <c r="I14" s="70"/>
    </row>
    <row r="15" spans="1:17" x14ac:dyDescent="0.25">
      <c r="A15" s="16"/>
      <c r="B15" s="69"/>
      <c r="C15" s="24"/>
      <c r="D15" s="24"/>
      <c r="E15" s="24"/>
      <c r="F15" s="24"/>
      <c r="G15" s="24"/>
      <c r="H15" s="70"/>
      <c r="I15" s="70"/>
    </row>
    <row r="16" spans="1:17" x14ac:dyDescent="0.25">
      <c r="A16" s="16"/>
      <c r="B16" s="69"/>
      <c r="C16" s="24"/>
      <c r="D16" s="24"/>
      <c r="E16" s="24"/>
      <c r="F16" s="24"/>
      <c r="G16" s="24"/>
      <c r="H16" s="70"/>
      <c r="I16" s="70"/>
    </row>
    <row r="17" spans="1:9" x14ac:dyDescent="0.25">
      <c r="A17" s="16"/>
      <c r="B17" s="69"/>
      <c r="C17" s="24"/>
      <c r="D17" s="24"/>
      <c r="E17" s="24"/>
      <c r="F17" s="24"/>
      <c r="G17" s="24"/>
      <c r="H17" s="70"/>
      <c r="I17" s="70"/>
    </row>
    <row r="18" spans="1:9" x14ac:dyDescent="0.25">
      <c r="A18" s="16"/>
      <c r="B18" s="69"/>
      <c r="C18" s="24"/>
      <c r="D18" s="24"/>
      <c r="E18" s="24"/>
      <c r="F18" s="24"/>
      <c r="G18" s="24"/>
      <c r="H18" s="70"/>
      <c r="I18" s="70"/>
    </row>
    <row r="19" spans="1:9" x14ac:dyDescent="0.25">
      <c r="A19" s="16"/>
      <c r="B19" s="69"/>
      <c r="C19" s="24"/>
      <c r="D19" s="24"/>
      <c r="E19" s="24"/>
      <c r="F19" s="24"/>
      <c r="G19" s="24"/>
      <c r="H19" s="70"/>
      <c r="I19" s="70"/>
    </row>
    <row r="20" spans="1:9" x14ac:dyDescent="0.25">
      <c r="A20" s="16"/>
      <c r="B20" s="69"/>
      <c r="C20" s="24"/>
      <c r="D20" s="24"/>
      <c r="E20" s="24"/>
      <c r="F20" s="24"/>
      <c r="G20" s="24"/>
      <c r="H20" s="70"/>
      <c r="I20" s="70"/>
    </row>
    <row r="21" spans="1:9" x14ac:dyDescent="0.25">
      <c r="A21" s="16"/>
      <c r="B21" s="69"/>
      <c r="C21" s="24"/>
      <c r="D21" s="24"/>
      <c r="E21" s="24"/>
      <c r="F21" s="24"/>
      <c r="G21" s="24"/>
      <c r="H21" s="70"/>
      <c r="I21" s="70"/>
    </row>
    <row r="22" spans="1:9" x14ac:dyDescent="0.25">
      <c r="A22" s="16"/>
      <c r="B22" s="69"/>
      <c r="C22" s="24"/>
      <c r="D22" s="24"/>
      <c r="E22" s="24"/>
      <c r="F22" s="24"/>
      <c r="G22" s="24"/>
      <c r="H22" s="70"/>
      <c r="I22" s="70"/>
    </row>
    <row r="23" spans="1:9" x14ac:dyDescent="0.25">
      <c r="A23" s="16"/>
      <c r="B23" s="69"/>
      <c r="C23" s="24"/>
      <c r="D23" s="24"/>
      <c r="E23" s="24"/>
      <c r="F23" s="24"/>
      <c r="G23" s="24"/>
      <c r="H23" s="70"/>
      <c r="I23" s="70"/>
    </row>
    <row r="24" spans="1:9" x14ac:dyDescent="0.25">
      <c r="A24" s="16"/>
      <c r="B24" s="69"/>
      <c r="C24" s="24"/>
      <c r="D24" s="24"/>
      <c r="E24" s="24"/>
      <c r="F24" s="24"/>
      <c r="G24" s="24"/>
      <c r="H24" s="70"/>
      <c r="I24" s="70"/>
    </row>
    <row r="25" spans="1:9" x14ac:dyDescent="0.25">
      <c r="A25" s="16"/>
      <c r="B25" s="69"/>
      <c r="C25" s="24"/>
      <c r="D25" s="24"/>
      <c r="E25" s="24"/>
      <c r="F25" s="24"/>
      <c r="G25" s="24"/>
      <c r="H25" s="70"/>
      <c r="I25" s="70"/>
    </row>
    <row r="26" spans="1:9" s="72" customFormat="1" ht="13.2" x14ac:dyDescent="0.25">
      <c r="A26" s="518" t="s">
        <v>509</v>
      </c>
      <c r="B26" s="518"/>
      <c r="C26" s="518"/>
      <c r="D26" s="518"/>
      <c r="E26" s="518"/>
      <c r="F26" s="518"/>
      <c r="G26" s="518"/>
      <c r="H26" s="518"/>
      <c r="I26" s="518"/>
    </row>
  </sheetData>
  <mergeCells count="5">
    <mergeCell ref="A1:I1"/>
    <mergeCell ref="A3:I3"/>
    <mergeCell ref="A5:I5"/>
    <mergeCell ref="H6:I6"/>
    <mergeCell ref="A26:I26"/>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2">
    <tabColor theme="3" tint="0.39997558519241921"/>
  </sheetPr>
  <dimension ref="A1:P15"/>
  <sheetViews>
    <sheetView showGridLines="0" rightToLeft="1" view="pageBreakPreview" zoomScaleNormal="100" zoomScaleSheetLayoutView="100" workbookViewId="0">
      <selection activeCell="A4" sqref="A4"/>
    </sheetView>
  </sheetViews>
  <sheetFormatPr defaultColWidth="9.109375" defaultRowHeight="15.6" x14ac:dyDescent="0.25"/>
  <cols>
    <col min="1" max="1" width="10.6640625" style="98" customWidth="1"/>
    <col min="2" max="2" width="15.6640625" style="99" customWidth="1"/>
    <col min="3" max="7" width="12.6640625" style="37" customWidth="1"/>
    <col min="8" max="8" width="15.88671875" style="100" customWidth="1"/>
    <col min="9" max="9" width="8" style="100" customWidth="1"/>
    <col min="10" max="16384" width="9.109375" style="94"/>
  </cols>
  <sheetData>
    <row r="1" spans="1:16" s="90" customFormat="1" ht="58.5" customHeight="1" x14ac:dyDescent="0.25">
      <c r="A1" s="353"/>
      <c r="B1" s="389"/>
      <c r="C1" s="389"/>
      <c r="D1" s="389"/>
      <c r="E1" s="389"/>
      <c r="F1" s="389"/>
      <c r="G1" s="389"/>
      <c r="H1" s="389"/>
      <c r="I1" s="389"/>
      <c r="J1" s="107"/>
      <c r="K1" s="107"/>
      <c r="L1" s="107"/>
      <c r="M1" s="107"/>
      <c r="N1" s="107"/>
      <c r="O1" s="107"/>
      <c r="P1" s="107"/>
    </row>
    <row r="2" spans="1:16" s="45" customFormat="1" ht="18" customHeight="1" x14ac:dyDescent="0.25">
      <c r="A2" s="64" t="s">
        <v>42</v>
      </c>
      <c r="B2" s="65"/>
      <c r="C2" s="65"/>
      <c r="D2" s="65"/>
      <c r="E2" s="65"/>
      <c r="F2" s="65"/>
      <c r="G2" s="65"/>
      <c r="H2" s="65"/>
      <c r="I2" s="65"/>
    </row>
    <row r="3" spans="1:16" s="5" customFormat="1" ht="15" customHeight="1" x14ac:dyDescent="0.25">
      <c r="A3" s="379" t="s">
        <v>383</v>
      </c>
      <c r="B3" s="379"/>
      <c r="C3" s="379"/>
      <c r="D3" s="379"/>
      <c r="E3" s="379"/>
      <c r="F3" s="379"/>
      <c r="G3" s="379"/>
      <c r="H3" s="379"/>
      <c r="I3" s="379"/>
    </row>
    <row r="4" spans="1:16" s="45" customFormat="1" x14ac:dyDescent="0.25">
      <c r="A4" s="39" t="s">
        <v>538</v>
      </c>
      <c r="B4" s="36"/>
      <c r="C4" s="14"/>
      <c r="D4" s="14"/>
      <c r="E4" s="14"/>
      <c r="F4" s="14"/>
      <c r="G4" s="14"/>
      <c r="H4" s="6"/>
      <c r="I4" s="14"/>
    </row>
    <row r="5" spans="1:16" s="45" customFormat="1" ht="13.5" customHeight="1" x14ac:dyDescent="0.25">
      <c r="A5" s="394" t="s">
        <v>383</v>
      </c>
      <c r="B5" s="394"/>
      <c r="C5" s="394"/>
      <c r="D5" s="394"/>
      <c r="E5" s="394"/>
      <c r="F5" s="394"/>
      <c r="G5" s="394"/>
      <c r="H5" s="394"/>
      <c r="I5" s="394"/>
    </row>
    <row r="6" spans="1:16" s="45" customFormat="1" ht="23.25" customHeight="1" x14ac:dyDescent="0.25">
      <c r="A6" s="26" t="s">
        <v>527</v>
      </c>
      <c r="B6" s="36"/>
      <c r="C6" s="37"/>
      <c r="D6" s="37"/>
      <c r="E6" s="37"/>
      <c r="F6" s="37"/>
      <c r="G6" s="37"/>
      <c r="H6" s="8"/>
      <c r="I6" s="51" t="s">
        <v>528</v>
      </c>
    </row>
    <row r="7" spans="1:16" ht="18.75" customHeight="1" thickBot="1" x14ac:dyDescent="0.3">
      <c r="A7" s="467" t="s">
        <v>54</v>
      </c>
      <c r="B7" s="467"/>
      <c r="C7" s="392" t="s">
        <v>202</v>
      </c>
      <c r="D7" s="392" t="s">
        <v>61</v>
      </c>
      <c r="E7" s="392" t="s">
        <v>203</v>
      </c>
      <c r="F7" s="392" t="s">
        <v>364</v>
      </c>
      <c r="G7" s="395" t="s">
        <v>234</v>
      </c>
      <c r="H7" s="375" t="s">
        <v>191</v>
      </c>
      <c r="I7" s="376"/>
      <c r="M7" s="103"/>
    </row>
    <row r="8" spans="1:16" ht="18" customHeight="1" thickTop="1" thickBot="1" x14ac:dyDescent="0.3">
      <c r="A8" s="468"/>
      <c r="B8" s="468"/>
      <c r="C8" s="481"/>
      <c r="D8" s="481"/>
      <c r="E8" s="481"/>
      <c r="F8" s="481"/>
      <c r="G8" s="505"/>
      <c r="H8" s="529"/>
      <c r="I8" s="530"/>
    </row>
    <row r="9" spans="1:16" ht="27.75" customHeight="1" thickTop="1" x14ac:dyDescent="0.25">
      <c r="A9" s="469"/>
      <c r="B9" s="469"/>
      <c r="C9" s="393"/>
      <c r="D9" s="393"/>
      <c r="E9" s="393"/>
      <c r="F9" s="393"/>
      <c r="G9" s="396"/>
      <c r="H9" s="377"/>
      <c r="I9" s="378"/>
    </row>
    <row r="10" spans="1:16" ht="48" customHeight="1" thickBot="1" x14ac:dyDescent="0.3">
      <c r="A10" s="525">
        <v>2010</v>
      </c>
      <c r="B10" s="526"/>
      <c r="C10" s="54">
        <v>431558</v>
      </c>
      <c r="D10" s="54">
        <v>34391</v>
      </c>
      <c r="E10" s="54">
        <v>7106</v>
      </c>
      <c r="F10" s="54">
        <v>38362</v>
      </c>
      <c r="G10" s="54">
        <f t="shared" ref="G10:G13" si="0">SUM(C10:F10)</f>
        <v>511417</v>
      </c>
      <c r="H10" s="519">
        <v>2010</v>
      </c>
      <c r="I10" s="520"/>
    </row>
    <row r="11" spans="1:16" ht="48" customHeight="1" thickTop="1" thickBot="1" x14ac:dyDescent="0.3">
      <c r="A11" s="497">
        <v>2011</v>
      </c>
      <c r="B11" s="498"/>
      <c r="C11" s="104">
        <v>619448</v>
      </c>
      <c r="D11" s="104">
        <v>45111</v>
      </c>
      <c r="E11" s="104">
        <v>9193</v>
      </c>
      <c r="F11" s="104">
        <v>45301</v>
      </c>
      <c r="G11" s="245">
        <f t="shared" si="0"/>
        <v>719053</v>
      </c>
      <c r="H11" s="521">
        <v>2011</v>
      </c>
      <c r="I11" s="522"/>
    </row>
    <row r="12" spans="1:16" ht="48" customHeight="1" thickTop="1" thickBot="1" x14ac:dyDescent="0.3">
      <c r="A12" s="501">
        <v>2012</v>
      </c>
      <c r="B12" s="502"/>
      <c r="C12" s="129">
        <v>593868</v>
      </c>
      <c r="D12" s="129">
        <v>32029</v>
      </c>
      <c r="E12" s="129">
        <v>8791</v>
      </c>
      <c r="F12" s="129">
        <v>73152</v>
      </c>
      <c r="G12" s="129">
        <f t="shared" si="0"/>
        <v>707840</v>
      </c>
      <c r="H12" s="523">
        <v>2012</v>
      </c>
      <c r="I12" s="524"/>
    </row>
    <row r="13" spans="1:16" ht="48" customHeight="1" thickTop="1" thickBot="1" x14ac:dyDescent="0.3">
      <c r="A13" s="503">
        <v>2013</v>
      </c>
      <c r="B13" s="504"/>
      <c r="C13" s="200">
        <v>861381</v>
      </c>
      <c r="D13" s="200">
        <v>43863</v>
      </c>
      <c r="E13" s="200">
        <v>14474</v>
      </c>
      <c r="F13" s="200">
        <v>48528</v>
      </c>
      <c r="G13" s="245">
        <f t="shared" si="0"/>
        <v>968246</v>
      </c>
      <c r="H13" s="527">
        <v>2013</v>
      </c>
      <c r="I13" s="528"/>
    </row>
    <row r="14" spans="1:16" ht="48" customHeight="1" thickTop="1" x14ac:dyDescent="0.25">
      <c r="A14" s="499">
        <v>2014</v>
      </c>
      <c r="B14" s="500"/>
      <c r="C14" s="105">
        <v>970554</v>
      </c>
      <c r="D14" s="105">
        <v>34108</v>
      </c>
      <c r="E14" s="105">
        <v>11969</v>
      </c>
      <c r="F14" s="105">
        <v>71826</v>
      </c>
      <c r="G14" s="105">
        <f>C14+D14+E14+F14</f>
        <v>1088457</v>
      </c>
      <c r="H14" s="506">
        <v>2014</v>
      </c>
      <c r="I14" s="507"/>
    </row>
    <row r="15" spans="1:16" s="103" customFormat="1" ht="28.5" customHeight="1" x14ac:dyDescent="0.25">
      <c r="A15" s="184"/>
      <c r="B15" s="184"/>
      <c r="C15" s="185"/>
      <c r="D15" s="185"/>
      <c r="E15" s="185"/>
      <c r="F15" s="185"/>
      <c r="G15" s="186"/>
      <c r="H15" s="187"/>
      <c r="I15" s="187"/>
    </row>
  </sheetData>
  <mergeCells count="20">
    <mergeCell ref="A1:I1"/>
    <mergeCell ref="C7:C9"/>
    <mergeCell ref="A3:I3"/>
    <mergeCell ref="A5:I5"/>
    <mergeCell ref="A7:B9"/>
    <mergeCell ref="H7:I9"/>
    <mergeCell ref="F7:F9"/>
    <mergeCell ref="E7:E9"/>
    <mergeCell ref="G7:G9"/>
    <mergeCell ref="D7:D9"/>
    <mergeCell ref="A11:B11"/>
    <mergeCell ref="A12:B12"/>
    <mergeCell ref="A14:B14"/>
    <mergeCell ref="H10:I10"/>
    <mergeCell ref="H11:I11"/>
    <mergeCell ref="H12:I12"/>
    <mergeCell ref="H14:I14"/>
    <mergeCell ref="A10:B10"/>
    <mergeCell ref="A13:B13"/>
    <mergeCell ref="H13:I13"/>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7">
    <tabColor theme="3" tint="0.39997558519241921"/>
  </sheetPr>
  <dimension ref="A1:Q28"/>
  <sheetViews>
    <sheetView showGridLines="0" rightToLeft="1" view="pageBreakPreview" zoomScaleNormal="100" zoomScaleSheetLayoutView="100" workbookViewId="0">
      <selection activeCell="A5" sqref="A5:I5"/>
    </sheetView>
  </sheetViews>
  <sheetFormatPr defaultColWidth="8.88671875" defaultRowHeight="15.6" x14ac:dyDescent="0.25"/>
  <cols>
    <col min="1" max="1" width="3.6640625" style="13" customWidth="1"/>
    <col min="2" max="2" width="15.6640625" style="12" customWidth="1"/>
    <col min="3" max="7" width="12.6640625" style="10" customWidth="1"/>
    <col min="8" max="8" width="15.6640625" style="7" customWidth="1"/>
    <col min="9" max="9" width="8.6640625" style="7" customWidth="1"/>
    <col min="10" max="16384" width="8.88671875" style="9"/>
  </cols>
  <sheetData>
    <row r="1" spans="1:17" s="35" customFormat="1" ht="34.5" customHeight="1" x14ac:dyDescent="0.25">
      <c r="A1" s="512"/>
      <c r="B1" s="513"/>
      <c r="C1" s="513"/>
      <c r="D1" s="513"/>
      <c r="E1" s="513"/>
      <c r="F1" s="513"/>
      <c r="G1" s="513"/>
      <c r="H1" s="513"/>
      <c r="I1" s="513"/>
      <c r="J1" s="34"/>
      <c r="K1" s="34"/>
      <c r="L1" s="34"/>
      <c r="M1" s="34"/>
      <c r="N1" s="34"/>
      <c r="O1" s="34"/>
      <c r="P1" s="34"/>
      <c r="Q1" s="34"/>
    </row>
    <row r="2" spans="1:17" s="3" customFormat="1" ht="18" customHeight="1" x14ac:dyDescent="0.25">
      <c r="A2" s="229" t="s">
        <v>42</v>
      </c>
      <c r="B2" s="73"/>
      <c r="C2" s="73"/>
      <c r="D2" s="73"/>
      <c r="E2" s="73"/>
      <c r="F2" s="73"/>
      <c r="G2" s="73"/>
      <c r="H2" s="73"/>
      <c r="I2" s="73"/>
    </row>
    <row r="3" spans="1:17" s="5" customFormat="1" ht="15" customHeight="1" x14ac:dyDescent="0.25">
      <c r="A3" s="514">
        <v>2014</v>
      </c>
      <c r="B3" s="514"/>
      <c r="C3" s="514"/>
      <c r="D3" s="514"/>
      <c r="E3" s="514"/>
      <c r="F3" s="514"/>
      <c r="G3" s="514"/>
      <c r="H3" s="514"/>
      <c r="I3" s="514"/>
      <c r="K3" s="22"/>
    </row>
    <row r="4" spans="1:17" s="3" customFormat="1" x14ac:dyDescent="0.25">
      <c r="A4" s="230" t="s">
        <v>538</v>
      </c>
      <c r="B4" s="66"/>
      <c r="C4" s="67"/>
      <c r="D4" s="67"/>
      <c r="E4" s="67"/>
      <c r="F4" s="67"/>
      <c r="G4" s="67"/>
      <c r="H4" s="68"/>
      <c r="I4" s="67"/>
    </row>
    <row r="5" spans="1:17" s="45" customFormat="1" ht="13.5" customHeight="1" x14ac:dyDescent="0.25">
      <c r="A5" s="515">
        <v>2014</v>
      </c>
      <c r="B5" s="515"/>
      <c r="C5" s="515"/>
      <c r="D5" s="515"/>
      <c r="E5" s="515"/>
      <c r="F5" s="515"/>
      <c r="G5" s="515"/>
      <c r="H5" s="515"/>
      <c r="I5" s="515"/>
    </row>
    <row r="6" spans="1:17" ht="24" customHeight="1" x14ac:dyDescent="0.25">
      <c r="A6" s="16"/>
      <c r="B6" s="17"/>
      <c r="C6" s="18"/>
      <c r="D6" s="18"/>
      <c r="E6" s="18"/>
      <c r="F6" s="18"/>
      <c r="G6" s="19"/>
      <c r="H6" s="20"/>
      <c r="I6" s="21"/>
    </row>
    <row r="7" spans="1:17" ht="24" customHeight="1" x14ac:dyDescent="0.25">
      <c r="A7" s="16"/>
      <c r="B7" s="17"/>
      <c r="C7" s="18"/>
      <c r="D7" s="18"/>
      <c r="E7" s="18"/>
      <c r="F7" s="18"/>
      <c r="G7" s="19"/>
      <c r="H7" s="20"/>
      <c r="I7" s="21"/>
    </row>
    <row r="8" spans="1:17" ht="23.25" customHeight="1" x14ac:dyDescent="0.25">
      <c r="A8" s="16"/>
      <c r="B8" s="17"/>
      <c r="C8" s="18"/>
      <c r="D8" s="18"/>
      <c r="E8" s="18"/>
      <c r="F8" s="18"/>
      <c r="G8" s="19"/>
      <c r="H8" s="20"/>
      <c r="I8" s="21"/>
    </row>
    <row r="9" spans="1:17" ht="23.25" customHeight="1" x14ac:dyDescent="0.25">
      <c r="A9" s="16"/>
      <c r="B9" s="17"/>
      <c r="C9" s="18"/>
      <c r="D9" s="18"/>
      <c r="E9" s="18"/>
      <c r="F9" s="18"/>
      <c r="G9" s="19"/>
      <c r="H9" s="20"/>
      <c r="I9" s="21"/>
    </row>
    <row r="10" spans="1:17" ht="23.25" customHeight="1" x14ac:dyDescent="0.25">
      <c r="A10" s="16"/>
      <c r="B10" s="17"/>
      <c r="C10" s="18"/>
      <c r="D10" s="18"/>
      <c r="E10" s="18"/>
      <c r="F10" s="18"/>
      <c r="G10" s="19"/>
      <c r="H10" s="20"/>
      <c r="I10" s="21"/>
    </row>
    <row r="11" spans="1:17" ht="23.25" customHeight="1" x14ac:dyDescent="0.25">
      <c r="A11" s="16"/>
      <c r="B11" s="17"/>
      <c r="C11" s="18"/>
      <c r="D11" s="18"/>
      <c r="E11" s="18"/>
      <c r="F11" s="18"/>
      <c r="G11" s="19"/>
      <c r="H11" s="20"/>
      <c r="I11" s="21"/>
    </row>
    <row r="12" spans="1:17" ht="23.25" customHeight="1" x14ac:dyDescent="0.25">
      <c r="A12" s="16"/>
      <c r="B12" s="17"/>
      <c r="C12" s="18"/>
      <c r="D12" s="18"/>
      <c r="E12" s="18"/>
      <c r="F12" s="18"/>
      <c r="G12" s="19"/>
      <c r="H12" s="20"/>
      <c r="I12" s="21"/>
    </row>
    <row r="13" spans="1:17" ht="23.25" customHeight="1" x14ac:dyDescent="0.25">
      <c r="A13" s="16"/>
      <c r="B13" s="17"/>
      <c r="C13" s="18"/>
      <c r="D13" s="18"/>
      <c r="E13" s="18"/>
      <c r="F13" s="18"/>
      <c r="G13" s="19"/>
      <c r="H13" s="20"/>
      <c r="I13" s="21"/>
    </row>
    <row r="14" spans="1:17" x14ac:dyDescent="0.25">
      <c r="A14" s="16"/>
      <c r="B14" s="69"/>
      <c r="C14" s="24"/>
      <c r="D14" s="24"/>
      <c r="E14" s="24"/>
      <c r="F14" s="24"/>
      <c r="G14" s="24"/>
      <c r="H14" s="70"/>
      <c r="I14" s="70"/>
    </row>
    <row r="15" spans="1:17" x14ac:dyDescent="0.25">
      <c r="A15" s="16"/>
      <c r="B15" s="69"/>
      <c r="C15" s="24"/>
      <c r="D15" s="24"/>
      <c r="E15" s="24"/>
      <c r="F15" s="24"/>
      <c r="G15" s="24"/>
      <c r="H15" s="70"/>
      <c r="I15" s="70"/>
    </row>
    <row r="16" spans="1:17" x14ac:dyDescent="0.25">
      <c r="A16" s="16"/>
      <c r="B16" s="69"/>
      <c r="C16" s="24"/>
      <c r="D16" s="24"/>
      <c r="E16" s="24"/>
      <c r="F16" s="24"/>
      <c r="G16" s="24"/>
      <c r="H16" s="70"/>
      <c r="I16" s="70"/>
    </row>
    <row r="17" spans="1:9" x14ac:dyDescent="0.25">
      <c r="A17" s="16"/>
      <c r="B17" s="69"/>
      <c r="C17" s="24"/>
      <c r="D17" s="24"/>
      <c r="E17" s="24"/>
      <c r="F17" s="24"/>
      <c r="G17" s="24"/>
      <c r="H17" s="70"/>
      <c r="I17" s="70"/>
    </row>
    <row r="18" spans="1:9" x14ac:dyDescent="0.25">
      <c r="A18" s="16"/>
      <c r="B18" s="69"/>
      <c r="C18" s="24"/>
      <c r="D18" s="24"/>
      <c r="E18" s="24"/>
      <c r="F18" s="24"/>
      <c r="G18" s="24"/>
      <c r="H18" s="70"/>
      <c r="I18" s="70"/>
    </row>
    <row r="19" spans="1:9" x14ac:dyDescent="0.25">
      <c r="A19" s="16"/>
      <c r="B19" s="69"/>
      <c r="C19" s="24"/>
      <c r="D19" s="24"/>
      <c r="E19" s="24"/>
      <c r="F19" s="24"/>
      <c r="G19" s="24"/>
      <c r="H19" s="70"/>
      <c r="I19" s="70"/>
    </row>
    <row r="20" spans="1:9" x14ac:dyDescent="0.25">
      <c r="A20" s="16"/>
      <c r="B20" s="69"/>
      <c r="C20" s="24"/>
      <c r="D20" s="24"/>
      <c r="E20" s="24"/>
      <c r="F20" s="24"/>
      <c r="G20" s="24"/>
      <c r="H20" s="70"/>
      <c r="I20" s="70"/>
    </row>
    <row r="21" spans="1:9" x14ac:dyDescent="0.25">
      <c r="A21" s="16"/>
      <c r="B21" s="69"/>
      <c r="C21" s="24"/>
      <c r="D21" s="24"/>
      <c r="E21" s="24"/>
      <c r="F21" s="24"/>
      <c r="G21" s="24"/>
      <c r="H21" s="70"/>
      <c r="I21" s="70"/>
    </row>
    <row r="22" spans="1:9" x14ac:dyDescent="0.25">
      <c r="A22" s="16"/>
      <c r="B22" s="69"/>
      <c r="C22" s="24"/>
      <c r="D22" s="24"/>
      <c r="E22" s="24"/>
      <c r="F22" s="24"/>
      <c r="G22" s="24"/>
      <c r="H22" s="70"/>
      <c r="I22" s="70"/>
    </row>
    <row r="23" spans="1:9" x14ac:dyDescent="0.25">
      <c r="A23" s="16"/>
      <c r="B23" s="69"/>
      <c r="C23" s="24"/>
      <c r="D23" s="24"/>
      <c r="E23" s="24"/>
      <c r="F23" s="24"/>
      <c r="G23" s="24"/>
      <c r="H23" s="70"/>
      <c r="I23" s="70"/>
    </row>
    <row r="24" spans="1:9" x14ac:dyDescent="0.25">
      <c r="A24" s="16"/>
      <c r="B24" s="69"/>
      <c r="C24" s="24"/>
      <c r="D24" s="24"/>
      <c r="E24" s="24"/>
      <c r="F24" s="24"/>
      <c r="G24" s="24"/>
      <c r="H24" s="70"/>
      <c r="I24" s="70"/>
    </row>
    <row r="25" spans="1:9" x14ac:dyDescent="0.25">
      <c r="A25" s="16"/>
      <c r="B25" s="69"/>
      <c r="C25" s="24"/>
      <c r="D25" s="24"/>
      <c r="E25" s="24"/>
      <c r="F25" s="24"/>
      <c r="G25" s="24"/>
      <c r="H25" s="70"/>
      <c r="I25" s="70"/>
    </row>
    <row r="26" spans="1:9" x14ac:dyDescent="0.25">
      <c r="A26" s="16"/>
      <c r="B26" s="69"/>
      <c r="C26" s="24"/>
      <c r="D26" s="24"/>
      <c r="E26" s="24"/>
      <c r="F26" s="24"/>
      <c r="G26" s="24"/>
      <c r="H26" s="70"/>
      <c r="I26" s="70"/>
    </row>
    <row r="27" spans="1:9" x14ac:dyDescent="0.25">
      <c r="A27" s="16"/>
      <c r="B27" s="69"/>
      <c r="C27" s="24"/>
      <c r="D27" s="24"/>
      <c r="E27" s="24"/>
      <c r="F27" s="24"/>
      <c r="G27" s="24"/>
      <c r="H27" s="70"/>
      <c r="I27" s="70"/>
    </row>
    <row r="28" spans="1:9" s="72" customFormat="1" ht="15.75" customHeight="1" x14ac:dyDescent="0.25">
      <c r="A28" s="518" t="s">
        <v>510</v>
      </c>
      <c r="B28" s="518"/>
      <c r="C28" s="518"/>
      <c r="D28" s="518"/>
      <c r="E28" s="518"/>
      <c r="F28" s="518"/>
      <c r="G28" s="518"/>
      <c r="H28" s="518"/>
      <c r="I28" s="518"/>
    </row>
  </sheetData>
  <mergeCells count="4">
    <mergeCell ref="A3:I3"/>
    <mergeCell ref="A5:I5"/>
    <mergeCell ref="A1:I1"/>
    <mergeCell ref="A28:I28"/>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21">
    <tabColor theme="3" tint="0.39997558519241921"/>
  </sheetPr>
  <dimension ref="A1:Q31"/>
  <sheetViews>
    <sheetView showGridLines="0" rightToLeft="1" view="pageBreakPreview" zoomScale="120" zoomScaleNormal="100" zoomScaleSheetLayoutView="120" workbookViewId="0">
      <selection activeCell="N8" sqref="N8"/>
    </sheetView>
  </sheetViews>
  <sheetFormatPr defaultColWidth="9.109375" defaultRowHeight="15.6" x14ac:dyDescent="0.25"/>
  <cols>
    <col min="1" max="1" width="2.6640625" style="98" customWidth="1"/>
    <col min="2" max="2" width="44.44140625" style="99" customWidth="1"/>
    <col min="3" max="5" width="10.6640625" style="37" customWidth="1"/>
    <col min="6" max="6" width="12" style="121" customWidth="1"/>
    <col min="7" max="7" width="44.33203125" style="100" customWidth="1"/>
    <col min="8" max="8" width="2.6640625" style="94" customWidth="1"/>
    <col min="9" max="9" width="9.109375" style="94"/>
    <col min="10" max="10" width="8.6640625" style="94" customWidth="1"/>
    <col min="11" max="16384" width="9.109375" style="94"/>
  </cols>
  <sheetData>
    <row r="1" spans="1:17" s="90" customFormat="1" ht="27" customHeight="1" x14ac:dyDescent="0.25">
      <c r="A1" s="353"/>
      <c r="B1" s="389"/>
      <c r="C1" s="389"/>
      <c r="D1" s="389"/>
      <c r="E1" s="389"/>
      <c r="F1" s="389"/>
      <c r="G1" s="389"/>
      <c r="H1" s="389"/>
      <c r="I1" s="107"/>
      <c r="J1" s="107"/>
      <c r="K1" s="107"/>
      <c r="L1" s="107"/>
      <c r="M1" s="107"/>
      <c r="N1" s="107"/>
      <c r="O1" s="107"/>
      <c r="P1" s="107"/>
      <c r="Q1" s="107"/>
    </row>
    <row r="2" spans="1:17" s="61" customFormat="1" ht="19.5" customHeight="1" x14ac:dyDescent="0.25">
      <c r="A2" s="64" t="s">
        <v>374</v>
      </c>
      <c r="B2" s="65"/>
      <c r="C2" s="65"/>
      <c r="D2" s="65"/>
      <c r="E2" s="65"/>
      <c r="F2" s="65"/>
      <c r="G2" s="64"/>
      <c r="H2" s="74"/>
    </row>
    <row r="3" spans="1:17" s="75" customFormat="1" ht="21" x14ac:dyDescent="0.25">
      <c r="A3" s="379">
        <v>2014</v>
      </c>
      <c r="B3" s="379"/>
      <c r="C3" s="379"/>
      <c r="D3" s="379"/>
      <c r="E3" s="379"/>
      <c r="F3" s="379"/>
      <c r="G3" s="379"/>
      <c r="H3" s="379"/>
    </row>
    <row r="4" spans="1:17" s="139" customFormat="1" ht="17.399999999999999" x14ac:dyDescent="0.25">
      <c r="A4" s="380" t="s">
        <v>375</v>
      </c>
      <c r="B4" s="380"/>
      <c r="C4" s="380"/>
      <c r="D4" s="380"/>
      <c r="E4" s="380"/>
      <c r="F4" s="380"/>
      <c r="G4" s="380"/>
      <c r="H4" s="380"/>
    </row>
    <row r="5" spans="1:17" s="140" customFormat="1" ht="13.5" customHeight="1" x14ac:dyDescent="0.25">
      <c r="A5" s="394">
        <v>2014</v>
      </c>
      <c r="B5" s="394"/>
      <c r="C5" s="394"/>
      <c r="D5" s="394"/>
      <c r="E5" s="394"/>
      <c r="F5" s="394"/>
      <c r="G5" s="394"/>
      <c r="H5" s="394"/>
    </row>
    <row r="6" spans="1:17" s="139" customFormat="1" ht="23.25" customHeight="1" x14ac:dyDescent="0.25">
      <c r="A6" s="26" t="s">
        <v>526</v>
      </c>
      <c r="B6" s="40"/>
      <c r="C6" s="41"/>
      <c r="D6" s="41"/>
      <c r="E6" s="41"/>
      <c r="F6" s="42"/>
      <c r="G6" s="42"/>
      <c r="H6" s="51" t="s">
        <v>512</v>
      </c>
      <c r="I6" s="42"/>
      <c r="J6" s="42"/>
      <c r="K6" s="42"/>
    </row>
    <row r="7" spans="1:17" s="42" customFormat="1" ht="27" customHeight="1" thickBot="1" x14ac:dyDescent="0.3">
      <c r="A7" s="398" t="s">
        <v>157</v>
      </c>
      <c r="B7" s="398"/>
      <c r="C7" s="354" t="s">
        <v>207</v>
      </c>
      <c r="D7" s="354"/>
      <c r="E7" s="354"/>
      <c r="F7" s="354"/>
      <c r="G7" s="390" t="s">
        <v>156</v>
      </c>
      <c r="H7" s="390"/>
    </row>
    <row r="8" spans="1:17" s="42" customFormat="1" ht="15" customHeight="1" thickTop="1" thickBot="1" x14ac:dyDescent="0.3">
      <c r="A8" s="482"/>
      <c r="B8" s="482"/>
      <c r="C8" s="141" t="s">
        <v>158</v>
      </c>
      <c r="D8" s="141" t="s">
        <v>159</v>
      </c>
      <c r="E8" s="141" t="s">
        <v>33</v>
      </c>
      <c r="F8" s="141" t="s">
        <v>16</v>
      </c>
      <c r="G8" s="531"/>
      <c r="H8" s="531"/>
    </row>
    <row r="9" spans="1:17" s="42" customFormat="1" ht="15" customHeight="1" thickTop="1" x14ac:dyDescent="0.25">
      <c r="A9" s="399"/>
      <c r="B9" s="399"/>
      <c r="C9" s="76" t="s">
        <v>160</v>
      </c>
      <c r="D9" s="76" t="s">
        <v>161</v>
      </c>
      <c r="E9" s="76" t="s">
        <v>355</v>
      </c>
      <c r="F9" s="76" t="s">
        <v>23</v>
      </c>
      <c r="G9" s="391"/>
      <c r="H9" s="391"/>
    </row>
    <row r="10" spans="1:17" s="42" customFormat="1" ht="30" customHeight="1" thickBot="1" x14ac:dyDescent="0.3">
      <c r="A10" s="368" t="s">
        <v>138</v>
      </c>
      <c r="B10" s="368"/>
      <c r="C10" s="54"/>
      <c r="D10" s="54"/>
      <c r="E10" s="54"/>
      <c r="F10" s="54"/>
      <c r="G10" s="386" t="s">
        <v>162</v>
      </c>
      <c r="H10" s="386"/>
    </row>
    <row r="11" spans="1:17" s="42" customFormat="1" ht="18" customHeight="1" thickTop="1" thickBot="1" x14ac:dyDescent="0.3">
      <c r="A11" s="359" t="s">
        <v>139</v>
      </c>
      <c r="B11" s="359"/>
      <c r="C11" s="153">
        <v>5860180</v>
      </c>
      <c r="D11" s="104">
        <v>410913</v>
      </c>
      <c r="E11" s="104">
        <v>136098</v>
      </c>
      <c r="F11" s="208">
        <f>C11+D11+E11</f>
        <v>6407191</v>
      </c>
      <c r="G11" s="357" t="s">
        <v>324</v>
      </c>
      <c r="H11" s="357"/>
    </row>
    <row r="12" spans="1:17" s="42" customFormat="1" ht="18" customHeight="1" thickTop="1" thickBot="1" x14ac:dyDescent="0.3">
      <c r="A12" s="356" t="s">
        <v>140</v>
      </c>
      <c r="B12" s="356"/>
      <c r="C12" s="129">
        <v>2718104</v>
      </c>
      <c r="D12" s="129">
        <v>231965</v>
      </c>
      <c r="E12" s="129">
        <v>18787</v>
      </c>
      <c r="F12" s="208">
        <f t="shared" ref="F12:F16" si="0">C12+D12+E12</f>
        <v>2968856</v>
      </c>
      <c r="G12" s="363" t="s">
        <v>325</v>
      </c>
      <c r="H12" s="363"/>
    </row>
    <row r="13" spans="1:17" s="42" customFormat="1" ht="18" customHeight="1" thickTop="1" thickBot="1" x14ac:dyDescent="0.3">
      <c r="A13" s="359" t="s">
        <v>141</v>
      </c>
      <c r="B13" s="359"/>
      <c r="C13" s="104">
        <v>475982</v>
      </c>
      <c r="D13" s="104">
        <v>5837</v>
      </c>
      <c r="E13" s="104">
        <v>8699</v>
      </c>
      <c r="F13" s="208">
        <f t="shared" si="0"/>
        <v>490518</v>
      </c>
      <c r="G13" s="357" t="s">
        <v>326</v>
      </c>
      <c r="H13" s="357"/>
    </row>
    <row r="14" spans="1:17" s="42" customFormat="1" ht="18" customHeight="1" thickTop="1" thickBot="1" x14ac:dyDescent="0.3">
      <c r="A14" s="356" t="s">
        <v>142</v>
      </c>
      <c r="B14" s="356"/>
      <c r="C14" s="129">
        <v>6053</v>
      </c>
      <c r="D14" s="129">
        <v>239</v>
      </c>
      <c r="E14" s="129">
        <v>0</v>
      </c>
      <c r="F14" s="208">
        <f t="shared" si="0"/>
        <v>6292</v>
      </c>
      <c r="G14" s="363" t="s">
        <v>327</v>
      </c>
      <c r="H14" s="363"/>
    </row>
    <row r="15" spans="1:17" s="42" customFormat="1" ht="24.75" customHeight="1" thickTop="1" thickBot="1" x14ac:dyDescent="0.3">
      <c r="A15" s="359" t="s">
        <v>143</v>
      </c>
      <c r="B15" s="359"/>
      <c r="C15" s="104">
        <v>302839</v>
      </c>
      <c r="D15" s="104">
        <v>-28357</v>
      </c>
      <c r="E15" s="104">
        <v>37437</v>
      </c>
      <c r="F15" s="208">
        <f t="shared" si="0"/>
        <v>311919</v>
      </c>
      <c r="G15" s="357" t="s">
        <v>328</v>
      </c>
      <c r="H15" s="357"/>
    </row>
    <row r="16" spans="1:17" s="42" customFormat="1" ht="18" customHeight="1" thickTop="1" thickBot="1" x14ac:dyDescent="0.3">
      <c r="A16" s="372" t="s">
        <v>144</v>
      </c>
      <c r="B16" s="372"/>
      <c r="C16" s="130">
        <v>37367</v>
      </c>
      <c r="D16" s="130">
        <v>3846</v>
      </c>
      <c r="E16" s="130">
        <v>941</v>
      </c>
      <c r="F16" s="208">
        <f t="shared" si="0"/>
        <v>42154</v>
      </c>
      <c r="G16" s="373" t="s">
        <v>329</v>
      </c>
      <c r="H16" s="373"/>
    </row>
    <row r="17" spans="1:10" s="42" customFormat="1" ht="18" customHeight="1" thickTop="1" x14ac:dyDescent="0.25">
      <c r="A17" s="476" t="s">
        <v>271</v>
      </c>
      <c r="B17" s="476"/>
      <c r="C17" s="207">
        <f>C11-C12+C13+C14-C15+C16</f>
        <v>3358639</v>
      </c>
      <c r="D17" s="207">
        <f t="shared" ref="D17:F17" si="1">D11-D12+D13+D14-D15+D16</f>
        <v>217227</v>
      </c>
      <c r="E17" s="207">
        <f t="shared" si="1"/>
        <v>89514</v>
      </c>
      <c r="F17" s="207">
        <f t="shared" si="1"/>
        <v>3665380</v>
      </c>
      <c r="G17" s="484" t="s">
        <v>23</v>
      </c>
      <c r="H17" s="484"/>
    </row>
    <row r="18" spans="1:10" s="42" customFormat="1" ht="30" customHeight="1" thickBot="1" x14ac:dyDescent="0.3">
      <c r="A18" s="368" t="s">
        <v>145</v>
      </c>
      <c r="B18" s="368"/>
      <c r="C18" s="63"/>
      <c r="D18" s="63"/>
      <c r="E18" s="63"/>
      <c r="F18" s="63"/>
      <c r="G18" s="386" t="s">
        <v>330</v>
      </c>
      <c r="H18" s="386"/>
    </row>
    <row r="19" spans="1:10" s="42" customFormat="1" ht="18" customHeight="1" thickTop="1" thickBot="1" x14ac:dyDescent="0.3">
      <c r="A19" s="359" t="s">
        <v>146</v>
      </c>
      <c r="B19" s="359"/>
      <c r="C19" s="104">
        <v>11496</v>
      </c>
      <c r="D19" s="104">
        <v>328</v>
      </c>
      <c r="E19" s="104">
        <v>184</v>
      </c>
      <c r="F19" s="142">
        <f t="shared" ref="F19:F27" si="2">SUM(C19:E19)</f>
        <v>12008</v>
      </c>
      <c r="G19" s="357" t="s">
        <v>164</v>
      </c>
      <c r="H19" s="357"/>
    </row>
    <row r="20" spans="1:10" s="42" customFormat="1" ht="18" customHeight="1" thickTop="1" thickBot="1" x14ac:dyDescent="0.3">
      <c r="A20" s="356" t="s">
        <v>147</v>
      </c>
      <c r="B20" s="356"/>
      <c r="C20" s="129">
        <v>275270</v>
      </c>
      <c r="D20" s="129">
        <v>9647</v>
      </c>
      <c r="E20" s="129">
        <v>10290</v>
      </c>
      <c r="F20" s="62">
        <f t="shared" si="2"/>
        <v>295207</v>
      </c>
      <c r="G20" s="363" t="s">
        <v>165</v>
      </c>
      <c r="H20" s="363"/>
    </row>
    <row r="21" spans="1:10" s="42" customFormat="1" ht="18" customHeight="1" thickTop="1" x14ac:dyDescent="0.25">
      <c r="A21" s="374" t="s">
        <v>148</v>
      </c>
      <c r="B21" s="374"/>
      <c r="C21" s="147">
        <v>873289</v>
      </c>
      <c r="D21" s="147">
        <v>16367</v>
      </c>
      <c r="E21" s="147">
        <v>29146</v>
      </c>
      <c r="F21" s="176">
        <f t="shared" si="2"/>
        <v>918802</v>
      </c>
      <c r="G21" s="358" t="s">
        <v>331</v>
      </c>
      <c r="H21" s="358"/>
    </row>
    <row r="22" spans="1:10" s="42" customFormat="1" ht="18" customHeight="1" x14ac:dyDescent="0.25">
      <c r="A22" s="474" t="s">
        <v>272</v>
      </c>
      <c r="B22" s="474"/>
      <c r="C22" s="177">
        <f>C19+C20+C21</f>
        <v>1160055</v>
      </c>
      <c r="D22" s="177">
        <f t="shared" ref="D22:F22" si="3">D19+D20+D21</f>
        <v>26342</v>
      </c>
      <c r="E22" s="177">
        <f t="shared" si="3"/>
        <v>39620</v>
      </c>
      <c r="F22" s="177">
        <f t="shared" si="3"/>
        <v>1226017</v>
      </c>
      <c r="G22" s="475" t="s">
        <v>23</v>
      </c>
      <c r="H22" s="475"/>
    </row>
    <row r="23" spans="1:10" s="42" customFormat="1" ht="22.5" customHeight="1" thickBot="1" x14ac:dyDescent="0.3">
      <c r="A23" s="361" t="s">
        <v>150</v>
      </c>
      <c r="B23" s="361"/>
      <c r="C23" s="209">
        <f>C17-C22</f>
        <v>2198584</v>
      </c>
      <c r="D23" s="209">
        <f>D17-D22</f>
        <v>190885</v>
      </c>
      <c r="E23" s="209">
        <f t="shared" ref="E23:F23" si="4">E17-E22</f>
        <v>49894</v>
      </c>
      <c r="F23" s="209">
        <f t="shared" si="4"/>
        <v>2439363</v>
      </c>
      <c r="G23" s="360" t="s">
        <v>332</v>
      </c>
      <c r="H23" s="360"/>
    </row>
    <row r="24" spans="1:10" s="42" customFormat="1" ht="22.5" customHeight="1" thickTop="1" thickBot="1" x14ac:dyDescent="0.3">
      <c r="A24" s="463" t="s">
        <v>151</v>
      </c>
      <c r="B24" s="463"/>
      <c r="C24" s="129">
        <v>43673</v>
      </c>
      <c r="D24" s="129">
        <v>2434</v>
      </c>
      <c r="E24" s="129">
        <v>181</v>
      </c>
      <c r="F24" s="62">
        <f>C24+D24+E24</f>
        <v>46288</v>
      </c>
      <c r="G24" s="478" t="s">
        <v>168</v>
      </c>
      <c r="H24" s="478"/>
    </row>
    <row r="25" spans="1:10" s="42" customFormat="1" ht="22.5" customHeight="1" thickTop="1" thickBot="1" x14ac:dyDescent="0.3">
      <c r="A25" s="465" t="s">
        <v>152</v>
      </c>
      <c r="B25" s="465"/>
      <c r="C25" s="208">
        <f>C23-C24</f>
        <v>2154911</v>
      </c>
      <c r="D25" s="208">
        <f t="shared" ref="D25:E25" si="5">D23-D24</f>
        <v>188451</v>
      </c>
      <c r="E25" s="208">
        <f t="shared" si="5"/>
        <v>49713</v>
      </c>
      <c r="F25" s="142">
        <f t="shared" si="2"/>
        <v>2393075</v>
      </c>
      <c r="G25" s="480" t="s">
        <v>333</v>
      </c>
      <c r="H25" s="480"/>
    </row>
    <row r="26" spans="1:10" s="42" customFormat="1" ht="22.5" customHeight="1" thickTop="1" thickBot="1" x14ac:dyDescent="0.3">
      <c r="A26" s="463" t="s">
        <v>153</v>
      </c>
      <c r="B26" s="463"/>
      <c r="C26" s="129">
        <v>326209</v>
      </c>
      <c r="D26" s="129">
        <v>19359</v>
      </c>
      <c r="E26" s="129">
        <v>4848</v>
      </c>
      <c r="F26" s="62">
        <f>C26+D26+E26</f>
        <v>350416</v>
      </c>
      <c r="G26" s="478" t="s">
        <v>334</v>
      </c>
      <c r="H26" s="478"/>
      <c r="J26" s="139"/>
    </row>
    <row r="27" spans="1:10" s="42" customFormat="1" ht="22.5" customHeight="1" thickTop="1" x14ac:dyDescent="0.25">
      <c r="A27" s="477" t="s">
        <v>154</v>
      </c>
      <c r="B27" s="477"/>
      <c r="C27" s="210">
        <f>C25-C26</f>
        <v>1828702</v>
      </c>
      <c r="D27" s="210">
        <f t="shared" ref="D27:E27" si="6">D25-D26</f>
        <v>169092</v>
      </c>
      <c r="E27" s="210">
        <f t="shared" si="6"/>
        <v>44865</v>
      </c>
      <c r="F27" s="143">
        <f t="shared" si="2"/>
        <v>2042659</v>
      </c>
      <c r="G27" s="479" t="s">
        <v>335</v>
      </c>
      <c r="H27" s="479"/>
    </row>
    <row r="28" spans="1:10" s="42" customFormat="1" ht="17.399999999999999" x14ac:dyDescent="0.25">
      <c r="A28" s="144"/>
      <c r="C28" s="41"/>
      <c r="D28" s="41"/>
      <c r="E28" s="41"/>
      <c r="F28" s="145"/>
      <c r="G28" s="146"/>
    </row>
    <row r="29" spans="1:10" s="42" customFormat="1" ht="17.399999999999999" x14ac:dyDescent="0.25">
      <c r="A29" s="144"/>
      <c r="C29" s="41"/>
      <c r="D29" s="41"/>
      <c r="E29" s="41"/>
      <c r="F29" s="145"/>
      <c r="G29" s="146"/>
    </row>
    <row r="30" spans="1:10" s="42" customFormat="1" ht="17.399999999999999" x14ac:dyDescent="0.25">
      <c r="A30" s="144"/>
      <c r="C30" s="41"/>
      <c r="D30" s="41"/>
      <c r="E30" s="41"/>
      <c r="F30" s="145"/>
      <c r="G30" s="146"/>
    </row>
    <row r="31" spans="1:10" s="42" customFormat="1" ht="17.399999999999999" x14ac:dyDescent="0.25">
      <c r="A31" s="144"/>
      <c r="C31" s="41"/>
      <c r="D31" s="41"/>
      <c r="E31" s="41"/>
      <c r="F31" s="145"/>
      <c r="G31" s="146"/>
    </row>
  </sheetData>
  <mergeCells count="43">
    <mergeCell ref="G27:H27"/>
    <mergeCell ref="G21:H21"/>
    <mergeCell ref="G22:H22"/>
    <mergeCell ref="G23:H23"/>
    <mergeCell ref="G24:H24"/>
    <mergeCell ref="G25:H25"/>
    <mergeCell ref="G26:H26"/>
    <mergeCell ref="A27:B27"/>
    <mergeCell ref="C7:F7"/>
    <mergeCell ref="A16:B16"/>
    <mergeCell ref="A14:B14"/>
    <mergeCell ref="A22:B22"/>
    <mergeCell ref="A23:B23"/>
    <mergeCell ref="A18:B18"/>
    <mergeCell ref="A21:B21"/>
    <mergeCell ref="A17:B17"/>
    <mergeCell ref="A24:B24"/>
    <mergeCell ref="A25:B25"/>
    <mergeCell ref="A26:B26"/>
    <mergeCell ref="G13:H13"/>
    <mergeCell ref="G15:H15"/>
    <mergeCell ref="A19:B19"/>
    <mergeCell ref="A20:B20"/>
    <mergeCell ref="G17:H17"/>
    <mergeCell ref="G18:H18"/>
    <mergeCell ref="G19:H19"/>
    <mergeCell ref="G20:H20"/>
    <mergeCell ref="A1:H1"/>
    <mergeCell ref="A15:B15"/>
    <mergeCell ref="G16:H16"/>
    <mergeCell ref="A11:B11"/>
    <mergeCell ref="G14:H14"/>
    <mergeCell ref="A12:B12"/>
    <mergeCell ref="A13:B13"/>
    <mergeCell ref="A3:H3"/>
    <mergeCell ref="A5:H5"/>
    <mergeCell ref="A4:H4"/>
    <mergeCell ref="G7:H9"/>
    <mergeCell ref="A7:B9"/>
    <mergeCell ref="G10:H10"/>
    <mergeCell ref="G11:H11"/>
    <mergeCell ref="A10:B10"/>
    <mergeCell ref="G12:H12"/>
  </mergeCells>
  <phoneticPr fontId="0" type="noConversion"/>
  <printOptions horizontalCentered="1" verticalCentered="1"/>
  <pageMargins left="0" right="0" top="0" bottom="0" header="0.51181102362204722" footer="0.51181102362204722"/>
  <pageSetup paperSize="9" scale="90"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M34"/>
  <sheetViews>
    <sheetView rightToLeft="1" view="pageBreakPreview" topLeftCell="A12" zoomScale="130" zoomScaleNormal="180" zoomScaleSheetLayoutView="130" workbookViewId="0">
      <selection activeCell="N8" sqref="N8"/>
    </sheetView>
  </sheetViews>
  <sheetFormatPr defaultRowHeight="13.2" x14ac:dyDescent="0.25"/>
  <cols>
    <col min="1" max="8" width="15.6640625" customWidth="1"/>
    <col min="9" max="9" width="12.6640625" customWidth="1"/>
    <col min="10" max="10" width="10.33203125" bestFit="1" customWidth="1"/>
    <col min="13" max="13" width="29.88671875" customWidth="1"/>
    <col min="17" max="17" width="68.5546875" customWidth="1"/>
  </cols>
  <sheetData>
    <row r="2" spans="1:13" s="61" customFormat="1" ht="28.5" customHeight="1" x14ac:dyDescent="0.25">
      <c r="A2" s="379" t="s">
        <v>430</v>
      </c>
      <c r="B2" s="379"/>
      <c r="C2" s="379"/>
      <c r="D2" s="379"/>
      <c r="E2" s="379"/>
      <c r="F2" s="379"/>
      <c r="G2" s="379"/>
      <c r="H2" s="379"/>
      <c r="J2" s="141" t="s">
        <v>427</v>
      </c>
      <c r="K2" s="141" t="s">
        <v>428</v>
      </c>
      <c r="L2" s="141" t="s">
        <v>429</v>
      </c>
    </row>
    <row r="3" spans="1:13" s="61" customFormat="1" ht="19.5" customHeight="1" thickBot="1" x14ac:dyDescent="0.3">
      <c r="A3" s="379">
        <v>2014</v>
      </c>
      <c r="B3" s="379"/>
      <c r="C3" s="379"/>
      <c r="D3" s="379"/>
      <c r="E3" s="379"/>
      <c r="F3" s="379"/>
      <c r="G3" s="379"/>
      <c r="H3" s="379"/>
      <c r="I3" s="139"/>
      <c r="J3" s="209">
        <f>SUM('88'!C23)</f>
        <v>2198584</v>
      </c>
      <c r="K3" s="209">
        <f>SUM('88'!D23)</f>
        <v>190885</v>
      </c>
      <c r="L3" s="209">
        <f>SUM('88'!E23)</f>
        <v>49894</v>
      </c>
      <c r="M3" s="139"/>
    </row>
    <row r="4" spans="1:13" s="139" customFormat="1" ht="19.5" customHeight="1" thickTop="1" x14ac:dyDescent="0.25">
      <c r="A4" s="380" t="s">
        <v>432</v>
      </c>
      <c r="B4" s="380"/>
      <c r="C4" s="380"/>
      <c r="D4" s="380"/>
      <c r="E4" s="380"/>
      <c r="F4" s="380"/>
      <c r="G4" s="380"/>
      <c r="H4" s="380"/>
    </row>
    <row r="5" spans="1:13" s="139" customFormat="1" ht="28.5" customHeight="1" x14ac:dyDescent="0.25">
      <c r="A5" s="381">
        <v>2014</v>
      </c>
      <c r="B5" s="381"/>
      <c r="C5" s="381"/>
      <c r="D5" s="381"/>
      <c r="E5" s="381"/>
      <c r="F5" s="381"/>
      <c r="G5" s="381"/>
      <c r="H5" s="381"/>
      <c r="I5"/>
      <c r="J5"/>
      <c r="K5"/>
      <c r="L5"/>
      <c r="M5"/>
    </row>
    <row r="34" spans="1:9" x14ac:dyDescent="0.25">
      <c r="A34" s="518" t="s">
        <v>511</v>
      </c>
      <c r="B34" s="518"/>
      <c r="C34" s="518"/>
      <c r="D34" s="518"/>
      <c r="E34" s="518"/>
      <c r="F34" s="518"/>
      <c r="G34" s="518"/>
      <c r="H34" s="518"/>
      <c r="I34" s="5"/>
    </row>
  </sheetData>
  <mergeCells count="5">
    <mergeCell ref="A4:H4"/>
    <mergeCell ref="A3:H3"/>
    <mergeCell ref="A2:H2"/>
    <mergeCell ref="A5:H5"/>
    <mergeCell ref="A34:H34"/>
  </mergeCells>
  <printOptions horizontalCentered="1"/>
  <pageMargins left="0" right="0" top="0.39370078740157483" bottom="0" header="0.31496062992125984" footer="0.31496062992125984"/>
  <pageSetup paperSize="9" orientation="landscape" r:id="rId1"/>
  <rowBreaks count="1" manualBreakCount="1">
    <brk id="34" max="7" man="1"/>
  </rowBreaks>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42"/>
  <sheetViews>
    <sheetView showGridLines="0" rightToLeft="1" view="pageBreakPreview" zoomScaleNormal="100" zoomScaleSheetLayoutView="100" workbookViewId="0">
      <selection activeCell="N8" sqref="N8"/>
    </sheetView>
  </sheetViews>
  <sheetFormatPr defaultColWidth="9.109375" defaultRowHeight="13.2" x14ac:dyDescent="0.25"/>
  <cols>
    <col min="1" max="1" width="77.88671875" style="30" customWidth="1"/>
    <col min="2" max="16384" width="9.109375" style="30"/>
  </cols>
  <sheetData>
    <row r="1" spans="1:1" ht="21" customHeight="1" x14ac:dyDescent="0.25"/>
    <row r="2" spans="1:1" s="48" customFormat="1" ht="69" customHeight="1" x14ac:dyDescent="0.25">
      <c r="A2" s="47"/>
    </row>
    <row r="3" spans="1:1" s="48" customFormat="1" ht="38.25" customHeight="1" x14ac:dyDescent="0.25">
      <c r="A3" s="49"/>
    </row>
    <row r="4" spans="1:1" s="48" customFormat="1" ht="90" customHeight="1" x14ac:dyDescent="0.25">
      <c r="A4" s="50"/>
    </row>
    <row r="5" spans="1:1" s="31" customFormat="1" x14ac:dyDescent="0.25">
      <c r="A5" s="32"/>
    </row>
    <row r="9" spans="1:1" ht="72.599999999999994" x14ac:dyDescent="2.0499999999999998">
      <c r="A9" s="33"/>
    </row>
    <row r="42" ht="58.95" customHeight="1" x14ac:dyDescent="0.25"/>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2">
    <tabColor theme="3" tint="0.39997558519241921"/>
  </sheetPr>
  <dimension ref="A1:K31"/>
  <sheetViews>
    <sheetView rightToLeft="1" view="pageBreakPreview" zoomScaleNormal="100" zoomScaleSheetLayoutView="100" workbookViewId="0">
      <selection activeCell="N8" sqref="N8"/>
    </sheetView>
  </sheetViews>
  <sheetFormatPr defaultColWidth="9.109375" defaultRowHeight="13.2" x14ac:dyDescent="0.25"/>
  <cols>
    <col min="1" max="1" width="40.5546875" style="1" customWidth="1"/>
    <col min="2" max="2" width="2.5546875" style="1" customWidth="1"/>
    <col min="3" max="3" width="41" style="1" customWidth="1"/>
    <col min="4" max="4" width="3.109375" style="1" customWidth="1"/>
    <col min="5" max="8" width="9.109375" style="1"/>
    <col min="9" max="9" width="83.109375" style="1" customWidth="1"/>
    <col min="10" max="16384" width="9.109375" style="1"/>
  </cols>
  <sheetData>
    <row r="1" spans="1:11" s="35" customFormat="1" ht="69.75" customHeight="1" x14ac:dyDescent="0.25">
      <c r="A1" s="352"/>
      <c r="B1" s="352"/>
      <c r="C1" s="352"/>
      <c r="D1" s="34"/>
      <c r="E1" s="34"/>
      <c r="F1" s="34"/>
      <c r="G1" s="34"/>
      <c r="H1" s="34"/>
      <c r="I1" s="34"/>
      <c r="J1" s="34"/>
      <c r="K1" s="34"/>
    </row>
    <row r="2" spans="1:11" s="46" customFormat="1" ht="15.75" customHeight="1" x14ac:dyDescent="0.25">
      <c r="A2" s="78" t="s">
        <v>515</v>
      </c>
      <c r="C2" s="172" t="s">
        <v>115</v>
      </c>
    </row>
    <row r="3" spans="1:11" ht="43.2" customHeight="1" x14ac:dyDescent="0.25">
      <c r="A3" s="321" t="s">
        <v>516</v>
      </c>
      <c r="C3" s="322" t="s">
        <v>451</v>
      </c>
    </row>
    <row r="4" spans="1:11" s="80" customFormat="1" ht="123" customHeight="1" x14ac:dyDescent="0.25">
      <c r="A4" s="179" t="s">
        <v>296</v>
      </c>
      <c r="B4" s="79"/>
      <c r="C4" s="2" t="s">
        <v>365</v>
      </c>
    </row>
    <row r="5" spans="1:11" s="80" customFormat="1" ht="83.25" customHeight="1" x14ac:dyDescent="0.25">
      <c r="A5" s="180" t="s">
        <v>297</v>
      </c>
      <c r="B5" s="79"/>
      <c r="C5" s="2" t="s">
        <v>366</v>
      </c>
    </row>
    <row r="6" spans="1:11" s="80" customFormat="1" ht="8.25" customHeight="1" x14ac:dyDescent="0.25">
      <c r="A6" s="179"/>
      <c r="B6" s="79"/>
      <c r="C6" s="2"/>
    </row>
    <row r="7" spans="1:11" s="80" customFormat="1" ht="68.25" customHeight="1" x14ac:dyDescent="0.25">
      <c r="A7" s="179" t="s">
        <v>298</v>
      </c>
      <c r="B7" s="79"/>
      <c r="C7" s="2" t="s">
        <v>377</v>
      </c>
    </row>
    <row r="8" spans="1:11" s="80" customFormat="1" ht="11.25" customHeight="1" x14ac:dyDescent="0.25">
      <c r="A8" s="179"/>
      <c r="B8" s="79"/>
      <c r="C8" s="2"/>
    </row>
    <row r="9" spans="1:11" s="80" customFormat="1" ht="96.75" customHeight="1" x14ac:dyDescent="0.25">
      <c r="A9" s="179" t="s">
        <v>114</v>
      </c>
      <c r="B9" s="79"/>
      <c r="C9" s="2" t="s">
        <v>367</v>
      </c>
      <c r="H9" s="80" t="s">
        <v>211</v>
      </c>
    </row>
    <row r="10" spans="1:11" s="80" customFormat="1" ht="11.25" customHeight="1" x14ac:dyDescent="0.25">
      <c r="A10" s="81"/>
      <c r="C10" s="2"/>
    </row>
    <row r="11" spans="1:11" ht="15.6" x14ac:dyDescent="0.25">
      <c r="A11" s="81" t="s">
        <v>0</v>
      </c>
      <c r="C11" s="86" t="s">
        <v>299</v>
      </c>
    </row>
    <row r="12" spans="1:11" ht="15.6" x14ac:dyDescent="0.25">
      <c r="A12" s="85" t="s">
        <v>210</v>
      </c>
      <c r="B12" s="82"/>
      <c r="C12" s="86" t="s">
        <v>1</v>
      </c>
    </row>
    <row r="13" spans="1:11" ht="15.6" x14ac:dyDescent="0.25">
      <c r="A13" s="85" t="s">
        <v>239</v>
      </c>
      <c r="B13" s="82"/>
      <c r="C13" s="86" t="s">
        <v>243</v>
      </c>
    </row>
    <row r="14" spans="1:11" ht="15.6" x14ac:dyDescent="0.25">
      <c r="A14" s="85" t="s">
        <v>240</v>
      </c>
      <c r="B14" s="82"/>
      <c r="C14" s="86" t="s">
        <v>244</v>
      </c>
    </row>
    <row r="15" spans="1:11" ht="15.6" x14ac:dyDescent="0.25">
      <c r="A15" s="85" t="s">
        <v>241</v>
      </c>
      <c r="B15" s="82"/>
      <c r="C15" s="86" t="s">
        <v>245</v>
      </c>
    </row>
    <row r="16" spans="1:11" ht="15.6" x14ac:dyDescent="0.25">
      <c r="A16" s="85" t="s">
        <v>242</v>
      </c>
      <c r="B16" s="82"/>
      <c r="C16" s="86" t="s">
        <v>246</v>
      </c>
    </row>
    <row r="31" spans="5:7" x14ac:dyDescent="0.25">
      <c r="E31" s="83"/>
      <c r="F31" s="83"/>
      <c r="G31" s="84"/>
    </row>
  </sheetData>
  <mergeCells count="1">
    <mergeCell ref="A1:C1"/>
  </mergeCells>
  <phoneticPr fontId="0" type="noConversion"/>
  <printOptions horizontalCentered="1"/>
  <pageMargins left="0.78740157480314965" right="0.78740157480314965" top="0.78740157480314965" bottom="0.78740157480314965" header="0.51181102362204722" footer="0.51181102362204722"/>
  <pageSetup paperSize="9" orientation="portrait" r:id="rId1"/>
  <headerFooter alignWithMargins="0"/>
  <rowBreaks count="1" manualBreakCount="1">
    <brk id="16" max="2"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G40"/>
  <sheetViews>
    <sheetView showGridLines="0" rightToLeft="1" view="pageBreakPreview" zoomScaleNormal="100" zoomScaleSheetLayoutView="100" workbookViewId="0">
      <selection activeCell="F10" sqref="F10"/>
    </sheetView>
  </sheetViews>
  <sheetFormatPr defaultColWidth="9.109375" defaultRowHeight="15.6" x14ac:dyDescent="0.25"/>
  <cols>
    <col min="1" max="1" width="2.6640625" style="98" customWidth="1"/>
    <col min="2" max="2" width="58.6640625" style="99" customWidth="1"/>
    <col min="3" max="3" width="12.6640625" style="37" bestFit="1" customWidth="1"/>
    <col min="4" max="4" width="11.6640625" style="37" customWidth="1"/>
    <col min="5" max="5" width="13.6640625" style="121" customWidth="1"/>
    <col min="6" max="6" width="60.6640625" style="100" customWidth="1"/>
    <col min="7" max="7" width="6.21875" style="94" customWidth="1"/>
    <col min="8" max="16384" width="9.109375" style="94"/>
  </cols>
  <sheetData>
    <row r="1" spans="1:7" s="137" customFormat="1" ht="21" x14ac:dyDescent="0.25">
      <c r="A1" s="379" t="s">
        <v>338</v>
      </c>
      <c r="B1" s="379"/>
      <c r="C1" s="379"/>
      <c r="D1" s="379"/>
      <c r="E1" s="379"/>
      <c r="F1" s="379"/>
    </row>
    <row r="2" spans="1:7" s="137" customFormat="1" ht="21" x14ac:dyDescent="0.25">
      <c r="A2" s="379" t="s">
        <v>452</v>
      </c>
      <c r="B2" s="379"/>
      <c r="C2" s="379"/>
      <c r="D2" s="379"/>
      <c r="E2" s="379"/>
      <c r="F2" s="379"/>
    </row>
    <row r="3" spans="1:7" s="138" customFormat="1" ht="21" x14ac:dyDescent="0.25">
      <c r="A3" s="379">
        <v>2014</v>
      </c>
      <c r="B3" s="379"/>
      <c r="C3" s="379"/>
      <c r="D3" s="379"/>
      <c r="E3" s="379"/>
      <c r="F3" s="379"/>
    </row>
    <row r="4" spans="1:7" s="139" customFormat="1" ht="17.399999999999999" x14ac:dyDescent="0.25">
      <c r="A4" s="380" t="s">
        <v>339</v>
      </c>
      <c r="B4" s="380"/>
      <c r="C4" s="380"/>
      <c r="D4" s="380"/>
      <c r="E4" s="380"/>
      <c r="F4" s="380"/>
    </row>
    <row r="5" spans="1:7" s="139" customFormat="1" ht="17.399999999999999" x14ac:dyDescent="0.25">
      <c r="A5" s="387" t="s">
        <v>451</v>
      </c>
      <c r="B5" s="387"/>
      <c r="C5" s="387"/>
      <c r="D5" s="387"/>
      <c r="E5" s="387"/>
      <c r="F5" s="387"/>
    </row>
    <row r="6" spans="1:7" s="140" customFormat="1" ht="13.5" customHeight="1" x14ac:dyDescent="0.25">
      <c r="A6" s="394">
        <v>2014</v>
      </c>
      <c r="B6" s="394"/>
      <c r="C6" s="394"/>
      <c r="D6" s="394"/>
      <c r="E6" s="394"/>
      <c r="F6" s="394"/>
    </row>
    <row r="7" spans="1:7" s="139" customFormat="1" ht="17.399999999999999" x14ac:dyDescent="0.25">
      <c r="A7" s="77" t="s">
        <v>525</v>
      </c>
      <c r="B7" s="40"/>
      <c r="C7" s="41"/>
      <c r="D7" s="41"/>
      <c r="E7" s="42"/>
      <c r="F7" s="42"/>
      <c r="G7" s="51" t="s">
        <v>513</v>
      </c>
    </row>
    <row r="8" spans="1:7" s="42" customFormat="1" ht="23.25" customHeight="1" thickBot="1" x14ac:dyDescent="0.3">
      <c r="A8" s="398" t="s">
        <v>376</v>
      </c>
      <c r="B8" s="398"/>
      <c r="C8" s="141" t="s">
        <v>336</v>
      </c>
      <c r="D8" s="141" t="s">
        <v>43</v>
      </c>
      <c r="E8" s="141" t="s">
        <v>208</v>
      </c>
      <c r="F8" s="538" t="s">
        <v>44</v>
      </c>
      <c r="G8" s="539"/>
    </row>
    <row r="9" spans="1:7" s="42" customFormat="1" ht="23.25" customHeight="1" thickTop="1" x14ac:dyDescent="0.25">
      <c r="A9" s="399"/>
      <c r="B9" s="399"/>
      <c r="C9" s="76" t="s">
        <v>337</v>
      </c>
      <c r="D9" s="76" t="s">
        <v>341</v>
      </c>
      <c r="E9" s="76" t="s">
        <v>342</v>
      </c>
      <c r="F9" s="540"/>
      <c r="G9" s="541"/>
    </row>
    <row r="10" spans="1:7" ht="21.6" customHeight="1" thickBot="1" x14ac:dyDescent="0.3">
      <c r="A10" s="544" t="s">
        <v>543</v>
      </c>
      <c r="B10" s="545"/>
      <c r="C10" s="252"/>
      <c r="D10" s="252"/>
      <c r="E10" s="253"/>
      <c r="F10" s="256" t="s">
        <v>544</v>
      </c>
      <c r="G10" s="257" t="s">
        <v>459</v>
      </c>
    </row>
    <row r="11" spans="1:7" s="148" customFormat="1" ht="23.25" customHeight="1" thickTop="1" thickBot="1" x14ac:dyDescent="0.3">
      <c r="A11" s="534" t="s">
        <v>387</v>
      </c>
      <c r="B11" s="535"/>
      <c r="C11" s="181">
        <v>2</v>
      </c>
      <c r="D11" s="181">
        <v>138</v>
      </c>
      <c r="E11" s="181">
        <v>6973</v>
      </c>
      <c r="F11" s="212" t="s">
        <v>388</v>
      </c>
      <c r="G11" s="265">
        <v>59</v>
      </c>
    </row>
    <row r="12" spans="1:7" s="214" customFormat="1" ht="23.25" customHeight="1" thickTop="1" thickBot="1" x14ac:dyDescent="0.3">
      <c r="A12" s="532" t="s">
        <v>389</v>
      </c>
      <c r="B12" s="533"/>
      <c r="C12" s="182">
        <v>107</v>
      </c>
      <c r="D12" s="182">
        <v>1566</v>
      </c>
      <c r="E12" s="182">
        <v>161258</v>
      </c>
      <c r="F12" s="213" t="s">
        <v>390</v>
      </c>
      <c r="G12" s="260">
        <v>63</v>
      </c>
    </row>
    <row r="13" spans="1:7" s="148" customFormat="1" ht="23.25" customHeight="1" thickTop="1" thickBot="1" x14ac:dyDescent="0.3">
      <c r="A13" s="534" t="s">
        <v>391</v>
      </c>
      <c r="B13" s="535"/>
      <c r="C13" s="181">
        <v>1</v>
      </c>
      <c r="D13" s="181">
        <v>194</v>
      </c>
      <c r="E13" s="181">
        <v>5585</v>
      </c>
      <c r="F13" s="212" t="s">
        <v>392</v>
      </c>
      <c r="G13" s="265">
        <v>63</v>
      </c>
    </row>
    <row r="14" spans="1:7" s="233" customFormat="1" ht="24.75" customHeight="1" thickBot="1" x14ac:dyDescent="0.3">
      <c r="A14" s="546" t="s">
        <v>454</v>
      </c>
      <c r="B14" s="547"/>
      <c r="C14" s="232"/>
      <c r="D14" s="231"/>
      <c r="E14" s="232"/>
      <c r="F14" s="258" t="s">
        <v>460</v>
      </c>
      <c r="G14" s="259" t="s">
        <v>461</v>
      </c>
    </row>
    <row r="15" spans="1:7" s="214" customFormat="1" ht="16.5" customHeight="1" thickTop="1" thickBot="1" x14ac:dyDescent="0.3">
      <c r="A15" s="534" t="s">
        <v>393</v>
      </c>
      <c r="B15" s="535"/>
      <c r="C15" s="181">
        <v>19</v>
      </c>
      <c r="D15" s="181">
        <v>9786</v>
      </c>
      <c r="E15" s="181">
        <v>4071692</v>
      </c>
      <c r="F15" s="212" t="s">
        <v>394</v>
      </c>
      <c r="G15" s="265">
        <v>64</v>
      </c>
    </row>
    <row r="16" spans="1:7" s="148" customFormat="1" ht="16.5" customHeight="1" thickTop="1" thickBot="1" x14ac:dyDescent="0.3">
      <c r="A16" s="532" t="s">
        <v>395</v>
      </c>
      <c r="B16" s="533"/>
      <c r="C16" s="182">
        <v>60</v>
      </c>
      <c r="D16" s="182">
        <v>7710</v>
      </c>
      <c r="E16" s="182">
        <v>1266883</v>
      </c>
      <c r="F16" s="213" t="s">
        <v>396</v>
      </c>
      <c r="G16" s="260">
        <v>64</v>
      </c>
    </row>
    <row r="17" spans="1:7" s="214" customFormat="1" ht="16.5" customHeight="1" thickTop="1" thickBot="1" x14ac:dyDescent="0.3">
      <c r="A17" s="534" t="s">
        <v>340</v>
      </c>
      <c r="B17" s="535"/>
      <c r="C17" s="181">
        <v>16</v>
      </c>
      <c r="D17" s="181">
        <v>1352</v>
      </c>
      <c r="E17" s="181">
        <v>350416</v>
      </c>
      <c r="F17" s="212" t="s">
        <v>45</v>
      </c>
      <c r="G17" s="265">
        <v>65</v>
      </c>
    </row>
    <row r="18" spans="1:7" s="214" customFormat="1" ht="16.5" customHeight="1" thickTop="1" thickBot="1" x14ac:dyDescent="0.3">
      <c r="A18" s="532" t="s">
        <v>397</v>
      </c>
      <c r="B18" s="533"/>
      <c r="C18" s="182">
        <v>36</v>
      </c>
      <c r="D18" s="182">
        <v>2320</v>
      </c>
      <c r="E18" s="182">
        <v>286403</v>
      </c>
      <c r="F18" s="213" t="s">
        <v>398</v>
      </c>
      <c r="G18" s="260">
        <v>66</v>
      </c>
    </row>
    <row r="19" spans="1:7" s="234" customFormat="1" ht="24.75" customHeight="1" thickBot="1" x14ac:dyDescent="0.3">
      <c r="A19" s="548" t="s">
        <v>455</v>
      </c>
      <c r="B19" s="549"/>
      <c r="C19" s="263"/>
      <c r="D19" s="262"/>
      <c r="E19" s="263"/>
      <c r="F19" s="266" t="s">
        <v>400</v>
      </c>
      <c r="G19" s="261" t="s">
        <v>462</v>
      </c>
    </row>
    <row r="20" spans="1:7" s="214" customFormat="1" ht="16.5" customHeight="1" thickTop="1" thickBot="1" x14ac:dyDescent="0.3">
      <c r="A20" s="552" t="s">
        <v>399</v>
      </c>
      <c r="B20" s="553"/>
      <c r="C20" s="182">
        <v>398</v>
      </c>
      <c r="D20" s="182">
        <v>5790</v>
      </c>
      <c r="E20" s="182">
        <v>438366</v>
      </c>
      <c r="F20" s="213" t="s">
        <v>400</v>
      </c>
      <c r="G20" s="260">
        <v>68</v>
      </c>
    </row>
    <row r="21" spans="1:7" s="268" customFormat="1" ht="24.75" customHeight="1" thickBot="1" x14ac:dyDescent="0.3">
      <c r="A21" s="548" t="s">
        <v>456</v>
      </c>
      <c r="B21" s="549"/>
      <c r="C21" s="263"/>
      <c r="D21" s="262"/>
      <c r="E21" s="263"/>
      <c r="F21" s="267" t="s">
        <v>463</v>
      </c>
      <c r="G21" s="261" t="s">
        <v>464</v>
      </c>
    </row>
    <row r="22" spans="1:7" s="214" customFormat="1" ht="16.5" customHeight="1" thickTop="1" thickBot="1" x14ac:dyDescent="0.3">
      <c r="A22" s="532" t="s">
        <v>401</v>
      </c>
      <c r="B22" s="533"/>
      <c r="C22" s="182">
        <v>124</v>
      </c>
      <c r="D22" s="182">
        <v>2008</v>
      </c>
      <c r="E22" s="182">
        <v>365507</v>
      </c>
      <c r="F22" s="213" t="s">
        <v>402</v>
      </c>
      <c r="G22" s="260">
        <v>69</v>
      </c>
    </row>
    <row r="23" spans="1:7" s="214" customFormat="1" ht="16.5" customHeight="1" thickTop="1" thickBot="1" x14ac:dyDescent="0.3">
      <c r="A23" s="534" t="s">
        <v>403</v>
      </c>
      <c r="B23" s="535"/>
      <c r="C23" s="181">
        <v>59</v>
      </c>
      <c r="D23" s="181">
        <v>2563</v>
      </c>
      <c r="E23" s="181">
        <v>512785</v>
      </c>
      <c r="F23" s="212" t="s">
        <v>404</v>
      </c>
      <c r="G23" s="265">
        <v>70</v>
      </c>
    </row>
    <row r="24" spans="1:7" s="214" customFormat="1" ht="16.5" customHeight="1" thickTop="1" thickBot="1" x14ac:dyDescent="0.3">
      <c r="A24" s="532" t="s">
        <v>405</v>
      </c>
      <c r="B24" s="533"/>
      <c r="C24" s="182">
        <v>316</v>
      </c>
      <c r="D24" s="182">
        <v>20233</v>
      </c>
      <c r="E24" s="182">
        <v>3129017</v>
      </c>
      <c r="F24" s="213" t="s">
        <v>406</v>
      </c>
      <c r="G24" s="260">
        <v>71</v>
      </c>
    </row>
    <row r="25" spans="1:7" s="214" customFormat="1" ht="16.5" customHeight="1" thickTop="1" thickBot="1" x14ac:dyDescent="0.3">
      <c r="A25" s="534" t="s">
        <v>407</v>
      </c>
      <c r="B25" s="535"/>
      <c r="C25" s="181">
        <v>3</v>
      </c>
      <c r="D25" s="181">
        <v>130</v>
      </c>
      <c r="E25" s="181">
        <v>12926</v>
      </c>
      <c r="F25" s="212" t="s">
        <v>408</v>
      </c>
      <c r="G25" s="265">
        <v>72</v>
      </c>
    </row>
    <row r="26" spans="1:7" s="214" customFormat="1" ht="16.5" customHeight="1" thickTop="1" thickBot="1" x14ac:dyDescent="0.3">
      <c r="A26" s="532" t="s">
        <v>409</v>
      </c>
      <c r="B26" s="533"/>
      <c r="C26" s="182">
        <v>230</v>
      </c>
      <c r="D26" s="182">
        <v>4694</v>
      </c>
      <c r="E26" s="182">
        <v>275847</v>
      </c>
      <c r="F26" s="213" t="s">
        <v>410</v>
      </c>
      <c r="G26" s="260">
        <v>73</v>
      </c>
    </row>
    <row r="27" spans="1:7" s="214" customFormat="1" ht="16.5" customHeight="1" thickTop="1" thickBot="1" x14ac:dyDescent="0.3">
      <c r="A27" s="534" t="s">
        <v>411</v>
      </c>
      <c r="B27" s="535"/>
      <c r="C27" s="181">
        <v>438</v>
      </c>
      <c r="D27" s="181">
        <v>4054</v>
      </c>
      <c r="E27" s="181">
        <v>179947</v>
      </c>
      <c r="F27" s="212" t="s">
        <v>412</v>
      </c>
      <c r="G27" s="265">
        <v>74</v>
      </c>
    </row>
    <row r="28" spans="1:7" s="214" customFormat="1" ht="16.5" customHeight="1" thickTop="1" thickBot="1" x14ac:dyDescent="0.3">
      <c r="A28" s="532" t="s">
        <v>413</v>
      </c>
      <c r="B28" s="533"/>
      <c r="C28" s="182">
        <v>7</v>
      </c>
      <c r="D28" s="182">
        <v>87</v>
      </c>
      <c r="E28" s="182">
        <v>3548</v>
      </c>
      <c r="F28" s="213" t="s">
        <v>414</v>
      </c>
      <c r="G28" s="260">
        <v>75</v>
      </c>
    </row>
    <row r="29" spans="1:7" s="234" customFormat="1" ht="24.75" customHeight="1" thickBot="1" x14ac:dyDescent="0.3">
      <c r="A29" s="550" t="s">
        <v>453</v>
      </c>
      <c r="B29" s="551"/>
      <c r="C29" s="263"/>
      <c r="D29" s="262"/>
      <c r="E29" s="263"/>
      <c r="F29" s="267" t="s">
        <v>465</v>
      </c>
      <c r="G29" s="261" t="s">
        <v>466</v>
      </c>
    </row>
    <row r="30" spans="1:7" s="214" customFormat="1" ht="16.5" customHeight="1" thickTop="1" thickBot="1" x14ac:dyDescent="0.3">
      <c r="A30" s="532" t="s">
        <v>415</v>
      </c>
      <c r="B30" s="533"/>
      <c r="C30" s="182">
        <v>323</v>
      </c>
      <c r="D30" s="182">
        <v>7518</v>
      </c>
      <c r="E30" s="182">
        <v>341046</v>
      </c>
      <c r="F30" s="213" t="s">
        <v>416</v>
      </c>
      <c r="G30" s="260">
        <v>77</v>
      </c>
    </row>
    <row r="31" spans="1:7" s="214" customFormat="1" ht="16.5" customHeight="1" thickTop="1" thickBot="1" x14ac:dyDescent="0.3">
      <c r="A31" s="534" t="s">
        <v>417</v>
      </c>
      <c r="B31" s="535"/>
      <c r="C31" s="181">
        <v>162</v>
      </c>
      <c r="D31" s="181">
        <v>12372</v>
      </c>
      <c r="E31" s="181">
        <v>233814</v>
      </c>
      <c r="F31" s="212" t="s">
        <v>418</v>
      </c>
      <c r="G31" s="265">
        <v>78</v>
      </c>
    </row>
    <row r="32" spans="1:7" s="214" customFormat="1" ht="16.5" customHeight="1" thickTop="1" thickBot="1" x14ac:dyDescent="0.3">
      <c r="A32" s="532" t="s">
        <v>419</v>
      </c>
      <c r="B32" s="533"/>
      <c r="C32" s="182">
        <v>180</v>
      </c>
      <c r="D32" s="182">
        <v>3271</v>
      </c>
      <c r="E32" s="182">
        <v>202110</v>
      </c>
      <c r="F32" s="213" t="s">
        <v>420</v>
      </c>
      <c r="G32" s="260">
        <v>79</v>
      </c>
    </row>
    <row r="33" spans="1:7" s="214" customFormat="1" ht="16.5" customHeight="1" thickTop="1" thickBot="1" x14ac:dyDescent="0.3">
      <c r="A33" s="534" t="s">
        <v>421</v>
      </c>
      <c r="B33" s="535"/>
      <c r="C33" s="181">
        <v>17</v>
      </c>
      <c r="D33" s="181">
        <v>20244</v>
      </c>
      <c r="E33" s="181">
        <v>591899</v>
      </c>
      <c r="F33" s="212" t="s">
        <v>422</v>
      </c>
      <c r="G33" s="265">
        <v>80</v>
      </c>
    </row>
    <row r="34" spans="1:7" s="214" customFormat="1" ht="16.5" customHeight="1" thickTop="1" thickBot="1" x14ac:dyDescent="0.3">
      <c r="A34" s="532" t="s">
        <v>423</v>
      </c>
      <c r="B34" s="533"/>
      <c r="C34" s="182">
        <v>152</v>
      </c>
      <c r="D34" s="182">
        <v>24362</v>
      </c>
      <c r="E34" s="182">
        <v>463775</v>
      </c>
      <c r="F34" s="213" t="s">
        <v>424</v>
      </c>
      <c r="G34" s="260">
        <v>81</v>
      </c>
    </row>
    <row r="35" spans="1:7" s="214" customFormat="1" ht="19.8" customHeight="1" thickTop="1" x14ac:dyDescent="0.25">
      <c r="A35" s="536" t="s">
        <v>425</v>
      </c>
      <c r="B35" s="537"/>
      <c r="C35" s="271">
        <v>51</v>
      </c>
      <c r="D35" s="271">
        <v>721</v>
      </c>
      <c r="E35" s="271">
        <v>30613</v>
      </c>
      <c r="F35" s="272" t="s">
        <v>426</v>
      </c>
      <c r="G35" s="265">
        <v>82</v>
      </c>
    </row>
    <row r="36" spans="1:7" s="215" customFormat="1" ht="20.399999999999999" customHeight="1" x14ac:dyDescent="0.25">
      <c r="A36" s="433" t="s">
        <v>47</v>
      </c>
      <c r="B36" s="434"/>
      <c r="C36" s="270">
        <f>SUM(C11:C35)</f>
        <v>2701</v>
      </c>
      <c r="D36" s="270">
        <f t="shared" ref="D36:E36" si="0">SUM(D11:D35)</f>
        <v>131113</v>
      </c>
      <c r="E36" s="270">
        <f t="shared" si="0"/>
        <v>12930410</v>
      </c>
      <c r="F36" s="542" t="s">
        <v>116</v>
      </c>
      <c r="G36" s="543"/>
    </row>
    <row r="37" spans="1:7" s="103" customFormat="1" ht="15" x14ac:dyDescent="0.25">
      <c r="A37" s="254" t="s">
        <v>457</v>
      </c>
      <c r="B37" s="217"/>
      <c r="C37" s="223"/>
      <c r="D37" s="223"/>
      <c r="E37" s="223"/>
      <c r="F37" s="219"/>
      <c r="G37" s="642" t="s">
        <v>467</v>
      </c>
    </row>
    <row r="38" spans="1:7" s="103" customFormat="1" x14ac:dyDescent="0.25">
      <c r="A38" s="216"/>
      <c r="B38" s="217"/>
      <c r="C38" s="218"/>
      <c r="D38" s="218"/>
      <c r="E38" s="218"/>
      <c r="F38" s="219"/>
    </row>
    <row r="39" spans="1:7" s="103" customFormat="1" x14ac:dyDescent="0.25">
      <c r="A39" s="216"/>
      <c r="B39" s="217"/>
      <c r="C39" s="218"/>
      <c r="D39" s="218"/>
      <c r="E39" s="218"/>
      <c r="F39" s="219"/>
    </row>
    <row r="40" spans="1:7" x14ac:dyDescent="0.25">
      <c r="E40" s="37"/>
    </row>
  </sheetData>
  <mergeCells count="36">
    <mergeCell ref="F36:G36"/>
    <mergeCell ref="A10:B10"/>
    <mergeCell ref="A14:B14"/>
    <mergeCell ref="A19:B19"/>
    <mergeCell ref="A21:B21"/>
    <mergeCell ref="A29:B29"/>
    <mergeCell ref="A25:B25"/>
    <mergeCell ref="A11:B11"/>
    <mergeCell ref="A12:B12"/>
    <mergeCell ref="A13:B13"/>
    <mergeCell ref="A15:B15"/>
    <mergeCell ref="A16:B16"/>
    <mergeCell ref="A18:B18"/>
    <mergeCell ref="A17:B17"/>
    <mergeCell ref="A20:B20"/>
    <mergeCell ref="A22:B22"/>
    <mergeCell ref="A1:F1"/>
    <mergeCell ref="A3:F3"/>
    <mergeCell ref="A4:F4"/>
    <mergeCell ref="A6:F6"/>
    <mergeCell ref="A8:B9"/>
    <mergeCell ref="A5:F5"/>
    <mergeCell ref="A2:F2"/>
    <mergeCell ref="F8:G9"/>
    <mergeCell ref="A23:B23"/>
    <mergeCell ref="A24:B24"/>
    <mergeCell ref="A33:B33"/>
    <mergeCell ref="A34:B34"/>
    <mergeCell ref="A35:B35"/>
    <mergeCell ref="A36:B36"/>
    <mergeCell ref="A26:B26"/>
    <mergeCell ref="A27:B27"/>
    <mergeCell ref="A28:B28"/>
    <mergeCell ref="A30:B30"/>
    <mergeCell ref="A31:B31"/>
    <mergeCell ref="A32:B32"/>
  </mergeCells>
  <printOptions horizontalCentered="1" verticalCentered="1"/>
  <pageMargins left="0" right="0" top="0" bottom="0" header="0.51181102362204722" footer="0.51181102362204722"/>
  <pageSetup paperSize="9" scale="87"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43"/>
  <sheetViews>
    <sheetView showGridLines="0" rightToLeft="1" view="pageBreakPreview" topLeftCell="A21" zoomScaleNormal="100" zoomScaleSheetLayoutView="100" workbookViewId="0">
      <selection activeCell="A38" sqref="A38:XFD38"/>
    </sheetView>
  </sheetViews>
  <sheetFormatPr defaultColWidth="9.109375" defaultRowHeight="15.6" x14ac:dyDescent="0.25"/>
  <cols>
    <col min="1" max="1" width="5.77734375" style="98" customWidth="1"/>
    <col min="2" max="2" width="40.77734375" style="99" customWidth="1"/>
    <col min="3" max="3" width="12.6640625" style="149" bestFit="1" customWidth="1"/>
    <col min="4" max="4" width="13" style="149" customWidth="1"/>
    <col min="5" max="5" width="13.44140625" style="149" customWidth="1"/>
    <col min="6" max="6" width="13.88671875" style="149" customWidth="1"/>
    <col min="7" max="7" width="15.6640625" style="149" bestFit="1" customWidth="1"/>
    <col min="8" max="8" width="40.77734375" style="100" customWidth="1"/>
    <col min="9" max="9" width="5.77734375" style="94" customWidth="1"/>
    <col min="10" max="16384" width="9.109375" style="94"/>
  </cols>
  <sheetData>
    <row r="1" spans="1:11" s="45" customFormat="1" ht="18" customHeight="1" x14ac:dyDescent="0.25">
      <c r="A1" s="379" t="s">
        <v>49</v>
      </c>
      <c r="B1" s="379"/>
      <c r="C1" s="379"/>
      <c r="D1" s="379"/>
      <c r="E1" s="379"/>
      <c r="F1" s="379"/>
      <c r="G1" s="379"/>
      <c r="H1" s="379"/>
      <c r="I1" s="379"/>
    </row>
    <row r="2" spans="1:11" s="45" customFormat="1" ht="18" customHeight="1" x14ac:dyDescent="0.25">
      <c r="A2" s="388" t="s">
        <v>452</v>
      </c>
      <c r="B2" s="388"/>
      <c r="C2" s="388"/>
      <c r="D2" s="388"/>
      <c r="E2" s="388"/>
      <c r="F2" s="388"/>
      <c r="G2" s="388"/>
      <c r="H2" s="388"/>
      <c r="I2" s="388"/>
    </row>
    <row r="3" spans="1:11" s="5" customFormat="1" ht="21.6" customHeight="1" x14ac:dyDescent="0.25">
      <c r="A3" s="379">
        <v>2014</v>
      </c>
      <c r="B3" s="379"/>
      <c r="C3" s="379"/>
      <c r="D3" s="379"/>
      <c r="E3" s="379"/>
      <c r="F3" s="379"/>
      <c r="G3" s="379"/>
      <c r="H3" s="379"/>
      <c r="I3" s="379"/>
    </row>
    <row r="4" spans="1:11" s="45" customFormat="1" ht="15" customHeight="1" x14ac:dyDescent="0.25">
      <c r="A4" s="380" t="s">
        <v>50</v>
      </c>
      <c r="B4" s="380"/>
      <c r="C4" s="380"/>
      <c r="D4" s="380"/>
      <c r="E4" s="380"/>
      <c r="F4" s="380"/>
      <c r="G4" s="380"/>
      <c r="H4" s="380"/>
      <c r="I4" s="380"/>
    </row>
    <row r="5" spans="1:11" s="139" customFormat="1" ht="17.399999999999999" x14ac:dyDescent="0.25">
      <c r="A5" s="387" t="s">
        <v>451</v>
      </c>
      <c r="B5" s="387"/>
      <c r="C5" s="387"/>
      <c r="D5" s="387"/>
      <c r="E5" s="387"/>
      <c r="F5" s="387"/>
      <c r="G5" s="387"/>
      <c r="H5" s="387"/>
      <c r="I5" s="387"/>
    </row>
    <row r="6" spans="1:11" s="45" customFormat="1" ht="13.5" customHeight="1" x14ac:dyDescent="0.25">
      <c r="A6" s="394">
        <v>2014</v>
      </c>
      <c r="B6" s="394"/>
      <c r="C6" s="394"/>
      <c r="D6" s="394"/>
      <c r="E6" s="394"/>
      <c r="F6" s="394"/>
      <c r="G6" s="394"/>
      <c r="H6" s="394"/>
      <c r="I6" s="394"/>
    </row>
    <row r="7" spans="1:11" s="45" customFormat="1" ht="13.5" customHeight="1" x14ac:dyDescent="0.25">
      <c r="A7" s="26" t="s">
        <v>524</v>
      </c>
      <c r="B7" s="112"/>
      <c r="C7" s="149"/>
      <c r="D7" s="149"/>
      <c r="E7" s="149"/>
      <c r="F7" s="149"/>
      <c r="G7" s="149"/>
      <c r="H7" s="94"/>
      <c r="I7" s="51" t="s">
        <v>523</v>
      </c>
      <c r="J7" s="94"/>
      <c r="K7" s="94"/>
    </row>
    <row r="8" spans="1:11" ht="23.25" customHeight="1" x14ac:dyDescent="0.25">
      <c r="A8" s="559" t="s">
        <v>376</v>
      </c>
      <c r="B8" s="560"/>
      <c r="C8" s="565" t="s">
        <v>63</v>
      </c>
      <c r="D8" s="565" t="s">
        <v>62</v>
      </c>
      <c r="E8" s="565" t="s">
        <v>237</v>
      </c>
      <c r="F8" s="565" t="s">
        <v>64</v>
      </c>
      <c r="G8" s="568" t="s">
        <v>238</v>
      </c>
      <c r="H8" s="538" t="s">
        <v>44</v>
      </c>
      <c r="I8" s="571"/>
    </row>
    <row r="9" spans="1:11" ht="18.75" customHeight="1" x14ac:dyDescent="0.25">
      <c r="A9" s="561"/>
      <c r="B9" s="562"/>
      <c r="C9" s="566"/>
      <c r="D9" s="566"/>
      <c r="E9" s="566"/>
      <c r="F9" s="566"/>
      <c r="G9" s="569"/>
      <c r="H9" s="572"/>
      <c r="I9" s="573"/>
    </row>
    <row r="10" spans="1:11" ht="18" customHeight="1" x14ac:dyDescent="0.25">
      <c r="A10" s="563"/>
      <c r="B10" s="564"/>
      <c r="C10" s="567"/>
      <c r="D10" s="567"/>
      <c r="E10" s="567"/>
      <c r="F10" s="567"/>
      <c r="G10" s="570"/>
      <c r="H10" s="540"/>
      <c r="I10" s="574"/>
    </row>
    <row r="11" spans="1:11" ht="21.6" customHeight="1" x14ac:dyDescent="0.25">
      <c r="A11" s="544" t="s">
        <v>543</v>
      </c>
      <c r="B11" s="545"/>
      <c r="C11" s="252"/>
      <c r="D11" s="252"/>
      <c r="E11" s="252"/>
      <c r="F11" s="252"/>
      <c r="G11" s="253"/>
      <c r="H11" s="256" t="s">
        <v>544</v>
      </c>
      <c r="I11" s="257" t="s">
        <v>459</v>
      </c>
    </row>
    <row r="12" spans="1:11" s="234" customFormat="1" ht="24.75" customHeight="1" x14ac:dyDescent="0.25">
      <c r="A12" s="575" t="s">
        <v>387</v>
      </c>
      <c r="B12" s="576"/>
      <c r="C12" s="262">
        <v>37815</v>
      </c>
      <c r="D12" s="262">
        <v>16863</v>
      </c>
      <c r="E12" s="263">
        <f>C12-D12</f>
        <v>20952</v>
      </c>
      <c r="F12" s="262">
        <v>3841</v>
      </c>
      <c r="G12" s="263">
        <f>E12-F12</f>
        <v>17111</v>
      </c>
      <c r="H12" s="264" t="s">
        <v>388</v>
      </c>
      <c r="I12" s="265">
        <v>59</v>
      </c>
    </row>
    <row r="13" spans="1:11" s="234" customFormat="1" ht="24.75" customHeight="1" x14ac:dyDescent="0.25">
      <c r="A13" s="557" t="s">
        <v>389</v>
      </c>
      <c r="B13" s="557"/>
      <c r="C13" s="231">
        <v>490650</v>
      </c>
      <c r="D13" s="231">
        <v>155644</v>
      </c>
      <c r="E13" s="232">
        <f t="shared" ref="E13:E14" si="0">C13-D13</f>
        <v>335006</v>
      </c>
      <c r="F13" s="231">
        <v>8651</v>
      </c>
      <c r="G13" s="232">
        <f t="shared" ref="G13:G14" si="1">E13-F13</f>
        <v>326355</v>
      </c>
      <c r="H13" s="255" t="s">
        <v>390</v>
      </c>
      <c r="I13" s="260">
        <v>63</v>
      </c>
    </row>
    <row r="14" spans="1:11" s="234" customFormat="1" ht="18" customHeight="1" x14ac:dyDescent="0.25">
      <c r="A14" s="556" t="s">
        <v>391</v>
      </c>
      <c r="B14" s="577"/>
      <c r="C14" s="262">
        <v>35528</v>
      </c>
      <c r="D14" s="262">
        <v>27297</v>
      </c>
      <c r="E14" s="263">
        <f t="shared" si="0"/>
        <v>8231</v>
      </c>
      <c r="F14" s="262">
        <v>2643</v>
      </c>
      <c r="G14" s="263">
        <f t="shared" si="1"/>
        <v>5588</v>
      </c>
      <c r="H14" s="264" t="s">
        <v>392</v>
      </c>
      <c r="I14" s="265">
        <v>63</v>
      </c>
    </row>
    <row r="15" spans="1:11" s="233" customFormat="1" ht="24.75" customHeight="1" x14ac:dyDescent="0.25">
      <c r="A15" s="546" t="s">
        <v>454</v>
      </c>
      <c r="B15" s="547"/>
      <c r="C15" s="231"/>
      <c r="D15" s="231"/>
      <c r="E15" s="232"/>
      <c r="F15" s="231"/>
      <c r="G15" s="232"/>
      <c r="H15" s="258" t="s">
        <v>460</v>
      </c>
      <c r="I15" s="259" t="s">
        <v>461</v>
      </c>
    </row>
    <row r="16" spans="1:11" s="234" customFormat="1" ht="18.600000000000001" customHeight="1" x14ac:dyDescent="0.25">
      <c r="A16" s="556" t="s">
        <v>393</v>
      </c>
      <c r="B16" s="556"/>
      <c r="C16" s="262">
        <v>31346389</v>
      </c>
      <c r="D16" s="262">
        <v>2659074</v>
      </c>
      <c r="E16" s="263">
        <f>C16-D16</f>
        <v>28687315</v>
      </c>
      <c r="F16" s="262">
        <v>655180</v>
      </c>
      <c r="G16" s="263">
        <f>E16-F16</f>
        <v>28032135</v>
      </c>
      <c r="H16" s="264" t="s">
        <v>394</v>
      </c>
      <c r="I16" s="265">
        <v>64</v>
      </c>
    </row>
    <row r="17" spans="1:9" s="233" customFormat="1" ht="21.6" customHeight="1" x14ac:dyDescent="0.25">
      <c r="A17" s="557" t="s">
        <v>395</v>
      </c>
      <c r="B17" s="557"/>
      <c r="C17" s="231">
        <v>14733427</v>
      </c>
      <c r="D17" s="231">
        <v>1875395</v>
      </c>
      <c r="E17" s="232">
        <f>C17-D17</f>
        <v>12858032</v>
      </c>
      <c r="F17" s="231">
        <v>665980</v>
      </c>
      <c r="G17" s="232">
        <f>E17-F17</f>
        <v>12192052</v>
      </c>
      <c r="H17" s="255" t="s">
        <v>396</v>
      </c>
      <c r="I17" s="260">
        <v>64</v>
      </c>
    </row>
    <row r="18" spans="1:9" s="234" customFormat="1" ht="18.600000000000001" customHeight="1" x14ac:dyDescent="0.25">
      <c r="A18" s="556" t="s">
        <v>340</v>
      </c>
      <c r="B18" s="556"/>
      <c r="C18" s="262">
        <v>3665380</v>
      </c>
      <c r="D18" s="262">
        <v>1226017</v>
      </c>
      <c r="E18" s="263">
        <f>C18-D18</f>
        <v>2439363</v>
      </c>
      <c r="F18" s="262">
        <v>46288</v>
      </c>
      <c r="G18" s="263">
        <f>E18-F18</f>
        <v>2393075</v>
      </c>
      <c r="H18" s="264" t="s">
        <v>45</v>
      </c>
      <c r="I18" s="265">
        <v>65</v>
      </c>
    </row>
    <row r="19" spans="1:9" s="235" customFormat="1" ht="21" customHeight="1" x14ac:dyDescent="0.25">
      <c r="A19" s="557" t="s">
        <v>397</v>
      </c>
      <c r="B19" s="557"/>
      <c r="C19" s="231">
        <v>1110946</v>
      </c>
      <c r="D19" s="231">
        <v>245894</v>
      </c>
      <c r="E19" s="232">
        <f t="shared" ref="E19:E36" si="2">C19-D19</f>
        <v>865052</v>
      </c>
      <c r="F19" s="231">
        <v>57553</v>
      </c>
      <c r="G19" s="232">
        <f t="shared" ref="G19:G36" si="3">E19-F19</f>
        <v>807499</v>
      </c>
      <c r="H19" s="255" t="s">
        <v>398</v>
      </c>
      <c r="I19" s="260">
        <v>66</v>
      </c>
    </row>
    <row r="20" spans="1:9" s="234" customFormat="1" ht="24.75" customHeight="1" x14ac:dyDescent="0.25">
      <c r="A20" s="548" t="s">
        <v>455</v>
      </c>
      <c r="B20" s="549"/>
      <c r="C20" s="262"/>
      <c r="D20" s="262"/>
      <c r="E20" s="263"/>
      <c r="F20" s="262"/>
      <c r="G20" s="263"/>
      <c r="H20" s="266" t="s">
        <v>400</v>
      </c>
      <c r="I20" s="261" t="s">
        <v>462</v>
      </c>
    </row>
    <row r="21" spans="1:9" s="235" customFormat="1" ht="18" customHeight="1" x14ac:dyDescent="0.25">
      <c r="A21" s="578" t="s">
        <v>399</v>
      </c>
      <c r="B21" s="578"/>
      <c r="C21" s="231">
        <v>5083612</v>
      </c>
      <c r="D21" s="231">
        <v>678326</v>
      </c>
      <c r="E21" s="232">
        <f t="shared" si="2"/>
        <v>4405286</v>
      </c>
      <c r="F21" s="231">
        <v>375073</v>
      </c>
      <c r="G21" s="232">
        <f t="shared" si="3"/>
        <v>4030213</v>
      </c>
      <c r="H21" s="255" t="s">
        <v>400</v>
      </c>
      <c r="I21" s="260">
        <v>68</v>
      </c>
    </row>
    <row r="22" spans="1:9" s="268" customFormat="1" ht="24.75" customHeight="1" x14ac:dyDescent="0.25">
      <c r="A22" s="548" t="s">
        <v>456</v>
      </c>
      <c r="B22" s="549"/>
      <c r="C22" s="262"/>
      <c r="D22" s="262"/>
      <c r="E22" s="263"/>
      <c r="F22" s="262"/>
      <c r="G22" s="263"/>
      <c r="H22" s="267" t="s">
        <v>463</v>
      </c>
      <c r="I22" s="261" t="s">
        <v>464</v>
      </c>
    </row>
    <row r="23" spans="1:9" s="233" customFormat="1" ht="19.95" customHeight="1" x14ac:dyDescent="0.25">
      <c r="A23" s="557" t="s">
        <v>401</v>
      </c>
      <c r="B23" s="557"/>
      <c r="C23" s="231">
        <v>660072</v>
      </c>
      <c r="D23" s="231">
        <v>97271</v>
      </c>
      <c r="E23" s="232">
        <f t="shared" si="2"/>
        <v>562801</v>
      </c>
      <c r="F23" s="231">
        <v>7298</v>
      </c>
      <c r="G23" s="232">
        <f t="shared" si="3"/>
        <v>555503</v>
      </c>
      <c r="H23" s="255" t="s">
        <v>402</v>
      </c>
      <c r="I23" s="260">
        <v>69</v>
      </c>
    </row>
    <row r="24" spans="1:9" s="234" customFormat="1" ht="19.95" customHeight="1" x14ac:dyDescent="0.25">
      <c r="A24" s="556" t="s">
        <v>403</v>
      </c>
      <c r="B24" s="556"/>
      <c r="C24" s="262">
        <v>1057166</v>
      </c>
      <c r="D24" s="262">
        <v>145481</v>
      </c>
      <c r="E24" s="263">
        <f t="shared" si="2"/>
        <v>911685</v>
      </c>
      <c r="F24" s="262">
        <v>32004</v>
      </c>
      <c r="G24" s="263">
        <f t="shared" si="3"/>
        <v>879681</v>
      </c>
      <c r="H24" s="264" t="s">
        <v>404</v>
      </c>
      <c r="I24" s="265">
        <v>70</v>
      </c>
    </row>
    <row r="25" spans="1:9" s="233" customFormat="1" ht="19.95" customHeight="1" x14ac:dyDescent="0.25">
      <c r="A25" s="557" t="s">
        <v>405</v>
      </c>
      <c r="B25" s="557"/>
      <c r="C25" s="231">
        <v>7470024</v>
      </c>
      <c r="D25" s="231">
        <v>1535246</v>
      </c>
      <c r="E25" s="232">
        <f t="shared" si="2"/>
        <v>5934778</v>
      </c>
      <c r="F25" s="231">
        <v>99860</v>
      </c>
      <c r="G25" s="232">
        <f t="shared" si="3"/>
        <v>5834918</v>
      </c>
      <c r="H25" s="255" t="s">
        <v>406</v>
      </c>
      <c r="I25" s="260">
        <v>71</v>
      </c>
    </row>
    <row r="26" spans="1:9" s="234" customFormat="1" ht="19.95" customHeight="1" x14ac:dyDescent="0.25">
      <c r="A26" s="556" t="s">
        <v>407</v>
      </c>
      <c r="B26" s="556"/>
      <c r="C26" s="262">
        <v>69727</v>
      </c>
      <c r="D26" s="262">
        <v>5904</v>
      </c>
      <c r="E26" s="263">
        <f t="shared" si="2"/>
        <v>63823</v>
      </c>
      <c r="F26" s="262">
        <v>112</v>
      </c>
      <c r="G26" s="263">
        <f t="shared" si="3"/>
        <v>63711</v>
      </c>
      <c r="H26" s="264" t="s">
        <v>408</v>
      </c>
      <c r="I26" s="265">
        <v>72</v>
      </c>
    </row>
    <row r="27" spans="1:9" s="233" customFormat="1" ht="19.95" customHeight="1" x14ac:dyDescent="0.25">
      <c r="A27" s="557" t="s">
        <v>409</v>
      </c>
      <c r="B27" s="557"/>
      <c r="C27" s="231">
        <v>1351792</v>
      </c>
      <c r="D27" s="231">
        <v>445037</v>
      </c>
      <c r="E27" s="232">
        <f t="shared" si="2"/>
        <v>906755</v>
      </c>
      <c r="F27" s="231">
        <v>36075</v>
      </c>
      <c r="G27" s="232">
        <f t="shared" si="3"/>
        <v>870680</v>
      </c>
      <c r="H27" s="255" t="s">
        <v>410</v>
      </c>
      <c r="I27" s="260">
        <v>73</v>
      </c>
    </row>
    <row r="28" spans="1:9" s="234" customFormat="1" ht="19.95" customHeight="1" x14ac:dyDescent="0.25">
      <c r="A28" s="556" t="s">
        <v>411</v>
      </c>
      <c r="B28" s="556"/>
      <c r="C28" s="262">
        <v>698506</v>
      </c>
      <c r="D28" s="262">
        <v>236814</v>
      </c>
      <c r="E28" s="263">
        <f t="shared" si="2"/>
        <v>461692</v>
      </c>
      <c r="F28" s="262">
        <v>25825</v>
      </c>
      <c r="G28" s="263">
        <f t="shared" si="3"/>
        <v>435867</v>
      </c>
      <c r="H28" s="264" t="s">
        <v>412</v>
      </c>
      <c r="I28" s="265">
        <v>74</v>
      </c>
    </row>
    <row r="29" spans="1:9" s="233" customFormat="1" ht="19.95" customHeight="1" x14ac:dyDescent="0.25">
      <c r="A29" s="557" t="s">
        <v>413</v>
      </c>
      <c r="B29" s="557"/>
      <c r="C29" s="231">
        <v>21038</v>
      </c>
      <c r="D29" s="231">
        <v>3960</v>
      </c>
      <c r="E29" s="232">
        <f t="shared" si="2"/>
        <v>17078</v>
      </c>
      <c r="F29" s="231">
        <v>518</v>
      </c>
      <c r="G29" s="232">
        <f t="shared" si="3"/>
        <v>16560</v>
      </c>
      <c r="H29" s="255" t="s">
        <v>414</v>
      </c>
      <c r="I29" s="260">
        <v>75</v>
      </c>
    </row>
    <row r="30" spans="1:9" s="234" customFormat="1" ht="24.75" customHeight="1" x14ac:dyDescent="0.25">
      <c r="A30" s="550" t="s">
        <v>453</v>
      </c>
      <c r="B30" s="551"/>
      <c r="C30" s="262"/>
      <c r="D30" s="262"/>
      <c r="E30" s="263"/>
      <c r="F30" s="262"/>
      <c r="G30" s="263"/>
      <c r="H30" s="267" t="s">
        <v>465</v>
      </c>
      <c r="I30" s="261" t="s">
        <v>466</v>
      </c>
    </row>
    <row r="31" spans="1:9" s="233" customFormat="1" ht="19.95" customHeight="1" x14ac:dyDescent="0.25">
      <c r="A31" s="557" t="s">
        <v>415</v>
      </c>
      <c r="B31" s="557"/>
      <c r="C31" s="231">
        <v>1966778</v>
      </c>
      <c r="D31" s="231">
        <v>669909</v>
      </c>
      <c r="E31" s="232">
        <f t="shared" si="2"/>
        <v>1296869</v>
      </c>
      <c r="F31" s="231">
        <v>395630</v>
      </c>
      <c r="G31" s="232">
        <f t="shared" si="3"/>
        <v>901239</v>
      </c>
      <c r="H31" s="255" t="s">
        <v>416</v>
      </c>
      <c r="I31" s="260">
        <v>77</v>
      </c>
    </row>
    <row r="32" spans="1:9" s="234" customFormat="1" ht="19.95" customHeight="1" x14ac:dyDescent="0.25">
      <c r="A32" s="556" t="s">
        <v>417</v>
      </c>
      <c r="B32" s="556"/>
      <c r="C32" s="262">
        <v>827027</v>
      </c>
      <c r="D32" s="262">
        <v>320935</v>
      </c>
      <c r="E32" s="263">
        <f t="shared" si="2"/>
        <v>506092</v>
      </c>
      <c r="F32" s="262">
        <v>20973</v>
      </c>
      <c r="G32" s="263">
        <f t="shared" si="3"/>
        <v>485119</v>
      </c>
      <c r="H32" s="264" t="s">
        <v>418</v>
      </c>
      <c r="I32" s="265">
        <v>78</v>
      </c>
    </row>
    <row r="33" spans="1:9" s="233" customFormat="1" ht="19.95" customHeight="1" x14ac:dyDescent="0.25">
      <c r="A33" s="557" t="s">
        <v>419</v>
      </c>
      <c r="B33" s="557"/>
      <c r="C33" s="231">
        <v>756102</v>
      </c>
      <c r="D33" s="231">
        <v>172390</v>
      </c>
      <c r="E33" s="232">
        <f t="shared" si="2"/>
        <v>583712</v>
      </c>
      <c r="F33" s="231">
        <v>22117</v>
      </c>
      <c r="G33" s="232">
        <f t="shared" si="3"/>
        <v>561595</v>
      </c>
      <c r="H33" s="255" t="s">
        <v>420</v>
      </c>
      <c r="I33" s="260">
        <v>79</v>
      </c>
    </row>
    <row r="34" spans="1:9" s="234" customFormat="1" ht="19.95" customHeight="1" x14ac:dyDescent="0.25">
      <c r="A34" s="556" t="s">
        <v>421</v>
      </c>
      <c r="B34" s="556"/>
      <c r="C34" s="262">
        <v>1168988</v>
      </c>
      <c r="D34" s="262">
        <v>230489</v>
      </c>
      <c r="E34" s="263">
        <f t="shared" si="2"/>
        <v>938499</v>
      </c>
      <c r="F34" s="262">
        <v>10256</v>
      </c>
      <c r="G34" s="263">
        <f t="shared" si="3"/>
        <v>928243</v>
      </c>
      <c r="H34" s="264" t="s">
        <v>422</v>
      </c>
      <c r="I34" s="265">
        <v>80</v>
      </c>
    </row>
    <row r="35" spans="1:9" s="233" customFormat="1" ht="19.95" customHeight="1" x14ac:dyDescent="0.25">
      <c r="A35" s="557" t="s">
        <v>423</v>
      </c>
      <c r="B35" s="557"/>
      <c r="C35" s="231">
        <v>1310822</v>
      </c>
      <c r="D35" s="231">
        <v>402014</v>
      </c>
      <c r="E35" s="232">
        <f t="shared" si="2"/>
        <v>908808</v>
      </c>
      <c r="F35" s="231">
        <v>41407</v>
      </c>
      <c r="G35" s="232">
        <f t="shared" si="3"/>
        <v>867401</v>
      </c>
      <c r="H35" s="255" t="s">
        <v>424</v>
      </c>
      <c r="I35" s="260">
        <v>81</v>
      </c>
    </row>
    <row r="36" spans="1:9" s="234" customFormat="1" ht="26.4" customHeight="1" x14ac:dyDescent="0.25">
      <c r="A36" s="556" t="s">
        <v>425</v>
      </c>
      <c r="B36" s="556"/>
      <c r="C36" s="262">
        <v>120272</v>
      </c>
      <c r="D36" s="262">
        <v>43560</v>
      </c>
      <c r="E36" s="263">
        <f t="shared" si="2"/>
        <v>76712</v>
      </c>
      <c r="F36" s="262">
        <v>2016</v>
      </c>
      <c r="G36" s="263">
        <f t="shared" si="3"/>
        <v>74696</v>
      </c>
      <c r="H36" s="269" t="s">
        <v>426</v>
      </c>
      <c r="I36" s="265">
        <v>82</v>
      </c>
    </row>
    <row r="37" spans="1:9" s="215" customFormat="1" ht="33" customHeight="1" x14ac:dyDescent="0.25">
      <c r="A37" s="558" t="s">
        <v>47</v>
      </c>
      <c r="B37" s="558"/>
      <c r="C37" s="222">
        <f>SUM(C12:C36)</f>
        <v>73982061</v>
      </c>
      <c r="D37" s="222">
        <f t="shared" ref="D37:G37" si="4">SUM(D12:D36)</f>
        <v>11193520</v>
      </c>
      <c r="E37" s="222">
        <f t="shared" si="4"/>
        <v>62788541</v>
      </c>
      <c r="F37" s="222">
        <f t="shared" si="4"/>
        <v>2509300</v>
      </c>
      <c r="G37" s="222">
        <f t="shared" si="4"/>
        <v>60279241</v>
      </c>
      <c r="H37" s="554" t="s">
        <v>48</v>
      </c>
      <c r="I37" s="555"/>
    </row>
    <row r="38" spans="1:9" s="103" customFormat="1" ht="15" x14ac:dyDescent="0.25">
      <c r="A38" s="254" t="s">
        <v>457</v>
      </c>
      <c r="B38" s="217"/>
      <c r="C38" s="223"/>
      <c r="D38" s="223"/>
      <c r="E38" s="223"/>
      <c r="F38" s="223"/>
      <c r="G38" s="223"/>
      <c r="H38" s="219"/>
      <c r="I38" s="642" t="s">
        <v>467</v>
      </c>
    </row>
    <row r="39" spans="1:9" s="103" customFormat="1" x14ac:dyDescent="0.25">
      <c r="A39" s="216"/>
      <c r="B39" s="217"/>
      <c r="C39" s="217"/>
      <c r="D39" s="217"/>
      <c r="E39" s="217"/>
      <c r="F39" s="217"/>
      <c r="G39" s="217"/>
      <c r="H39" s="219"/>
    </row>
    <row r="40" spans="1:9" s="103" customFormat="1" x14ac:dyDescent="0.25">
      <c r="A40" s="216"/>
      <c r="B40" s="217"/>
      <c r="C40" s="223"/>
      <c r="D40" s="223"/>
      <c r="E40" s="223"/>
      <c r="F40" s="223"/>
      <c r="G40" s="223"/>
      <c r="H40" s="219"/>
    </row>
    <row r="41" spans="1:9" s="103" customFormat="1" x14ac:dyDescent="0.25">
      <c r="A41" s="216"/>
      <c r="B41" s="217"/>
      <c r="C41" s="223"/>
      <c r="D41" s="223"/>
      <c r="E41" s="223"/>
      <c r="F41" s="223"/>
      <c r="G41" s="223"/>
      <c r="H41" s="223"/>
    </row>
    <row r="42" spans="1:9" s="103" customFormat="1" x14ac:dyDescent="0.25">
      <c r="A42" s="216"/>
      <c r="B42" s="217"/>
      <c r="C42" s="223"/>
      <c r="D42" s="223"/>
      <c r="E42" s="223"/>
      <c r="F42" s="223"/>
      <c r="G42" s="223"/>
      <c r="H42" s="223"/>
    </row>
    <row r="43" spans="1:9" x14ac:dyDescent="0.25">
      <c r="H43" s="149"/>
    </row>
  </sheetData>
  <mergeCells count="41">
    <mergeCell ref="A23:B23"/>
    <mergeCell ref="A11:B11"/>
    <mergeCell ref="A15:B15"/>
    <mergeCell ref="A20:B20"/>
    <mergeCell ref="A22:B22"/>
    <mergeCell ref="A12:B12"/>
    <mergeCell ref="A13:B13"/>
    <mergeCell ref="A16:B16"/>
    <mergeCell ref="A17:B17"/>
    <mergeCell ref="A14:B14"/>
    <mergeCell ref="A19:B19"/>
    <mergeCell ref="A18:B18"/>
    <mergeCell ref="A21:B21"/>
    <mergeCell ref="A1:I1"/>
    <mergeCell ref="A3:I3"/>
    <mergeCell ref="A4:I4"/>
    <mergeCell ref="A6:I6"/>
    <mergeCell ref="A8:B10"/>
    <mergeCell ref="C8:C10"/>
    <mergeCell ref="D8:D10"/>
    <mergeCell ref="E8:E10"/>
    <mergeCell ref="F8:F10"/>
    <mergeCell ref="G8:G10"/>
    <mergeCell ref="H8:I10"/>
    <mergeCell ref="A5:I5"/>
    <mergeCell ref="A2:I2"/>
    <mergeCell ref="A24:B24"/>
    <mergeCell ref="A25:B25"/>
    <mergeCell ref="A26:B26"/>
    <mergeCell ref="A27:B27"/>
    <mergeCell ref="A28:B28"/>
    <mergeCell ref="H37:I37"/>
    <mergeCell ref="A34:B34"/>
    <mergeCell ref="A35:B35"/>
    <mergeCell ref="A36:B36"/>
    <mergeCell ref="A29:B29"/>
    <mergeCell ref="A31:B31"/>
    <mergeCell ref="A32:B32"/>
    <mergeCell ref="A33:B33"/>
    <mergeCell ref="A37:B37"/>
    <mergeCell ref="A30:B30"/>
  </mergeCells>
  <printOptions horizontalCentered="1" verticalCentered="1"/>
  <pageMargins left="0" right="0" top="0" bottom="0" header="0.51181102362204722" footer="0.51181102362204722"/>
  <pageSetup paperSize="9" scale="78"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60"/>
  <sheetViews>
    <sheetView rightToLeft="1" view="pageBreakPreview" zoomScale="90" zoomScaleNormal="100" zoomScaleSheetLayoutView="90" workbookViewId="0">
      <selection activeCell="N8" sqref="N8"/>
    </sheetView>
  </sheetViews>
  <sheetFormatPr defaultRowHeight="13.2" x14ac:dyDescent="0.25"/>
  <cols>
    <col min="1" max="9" width="15.6640625" customWidth="1"/>
    <col min="10" max="10" width="29.44140625" customWidth="1"/>
    <col min="11" max="11" width="19.44140625" customWidth="1"/>
    <col min="12" max="12" width="49.44140625" customWidth="1"/>
  </cols>
  <sheetData>
    <row r="1" spans="1:11" s="45" customFormat="1" ht="18" customHeight="1" x14ac:dyDescent="0.25">
      <c r="A1" s="379" t="s">
        <v>431</v>
      </c>
      <c r="B1" s="379"/>
      <c r="C1" s="379"/>
      <c r="D1" s="379"/>
      <c r="E1" s="379"/>
      <c r="F1" s="379"/>
      <c r="G1" s="379"/>
      <c r="H1" s="379"/>
      <c r="I1" s="379"/>
    </row>
    <row r="2" spans="1:11" s="45" customFormat="1" ht="18" customHeight="1" x14ac:dyDescent="0.25">
      <c r="A2" s="388" t="s">
        <v>452</v>
      </c>
      <c r="B2" s="388"/>
      <c r="C2" s="388"/>
      <c r="D2" s="388"/>
      <c r="E2" s="388"/>
      <c r="F2" s="388"/>
      <c r="G2" s="388"/>
      <c r="H2" s="388"/>
      <c r="I2" s="388"/>
    </row>
    <row r="3" spans="1:11" s="45" customFormat="1" ht="12.6" customHeight="1" x14ac:dyDescent="0.25">
      <c r="A3" s="379">
        <v>2014</v>
      </c>
      <c r="B3" s="379"/>
      <c r="C3" s="379"/>
      <c r="D3" s="379"/>
      <c r="E3" s="379"/>
      <c r="F3" s="379"/>
      <c r="G3" s="379"/>
      <c r="H3" s="379"/>
      <c r="I3" s="379"/>
    </row>
    <row r="4" spans="1:11" s="45" customFormat="1" ht="15" customHeight="1" x14ac:dyDescent="0.25">
      <c r="A4" s="380"/>
      <c r="B4" s="380"/>
      <c r="C4" s="380"/>
      <c r="D4" s="380"/>
      <c r="E4" s="380"/>
      <c r="F4" s="380"/>
      <c r="G4" s="380"/>
      <c r="H4" s="380"/>
      <c r="I4" s="380"/>
    </row>
    <row r="5" spans="1:11" s="139" customFormat="1" ht="17.399999999999999" x14ac:dyDescent="0.25">
      <c r="A5" s="387"/>
      <c r="B5" s="387"/>
      <c r="C5" s="387"/>
      <c r="D5" s="387"/>
      <c r="E5" s="387"/>
      <c r="F5" s="387"/>
      <c r="G5" s="387"/>
      <c r="H5" s="387"/>
      <c r="I5" s="387"/>
    </row>
    <row r="6" spans="1:11" s="226" customFormat="1" ht="15" customHeight="1" x14ac:dyDescent="0.25">
      <c r="A6" s="381"/>
      <c r="B6" s="381"/>
      <c r="C6" s="381"/>
      <c r="D6" s="381"/>
      <c r="E6" s="381"/>
      <c r="F6" s="381"/>
      <c r="G6" s="381"/>
      <c r="H6" s="381"/>
      <c r="I6" s="381"/>
    </row>
    <row r="12" spans="1:11" ht="13.8" thickBot="1" x14ac:dyDescent="0.3"/>
    <row r="13" spans="1:11" ht="27.6" thickTop="1" thickBot="1" x14ac:dyDescent="0.3">
      <c r="J13" s="227" t="s">
        <v>433</v>
      </c>
      <c r="K13" s="220">
        <v>28687315</v>
      </c>
    </row>
    <row r="14" spans="1:11" ht="54" thickTop="1" thickBot="1" x14ac:dyDescent="0.3">
      <c r="J14" s="227" t="s">
        <v>439</v>
      </c>
      <c r="K14" s="221">
        <v>12858032</v>
      </c>
    </row>
    <row r="15" spans="1:11" ht="27.6" thickTop="1" thickBot="1" x14ac:dyDescent="0.3">
      <c r="J15" s="227" t="s">
        <v>434</v>
      </c>
      <c r="K15" s="221">
        <v>2439363</v>
      </c>
    </row>
    <row r="16" spans="1:11" ht="27.6" thickTop="1" thickBot="1" x14ac:dyDescent="0.3">
      <c r="J16" s="227" t="s">
        <v>435</v>
      </c>
      <c r="K16" s="220">
        <v>4405286</v>
      </c>
    </row>
    <row r="17" spans="1:11" ht="67.2" thickTop="1" thickBot="1" x14ac:dyDescent="0.3">
      <c r="J17" s="227" t="s">
        <v>442</v>
      </c>
      <c r="K17" s="220">
        <v>911685</v>
      </c>
    </row>
    <row r="18" spans="1:11" ht="67.2" thickTop="1" thickBot="1" x14ac:dyDescent="0.3">
      <c r="J18" s="227" t="s">
        <v>441</v>
      </c>
      <c r="K18" s="221">
        <v>5934778</v>
      </c>
    </row>
    <row r="19" spans="1:11" ht="27.6" thickTop="1" thickBot="1" x14ac:dyDescent="0.3">
      <c r="J19" s="227" t="s">
        <v>437</v>
      </c>
      <c r="K19" s="221">
        <v>906755</v>
      </c>
    </row>
    <row r="20" spans="1:11" ht="27.6" thickTop="1" thickBot="1" x14ac:dyDescent="0.3">
      <c r="J20" s="227" t="s">
        <v>436</v>
      </c>
      <c r="K20" s="220">
        <v>1296869</v>
      </c>
    </row>
    <row r="21" spans="1:11" ht="22.2" customHeight="1" thickTop="1" thickBot="1" x14ac:dyDescent="0.3">
      <c r="J21" s="227" t="s">
        <v>438</v>
      </c>
      <c r="K21" s="221">
        <v>938499</v>
      </c>
    </row>
    <row r="22" spans="1:11" ht="30.6" customHeight="1" thickTop="1" thickBot="1" x14ac:dyDescent="0.3">
      <c r="J22" s="227" t="s">
        <v>440</v>
      </c>
      <c r="K22" s="220">
        <v>908808</v>
      </c>
    </row>
    <row r="23" spans="1:11" ht="27.6" thickTop="1" thickBot="1" x14ac:dyDescent="0.3">
      <c r="A23" s="518" t="s">
        <v>514</v>
      </c>
      <c r="B23" s="518"/>
      <c r="C23" s="518"/>
      <c r="D23" s="518"/>
      <c r="E23" s="518"/>
      <c r="F23" s="518"/>
      <c r="G23" s="518"/>
      <c r="H23" s="518"/>
      <c r="I23" s="518"/>
      <c r="J23" s="228" t="s">
        <v>429</v>
      </c>
      <c r="K23" s="220">
        <v>3501151</v>
      </c>
    </row>
    <row r="24" spans="1:11" ht="13.8" thickTop="1" x14ac:dyDescent="0.25"/>
    <row r="40" ht="14.25" customHeight="1" x14ac:dyDescent="0.25"/>
    <row r="41" ht="14.25" customHeight="1" x14ac:dyDescent="0.25"/>
    <row r="42" ht="14.25" customHeight="1" x14ac:dyDescent="0.25"/>
    <row r="44" ht="14.25" customHeight="1" x14ac:dyDescent="0.25"/>
    <row r="45"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3.5" customHeight="1" x14ac:dyDescent="0.25"/>
  </sheetData>
  <mergeCells count="7">
    <mergeCell ref="A23:I23"/>
    <mergeCell ref="A1:I1"/>
    <mergeCell ref="A3:I3"/>
    <mergeCell ref="A4:I4"/>
    <mergeCell ref="A6:I6"/>
    <mergeCell ref="A2:I2"/>
    <mergeCell ref="A5:I5"/>
  </mergeCells>
  <printOptions horizontalCentered="1"/>
  <pageMargins left="0" right="0" top="0.39370078740157483" bottom="0" header="0.31496062992125984" footer="0.31496062992125984"/>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63"/>
  <sheetViews>
    <sheetView rightToLeft="1" view="pageBreakPreview" topLeftCell="A6" zoomScaleNormal="100" zoomScaleSheetLayoutView="100" workbookViewId="0">
      <selection activeCell="N8" sqref="N8"/>
    </sheetView>
  </sheetViews>
  <sheetFormatPr defaultRowHeight="13.2" x14ac:dyDescent="0.25"/>
  <cols>
    <col min="1" max="9" width="15.6640625" customWidth="1"/>
    <col min="10" max="10" width="14.5546875" customWidth="1"/>
    <col min="11" max="11" width="19.44140625" customWidth="1"/>
    <col min="12" max="12" width="13.77734375" customWidth="1"/>
    <col min="13" max="15" width="11.77734375" bestFit="1" customWidth="1"/>
  </cols>
  <sheetData>
    <row r="1" spans="1:11" s="45" customFormat="1" ht="21.6" customHeight="1" thickBot="1" x14ac:dyDescent="0.3">
      <c r="A1" s="379" t="s">
        <v>458</v>
      </c>
      <c r="B1" s="379"/>
      <c r="C1" s="379"/>
      <c r="D1" s="379"/>
      <c r="E1" s="379"/>
      <c r="F1" s="379"/>
      <c r="G1" s="379"/>
      <c r="H1" s="379"/>
      <c r="I1" s="379"/>
      <c r="J1" s="246" t="s">
        <v>445</v>
      </c>
      <c r="K1" s="247" t="s">
        <v>446</v>
      </c>
    </row>
    <row r="2" spans="1:11" s="45" customFormat="1" ht="18" customHeight="1" thickTop="1" thickBot="1" x14ac:dyDescent="0.3">
      <c r="A2" s="379" t="s">
        <v>443</v>
      </c>
      <c r="B2" s="379"/>
      <c r="C2" s="379"/>
      <c r="D2" s="379"/>
      <c r="E2" s="379"/>
      <c r="F2" s="379"/>
      <c r="G2" s="379"/>
      <c r="H2" s="379"/>
      <c r="I2" s="379"/>
      <c r="J2" s="227">
        <v>2011</v>
      </c>
      <c r="K2" s="220">
        <v>47476561</v>
      </c>
    </row>
    <row r="3" spans="1:11" s="45" customFormat="1" ht="15" customHeight="1" thickTop="1" thickBot="1" x14ac:dyDescent="0.3">
      <c r="A3" s="380" t="s">
        <v>444</v>
      </c>
      <c r="B3" s="380"/>
      <c r="C3" s="380"/>
      <c r="D3" s="380"/>
      <c r="E3" s="380"/>
      <c r="F3" s="380"/>
      <c r="G3" s="380"/>
      <c r="H3" s="380"/>
      <c r="I3" s="380"/>
      <c r="J3" s="227">
        <v>2012</v>
      </c>
      <c r="K3" s="221">
        <v>55421751</v>
      </c>
    </row>
    <row r="4" spans="1:11" s="226" customFormat="1" ht="15" customHeight="1" thickTop="1" thickBot="1" x14ac:dyDescent="0.3">
      <c r="A4" s="381" t="s">
        <v>443</v>
      </c>
      <c r="B4" s="381"/>
      <c r="C4" s="381"/>
      <c r="D4" s="381"/>
      <c r="E4" s="381"/>
      <c r="F4" s="381"/>
      <c r="G4" s="381"/>
      <c r="H4" s="381"/>
      <c r="I4" s="381"/>
      <c r="J4" s="45">
        <v>2013</v>
      </c>
      <c r="K4" s="221">
        <v>58598081</v>
      </c>
    </row>
    <row r="5" spans="1:11" ht="34.200000000000003" customHeight="1" thickTop="1" thickBot="1" x14ac:dyDescent="0.3">
      <c r="I5" s="248" t="s">
        <v>448</v>
      </c>
      <c r="J5" s="227">
        <v>2014</v>
      </c>
      <c r="K5" s="221">
        <v>62788541</v>
      </c>
    </row>
    <row r="6" spans="1:11" ht="13.8" thickTop="1" x14ac:dyDescent="0.25">
      <c r="I6" t="s">
        <v>447</v>
      </c>
    </row>
    <row r="26" spans="9:9" x14ac:dyDescent="0.25">
      <c r="I26" s="5"/>
    </row>
    <row r="34" spans="1:9" ht="15.6" x14ac:dyDescent="0.3">
      <c r="A34" s="579" t="s">
        <v>445</v>
      </c>
      <c r="B34" s="579"/>
      <c r="C34" s="579"/>
      <c r="D34" s="579"/>
      <c r="E34" s="579"/>
      <c r="F34" s="579"/>
      <c r="G34" s="579"/>
      <c r="H34" s="579"/>
      <c r="I34" s="579"/>
    </row>
    <row r="36" spans="1:9" x14ac:dyDescent="0.25">
      <c r="A36" s="518" t="s">
        <v>497</v>
      </c>
      <c r="B36" s="518"/>
      <c r="C36" s="518"/>
      <c r="D36" s="518"/>
      <c r="E36" s="518"/>
      <c r="F36" s="518"/>
      <c r="G36" s="518"/>
      <c r="H36" s="518"/>
      <c r="I36" s="518"/>
    </row>
    <row r="43" spans="1:9" ht="14.25" customHeight="1" x14ac:dyDescent="0.25"/>
    <row r="44" spans="1:9" ht="14.25" customHeight="1" x14ac:dyDescent="0.25"/>
    <row r="45" spans="1:9" ht="14.25" customHeight="1" x14ac:dyDescent="0.25"/>
    <row r="47" spans="1:9" ht="14.25" customHeight="1" x14ac:dyDescent="0.25"/>
    <row r="48" spans="1: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3.5" customHeight="1" x14ac:dyDescent="0.25"/>
  </sheetData>
  <mergeCells count="6">
    <mergeCell ref="A1:I1"/>
    <mergeCell ref="A2:I2"/>
    <mergeCell ref="A3:I3"/>
    <mergeCell ref="A4:I4"/>
    <mergeCell ref="A36:I36"/>
    <mergeCell ref="A34:I34"/>
  </mergeCells>
  <printOptions horizontalCentered="1"/>
  <pageMargins left="0" right="0" top="0.39370078740157483" bottom="0" header="0.31496062992125984" footer="0.31496062992125984"/>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V41"/>
  <sheetViews>
    <sheetView rightToLeft="1" tabSelected="1" view="pageBreakPreview" topLeftCell="A16" zoomScale="90" zoomScaleNormal="100" zoomScaleSheetLayoutView="90" workbookViewId="0">
      <selection activeCell="P28" sqref="P28"/>
    </sheetView>
  </sheetViews>
  <sheetFormatPr defaultColWidth="9.109375" defaultRowHeight="15" x14ac:dyDescent="0.25"/>
  <cols>
    <col min="1" max="1" width="5.88671875" style="276" customWidth="1"/>
    <col min="2" max="2" width="40.6640625" style="290" customWidth="1"/>
    <col min="3" max="9" width="10.6640625" style="276" customWidth="1"/>
    <col min="10" max="10" width="40.6640625" style="276" customWidth="1"/>
    <col min="11" max="11" width="5.77734375" style="276" customWidth="1"/>
    <col min="12" max="209" width="9.109375" style="285"/>
    <col min="210" max="233" width="9.109375" style="276"/>
    <col min="234" max="256" width="9.109375" style="285"/>
    <col min="257" max="16384" width="9.109375" style="276"/>
  </cols>
  <sheetData>
    <row r="1" spans="1:256" ht="21" x14ac:dyDescent="0.25">
      <c r="A1" s="605" t="s">
        <v>468</v>
      </c>
      <c r="B1" s="605"/>
      <c r="C1" s="605"/>
      <c r="D1" s="605"/>
      <c r="E1" s="605"/>
      <c r="F1" s="605"/>
      <c r="G1" s="605"/>
      <c r="H1" s="605"/>
      <c r="I1" s="605"/>
      <c r="J1" s="605"/>
      <c r="K1" s="605"/>
    </row>
    <row r="2" spans="1:256" ht="21" x14ac:dyDescent="0.25">
      <c r="A2" s="605" t="s">
        <v>469</v>
      </c>
      <c r="B2" s="605"/>
      <c r="C2" s="605"/>
      <c r="D2" s="605"/>
      <c r="E2" s="605"/>
      <c r="F2" s="605"/>
      <c r="G2" s="605"/>
      <c r="H2" s="605"/>
      <c r="I2" s="605"/>
      <c r="J2" s="605"/>
      <c r="K2" s="605"/>
    </row>
    <row r="3" spans="1:256" ht="16.8" customHeight="1" x14ac:dyDescent="0.25">
      <c r="A3" s="606" t="s">
        <v>472</v>
      </c>
      <c r="B3" s="606"/>
      <c r="C3" s="606"/>
      <c r="D3" s="606"/>
      <c r="E3" s="606"/>
      <c r="F3" s="606"/>
      <c r="G3" s="606"/>
      <c r="H3" s="606"/>
      <c r="I3" s="606"/>
      <c r="J3" s="606"/>
      <c r="K3" s="606"/>
    </row>
    <row r="4" spans="1:256" ht="15.6" x14ac:dyDescent="0.25">
      <c r="A4" s="604" t="s">
        <v>470</v>
      </c>
      <c r="B4" s="604"/>
      <c r="C4" s="604"/>
      <c r="D4" s="604"/>
      <c r="E4" s="604"/>
      <c r="F4" s="604"/>
      <c r="G4" s="604"/>
      <c r="H4" s="604"/>
      <c r="I4" s="604"/>
      <c r="J4" s="604"/>
      <c r="K4" s="604"/>
    </row>
    <row r="5" spans="1:256" ht="15.6" x14ac:dyDescent="0.25">
      <c r="A5" s="604" t="s">
        <v>471</v>
      </c>
      <c r="B5" s="604"/>
      <c r="C5" s="604"/>
      <c r="D5" s="604"/>
      <c r="E5" s="604"/>
      <c r="F5" s="604"/>
      <c r="G5" s="604"/>
      <c r="H5" s="604"/>
      <c r="I5" s="604"/>
      <c r="J5" s="604"/>
      <c r="K5" s="604"/>
    </row>
    <row r="6" spans="1:256" ht="13.8" customHeight="1" x14ac:dyDescent="0.25">
      <c r="A6" s="604" t="s">
        <v>472</v>
      </c>
      <c r="B6" s="604"/>
      <c r="C6" s="604"/>
      <c r="D6" s="604"/>
      <c r="E6" s="604"/>
      <c r="F6" s="604"/>
      <c r="G6" s="604"/>
      <c r="H6" s="604"/>
      <c r="I6" s="604"/>
      <c r="J6" s="604"/>
      <c r="K6" s="604"/>
    </row>
    <row r="7" spans="1:256" ht="15.6" x14ac:dyDescent="0.3">
      <c r="A7" s="279" t="s">
        <v>522</v>
      </c>
      <c r="B7" s="276"/>
      <c r="E7" s="277"/>
      <c r="F7" s="278"/>
      <c r="J7" s="595" t="s">
        <v>521</v>
      </c>
      <c r="K7" s="595"/>
    </row>
    <row r="8" spans="1:256" ht="52.8" x14ac:dyDescent="0.25">
      <c r="A8" s="588" t="s">
        <v>481</v>
      </c>
      <c r="B8" s="588"/>
      <c r="C8" s="586" t="s">
        <v>480</v>
      </c>
      <c r="D8" s="586" t="s">
        <v>479</v>
      </c>
      <c r="E8" s="586" t="s">
        <v>478</v>
      </c>
      <c r="F8" s="586" t="s">
        <v>477</v>
      </c>
      <c r="G8" s="291" t="s">
        <v>476</v>
      </c>
      <c r="H8" s="602" t="s">
        <v>475</v>
      </c>
      <c r="I8" s="603"/>
      <c r="J8" s="599" t="s">
        <v>474</v>
      </c>
      <c r="K8" s="596" t="s">
        <v>473</v>
      </c>
    </row>
    <row r="9" spans="1:256" x14ac:dyDescent="0.25">
      <c r="A9" s="589"/>
      <c r="B9" s="589"/>
      <c r="C9" s="587"/>
      <c r="D9" s="587"/>
      <c r="E9" s="587"/>
      <c r="F9" s="587"/>
      <c r="G9" s="283"/>
      <c r="H9" s="591" t="s">
        <v>482</v>
      </c>
      <c r="I9" s="591"/>
      <c r="J9" s="600"/>
      <c r="K9" s="597"/>
    </row>
    <row r="10" spans="1:256" ht="23.4" x14ac:dyDescent="0.2">
      <c r="A10" s="589"/>
      <c r="B10" s="589"/>
      <c r="C10" s="280" t="s">
        <v>484</v>
      </c>
      <c r="D10" s="281" t="s">
        <v>485</v>
      </c>
      <c r="E10" s="281" t="s">
        <v>485</v>
      </c>
      <c r="F10" s="280" t="s">
        <v>484</v>
      </c>
      <c r="G10" s="280" t="s">
        <v>484</v>
      </c>
      <c r="H10" s="592" t="s">
        <v>483</v>
      </c>
      <c r="I10" s="592"/>
      <c r="J10" s="600"/>
      <c r="K10" s="597"/>
    </row>
    <row r="11" spans="1:256" ht="26.4" x14ac:dyDescent="0.25">
      <c r="A11" s="589"/>
      <c r="B11" s="589"/>
      <c r="C11" s="593" t="s">
        <v>491</v>
      </c>
      <c r="D11" s="593" t="s">
        <v>490</v>
      </c>
      <c r="E11" s="593" t="s">
        <v>489</v>
      </c>
      <c r="F11" s="593" t="s">
        <v>488</v>
      </c>
      <c r="G11" s="292" t="s">
        <v>487</v>
      </c>
      <c r="H11" s="283" t="s">
        <v>208</v>
      </c>
      <c r="I11" s="282" t="s">
        <v>486</v>
      </c>
      <c r="J11" s="600"/>
      <c r="K11" s="597"/>
    </row>
    <row r="12" spans="1:256" ht="21" customHeight="1" x14ac:dyDescent="0.25">
      <c r="A12" s="590"/>
      <c r="B12" s="590"/>
      <c r="C12" s="594"/>
      <c r="D12" s="594"/>
      <c r="E12" s="594"/>
      <c r="F12" s="594"/>
      <c r="G12" s="293"/>
      <c r="H12" s="284" t="s">
        <v>493</v>
      </c>
      <c r="I12" s="284" t="s">
        <v>492</v>
      </c>
      <c r="J12" s="601"/>
      <c r="K12" s="598"/>
    </row>
    <row r="13" spans="1:256" s="94" customFormat="1" ht="21.6" customHeight="1" x14ac:dyDescent="0.25">
      <c r="A13" s="544" t="s">
        <v>543</v>
      </c>
      <c r="B13" s="545"/>
      <c r="C13" s="273"/>
      <c r="D13" s="273"/>
      <c r="E13" s="295"/>
      <c r="F13" s="295"/>
      <c r="G13" s="295"/>
      <c r="H13" s="295"/>
      <c r="I13" s="296"/>
      <c r="J13" s="256" t="s">
        <v>544</v>
      </c>
      <c r="K13" s="257" t="s">
        <v>459</v>
      </c>
    </row>
    <row r="14" spans="1:256" s="285" customFormat="1" ht="20.399999999999999" x14ac:dyDescent="0.25">
      <c r="A14" s="582" t="s">
        <v>494</v>
      </c>
      <c r="B14" s="583"/>
      <c r="C14" s="297">
        <v>50534</v>
      </c>
      <c r="D14" s="298">
        <v>29.03</v>
      </c>
      <c r="E14" s="299">
        <v>15.56</v>
      </c>
      <c r="F14" s="297">
        <v>274022</v>
      </c>
      <c r="G14" s="297">
        <v>151829</v>
      </c>
      <c r="H14" s="297">
        <v>6974</v>
      </c>
      <c r="I14" s="297">
        <v>10137</v>
      </c>
      <c r="J14" s="300" t="s">
        <v>388</v>
      </c>
      <c r="K14" s="301">
        <v>59</v>
      </c>
    </row>
    <row r="15" spans="1:256" s="286" customFormat="1" ht="19.8" customHeight="1" x14ac:dyDescent="0.25">
      <c r="A15" s="580" t="s">
        <v>389</v>
      </c>
      <c r="B15" s="581"/>
      <c r="C15" s="302">
        <v>104645</v>
      </c>
      <c r="D15" s="303">
        <v>23.55</v>
      </c>
      <c r="E15" s="304">
        <v>8.17</v>
      </c>
      <c r="F15" s="302">
        <v>313315</v>
      </c>
      <c r="G15" s="302">
        <v>213925</v>
      </c>
      <c r="H15" s="302">
        <v>161258</v>
      </c>
      <c r="I15" s="302">
        <v>165097</v>
      </c>
      <c r="J15" s="305" t="s">
        <v>390</v>
      </c>
      <c r="K15" s="306">
        <v>62</v>
      </c>
      <c r="L15" s="285"/>
      <c r="M15" s="285"/>
      <c r="N15" s="285"/>
      <c r="O15" s="285"/>
      <c r="P15" s="285"/>
      <c r="Q15" s="285"/>
      <c r="R15" s="285"/>
      <c r="S15" s="285"/>
      <c r="T15" s="285"/>
      <c r="U15" s="285"/>
      <c r="V15" s="285"/>
      <c r="W15" s="285"/>
      <c r="X15" s="285"/>
      <c r="Y15" s="285"/>
      <c r="Z15" s="285"/>
      <c r="AA15" s="285"/>
      <c r="AB15" s="285"/>
      <c r="AC15" s="285"/>
      <c r="AD15" s="285"/>
      <c r="AE15" s="285"/>
      <c r="AF15" s="285"/>
      <c r="AG15" s="285"/>
      <c r="AH15" s="285"/>
      <c r="AI15" s="285"/>
      <c r="AJ15" s="285"/>
      <c r="AK15" s="285"/>
      <c r="AL15" s="285"/>
      <c r="AM15" s="285"/>
      <c r="AN15" s="285"/>
      <c r="AO15" s="285"/>
      <c r="AP15" s="285"/>
      <c r="AQ15" s="285"/>
      <c r="AR15" s="285"/>
      <c r="AS15" s="285"/>
      <c r="AT15" s="285"/>
      <c r="AU15" s="285"/>
      <c r="AV15" s="285"/>
      <c r="AW15" s="285"/>
      <c r="AX15" s="285"/>
      <c r="AY15" s="285"/>
      <c r="AZ15" s="285"/>
      <c r="BA15" s="285"/>
      <c r="BB15" s="285"/>
      <c r="BC15" s="285"/>
      <c r="BD15" s="285"/>
      <c r="BE15" s="285"/>
      <c r="BF15" s="285"/>
      <c r="BG15" s="285"/>
      <c r="BH15" s="285"/>
      <c r="BI15" s="285"/>
      <c r="BJ15" s="285"/>
      <c r="BK15" s="285"/>
      <c r="BL15" s="285"/>
      <c r="BM15" s="285"/>
      <c r="BN15" s="285"/>
      <c r="BO15" s="285"/>
      <c r="BP15" s="285"/>
      <c r="BQ15" s="285"/>
      <c r="BR15" s="285"/>
      <c r="BS15" s="285"/>
      <c r="BT15" s="285"/>
      <c r="BU15" s="285"/>
      <c r="BV15" s="285"/>
      <c r="BW15" s="285"/>
      <c r="BX15" s="285"/>
      <c r="BY15" s="285"/>
      <c r="BZ15" s="285"/>
      <c r="CA15" s="285"/>
      <c r="CB15" s="285"/>
      <c r="CC15" s="285"/>
      <c r="CD15" s="285"/>
      <c r="CE15" s="285"/>
      <c r="CF15" s="285"/>
      <c r="CG15" s="285"/>
      <c r="CH15" s="285"/>
      <c r="CI15" s="285"/>
      <c r="CJ15" s="285"/>
      <c r="CK15" s="285"/>
      <c r="CL15" s="285"/>
      <c r="CM15" s="285"/>
      <c r="CN15" s="285"/>
      <c r="CO15" s="285"/>
      <c r="CP15" s="285"/>
      <c r="CQ15" s="285"/>
      <c r="CR15" s="285"/>
      <c r="CS15" s="285"/>
      <c r="CT15" s="285"/>
      <c r="CU15" s="285"/>
      <c r="CV15" s="285"/>
      <c r="CW15" s="285"/>
      <c r="CX15" s="285"/>
      <c r="CY15" s="285"/>
      <c r="CZ15" s="285"/>
      <c r="DA15" s="285"/>
      <c r="DB15" s="285"/>
      <c r="DC15" s="285"/>
      <c r="DD15" s="285"/>
      <c r="DE15" s="285"/>
      <c r="DF15" s="285"/>
      <c r="DG15" s="285"/>
      <c r="DH15" s="285"/>
      <c r="DI15" s="285"/>
      <c r="DJ15" s="285"/>
      <c r="DK15" s="285"/>
      <c r="DL15" s="285"/>
      <c r="DM15" s="285"/>
      <c r="DN15" s="285"/>
      <c r="DO15" s="285"/>
      <c r="DP15" s="285"/>
      <c r="DQ15" s="285"/>
      <c r="DR15" s="285"/>
      <c r="DS15" s="285"/>
      <c r="DT15" s="285"/>
      <c r="DU15" s="285"/>
      <c r="DV15" s="285"/>
      <c r="DW15" s="285"/>
      <c r="DX15" s="285"/>
      <c r="DY15" s="285"/>
      <c r="DZ15" s="285"/>
      <c r="EA15" s="285"/>
      <c r="EB15" s="285"/>
      <c r="EC15" s="285"/>
      <c r="ED15" s="285"/>
      <c r="EE15" s="285"/>
      <c r="EF15" s="285"/>
      <c r="EG15" s="285"/>
      <c r="EH15" s="285"/>
      <c r="EI15" s="285"/>
      <c r="EJ15" s="285"/>
      <c r="EK15" s="285"/>
      <c r="EL15" s="285"/>
      <c r="EM15" s="285"/>
      <c r="EN15" s="285"/>
      <c r="EO15" s="285"/>
      <c r="EP15" s="285"/>
      <c r="EQ15" s="285"/>
      <c r="ER15" s="285"/>
      <c r="ES15" s="285"/>
      <c r="ET15" s="285"/>
      <c r="EU15" s="285"/>
      <c r="EV15" s="285"/>
      <c r="EW15" s="285"/>
      <c r="EX15" s="285"/>
      <c r="EY15" s="285"/>
      <c r="EZ15" s="285"/>
      <c r="FA15" s="285"/>
      <c r="FB15" s="285"/>
      <c r="FC15" s="285"/>
      <c r="FD15" s="285"/>
      <c r="FE15" s="285"/>
      <c r="FF15" s="285"/>
      <c r="FG15" s="285"/>
      <c r="FH15" s="285"/>
      <c r="FI15" s="285"/>
      <c r="FJ15" s="285"/>
      <c r="FK15" s="285"/>
      <c r="FL15" s="285"/>
      <c r="FM15" s="285"/>
      <c r="FN15" s="285"/>
      <c r="FO15" s="285"/>
      <c r="FP15" s="285"/>
      <c r="FQ15" s="285"/>
      <c r="FR15" s="285"/>
      <c r="FS15" s="285"/>
      <c r="FT15" s="285"/>
      <c r="FU15" s="285"/>
      <c r="FV15" s="285"/>
      <c r="FW15" s="285"/>
      <c r="FX15" s="285"/>
      <c r="FY15" s="285"/>
      <c r="FZ15" s="285"/>
      <c r="GA15" s="285"/>
      <c r="GB15" s="285"/>
      <c r="GC15" s="285"/>
      <c r="GD15" s="285"/>
      <c r="GE15" s="285"/>
      <c r="GF15" s="285"/>
      <c r="GG15" s="285"/>
      <c r="GH15" s="285"/>
      <c r="GI15" s="285"/>
      <c r="GJ15" s="285"/>
      <c r="GK15" s="285"/>
      <c r="GL15" s="285"/>
      <c r="GM15" s="285"/>
      <c r="GN15" s="285"/>
      <c r="GO15" s="285"/>
      <c r="GP15" s="285"/>
      <c r="GQ15" s="285"/>
      <c r="GR15" s="285"/>
      <c r="GS15" s="285"/>
      <c r="GT15" s="285"/>
      <c r="GU15" s="285"/>
      <c r="GV15" s="285"/>
      <c r="GW15" s="285"/>
      <c r="GX15" s="285"/>
      <c r="GY15" s="285"/>
      <c r="GZ15" s="285"/>
      <c r="HA15" s="285"/>
      <c r="HZ15" s="285"/>
      <c r="IA15" s="285"/>
      <c r="IB15" s="285"/>
      <c r="IC15" s="285"/>
      <c r="ID15" s="285"/>
      <c r="IE15" s="285"/>
      <c r="IF15" s="285"/>
      <c r="IG15" s="285"/>
      <c r="IH15" s="285"/>
      <c r="II15" s="285"/>
      <c r="IJ15" s="285"/>
      <c r="IK15" s="285"/>
      <c r="IL15" s="285"/>
      <c r="IM15" s="285"/>
      <c r="IN15" s="285"/>
      <c r="IO15" s="285"/>
      <c r="IP15" s="285"/>
      <c r="IQ15" s="285"/>
      <c r="IR15" s="285"/>
      <c r="IS15" s="285"/>
      <c r="IT15" s="285"/>
      <c r="IU15" s="285"/>
      <c r="IV15" s="285"/>
    </row>
    <row r="16" spans="1:256" s="285" customFormat="1" x14ac:dyDescent="0.25">
      <c r="A16" s="582" t="s">
        <v>391</v>
      </c>
      <c r="B16" s="583"/>
      <c r="C16" s="297">
        <v>28788</v>
      </c>
      <c r="D16" s="298">
        <v>70.23</v>
      </c>
      <c r="E16" s="299">
        <v>6.61</v>
      </c>
      <c r="F16" s="297">
        <v>183132</v>
      </c>
      <c r="G16" s="297">
        <v>42426</v>
      </c>
      <c r="H16" s="297">
        <v>5585</v>
      </c>
      <c r="I16" s="297">
        <v>2</v>
      </c>
      <c r="J16" s="300" t="s">
        <v>392</v>
      </c>
      <c r="K16" s="301">
        <v>63</v>
      </c>
    </row>
    <row r="17" spans="1:256" s="233" customFormat="1" ht="24.75" customHeight="1" x14ac:dyDescent="0.25">
      <c r="A17" s="546" t="s">
        <v>454</v>
      </c>
      <c r="B17" s="547"/>
      <c r="C17" s="231"/>
      <c r="D17" s="231"/>
      <c r="E17" s="231"/>
      <c r="F17" s="231"/>
      <c r="G17" s="232"/>
      <c r="H17" s="231"/>
      <c r="I17" s="232"/>
      <c r="J17" s="258" t="s">
        <v>460</v>
      </c>
      <c r="K17" s="259" t="s">
        <v>461</v>
      </c>
    </row>
    <row r="18" spans="1:256" s="233" customFormat="1" ht="13.2" x14ac:dyDescent="0.25">
      <c r="A18" s="556" t="s">
        <v>393</v>
      </c>
      <c r="B18" s="556"/>
      <c r="C18" s="297">
        <v>416073</v>
      </c>
      <c r="D18" s="298">
        <v>0.32</v>
      </c>
      <c r="E18" s="299">
        <v>8.0500000000000007</v>
      </c>
      <c r="F18" s="297">
        <v>3203187</v>
      </c>
      <c r="G18" s="297">
        <v>2931465</v>
      </c>
      <c r="H18" s="297">
        <v>4071692</v>
      </c>
      <c r="I18" s="297">
        <v>23960443</v>
      </c>
      <c r="J18" s="264" t="s">
        <v>394</v>
      </c>
      <c r="K18" s="265">
        <v>64</v>
      </c>
    </row>
    <row r="19" spans="1:256" s="286" customFormat="1" ht="20.399999999999999" x14ac:dyDescent="0.25">
      <c r="A19" s="580" t="s">
        <v>395</v>
      </c>
      <c r="B19" s="581"/>
      <c r="C19" s="302">
        <v>164573</v>
      </c>
      <c r="D19" s="303">
        <v>1.38</v>
      </c>
      <c r="E19" s="304">
        <v>11.35</v>
      </c>
      <c r="F19" s="302">
        <v>1910950</v>
      </c>
      <c r="G19" s="302">
        <v>1667709</v>
      </c>
      <c r="H19" s="302">
        <v>1266882</v>
      </c>
      <c r="I19" s="302">
        <v>10925171</v>
      </c>
      <c r="J19" s="305" t="s">
        <v>396</v>
      </c>
      <c r="K19" s="306">
        <v>64</v>
      </c>
      <c r="L19" s="285"/>
      <c r="M19" s="285"/>
      <c r="N19" s="285"/>
      <c r="O19" s="285"/>
      <c r="P19" s="285"/>
      <c r="Q19" s="285"/>
      <c r="R19" s="285"/>
      <c r="S19" s="285"/>
      <c r="T19" s="285"/>
      <c r="U19" s="285"/>
      <c r="V19" s="285"/>
      <c r="W19" s="285"/>
      <c r="X19" s="285"/>
      <c r="Y19" s="285"/>
      <c r="Z19" s="285"/>
      <c r="AA19" s="285"/>
      <c r="AB19" s="285"/>
      <c r="AC19" s="285"/>
      <c r="AD19" s="285"/>
      <c r="AE19" s="285"/>
      <c r="AF19" s="285"/>
      <c r="AG19" s="285"/>
      <c r="AH19" s="285"/>
      <c r="AI19" s="285"/>
      <c r="AJ19" s="285"/>
      <c r="AK19" s="285"/>
      <c r="AL19" s="285"/>
      <c r="AM19" s="285"/>
      <c r="AN19" s="285"/>
      <c r="AO19" s="285"/>
      <c r="AP19" s="285"/>
      <c r="AQ19" s="285"/>
      <c r="AR19" s="285"/>
      <c r="AS19" s="285"/>
      <c r="AT19" s="285"/>
      <c r="AU19" s="285"/>
      <c r="AV19" s="285"/>
      <c r="AW19" s="285"/>
      <c r="AX19" s="285"/>
      <c r="AY19" s="285"/>
      <c r="AZ19" s="285"/>
      <c r="BA19" s="285"/>
      <c r="BB19" s="285"/>
      <c r="BC19" s="285"/>
      <c r="BD19" s="285"/>
      <c r="BE19" s="285"/>
      <c r="BF19" s="285"/>
      <c r="BG19" s="285"/>
      <c r="BH19" s="285"/>
      <c r="BI19" s="285"/>
      <c r="BJ19" s="285"/>
      <c r="BK19" s="285"/>
      <c r="BL19" s="285"/>
      <c r="BM19" s="285"/>
      <c r="BN19" s="285"/>
      <c r="BO19" s="285"/>
      <c r="BP19" s="285"/>
      <c r="BQ19" s="285"/>
      <c r="BR19" s="285"/>
      <c r="BS19" s="285"/>
      <c r="BT19" s="285"/>
      <c r="BU19" s="285"/>
      <c r="BV19" s="285"/>
      <c r="BW19" s="285"/>
      <c r="BX19" s="285"/>
      <c r="BY19" s="285"/>
      <c r="BZ19" s="285"/>
      <c r="CA19" s="285"/>
      <c r="CB19" s="285"/>
      <c r="CC19" s="285"/>
      <c r="CD19" s="285"/>
      <c r="CE19" s="285"/>
      <c r="CF19" s="285"/>
      <c r="CG19" s="285"/>
      <c r="CH19" s="285"/>
      <c r="CI19" s="285"/>
      <c r="CJ19" s="285"/>
      <c r="CK19" s="285"/>
      <c r="CL19" s="285"/>
      <c r="CM19" s="285"/>
      <c r="CN19" s="285"/>
      <c r="CO19" s="285"/>
      <c r="CP19" s="285"/>
      <c r="CQ19" s="285"/>
      <c r="CR19" s="285"/>
      <c r="CS19" s="285"/>
      <c r="CT19" s="285"/>
      <c r="CU19" s="285"/>
      <c r="CV19" s="285"/>
      <c r="CW19" s="285"/>
      <c r="CX19" s="285"/>
      <c r="CY19" s="285"/>
      <c r="CZ19" s="285"/>
      <c r="DA19" s="285"/>
      <c r="DB19" s="285"/>
      <c r="DC19" s="285"/>
      <c r="DD19" s="285"/>
      <c r="DE19" s="285"/>
      <c r="DF19" s="285"/>
      <c r="DG19" s="285"/>
      <c r="DH19" s="285"/>
      <c r="DI19" s="285"/>
      <c r="DJ19" s="285"/>
      <c r="DK19" s="285"/>
      <c r="DL19" s="285"/>
      <c r="DM19" s="285"/>
      <c r="DN19" s="285"/>
      <c r="DO19" s="285"/>
      <c r="DP19" s="285"/>
      <c r="DQ19" s="285"/>
      <c r="DR19" s="285"/>
      <c r="DS19" s="285"/>
      <c r="DT19" s="285"/>
      <c r="DU19" s="285"/>
      <c r="DV19" s="285"/>
      <c r="DW19" s="285"/>
      <c r="DX19" s="285"/>
      <c r="DY19" s="285"/>
      <c r="DZ19" s="285"/>
      <c r="EA19" s="285"/>
      <c r="EB19" s="285"/>
      <c r="EC19" s="285"/>
      <c r="ED19" s="285"/>
      <c r="EE19" s="285"/>
      <c r="EF19" s="285"/>
      <c r="EG19" s="285"/>
      <c r="EH19" s="285"/>
      <c r="EI19" s="285"/>
      <c r="EJ19" s="285"/>
      <c r="EK19" s="285"/>
      <c r="EL19" s="285"/>
      <c r="EM19" s="285"/>
      <c r="EN19" s="285"/>
      <c r="EO19" s="285"/>
      <c r="EP19" s="285"/>
      <c r="EQ19" s="285"/>
      <c r="ER19" s="285"/>
      <c r="ES19" s="285"/>
      <c r="ET19" s="285"/>
      <c r="EU19" s="285"/>
      <c r="EV19" s="285"/>
      <c r="EW19" s="285"/>
      <c r="EX19" s="285"/>
      <c r="EY19" s="285"/>
      <c r="EZ19" s="285"/>
      <c r="FA19" s="285"/>
      <c r="FB19" s="285"/>
      <c r="FC19" s="285"/>
      <c r="FD19" s="285"/>
      <c r="FE19" s="285"/>
      <c r="FF19" s="285"/>
      <c r="FG19" s="285"/>
      <c r="FH19" s="285"/>
      <c r="FI19" s="285"/>
      <c r="FJ19" s="285"/>
      <c r="FK19" s="285"/>
      <c r="FL19" s="285"/>
      <c r="FM19" s="285"/>
      <c r="FN19" s="285"/>
      <c r="FO19" s="285"/>
      <c r="FP19" s="285"/>
      <c r="FQ19" s="285"/>
      <c r="FR19" s="285"/>
      <c r="FS19" s="285"/>
      <c r="FT19" s="285"/>
      <c r="FU19" s="285"/>
      <c r="FV19" s="285"/>
      <c r="FW19" s="285"/>
      <c r="FX19" s="285"/>
      <c r="FY19" s="285"/>
      <c r="FZ19" s="285"/>
      <c r="GA19" s="285"/>
      <c r="GB19" s="285"/>
      <c r="GC19" s="285"/>
      <c r="GD19" s="285"/>
      <c r="GE19" s="285"/>
      <c r="GF19" s="285"/>
      <c r="GG19" s="285"/>
      <c r="GH19" s="285"/>
      <c r="GI19" s="285"/>
      <c r="GJ19" s="285"/>
      <c r="GK19" s="285"/>
      <c r="GL19" s="285"/>
      <c r="GM19" s="285"/>
      <c r="GN19" s="285"/>
      <c r="GO19" s="285"/>
      <c r="GP19" s="285"/>
      <c r="GQ19" s="285"/>
      <c r="GR19" s="285"/>
      <c r="GS19" s="285"/>
      <c r="GT19" s="285"/>
      <c r="GU19" s="285"/>
      <c r="GV19" s="285"/>
      <c r="GW19" s="285"/>
      <c r="GX19" s="285"/>
      <c r="GY19" s="285"/>
      <c r="GZ19" s="285"/>
      <c r="HA19" s="285"/>
      <c r="HZ19" s="285"/>
      <c r="IA19" s="285"/>
      <c r="IB19" s="285"/>
      <c r="IC19" s="285"/>
      <c r="ID19" s="285"/>
      <c r="IE19" s="285"/>
      <c r="IF19" s="285"/>
      <c r="IG19" s="285"/>
      <c r="IH19" s="285"/>
      <c r="II19" s="285"/>
      <c r="IJ19" s="285"/>
      <c r="IK19" s="285"/>
      <c r="IL19" s="285"/>
      <c r="IM19" s="285"/>
      <c r="IN19" s="285"/>
      <c r="IO19" s="285"/>
      <c r="IP19" s="285"/>
      <c r="IQ19" s="285"/>
      <c r="IR19" s="285"/>
      <c r="IS19" s="285"/>
      <c r="IT19" s="285"/>
      <c r="IU19" s="285"/>
      <c r="IV19" s="285"/>
    </row>
    <row r="20" spans="1:256" s="286" customFormat="1" x14ac:dyDescent="0.25">
      <c r="A20" s="556" t="s">
        <v>340</v>
      </c>
      <c r="B20" s="556"/>
      <c r="C20" s="297"/>
      <c r="D20" s="298"/>
      <c r="E20" s="299"/>
      <c r="F20" s="297"/>
      <c r="G20" s="297"/>
      <c r="H20" s="297"/>
      <c r="I20" s="297"/>
      <c r="J20" s="264" t="s">
        <v>45</v>
      </c>
      <c r="K20" s="265">
        <v>65</v>
      </c>
      <c r="L20" s="285"/>
      <c r="M20" s="285"/>
      <c r="N20" s="285"/>
      <c r="O20" s="285"/>
      <c r="P20" s="285"/>
      <c r="Q20" s="285"/>
      <c r="R20" s="285"/>
      <c r="S20" s="285"/>
      <c r="T20" s="285"/>
      <c r="U20" s="285"/>
      <c r="V20" s="285"/>
      <c r="W20" s="285"/>
      <c r="X20" s="285"/>
      <c r="Y20" s="285"/>
      <c r="Z20" s="285"/>
      <c r="AA20" s="285"/>
      <c r="AB20" s="285"/>
      <c r="AC20" s="285"/>
      <c r="AD20" s="285"/>
      <c r="AE20" s="285"/>
      <c r="AF20" s="285"/>
      <c r="AG20" s="285"/>
      <c r="AH20" s="285"/>
      <c r="AI20" s="285"/>
      <c r="AJ20" s="285"/>
      <c r="AK20" s="285"/>
      <c r="AL20" s="285"/>
      <c r="AM20" s="285"/>
      <c r="AN20" s="285"/>
      <c r="AO20" s="285"/>
      <c r="AP20" s="285"/>
      <c r="AQ20" s="285"/>
      <c r="AR20" s="285"/>
      <c r="AS20" s="285"/>
      <c r="AT20" s="285"/>
      <c r="AU20" s="285"/>
      <c r="AV20" s="285"/>
      <c r="AW20" s="285"/>
      <c r="AX20" s="285"/>
      <c r="AY20" s="285"/>
      <c r="AZ20" s="285"/>
      <c r="BA20" s="285"/>
      <c r="BB20" s="285"/>
      <c r="BC20" s="285"/>
      <c r="BD20" s="285"/>
      <c r="BE20" s="285"/>
      <c r="BF20" s="285"/>
      <c r="BG20" s="285"/>
      <c r="BH20" s="285"/>
      <c r="BI20" s="285"/>
      <c r="BJ20" s="285"/>
      <c r="BK20" s="285"/>
      <c r="BL20" s="285"/>
      <c r="BM20" s="285"/>
      <c r="BN20" s="285"/>
      <c r="BO20" s="285"/>
      <c r="BP20" s="285"/>
      <c r="BQ20" s="285"/>
      <c r="BR20" s="285"/>
      <c r="BS20" s="285"/>
      <c r="BT20" s="285"/>
      <c r="BU20" s="285"/>
      <c r="BV20" s="285"/>
      <c r="BW20" s="285"/>
      <c r="BX20" s="285"/>
      <c r="BY20" s="285"/>
      <c r="BZ20" s="285"/>
      <c r="CA20" s="285"/>
      <c r="CB20" s="285"/>
      <c r="CC20" s="285"/>
      <c r="CD20" s="285"/>
      <c r="CE20" s="285"/>
      <c r="CF20" s="285"/>
      <c r="CG20" s="285"/>
      <c r="CH20" s="285"/>
      <c r="CI20" s="285"/>
      <c r="CJ20" s="285"/>
      <c r="CK20" s="285"/>
      <c r="CL20" s="285"/>
      <c r="CM20" s="285"/>
      <c r="CN20" s="285"/>
      <c r="CO20" s="285"/>
      <c r="CP20" s="285"/>
      <c r="CQ20" s="285"/>
      <c r="CR20" s="285"/>
      <c r="CS20" s="285"/>
      <c r="CT20" s="285"/>
      <c r="CU20" s="285"/>
      <c r="CV20" s="285"/>
      <c r="CW20" s="285"/>
      <c r="CX20" s="285"/>
      <c r="CY20" s="285"/>
      <c r="CZ20" s="285"/>
      <c r="DA20" s="285"/>
      <c r="DB20" s="285"/>
      <c r="DC20" s="285"/>
      <c r="DD20" s="285"/>
      <c r="DE20" s="285"/>
      <c r="DF20" s="285"/>
      <c r="DG20" s="285"/>
      <c r="DH20" s="285"/>
      <c r="DI20" s="285"/>
      <c r="DJ20" s="285"/>
      <c r="DK20" s="285"/>
      <c r="DL20" s="285"/>
      <c r="DM20" s="285"/>
      <c r="DN20" s="285"/>
      <c r="DO20" s="285"/>
      <c r="DP20" s="285"/>
      <c r="DQ20" s="285"/>
      <c r="DR20" s="285"/>
      <c r="DS20" s="285"/>
      <c r="DT20" s="285"/>
      <c r="DU20" s="285"/>
      <c r="DV20" s="285"/>
      <c r="DW20" s="285"/>
      <c r="DX20" s="285"/>
      <c r="DY20" s="285"/>
      <c r="DZ20" s="285"/>
      <c r="EA20" s="285"/>
      <c r="EB20" s="285"/>
      <c r="EC20" s="285"/>
      <c r="ED20" s="285"/>
      <c r="EE20" s="285"/>
      <c r="EF20" s="285"/>
      <c r="EG20" s="285"/>
      <c r="EH20" s="285"/>
      <c r="EI20" s="285"/>
      <c r="EJ20" s="285"/>
      <c r="EK20" s="285"/>
      <c r="EL20" s="285"/>
      <c r="EM20" s="285"/>
      <c r="EN20" s="285"/>
      <c r="EO20" s="285"/>
      <c r="EP20" s="285"/>
      <c r="EQ20" s="285"/>
      <c r="ER20" s="285"/>
      <c r="ES20" s="285"/>
      <c r="ET20" s="285"/>
      <c r="EU20" s="285"/>
      <c r="EV20" s="285"/>
      <c r="EW20" s="285"/>
      <c r="EX20" s="285"/>
      <c r="EY20" s="285"/>
      <c r="EZ20" s="285"/>
      <c r="FA20" s="285"/>
      <c r="FB20" s="285"/>
      <c r="FC20" s="285"/>
      <c r="FD20" s="285"/>
      <c r="FE20" s="285"/>
      <c r="FF20" s="285"/>
      <c r="FG20" s="285"/>
      <c r="FH20" s="285"/>
      <c r="FI20" s="285"/>
      <c r="FJ20" s="285"/>
      <c r="FK20" s="285"/>
      <c r="FL20" s="285"/>
      <c r="FM20" s="285"/>
      <c r="FN20" s="285"/>
      <c r="FO20" s="285"/>
      <c r="FP20" s="285"/>
      <c r="FQ20" s="285"/>
      <c r="FR20" s="285"/>
      <c r="FS20" s="285"/>
      <c r="FT20" s="285"/>
      <c r="FU20" s="285"/>
      <c r="FV20" s="285"/>
      <c r="FW20" s="285"/>
      <c r="FX20" s="285"/>
      <c r="FY20" s="285"/>
      <c r="FZ20" s="285"/>
      <c r="GA20" s="285"/>
      <c r="GB20" s="285"/>
      <c r="GC20" s="285"/>
      <c r="GD20" s="285"/>
      <c r="GE20" s="285"/>
      <c r="GF20" s="285"/>
      <c r="GG20" s="285"/>
      <c r="GH20" s="285"/>
      <c r="GI20" s="285"/>
      <c r="GJ20" s="285"/>
      <c r="GK20" s="285"/>
      <c r="GL20" s="285"/>
      <c r="GM20" s="285"/>
      <c r="GN20" s="285"/>
      <c r="GO20" s="285"/>
      <c r="GP20" s="285"/>
      <c r="GQ20" s="285"/>
      <c r="GR20" s="285"/>
      <c r="GS20" s="285"/>
      <c r="GT20" s="285"/>
      <c r="GU20" s="285"/>
      <c r="GV20" s="285"/>
      <c r="GW20" s="285"/>
      <c r="GX20" s="285"/>
      <c r="GY20" s="285"/>
      <c r="GZ20" s="285"/>
      <c r="HA20" s="285"/>
      <c r="HZ20" s="285"/>
      <c r="IA20" s="285"/>
      <c r="IB20" s="285"/>
      <c r="IC20" s="285"/>
      <c r="ID20" s="285"/>
      <c r="IE20" s="285"/>
      <c r="IF20" s="285"/>
      <c r="IG20" s="285"/>
      <c r="IH20" s="285"/>
      <c r="II20" s="285"/>
      <c r="IJ20" s="285"/>
      <c r="IK20" s="285"/>
      <c r="IL20" s="285"/>
      <c r="IM20" s="285"/>
      <c r="IN20" s="285"/>
      <c r="IO20" s="285"/>
      <c r="IP20" s="285"/>
      <c r="IQ20" s="285"/>
      <c r="IR20" s="285"/>
      <c r="IS20" s="285"/>
      <c r="IT20" s="285"/>
      <c r="IU20" s="285"/>
      <c r="IV20" s="285"/>
    </row>
    <row r="21" spans="1:256" s="285" customFormat="1" ht="20.399999999999999" x14ac:dyDescent="0.25">
      <c r="A21" s="580" t="s">
        <v>397</v>
      </c>
      <c r="B21" s="581"/>
      <c r="C21" s="302">
        <v>124038</v>
      </c>
      <c r="D21" s="303">
        <v>1.22</v>
      </c>
      <c r="E21" s="304">
        <v>20.92</v>
      </c>
      <c r="F21" s="302">
        <v>478856</v>
      </c>
      <c r="G21" s="302">
        <v>372867</v>
      </c>
      <c r="H21" s="302">
        <v>286403</v>
      </c>
      <c r="I21" s="302">
        <v>521096</v>
      </c>
      <c r="J21" s="305" t="s">
        <v>398</v>
      </c>
      <c r="K21" s="306">
        <v>66</v>
      </c>
    </row>
    <row r="22" spans="1:256" s="234" customFormat="1" ht="21" x14ac:dyDescent="0.25">
      <c r="A22" s="548" t="s">
        <v>455</v>
      </c>
      <c r="B22" s="549"/>
      <c r="C22" s="297">
        <v>259184</v>
      </c>
      <c r="D22" s="298">
        <v>0.33</v>
      </c>
      <c r="E22" s="299">
        <v>8.0500000000000007</v>
      </c>
      <c r="F22" s="297">
        <v>2711078</v>
      </c>
      <c r="G22" s="297">
        <v>1804260</v>
      </c>
      <c r="H22" s="297">
        <v>350416</v>
      </c>
      <c r="I22" s="297">
        <v>2042659</v>
      </c>
      <c r="J22" s="266" t="s">
        <v>400</v>
      </c>
      <c r="K22" s="261" t="s">
        <v>462</v>
      </c>
    </row>
    <row r="23" spans="1:256" s="286" customFormat="1" x14ac:dyDescent="0.25">
      <c r="A23" s="580" t="s">
        <v>399</v>
      </c>
      <c r="B23" s="581"/>
      <c r="C23" s="302">
        <v>77669</v>
      </c>
      <c r="D23" s="303">
        <v>2.2400000000000002</v>
      </c>
      <c r="E23" s="304">
        <v>11.11</v>
      </c>
      <c r="F23" s="302">
        <v>877999</v>
      </c>
      <c r="G23" s="302">
        <v>760844</v>
      </c>
      <c r="H23" s="302">
        <v>438365</v>
      </c>
      <c r="I23" s="302">
        <v>3591850</v>
      </c>
      <c r="J23" s="305" t="s">
        <v>400</v>
      </c>
      <c r="K23" s="306">
        <v>68</v>
      </c>
      <c r="L23" s="285"/>
      <c r="M23" s="285"/>
      <c r="N23" s="285"/>
      <c r="O23" s="285"/>
      <c r="P23" s="285"/>
      <c r="Q23" s="285"/>
      <c r="R23" s="285"/>
      <c r="S23" s="285"/>
      <c r="T23" s="285"/>
      <c r="U23" s="285"/>
      <c r="V23" s="285"/>
      <c r="W23" s="285"/>
      <c r="X23" s="285"/>
      <c r="Y23" s="285"/>
      <c r="Z23" s="285"/>
      <c r="AA23" s="285"/>
      <c r="AB23" s="285"/>
      <c r="AC23" s="285"/>
      <c r="AD23" s="285"/>
      <c r="AE23" s="285"/>
      <c r="AF23" s="285"/>
      <c r="AG23" s="285"/>
      <c r="AH23" s="285"/>
      <c r="AI23" s="285"/>
      <c r="AJ23" s="285"/>
      <c r="AK23" s="285"/>
      <c r="AL23" s="285"/>
      <c r="AM23" s="285"/>
      <c r="AN23" s="285"/>
      <c r="AO23" s="285"/>
      <c r="AP23" s="285"/>
      <c r="AQ23" s="285"/>
      <c r="AR23" s="285"/>
      <c r="AS23" s="285"/>
      <c r="AT23" s="285"/>
      <c r="AU23" s="285"/>
      <c r="AV23" s="285"/>
      <c r="AW23" s="285"/>
      <c r="AX23" s="285"/>
      <c r="AY23" s="285"/>
      <c r="AZ23" s="285"/>
      <c r="BA23" s="285"/>
      <c r="BB23" s="285"/>
      <c r="BC23" s="285"/>
      <c r="BD23" s="285"/>
      <c r="BE23" s="285"/>
      <c r="BF23" s="285"/>
      <c r="BG23" s="285"/>
      <c r="BH23" s="285"/>
      <c r="BI23" s="285"/>
      <c r="BJ23" s="285"/>
      <c r="BK23" s="285"/>
      <c r="BL23" s="285"/>
      <c r="BM23" s="285"/>
      <c r="BN23" s="285"/>
      <c r="BO23" s="285"/>
      <c r="BP23" s="285"/>
      <c r="BQ23" s="285"/>
      <c r="BR23" s="285"/>
      <c r="BS23" s="285"/>
      <c r="BT23" s="285"/>
      <c r="BU23" s="285"/>
      <c r="BV23" s="285"/>
      <c r="BW23" s="285"/>
      <c r="BX23" s="285"/>
      <c r="BY23" s="285"/>
      <c r="BZ23" s="285"/>
      <c r="CA23" s="285"/>
      <c r="CB23" s="285"/>
      <c r="CC23" s="285"/>
      <c r="CD23" s="285"/>
      <c r="CE23" s="285"/>
      <c r="CF23" s="285"/>
      <c r="CG23" s="285"/>
      <c r="CH23" s="285"/>
      <c r="CI23" s="285"/>
      <c r="CJ23" s="285"/>
      <c r="CK23" s="285"/>
      <c r="CL23" s="285"/>
      <c r="CM23" s="285"/>
      <c r="CN23" s="285"/>
      <c r="CO23" s="285"/>
      <c r="CP23" s="285"/>
      <c r="CQ23" s="285"/>
      <c r="CR23" s="285"/>
      <c r="CS23" s="285"/>
      <c r="CT23" s="285"/>
      <c r="CU23" s="285"/>
      <c r="CV23" s="285"/>
      <c r="CW23" s="285"/>
      <c r="CX23" s="285"/>
      <c r="CY23" s="285"/>
      <c r="CZ23" s="285"/>
      <c r="DA23" s="285"/>
      <c r="DB23" s="285"/>
      <c r="DC23" s="285"/>
      <c r="DD23" s="285"/>
      <c r="DE23" s="285"/>
      <c r="DF23" s="285"/>
      <c r="DG23" s="285"/>
      <c r="DH23" s="285"/>
      <c r="DI23" s="285"/>
      <c r="DJ23" s="285"/>
      <c r="DK23" s="285"/>
      <c r="DL23" s="285"/>
      <c r="DM23" s="285"/>
      <c r="DN23" s="285"/>
      <c r="DO23" s="285"/>
      <c r="DP23" s="285"/>
      <c r="DQ23" s="285"/>
      <c r="DR23" s="285"/>
      <c r="DS23" s="285"/>
      <c r="DT23" s="285"/>
      <c r="DU23" s="285"/>
      <c r="DV23" s="285"/>
      <c r="DW23" s="285"/>
      <c r="DX23" s="285"/>
      <c r="DY23" s="285"/>
      <c r="DZ23" s="285"/>
      <c r="EA23" s="285"/>
      <c r="EB23" s="285"/>
      <c r="EC23" s="285"/>
      <c r="ED23" s="285"/>
      <c r="EE23" s="285"/>
      <c r="EF23" s="285"/>
      <c r="EG23" s="285"/>
      <c r="EH23" s="285"/>
      <c r="EI23" s="285"/>
      <c r="EJ23" s="285"/>
      <c r="EK23" s="285"/>
      <c r="EL23" s="285"/>
      <c r="EM23" s="285"/>
      <c r="EN23" s="285"/>
      <c r="EO23" s="285"/>
      <c r="EP23" s="285"/>
      <c r="EQ23" s="285"/>
      <c r="ER23" s="285"/>
      <c r="ES23" s="285"/>
      <c r="ET23" s="285"/>
      <c r="EU23" s="285"/>
      <c r="EV23" s="285"/>
      <c r="EW23" s="285"/>
      <c r="EX23" s="285"/>
      <c r="EY23" s="285"/>
      <c r="EZ23" s="285"/>
      <c r="FA23" s="285"/>
      <c r="FB23" s="285"/>
      <c r="FC23" s="285"/>
      <c r="FD23" s="285"/>
      <c r="FE23" s="285"/>
      <c r="FF23" s="285"/>
      <c r="FG23" s="285"/>
      <c r="FH23" s="285"/>
      <c r="FI23" s="285"/>
      <c r="FJ23" s="285"/>
      <c r="FK23" s="285"/>
      <c r="FL23" s="285"/>
      <c r="FM23" s="285"/>
      <c r="FN23" s="285"/>
      <c r="FO23" s="285"/>
      <c r="FP23" s="285"/>
      <c r="FQ23" s="285"/>
      <c r="FR23" s="285"/>
      <c r="FS23" s="285"/>
      <c r="FT23" s="285"/>
      <c r="FU23" s="285"/>
      <c r="FV23" s="285"/>
      <c r="FW23" s="285"/>
      <c r="FX23" s="285"/>
      <c r="FY23" s="285"/>
      <c r="FZ23" s="285"/>
      <c r="GA23" s="285"/>
      <c r="GB23" s="285"/>
      <c r="GC23" s="285"/>
      <c r="GD23" s="285"/>
      <c r="GE23" s="285"/>
      <c r="GF23" s="285"/>
      <c r="GG23" s="285"/>
      <c r="GH23" s="285"/>
      <c r="GI23" s="285"/>
      <c r="GJ23" s="285"/>
      <c r="GK23" s="285"/>
      <c r="GL23" s="285"/>
      <c r="GM23" s="285"/>
      <c r="GN23" s="285"/>
      <c r="GO23" s="285"/>
      <c r="GP23" s="285"/>
      <c r="GQ23" s="285"/>
      <c r="GR23" s="285"/>
      <c r="GS23" s="285"/>
      <c r="GT23" s="285"/>
      <c r="GU23" s="285"/>
      <c r="GV23" s="285"/>
      <c r="GW23" s="285"/>
      <c r="GX23" s="285"/>
      <c r="GY23" s="285"/>
      <c r="GZ23" s="285"/>
      <c r="HA23" s="285"/>
      <c r="HZ23" s="285"/>
      <c r="IA23" s="285"/>
      <c r="IB23" s="285"/>
      <c r="IC23" s="285"/>
      <c r="ID23" s="285"/>
      <c r="IE23" s="285"/>
      <c r="IF23" s="285"/>
      <c r="IG23" s="285"/>
      <c r="IH23" s="285"/>
      <c r="II23" s="285"/>
      <c r="IJ23" s="285"/>
      <c r="IK23" s="285"/>
      <c r="IL23" s="285"/>
      <c r="IM23" s="285"/>
      <c r="IN23" s="285"/>
      <c r="IO23" s="285"/>
      <c r="IP23" s="285"/>
      <c r="IQ23" s="285"/>
      <c r="IR23" s="285"/>
      <c r="IS23" s="285"/>
      <c r="IT23" s="285"/>
      <c r="IU23" s="285"/>
      <c r="IV23" s="285"/>
    </row>
    <row r="24" spans="1:256" s="268" customFormat="1" ht="21" x14ac:dyDescent="0.25">
      <c r="A24" s="548" t="s">
        <v>456</v>
      </c>
      <c r="B24" s="549"/>
      <c r="C24" s="274"/>
      <c r="D24" s="274"/>
      <c r="E24" s="262"/>
      <c r="F24" s="262"/>
      <c r="G24" s="263"/>
      <c r="H24" s="262"/>
      <c r="I24" s="263"/>
      <c r="J24" s="267" t="s">
        <v>463</v>
      </c>
      <c r="K24" s="261" t="s">
        <v>464</v>
      </c>
    </row>
    <row r="25" spans="1:256" s="285" customFormat="1" x14ac:dyDescent="0.25">
      <c r="A25" s="580" t="s">
        <v>401</v>
      </c>
      <c r="B25" s="581"/>
      <c r="C25" s="302">
        <v>187247</v>
      </c>
      <c r="D25" s="303">
        <v>2.2000000000000002</v>
      </c>
      <c r="E25" s="304">
        <v>12.53</v>
      </c>
      <c r="F25" s="302">
        <v>328722</v>
      </c>
      <c r="G25" s="302">
        <v>280280</v>
      </c>
      <c r="H25" s="302">
        <v>365506</v>
      </c>
      <c r="I25" s="302">
        <v>189997</v>
      </c>
      <c r="J25" s="305" t="s">
        <v>402</v>
      </c>
      <c r="K25" s="306">
        <v>69</v>
      </c>
    </row>
    <row r="26" spans="1:256" s="286" customFormat="1" ht="20.399999999999999" x14ac:dyDescent="0.25">
      <c r="A26" s="582" t="s">
        <v>403</v>
      </c>
      <c r="B26" s="583"/>
      <c r="C26" s="297">
        <v>201646</v>
      </c>
      <c r="D26" s="298">
        <v>2.12</v>
      </c>
      <c r="E26" s="299">
        <v>11.64</v>
      </c>
      <c r="F26" s="297">
        <v>412472</v>
      </c>
      <c r="G26" s="297">
        <v>355711</v>
      </c>
      <c r="H26" s="297">
        <v>512785</v>
      </c>
      <c r="I26" s="297">
        <v>366897</v>
      </c>
      <c r="J26" s="300" t="s">
        <v>404</v>
      </c>
      <c r="K26" s="301">
        <v>70</v>
      </c>
      <c r="L26" s="285"/>
      <c r="M26" s="285"/>
      <c r="N26" s="285"/>
      <c r="O26" s="285"/>
      <c r="P26" s="285"/>
      <c r="Q26" s="285"/>
      <c r="R26" s="285"/>
      <c r="S26" s="285"/>
      <c r="T26" s="285"/>
      <c r="U26" s="285"/>
      <c r="V26" s="285"/>
      <c r="W26" s="285"/>
      <c r="X26" s="285"/>
      <c r="Y26" s="285"/>
      <c r="Z26" s="285"/>
      <c r="AA26" s="285"/>
      <c r="AB26" s="285"/>
      <c r="AC26" s="285"/>
      <c r="AD26" s="285"/>
      <c r="AE26" s="285"/>
      <c r="AF26" s="285"/>
      <c r="AG26" s="285"/>
      <c r="AH26" s="285"/>
      <c r="AI26" s="285"/>
      <c r="AJ26" s="285"/>
      <c r="AK26" s="285"/>
      <c r="AL26" s="285"/>
      <c r="AM26" s="285"/>
      <c r="AN26" s="285"/>
      <c r="AO26" s="285"/>
      <c r="AP26" s="285"/>
      <c r="AQ26" s="285"/>
      <c r="AR26" s="285"/>
      <c r="AS26" s="285"/>
      <c r="AT26" s="285"/>
      <c r="AU26" s="285"/>
      <c r="AV26" s="285"/>
      <c r="AW26" s="285"/>
      <c r="AX26" s="285"/>
      <c r="AY26" s="285"/>
      <c r="AZ26" s="285"/>
      <c r="BA26" s="285"/>
      <c r="BB26" s="285"/>
      <c r="BC26" s="285"/>
      <c r="BD26" s="285"/>
      <c r="BE26" s="285"/>
      <c r="BF26" s="285"/>
      <c r="BG26" s="285"/>
      <c r="BH26" s="285"/>
      <c r="BI26" s="285"/>
      <c r="BJ26" s="285"/>
      <c r="BK26" s="285"/>
      <c r="BL26" s="285"/>
      <c r="BM26" s="285"/>
      <c r="BN26" s="285"/>
      <c r="BO26" s="285"/>
      <c r="BP26" s="285"/>
      <c r="BQ26" s="285"/>
      <c r="BR26" s="285"/>
      <c r="BS26" s="285"/>
      <c r="BT26" s="285"/>
      <c r="BU26" s="285"/>
      <c r="BV26" s="285"/>
      <c r="BW26" s="285"/>
      <c r="BX26" s="285"/>
      <c r="BY26" s="285"/>
      <c r="BZ26" s="285"/>
      <c r="CA26" s="285"/>
      <c r="CB26" s="285"/>
      <c r="CC26" s="285"/>
      <c r="CD26" s="285"/>
      <c r="CE26" s="285"/>
      <c r="CF26" s="285"/>
      <c r="CG26" s="285"/>
      <c r="CH26" s="285"/>
      <c r="CI26" s="285"/>
      <c r="CJ26" s="285"/>
      <c r="CK26" s="285"/>
      <c r="CL26" s="285"/>
      <c r="CM26" s="285"/>
      <c r="CN26" s="285"/>
      <c r="CO26" s="285"/>
      <c r="CP26" s="285"/>
      <c r="CQ26" s="285"/>
      <c r="CR26" s="285"/>
      <c r="CS26" s="285"/>
      <c r="CT26" s="285"/>
      <c r="CU26" s="285"/>
      <c r="CV26" s="285"/>
      <c r="CW26" s="285"/>
      <c r="CX26" s="285"/>
      <c r="CY26" s="285"/>
      <c r="CZ26" s="285"/>
      <c r="DA26" s="285"/>
      <c r="DB26" s="285"/>
      <c r="DC26" s="285"/>
      <c r="DD26" s="285"/>
      <c r="DE26" s="285"/>
      <c r="DF26" s="285"/>
      <c r="DG26" s="285"/>
      <c r="DH26" s="285"/>
      <c r="DI26" s="285"/>
      <c r="DJ26" s="285"/>
      <c r="DK26" s="285"/>
      <c r="DL26" s="285"/>
      <c r="DM26" s="285"/>
      <c r="DN26" s="285"/>
      <c r="DO26" s="285"/>
      <c r="DP26" s="285"/>
      <c r="DQ26" s="285"/>
      <c r="DR26" s="285"/>
      <c r="DS26" s="285"/>
      <c r="DT26" s="285"/>
      <c r="DU26" s="285"/>
      <c r="DV26" s="285"/>
      <c r="DW26" s="285"/>
      <c r="DX26" s="285"/>
      <c r="DY26" s="285"/>
      <c r="DZ26" s="285"/>
      <c r="EA26" s="285"/>
      <c r="EB26" s="285"/>
      <c r="EC26" s="285"/>
      <c r="ED26" s="285"/>
      <c r="EE26" s="285"/>
      <c r="EF26" s="285"/>
      <c r="EG26" s="285"/>
      <c r="EH26" s="285"/>
      <c r="EI26" s="285"/>
      <c r="EJ26" s="285"/>
      <c r="EK26" s="285"/>
      <c r="EL26" s="285"/>
      <c r="EM26" s="285"/>
      <c r="EN26" s="285"/>
      <c r="EO26" s="285"/>
      <c r="EP26" s="285"/>
      <c r="EQ26" s="285"/>
      <c r="ER26" s="285"/>
      <c r="ES26" s="285"/>
      <c r="ET26" s="285"/>
      <c r="EU26" s="285"/>
      <c r="EV26" s="285"/>
      <c r="EW26" s="285"/>
      <c r="EX26" s="285"/>
      <c r="EY26" s="285"/>
      <c r="EZ26" s="285"/>
      <c r="FA26" s="285"/>
      <c r="FB26" s="285"/>
      <c r="FC26" s="285"/>
      <c r="FD26" s="285"/>
      <c r="FE26" s="285"/>
      <c r="FF26" s="285"/>
      <c r="FG26" s="285"/>
      <c r="FH26" s="285"/>
      <c r="FI26" s="285"/>
      <c r="FJ26" s="285"/>
      <c r="FK26" s="285"/>
      <c r="FL26" s="285"/>
      <c r="FM26" s="285"/>
      <c r="FN26" s="285"/>
      <c r="FO26" s="285"/>
      <c r="FP26" s="285"/>
      <c r="FQ26" s="285"/>
      <c r="FR26" s="285"/>
      <c r="FS26" s="285"/>
      <c r="FT26" s="285"/>
      <c r="FU26" s="285"/>
      <c r="FV26" s="285"/>
      <c r="FW26" s="285"/>
      <c r="FX26" s="285"/>
      <c r="FY26" s="285"/>
      <c r="FZ26" s="285"/>
      <c r="GA26" s="285"/>
      <c r="GB26" s="285"/>
      <c r="GC26" s="285"/>
      <c r="GD26" s="285"/>
      <c r="GE26" s="285"/>
      <c r="GF26" s="285"/>
      <c r="GG26" s="285"/>
      <c r="GH26" s="285"/>
      <c r="GI26" s="285"/>
      <c r="GJ26" s="285"/>
      <c r="GK26" s="285"/>
      <c r="GL26" s="285"/>
      <c r="GM26" s="285"/>
      <c r="GN26" s="285"/>
      <c r="GO26" s="285"/>
      <c r="GP26" s="285"/>
      <c r="GQ26" s="285"/>
      <c r="GR26" s="285"/>
      <c r="GS26" s="285"/>
      <c r="GT26" s="285"/>
      <c r="GU26" s="285"/>
      <c r="GV26" s="285"/>
      <c r="GW26" s="285"/>
      <c r="GX26" s="285"/>
      <c r="GY26" s="285"/>
      <c r="GZ26" s="285"/>
      <c r="HA26" s="285"/>
      <c r="HZ26" s="285"/>
      <c r="IA26" s="285"/>
      <c r="IB26" s="285"/>
      <c r="IC26" s="285"/>
      <c r="ID26" s="285"/>
      <c r="IE26" s="285"/>
      <c r="IF26" s="285"/>
      <c r="IG26" s="285"/>
      <c r="IH26" s="285"/>
      <c r="II26" s="285"/>
      <c r="IJ26" s="285"/>
      <c r="IK26" s="285"/>
      <c r="IL26" s="285"/>
      <c r="IM26" s="285"/>
      <c r="IN26" s="285"/>
      <c r="IO26" s="285"/>
      <c r="IP26" s="285"/>
      <c r="IQ26" s="285"/>
      <c r="IR26" s="285"/>
      <c r="IS26" s="285"/>
      <c r="IT26" s="285"/>
      <c r="IU26" s="285"/>
      <c r="IV26" s="285"/>
    </row>
    <row r="27" spans="1:256" s="285" customFormat="1" ht="20.399999999999999" x14ac:dyDescent="0.25">
      <c r="A27" s="580" t="s">
        <v>405</v>
      </c>
      <c r="B27" s="581"/>
      <c r="C27" s="302">
        <v>155201</v>
      </c>
      <c r="D27" s="303">
        <v>6.18</v>
      </c>
      <c r="E27" s="304">
        <v>14.38</v>
      </c>
      <c r="F27" s="302">
        <v>369200</v>
      </c>
      <c r="G27" s="302">
        <v>293322</v>
      </c>
      <c r="H27" s="302">
        <v>3129017</v>
      </c>
      <c r="I27" s="302">
        <v>2705902</v>
      </c>
      <c r="J27" s="305" t="s">
        <v>406</v>
      </c>
      <c r="K27" s="306">
        <v>71</v>
      </c>
    </row>
    <row r="28" spans="1:256" s="286" customFormat="1" x14ac:dyDescent="0.25">
      <c r="A28" s="582" t="s">
        <v>407</v>
      </c>
      <c r="B28" s="583"/>
      <c r="C28" s="297">
        <v>99426</v>
      </c>
      <c r="D28" s="298">
        <v>0.86</v>
      </c>
      <c r="E28" s="299">
        <v>7.61</v>
      </c>
      <c r="F28" s="297">
        <v>536357</v>
      </c>
      <c r="G28" s="297">
        <v>490937</v>
      </c>
      <c r="H28" s="297">
        <v>12925</v>
      </c>
      <c r="I28" s="297">
        <v>50785</v>
      </c>
      <c r="J28" s="300" t="s">
        <v>408</v>
      </c>
      <c r="K28" s="301">
        <v>72</v>
      </c>
      <c r="L28" s="285"/>
      <c r="M28" s="285"/>
      <c r="N28" s="285"/>
      <c r="O28" s="285"/>
      <c r="P28" s="285"/>
      <c r="Q28" s="285"/>
      <c r="R28" s="285"/>
      <c r="S28" s="285"/>
      <c r="T28" s="285"/>
      <c r="U28" s="285"/>
      <c r="V28" s="285"/>
      <c r="W28" s="285"/>
      <c r="X28" s="285"/>
      <c r="Y28" s="285"/>
      <c r="Z28" s="285"/>
      <c r="AA28" s="285"/>
      <c r="AB28" s="285"/>
      <c r="AC28" s="285"/>
      <c r="AD28" s="285"/>
      <c r="AE28" s="285"/>
      <c r="AF28" s="285"/>
      <c r="AG28" s="285"/>
      <c r="AH28" s="285"/>
      <c r="AI28" s="285"/>
      <c r="AJ28" s="285"/>
      <c r="AK28" s="285"/>
      <c r="AL28" s="285"/>
      <c r="AM28" s="285"/>
      <c r="AN28" s="285"/>
      <c r="AO28" s="285"/>
      <c r="AP28" s="285"/>
      <c r="AQ28" s="285"/>
      <c r="AR28" s="285"/>
      <c r="AS28" s="285"/>
      <c r="AT28" s="285"/>
      <c r="AU28" s="285"/>
      <c r="AV28" s="285"/>
      <c r="AW28" s="285"/>
      <c r="AX28" s="285"/>
      <c r="AY28" s="285"/>
      <c r="AZ28" s="285"/>
      <c r="BA28" s="285"/>
      <c r="BB28" s="285"/>
      <c r="BC28" s="285"/>
      <c r="BD28" s="285"/>
      <c r="BE28" s="285"/>
      <c r="BF28" s="285"/>
      <c r="BG28" s="285"/>
      <c r="BH28" s="285"/>
      <c r="BI28" s="285"/>
      <c r="BJ28" s="285"/>
      <c r="BK28" s="285"/>
      <c r="BL28" s="285"/>
      <c r="BM28" s="285"/>
      <c r="BN28" s="285"/>
      <c r="BO28" s="285"/>
      <c r="BP28" s="285"/>
      <c r="BQ28" s="285"/>
      <c r="BR28" s="285"/>
      <c r="BS28" s="285"/>
      <c r="BT28" s="285"/>
      <c r="BU28" s="285"/>
      <c r="BV28" s="285"/>
      <c r="BW28" s="285"/>
      <c r="BX28" s="285"/>
      <c r="BY28" s="285"/>
      <c r="BZ28" s="285"/>
      <c r="CA28" s="285"/>
      <c r="CB28" s="285"/>
      <c r="CC28" s="285"/>
      <c r="CD28" s="285"/>
      <c r="CE28" s="285"/>
      <c r="CF28" s="285"/>
      <c r="CG28" s="285"/>
      <c r="CH28" s="285"/>
      <c r="CI28" s="285"/>
      <c r="CJ28" s="285"/>
      <c r="CK28" s="285"/>
      <c r="CL28" s="285"/>
      <c r="CM28" s="285"/>
      <c r="CN28" s="285"/>
      <c r="CO28" s="285"/>
      <c r="CP28" s="285"/>
      <c r="CQ28" s="285"/>
      <c r="CR28" s="285"/>
      <c r="CS28" s="285"/>
      <c r="CT28" s="285"/>
      <c r="CU28" s="285"/>
      <c r="CV28" s="285"/>
      <c r="CW28" s="285"/>
      <c r="CX28" s="285"/>
      <c r="CY28" s="285"/>
      <c r="CZ28" s="285"/>
      <c r="DA28" s="285"/>
      <c r="DB28" s="285"/>
      <c r="DC28" s="285"/>
      <c r="DD28" s="285"/>
      <c r="DE28" s="285"/>
      <c r="DF28" s="285"/>
      <c r="DG28" s="285"/>
      <c r="DH28" s="285"/>
      <c r="DI28" s="285"/>
      <c r="DJ28" s="285"/>
      <c r="DK28" s="285"/>
      <c r="DL28" s="285"/>
      <c r="DM28" s="285"/>
      <c r="DN28" s="285"/>
      <c r="DO28" s="285"/>
      <c r="DP28" s="285"/>
      <c r="DQ28" s="285"/>
      <c r="DR28" s="285"/>
      <c r="DS28" s="285"/>
      <c r="DT28" s="285"/>
      <c r="DU28" s="285"/>
      <c r="DV28" s="285"/>
      <c r="DW28" s="285"/>
      <c r="DX28" s="285"/>
      <c r="DY28" s="285"/>
      <c r="DZ28" s="285"/>
      <c r="EA28" s="285"/>
      <c r="EB28" s="285"/>
      <c r="EC28" s="285"/>
      <c r="ED28" s="285"/>
      <c r="EE28" s="285"/>
      <c r="EF28" s="285"/>
      <c r="EG28" s="285"/>
      <c r="EH28" s="285"/>
      <c r="EI28" s="285"/>
      <c r="EJ28" s="285"/>
      <c r="EK28" s="285"/>
      <c r="EL28" s="285"/>
      <c r="EM28" s="285"/>
      <c r="EN28" s="285"/>
      <c r="EO28" s="285"/>
      <c r="EP28" s="285"/>
      <c r="EQ28" s="285"/>
      <c r="ER28" s="285"/>
      <c r="ES28" s="285"/>
      <c r="ET28" s="285"/>
      <c r="EU28" s="285"/>
      <c r="EV28" s="285"/>
      <c r="EW28" s="285"/>
      <c r="EX28" s="285"/>
      <c r="EY28" s="285"/>
      <c r="EZ28" s="285"/>
      <c r="FA28" s="285"/>
      <c r="FB28" s="285"/>
      <c r="FC28" s="285"/>
      <c r="FD28" s="285"/>
      <c r="FE28" s="285"/>
      <c r="FF28" s="285"/>
      <c r="FG28" s="285"/>
      <c r="FH28" s="285"/>
      <c r="FI28" s="285"/>
      <c r="FJ28" s="285"/>
      <c r="FK28" s="285"/>
      <c r="FL28" s="285"/>
      <c r="FM28" s="285"/>
      <c r="FN28" s="285"/>
      <c r="FO28" s="285"/>
      <c r="FP28" s="285"/>
      <c r="FQ28" s="285"/>
      <c r="FR28" s="285"/>
      <c r="FS28" s="285"/>
      <c r="FT28" s="285"/>
      <c r="FU28" s="285"/>
      <c r="FV28" s="285"/>
      <c r="FW28" s="285"/>
      <c r="FX28" s="285"/>
      <c r="FY28" s="285"/>
      <c r="FZ28" s="285"/>
      <c r="GA28" s="285"/>
      <c r="GB28" s="285"/>
      <c r="GC28" s="285"/>
      <c r="GD28" s="285"/>
      <c r="GE28" s="285"/>
      <c r="GF28" s="285"/>
      <c r="GG28" s="285"/>
      <c r="GH28" s="285"/>
      <c r="GI28" s="285"/>
      <c r="GJ28" s="285"/>
      <c r="GK28" s="285"/>
      <c r="GL28" s="285"/>
      <c r="GM28" s="285"/>
      <c r="GN28" s="285"/>
      <c r="GO28" s="285"/>
      <c r="GP28" s="285"/>
      <c r="GQ28" s="285"/>
      <c r="GR28" s="285"/>
      <c r="GS28" s="285"/>
      <c r="GT28" s="285"/>
      <c r="GU28" s="285"/>
      <c r="GV28" s="285"/>
      <c r="GW28" s="285"/>
      <c r="GX28" s="285"/>
      <c r="GY28" s="285"/>
      <c r="GZ28" s="285"/>
      <c r="HA28" s="285"/>
      <c r="HZ28" s="285"/>
      <c r="IA28" s="285"/>
      <c r="IB28" s="285"/>
      <c r="IC28" s="285"/>
      <c r="ID28" s="285"/>
      <c r="IE28" s="285"/>
      <c r="IF28" s="285"/>
      <c r="IG28" s="285"/>
      <c r="IH28" s="285"/>
      <c r="II28" s="285"/>
      <c r="IJ28" s="285"/>
      <c r="IK28" s="285"/>
      <c r="IL28" s="285"/>
      <c r="IM28" s="285"/>
      <c r="IN28" s="285"/>
      <c r="IO28" s="285"/>
      <c r="IP28" s="285"/>
      <c r="IQ28" s="285"/>
      <c r="IR28" s="285"/>
      <c r="IS28" s="285"/>
      <c r="IT28" s="285"/>
      <c r="IU28" s="285"/>
      <c r="IV28" s="285"/>
    </row>
    <row r="29" spans="1:256" s="285" customFormat="1" x14ac:dyDescent="0.25">
      <c r="A29" s="580" t="s">
        <v>409</v>
      </c>
      <c r="B29" s="581"/>
      <c r="C29" s="302">
        <v>59527</v>
      </c>
      <c r="D29" s="303">
        <v>24.59</v>
      </c>
      <c r="E29" s="304">
        <v>8.33</v>
      </c>
      <c r="F29" s="302">
        <v>287983</v>
      </c>
      <c r="G29" s="302">
        <v>193173</v>
      </c>
      <c r="H29" s="302">
        <v>275846</v>
      </c>
      <c r="I29" s="302">
        <v>594833</v>
      </c>
      <c r="J29" s="305" t="s">
        <v>410</v>
      </c>
      <c r="K29" s="306">
        <v>73</v>
      </c>
    </row>
    <row r="30" spans="1:256" s="286" customFormat="1" x14ac:dyDescent="0.25">
      <c r="A30" s="582" t="s">
        <v>411</v>
      </c>
      <c r="B30" s="583"/>
      <c r="C30" s="297">
        <v>44575</v>
      </c>
      <c r="D30" s="298">
        <v>18.3</v>
      </c>
      <c r="E30" s="299">
        <v>15.6</v>
      </c>
      <c r="F30" s="297">
        <v>172300</v>
      </c>
      <c r="G30" s="297">
        <v>113885</v>
      </c>
      <c r="H30" s="297">
        <v>179947</v>
      </c>
      <c r="I30" s="297">
        <v>255919</v>
      </c>
      <c r="J30" s="300" t="s">
        <v>412</v>
      </c>
      <c r="K30" s="301">
        <v>74</v>
      </c>
      <c r="L30" s="285"/>
      <c r="M30" s="285"/>
      <c r="N30" s="285"/>
      <c r="O30" s="285"/>
      <c r="P30" s="285"/>
      <c r="Q30" s="285"/>
      <c r="R30" s="285"/>
      <c r="S30" s="285"/>
      <c r="T30" s="285"/>
      <c r="U30" s="285"/>
      <c r="V30" s="285"/>
      <c r="W30" s="285"/>
      <c r="X30" s="285"/>
      <c r="Y30" s="285"/>
      <c r="Z30" s="285"/>
      <c r="AA30" s="285"/>
      <c r="AB30" s="285"/>
      <c r="AC30" s="285"/>
      <c r="AD30" s="285"/>
      <c r="AE30" s="285"/>
      <c r="AF30" s="285"/>
      <c r="AG30" s="285"/>
      <c r="AH30" s="285"/>
      <c r="AI30" s="285"/>
      <c r="AJ30" s="285"/>
      <c r="AK30" s="285"/>
      <c r="AL30" s="285"/>
      <c r="AM30" s="285"/>
      <c r="AN30" s="285"/>
      <c r="AO30" s="285"/>
      <c r="AP30" s="285"/>
      <c r="AQ30" s="285"/>
      <c r="AR30" s="285"/>
      <c r="AS30" s="285"/>
      <c r="AT30" s="285"/>
      <c r="AU30" s="285"/>
      <c r="AV30" s="285"/>
      <c r="AW30" s="285"/>
      <c r="AX30" s="285"/>
      <c r="AY30" s="285"/>
      <c r="AZ30" s="285"/>
      <c r="BA30" s="285"/>
      <c r="BB30" s="285"/>
      <c r="BC30" s="285"/>
      <c r="BD30" s="285"/>
      <c r="BE30" s="285"/>
      <c r="BF30" s="285"/>
      <c r="BG30" s="285"/>
      <c r="BH30" s="285"/>
      <c r="BI30" s="285"/>
      <c r="BJ30" s="285"/>
      <c r="BK30" s="285"/>
      <c r="BL30" s="285"/>
      <c r="BM30" s="285"/>
      <c r="BN30" s="285"/>
      <c r="BO30" s="285"/>
      <c r="BP30" s="285"/>
      <c r="BQ30" s="285"/>
      <c r="BR30" s="285"/>
      <c r="BS30" s="285"/>
      <c r="BT30" s="285"/>
      <c r="BU30" s="285"/>
      <c r="BV30" s="285"/>
      <c r="BW30" s="285"/>
      <c r="BX30" s="285"/>
      <c r="BY30" s="285"/>
      <c r="BZ30" s="285"/>
      <c r="CA30" s="285"/>
      <c r="CB30" s="285"/>
      <c r="CC30" s="285"/>
      <c r="CD30" s="285"/>
      <c r="CE30" s="285"/>
      <c r="CF30" s="285"/>
      <c r="CG30" s="285"/>
      <c r="CH30" s="285"/>
      <c r="CI30" s="285"/>
      <c r="CJ30" s="285"/>
      <c r="CK30" s="285"/>
      <c r="CL30" s="285"/>
      <c r="CM30" s="285"/>
      <c r="CN30" s="285"/>
      <c r="CO30" s="285"/>
      <c r="CP30" s="285"/>
      <c r="CQ30" s="285"/>
      <c r="CR30" s="285"/>
      <c r="CS30" s="285"/>
      <c r="CT30" s="285"/>
      <c r="CU30" s="285"/>
      <c r="CV30" s="285"/>
      <c r="CW30" s="285"/>
      <c r="CX30" s="285"/>
      <c r="CY30" s="285"/>
      <c r="CZ30" s="285"/>
      <c r="DA30" s="285"/>
      <c r="DB30" s="285"/>
      <c r="DC30" s="285"/>
      <c r="DD30" s="285"/>
      <c r="DE30" s="285"/>
      <c r="DF30" s="285"/>
      <c r="DG30" s="285"/>
      <c r="DH30" s="285"/>
      <c r="DI30" s="285"/>
      <c r="DJ30" s="285"/>
      <c r="DK30" s="285"/>
      <c r="DL30" s="285"/>
      <c r="DM30" s="285"/>
      <c r="DN30" s="285"/>
      <c r="DO30" s="285"/>
      <c r="DP30" s="285"/>
      <c r="DQ30" s="285"/>
      <c r="DR30" s="285"/>
      <c r="DS30" s="285"/>
      <c r="DT30" s="285"/>
      <c r="DU30" s="285"/>
      <c r="DV30" s="285"/>
      <c r="DW30" s="285"/>
      <c r="DX30" s="285"/>
      <c r="DY30" s="285"/>
      <c r="DZ30" s="285"/>
      <c r="EA30" s="285"/>
      <c r="EB30" s="285"/>
      <c r="EC30" s="285"/>
      <c r="ED30" s="285"/>
      <c r="EE30" s="285"/>
      <c r="EF30" s="285"/>
      <c r="EG30" s="285"/>
      <c r="EH30" s="285"/>
      <c r="EI30" s="285"/>
      <c r="EJ30" s="285"/>
      <c r="EK30" s="285"/>
      <c r="EL30" s="285"/>
      <c r="EM30" s="285"/>
      <c r="EN30" s="285"/>
      <c r="EO30" s="285"/>
      <c r="EP30" s="285"/>
      <c r="EQ30" s="285"/>
      <c r="ER30" s="285"/>
      <c r="ES30" s="285"/>
      <c r="ET30" s="285"/>
      <c r="EU30" s="285"/>
      <c r="EV30" s="285"/>
      <c r="EW30" s="285"/>
      <c r="EX30" s="285"/>
      <c r="EY30" s="285"/>
      <c r="EZ30" s="285"/>
      <c r="FA30" s="285"/>
      <c r="FB30" s="285"/>
      <c r="FC30" s="285"/>
      <c r="FD30" s="285"/>
      <c r="FE30" s="285"/>
      <c r="FF30" s="285"/>
      <c r="FG30" s="285"/>
      <c r="FH30" s="285"/>
      <c r="FI30" s="285"/>
      <c r="FJ30" s="285"/>
      <c r="FK30" s="285"/>
      <c r="FL30" s="285"/>
      <c r="FM30" s="285"/>
      <c r="FN30" s="285"/>
      <c r="FO30" s="285"/>
      <c r="FP30" s="285"/>
      <c r="FQ30" s="285"/>
      <c r="FR30" s="285"/>
      <c r="FS30" s="285"/>
      <c r="FT30" s="285"/>
      <c r="FU30" s="285"/>
      <c r="FV30" s="285"/>
      <c r="FW30" s="285"/>
      <c r="FX30" s="285"/>
      <c r="FY30" s="285"/>
      <c r="FZ30" s="285"/>
      <c r="GA30" s="285"/>
      <c r="GB30" s="285"/>
      <c r="GC30" s="285"/>
      <c r="GD30" s="285"/>
      <c r="GE30" s="285"/>
      <c r="GF30" s="285"/>
      <c r="GG30" s="285"/>
      <c r="GH30" s="285"/>
      <c r="GI30" s="285"/>
      <c r="GJ30" s="285"/>
      <c r="GK30" s="285"/>
      <c r="GL30" s="285"/>
      <c r="GM30" s="285"/>
      <c r="GN30" s="285"/>
      <c r="GO30" s="285"/>
      <c r="GP30" s="285"/>
      <c r="GQ30" s="285"/>
      <c r="GR30" s="285"/>
      <c r="GS30" s="285"/>
      <c r="GT30" s="285"/>
      <c r="GU30" s="285"/>
      <c r="GV30" s="285"/>
      <c r="GW30" s="285"/>
      <c r="GX30" s="285"/>
      <c r="GY30" s="285"/>
      <c r="GZ30" s="285"/>
      <c r="HA30" s="285"/>
      <c r="HZ30" s="285"/>
      <c r="IA30" s="285"/>
      <c r="IB30" s="285"/>
      <c r="IC30" s="285"/>
      <c r="ID30" s="285"/>
      <c r="IE30" s="285"/>
      <c r="IF30" s="285"/>
      <c r="IG30" s="285"/>
      <c r="IH30" s="285"/>
      <c r="II30" s="285"/>
      <c r="IJ30" s="285"/>
      <c r="IK30" s="285"/>
      <c r="IL30" s="285"/>
      <c r="IM30" s="285"/>
      <c r="IN30" s="285"/>
      <c r="IO30" s="285"/>
      <c r="IP30" s="285"/>
      <c r="IQ30" s="285"/>
      <c r="IR30" s="285"/>
      <c r="IS30" s="285"/>
      <c r="IT30" s="285"/>
      <c r="IU30" s="285"/>
      <c r="IV30" s="285"/>
    </row>
    <row r="31" spans="1:256" s="285" customFormat="1" x14ac:dyDescent="0.25">
      <c r="A31" s="580" t="s">
        <v>413</v>
      </c>
      <c r="B31" s="581"/>
      <c r="C31" s="302">
        <v>41745</v>
      </c>
      <c r="D31" s="303">
        <v>9.86</v>
      </c>
      <c r="E31" s="304">
        <v>8.9600000000000009</v>
      </c>
      <c r="F31" s="302">
        <v>241821</v>
      </c>
      <c r="G31" s="302">
        <v>196306</v>
      </c>
      <c r="H31" s="302">
        <v>3548</v>
      </c>
      <c r="I31" s="302">
        <v>13012</v>
      </c>
      <c r="J31" s="305" t="s">
        <v>414</v>
      </c>
      <c r="K31" s="306">
        <v>75</v>
      </c>
    </row>
    <row r="32" spans="1:256" s="234" customFormat="1" ht="23.4" customHeight="1" x14ac:dyDescent="0.25">
      <c r="A32" s="550" t="s">
        <v>453</v>
      </c>
      <c r="B32" s="551"/>
      <c r="C32" s="275"/>
      <c r="D32" s="275"/>
      <c r="E32" s="262"/>
      <c r="F32" s="262"/>
      <c r="G32" s="263"/>
      <c r="H32" s="262"/>
      <c r="I32" s="263"/>
      <c r="J32" s="267" t="s">
        <v>465</v>
      </c>
      <c r="K32" s="261" t="s">
        <v>466</v>
      </c>
    </row>
    <row r="33" spans="1:256" s="285" customFormat="1" x14ac:dyDescent="0.25">
      <c r="A33" s="580" t="s">
        <v>415</v>
      </c>
      <c r="B33" s="581"/>
      <c r="C33" s="302">
        <v>45668</v>
      </c>
      <c r="D33" s="303">
        <v>11.59</v>
      </c>
      <c r="E33" s="304">
        <v>22.48</v>
      </c>
      <c r="F33" s="302">
        <v>261609</v>
      </c>
      <c r="G33" s="302">
        <v>172502</v>
      </c>
      <c r="H33" s="302">
        <v>341047</v>
      </c>
      <c r="I33" s="302">
        <v>560194</v>
      </c>
      <c r="J33" s="305" t="s">
        <v>416</v>
      </c>
      <c r="K33" s="306">
        <v>77</v>
      </c>
    </row>
    <row r="34" spans="1:256" s="285" customFormat="1" x14ac:dyDescent="0.25">
      <c r="A34" s="582" t="s">
        <v>417</v>
      </c>
      <c r="B34" s="583"/>
      <c r="C34" s="297">
        <v>18951</v>
      </c>
      <c r="D34" s="298">
        <v>22.5</v>
      </c>
      <c r="E34" s="299">
        <v>16.309999999999999</v>
      </c>
      <c r="F34" s="297">
        <v>66847</v>
      </c>
      <c r="G34" s="297">
        <v>40906</v>
      </c>
      <c r="H34" s="297">
        <v>233815</v>
      </c>
      <c r="I34" s="297">
        <v>251303</v>
      </c>
      <c r="J34" s="300" t="s">
        <v>418</v>
      </c>
      <c r="K34" s="301">
        <v>78</v>
      </c>
    </row>
    <row r="35" spans="1:256" s="285" customFormat="1" ht="20.399999999999999" customHeight="1" x14ac:dyDescent="0.25">
      <c r="A35" s="580" t="s">
        <v>419</v>
      </c>
      <c r="B35" s="581"/>
      <c r="C35" s="302">
        <v>62787</v>
      </c>
      <c r="D35" s="303">
        <v>2.0499999999999998</v>
      </c>
      <c r="E35" s="304">
        <v>20.75</v>
      </c>
      <c r="F35" s="302">
        <v>231153</v>
      </c>
      <c r="G35" s="302">
        <v>178451</v>
      </c>
      <c r="H35" s="302">
        <v>202111</v>
      </c>
      <c r="I35" s="302">
        <v>359485</v>
      </c>
      <c r="J35" s="305" t="s">
        <v>420</v>
      </c>
      <c r="K35" s="306">
        <v>79</v>
      </c>
    </row>
    <row r="36" spans="1:256" s="285" customFormat="1" x14ac:dyDescent="0.25">
      <c r="A36" s="582" t="s">
        <v>421</v>
      </c>
      <c r="B36" s="583"/>
      <c r="C36" s="297">
        <v>29257</v>
      </c>
      <c r="D36" s="298">
        <v>8.4</v>
      </c>
      <c r="E36" s="299">
        <v>11.32</v>
      </c>
      <c r="F36" s="297">
        <v>57745</v>
      </c>
      <c r="G36" s="297">
        <v>46359</v>
      </c>
      <c r="H36" s="297">
        <v>591899</v>
      </c>
      <c r="I36" s="297">
        <v>336343</v>
      </c>
      <c r="J36" s="300" t="s">
        <v>422</v>
      </c>
      <c r="K36" s="301">
        <v>80</v>
      </c>
    </row>
    <row r="37" spans="1:256" s="285" customFormat="1" x14ac:dyDescent="0.25">
      <c r="A37" s="580" t="s">
        <v>423</v>
      </c>
      <c r="B37" s="581"/>
      <c r="C37" s="302">
        <v>19094</v>
      </c>
      <c r="D37" s="303">
        <v>14.75</v>
      </c>
      <c r="E37" s="304">
        <v>15.91</v>
      </c>
      <c r="F37" s="302">
        <v>53806</v>
      </c>
      <c r="G37" s="302">
        <v>37304</v>
      </c>
      <c r="H37" s="302">
        <v>463774</v>
      </c>
      <c r="I37" s="302">
        <v>403626</v>
      </c>
      <c r="J37" s="305" t="s">
        <v>424</v>
      </c>
      <c r="K37" s="306">
        <v>81</v>
      </c>
    </row>
    <row r="38" spans="1:256" s="285" customFormat="1" ht="25.8" customHeight="1" x14ac:dyDescent="0.25">
      <c r="A38" s="582" t="s">
        <v>425</v>
      </c>
      <c r="B38" s="583"/>
      <c r="C38" s="297">
        <v>42816</v>
      </c>
      <c r="D38" s="298">
        <v>22.1</v>
      </c>
      <c r="E38" s="299">
        <v>14.12</v>
      </c>
      <c r="F38" s="297">
        <v>166812</v>
      </c>
      <c r="G38" s="297">
        <v>106397</v>
      </c>
      <c r="H38" s="297">
        <v>30613</v>
      </c>
      <c r="I38" s="297">
        <v>44083</v>
      </c>
      <c r="J38" s="300" t="s">
        <v>426</v>
      </c>
      <c r="K38" s="301">
        <v>82</v>
      </c>
    </row>
    <row r="39" spans="1:256" ht="18.600000000000001" customHeight="1" x14ac:dyDescent="0.25">
      <c r="A39" s="585" t="s">
        <v>16</v>
      </c>
      <c r="B39" s="585"/>
      <c r="C39" s="307">
        <v>71303</v>
      </c>
      <c r="D39" s="308">
        <v>5.62</v>
      </c>
      <c r="E39" s="308">
        <v>13.13</v>
      </c>
      <c r="F39" s="307">
        <v>324820</v>
      </c>
      <c r="G39" s="307">
        <v>263904</v>
      </c>
      <c r="H39" s="307">
        <f>SUM(H14:H38)</f>
        <v>12930408</v>
      </c>
      <c r="I39" s="307">
        <f>SUM(I14:I38)</f>
        <v>47348834</v>
      </c>
      <c r="J39" s="584" t="s">
        <v>23</v>
      </c>
      <c r="K39" s="584"/>
    </row>
    <row r="40" spans="1:256" s="103" customFormat="1" ht="13.2" customHeight="1" x14ac:dyDescent="0.25">
      <c r="A40" s="254" t="s">
        <v>457</v>
      </c>
      <c r="B40" s="217"/>
      <c r="C40" s="223"/>
      <c r="D40" s="223"/>
      <c r="E40" s="223"/>
      <c r="F40" s="223"/>
      <c r="G40" s="223"/>
      <c r="H40" s="219"/>
      <c r="K40" s="642" t="s">
        <v>467</v>
      </c>
    </row>
    <row r="41" spans="1:256" s="289" customFormat="1" ht="15.6" x14ac:dyDescent="0.25">
      <c r="A41" s="644" t="s">
        <v>496</v>
      </c>
      <c r="B41" s="287"/>
      <c r="C41" s="288"/>
      <c r="D41" s="288"/>
      <c r="E41" s="288"/>
      <c r="F41" s="288"/>
      <c r="G41" s="288"/>
      <c r="H41" s="288"/>
      <c r="I41" s="288"/>
      <c r="J41" s="287"/>
      <c r="K41" s="643" t="s">
        <v>495</v>
      </c>
      <c r="L41" s="294"/>
      <c r="M41" s="294"/>
      <c r="N41" s="294"/>
      <c r="O41" s="294"/>
      <c r="P41" s="294"/>
      <c r="Q41" s="294"/>
      <c r="R41" s="294"/>
      <c r="S41" s="294"/>
      <c r="T41" s="294"/>
      <c r="U41" s="294"/>
      <c r="V41" s="294"/>
      <c r="W41" s="294"/>
      <c r="X41" s="294"/>
      <c r="Y41" s="294"/>
      <c r="Z41" s="294"/>
      <c r="AA41" s="294"/>
      <c r="AB41" s="294"/>
      <c r="AC41" s="294"/>
      <c r="AD41" s="294"/>
      <c r="AE41" s="294"/>
      <c r="AF41" s="294"/>
      <c r="AG41" s="294"/>
      <c r="AH41" s="294"/>
      <c r="AI41" s="294"/>
      <c r="AJ41" s="294"/>
      <c r="AK41" s="294"/>
      <c r="AL41" s="294"/>
      <c r="AM41" s="294"/>
      <c r="AN41" s="294"/>
      <c r="AO41" s="294"/>
      <c r="AP41" s="294"/>
      <c r="AQ41" s="294"/>
      <c r="AR41" s="294"/>
      <c r="AS41" s="294"/>
      <c r="AT41" s="294"/>
      <c r="AU41" s="294"/>
      <c r="AV41" s="294"/>
      <c r="AW41" s="294"/>
      <c r="AX41" s="294"/>
      <c r="AY41" s="294"/>
      <c r="AZ41" s="294"/>
      <c r="BA41" s="294"/>
      <c r="BB41" s="294"/>
      <c r="BC41" s="294"/>
      <c r="BD41" s="294"/>
      <c r="BE41" s="294"/>
      <c r="BF41" s="294"/>
      <c r="BG41" s="294"/>
      <c r="BH41" s="294"/>
      <c r="BI41" s="294"/>
      <c r="BJ41" s="294"/>
      <c r="BK41" s="294"/>
      <c r="BL41" s="294"/>
      <c r="BM41" s="294"/>
      <c r="BN41" s="294"/>
      <c r="BO41" s="294"/>
      <c r="BP41" s="294"/>
      <c r="BQ41" s="294"/>
      <c r="BR41" s="294"/>
      <c r="BS41" s="294"/>
      <c r="BT41" s="294"/>
      <c r="BU41" s="294"/>
      <c r="BV41" s="294"/>
      <c r="BW41" s="294"/>
      <c r="BX41" s="294"/>
      <c r="BY41" s="294"/>
      <c r="BZ41" s="294"/>
      <c r="CA41" s="294"/>
      <c r="CB41" s="294"/>
      <c r="CC41" s="294"/>
      <c r="CD41" s="294"/>
      <c r="CE41" s="294"/>
      <c r="CF41" s="294"/>
      <c r="CG41" s="294"/>
      <c r="CH41" s="294"/>
      <c r="CI41" s="294"/>
      <c r="CJ41" s="294"/>
      <c r="CK41" s="294"/>
      <c r="CL41" s="294"/>
      <c r="CM41" s="294"/>
      <c r="CN41" s="294"/>
      <c r="CO41" s="294"/>
      <c r="CP41" s="294"/>
      <c r="CQ41" s="294"/>
      <c r="CR41" s="294"/>
      <c r="CS41" s="294"/>
      <c r="CT41" s="294"/>
      <c r="CU41" s="294"/>
      <c r="CV41" s="294"/>
      <c r="CW41" s="294"/>
      <c r="CX41" s="294"/>
      <c r="CY41" s="294"/>
      <c r="CZ41" s="294"/>
      <c r="DA41" s="294"/>
      <c r="DB41" s="294"/>
      <c r="DC41" s="294"/>
      <c r="DD41" s="294"/>
      <c r="DE41" s="294"/>
      <c r="DF41" s="294"/>
      <c r="DG41" s="294"/>
      <c r="DH41" s="294"/>
      <c r="DI41" s="294"/>
      <c r="DJ41" s="294"/>
      <c r="DK41" s="294"/>
      <c r="DL41" s="294"/>
      <c r="DM41" s="294"/>
      <c r="DN41" s="294"/>
      <c r="DO41" s="294"/>
      <c r="DP41" s="294"/>
      <c r="DQ41" s="294"/>
      <c r="DR41" s="294"/>
      <c r="DS41" s="294"/>
      <c r="DT41" s="294"/>
      <c r="DU41" s="294"/>
      <c r="DV41" s="294"/>
      <c r="DW41" s="294"/>
      <c r="DX41" s="294"/>
      <c r="DY41" s="294"/>
      <c r="DZ41" s="294"/>
      <c r="EA41" s="294"/>
      <c r="EB41" s="294"/>
      <c r="EC41" s="294"/>
      <c r="ED41" s="294"/>
      <c r="EE41" s="294"/>
      <c r="EF41" s="294"/>
      <c r="EG41" s="294"/>
      <c r="EH41" s="294"/>
      <c r="EI41" s="294"/>
      <c r="EJ41" s="294"/>
      <c r="EK41" s="294"/>
      <c r="EL41" s="294"/>
      <c r="EM41" s="294"/>
      <c r="EN41" s="294"/>
      <c r="EO41" s="294"/>
      <c r="EP41" s="294"/>
      <c r="EQ41" s="294"/>
      <c r="ER41" s="294"/>
      <c r="ES41" s="294"/>
      <c r="ET41" s="294"/>
      <c r="EU41" s="294"/>
      <c r="EV41" s="294"/>
      <c r="EW41" s="294"/>
      <c r="EX41" s="294"/>
      <c r="EY41" s="294"/>
      <c r="EZ41" s="294"/>
      <c r="FA41" s="294"/>
      <c r="FB41" s="294"/>
      <c r="FC41" s="294"/>
      <c r="FD41" s="294"/>
      <c r="FE41" s="294"/>
      <c r="FF41" s="294"/>
      <c r="FG41" s="294"/>
      <c r="FH41" s="294"/>
      <c r="FI41" s="294"/>
      <c r="FJ41" s="294"/>
      <c r="FK41" s="294"/>
      <c r="FL41" s="294"/>
      <c r="FM41" s="294"/>
      <c r="FN41" s="294"/>
      <c r="FO41" s="294"/>
      <c r="FP41" s="294"/>
      <c r="FQ41" s="294"/>
      <c r="FR41" s="294"/>
      <c r="FS41" s="294"/>
      <c r="FT41" s="294"/>
      <c r="FU41" s="294"/>
      <c r="FV41" s="294"/>
      <c r="FW41" s="294"/>
      <c r="FX41" s="294"/>
      <c r="FY41" s="294"/>
      <c r="FZ41" s="294"/>
      <c r="GA41" s="294"/>
      <c r="GB41" s="294"/>
      <c r="GC41" s="294"/>
      <c r="GD41" s="294"/>
      <c r="GE41" s="294"/>
      <c r="GF41" s="294"/>
      <c r="GG41" s="294"/>
      <c r="GH41" s="294"/>
      <c r="GI41" s="294"/>
      <c r="GJ41" s="294"/>
      <c r="GK41" s="294"/>
      <c r="GL41" s="294"/>
      <c r="GM41" s="294"/>
      <c r="GN41" s="294"/>
      <c r="GO41" s="294"/>
      <c r="GP41" s="294"/>
      <c r="GQ41" s="294"/>
      <c r="GR41" s="294"/>
      <c r="GS41" s="294"/>
      <c r="GT41" s="294"/>
      <c r="GU41" s="294"/>
      <c r="GV41" s="294"/>
      <c r="GW41" s="294"/>
      <c r="GX41" s="294"/>
      <c r="GY41" s="294"/>
      <c r="GZ41" s="294"/>
      <c r="HA41" s="294"/>
      <c r="HZ41" s="294"/>
      <c r="IA41" s="294"/>
      <c r="IB41" s="294"/>
      <c r="IC41" s="294"/>
      <c r="ID41" s="294"/>
      <c r="IE41" s="294"/>
      <c r="IF41" s="294"/>
      <c r="IG41" s="294"/>
      <c r="IH41" s="294"/>
      <c r="II41" s="294"/>
      <c r="IJ41" s="294"/>
      <c r="IK41" s="294"/>
      <c r="IL41" s="294"/>
      <c r="IM41" s="294"/>
      <c r="IN41" s="294"/>
      <c r="IO41" s="294"/>
      <c r="IP41" s="294"/>
      <c r="IQ41" s="294"/>
      <c r="IR41" s="294"/>
      <c r="IS41" s="294"/>
      <c r="IT41" s="294"/>
      <c r="IU41" s="294"/>
      <c r="IV41" s="294"/>
    </row>
  </sheetData>
  <mergeCells count="49">
    <mergeCell ref="A13:B13"/>
    <mergeCell ref="A17:B17"/>
    <mergeCell ref="A22:B22"/>
    <mergeCell ref="A24:B24"/>
    <mergeCell ref="A32:B32"/>
    <mergeCell ref="A30:B30"/>
    <mergeCell ref="A14:B14"/>
    <mergeCell ref="A15:B15"/>
    <mergeCell ref="A16:B16"/>
    <mergeCell ref="A19:B19"/>
    <mergeCell ref="A21:B21"/>
    <mergeCell ref="A23:B23"/>
    <mergeCell ref="A25:B25"/>
    <mergeCell ref="A26:B26"/>
    <mergeCell ref="A27:B27"/>
    <mergeCell ref="A28:B28"/>
    <mergeCell ref="A6:K6"/>
    <mergeCell ref="A1:K1"/>
    <mergeCell ref="A2:K2"/>
    <mergeCell ref="A4:K4"/>
    <mergeCell ref="A5:K5"/>
    <mergeCell ref="A3:K3"/>
    <mergeCell ref="J7:K7"/>
    <mergeCell ref="K8:K12"/>
    <mergeCell ref="J8:J12"/>
    <mergeCell ref="H8:I8"/>
    <mergeCell ref="F8:F9"/>
    <mergeCell ref="D8:D9"/>
    <mergeCell ref="C8:C9"/>
    <mergeCell ref="A8:B12"/>
    <mergeCell ref="H9:I9"/>
    <mergeCell ref="H10:I10"/>
    <mergeCell ref="F11:F12"/>
    <mergeCell ref="E11:E12"/>
    <mergeCell ref="D11:D12"/>
    <mergeCell ref="C11:C12"/>
    <mergeCell ref="E8:E9"/>
    <mergeCell ref="A18:B18"/>
    <mergeCell ref="A20:B20"/>
    <mergeCell ref="A29:B29"/>
    <mergeCell ref="A38:B38"/>
    <mergeCell ref="J39:K39"/>
    <mergeCell ref="A39:B39"/>
    <mergeCell ref="A31:B31"/>
    <mergeCell ref="A33:B33"/>
    <mergeCell ref="A34:B34"/>
    <mergeCell ref="A35:B35"/>
    <mergeCell ref="A36:B36"/>
    <mergeCell ref="A37:B37"/>
  </mergeCells>
  <printOptions horizontalCentered="1" verticalCentered="1"/>
  <pageMargins left="0" right="0" top="0" bottom="0" header="0.31496062992125984" footer="0.31496062992125984"/>
  <pageSetup paperSize="9" scale="78"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5">
    <tabColor theme="3" tint="0.39997558519241921"/>
  </sheetPr>
  <dimension ref="A1:I60"/>
  <sheetViews>
    <sheetView showGridLines="0" rightToLeft="1" view="pageBreakPreview" topLeftCell="A16" zoomScale="130" zoomScaleNormal="100" zoomScaleSheetLayoutView="130" workbookViewId="0">
      <selection activeCell="C10" sqref="C10"/>
    </sheetView>
  </sheetViews>
  <sheetFormatPr defaultColWidth="9.109375" defaultRowHeight="15.6" x14ac:dyDescent="0.25"/>
  <cols>
    <col min="1" max="1" width="1.6640625" style="98" customWidth="1"/>
    <col min="2" max="2" width="33.6640625" style="99" customWidth="1"/>
    <col min="3" max="3" width="12.44140625" style="37" customWidth="1"/>
    <col min="4" max="4" width="10.6640625" style="37" customWidth="1"/>
    <col min="5" max="5" width="33.6640625" style="100" customWidth="1"/>
    <col min="6" max="6" width="1.6640625" style="94" customWidth="1"/>
    <col min="7" max="16384" width="9.109375" style="94"/>
  </cols>
  <sheetData>
    <row r="1" spans="1:9" s="45" customFormat="1" ht="21" x14ac:dyDescent="0.25">
      <c r="A1" s="379" t="s">
        <v>118</v>
      </c>
      <c r="B1" s="379"/>
      <c r="C1" s="379"/>
      <c r="D1" s="379"/>
      <c r="E1" s="379"/>
      <c r="F1" s="379"/>
    </row>
    <row r="2" spans="1:9" s="45" customFormat="1" ht="18" customHeight="1" x14ac:dyDescent="0.25">
      <c r="A2" s="388" t="s">
        <v>452</v>
      </c>
      <c r="B2" s="388"/>
      <c r="C2" s="388"/>
      <c r="D2" s="388"/>
      <c r="E2" s="388"/>
      <c r="F2" s="388"/>
      <c r="G2" s="249"/>
      <c r="H2" s="249"/>
      <c r="I2" s="249"/>
    </row>
    <row r="3" spans="1:9" s="5" customFormat="1" ht="15" customHeight="1" x14ac:dyDescent="0.25">
      <c r="A3" s="379">
        <v>2014</v>
      </c>
      <c r="B3" s="379"/>
      <c r="C3" s="379"/>
      <c r="D3" s="379"/>
      <c r="E3" s="379"/>
      <c r="F3" s="379"/>
    </row>
    <row r="4" spans="1:9" s="45" customFormat="1" x14ac:dyDescent="0.25">
      <c r="A4" s="43" t="s">
        <v>65</v>
      </c>
      <c r="B4" s="39"/>
      <c r="C4" s="39"/>
      <c r="D4" s="39"/>
      <c r="E4" s="39"/>
      <c r="F4" s="44"/>
    </row>
    <row r="5" spans="1:9" s="139" customFormat="1" ht="17.399999999999999" x14ac:dyDescent="0.25">
      <c r="A5" s="387" t="s">
        <v>451</v>
      </c>
      <c r="B5" s="387"/>
      <c r="C5" s="387"/>
      <c r="D5" s="387"/>
      <c r="E5" s="387"/>
      <c r="F5" s="387"/>
      <c r="G5" s="250"/>
      <c r="H5" s="250"/>
      <c r="I5" s="250"/>
    </row>
    <row r="6" spans="1:9" s="45" customFormat="1" ht="13.5" customHeight="1" x14ac:dyDescent="0.25">
      <c r="A6" s="394">
        <v>2014</v>
      </c>
      <c r="B6" s="394"/>
      <c r="C6" s="394"/>
      <c r="D6" s="394"/>
      <c r="E6" s="394"/>
      <c r="F6" s="394"/>
    </row>
    <row r="7" spans="1:9" s="45" customFormat="1" x14ac:dyDescent="0.25">
      <c r="A7" s="26" t="s">
        <v>520</v>
      </c>
      <c r="B7" s="36"/>
      <c r="C7" s="37"/>
      <c r="D7" s="37"/>
      <c r="E7" s="94"/>
      <c r="F7" s="51" t="s">
        <v>519</v>
      </c>
      <c r="G7" s="94"/>
      <c r="H7" s="94"/>
      <c r="I7" s="94"/>
    </row>
    <row r="8" spans="1:9" ht="30" customHeight="1" thickBot="1" x14ac:dyDescent="0.3">
      <c r="A8" s="398" t="s">
        <v>66</v>
      </c>
      <c r="B8" s="398"/>
      <c r="C8" s="609" t="s">
        <v>539</v>
      </c>
      <c r="D8" s="410" t="s">
        <v>343</v>
      </c>
      <c r="E8" s="390" t="s">
        <v>344</v>
      </c>
      <c r="F8" s="390"/>
    </row>
    <row r="9" spans="1:9" ht="30" customHeight="1" thickTop="1" x14ac:dyDescent="0.25">
      <c r="A9" s="399"/>
      <c r="B9" s="399"/>
      <c r="C9" s="610"/>
      <c r="D9" s="471"/>
      <c r="E9" s="391"/>
      <c r="F9" s="391"/>
    </row>
    <row r="10" spans="1:9" s="103" customFormat="1" ht="18" customHeight="1" thickBot="1" x14ac:dyDescent="0.3">
      <c r="A10" s="611" t="s">
        <v>67</v>
      </c>
      <c r="B10" s="612"/>
      <c r="C10" s="199"/>
      <c r="D10" s="113"/>
      <c r="E10" s="386" t="s">
        <v>68</v>
      </c>
      <c r="F10" s="386"/>
    </row>
    <row r="11" spans="1:9" ht="12.75" customHeight="1" thickTop="1" thickBot="1" x14ac:dyDescent="0.3">
      <c r="A11" s="607" t="s">
        <v>69</v>
      </c>
      <c r="B11" s="608"/>
      <c r="C11" s="114">
        <v>6997.3</v>
      </c>
      <c r="D11" s="104">
        <v>1964</v>
      </c>
      <c r="E11" s="357" t="s">
        <v>24</v>
      </c>
      <c r="F11" s="357"/>
    </row>
    <row r="12" spans="1:9" ht="12.75" customHeight="1" thickTop="1" thickBot="1" x14ac:dyDescent="0.3">
      <c r="A12" s="364" t="s">
        <v>70</v>
      </c>
      <c r="B12" s="365"/>
      <c r="C12" s="116">
        <v>2362.9</v>
      </c>
      <c r="D12" s="129">
        <v>1982</v>
      </c>
      <c r="E12" s="366" t="s">
        <v>121</v>
      </c>
      <c r="F12" s="367"/>
    </row>
    <row r="13" spans="1:9" ht="12.75" customHeight="1" thickTop="1" thickBot="1" x14ac:dyDescent="0.3">
      <c r="A13" s="607" t="s">
        <v>25</v>
      </c>
      <c r="B13" s="608"/>
      <c r="C13" s="114">
        <v>2474.5</v>
      </c>
      <c r="D13" s="104">
        <v>1975</v>
      </c>
      <c r="E13" s="357" t="s">
        <v>26</v>
      </c>
      <c r="F13" s="357"/>
    </row>
    <row r="14" spans="1:9" ht="12.75" customHeight="1" thickTop="1" thickBot="1" x14ac:dyDescent="0.3">
      <c r="A14" s="364" t="s">
        <v>119</v>
      </c>
      <c r="B14" s="365"/>
      <c r="C14" s="116">
        <v>2583.6999999999998</v>
      </c>
      <c r="D14" s="129">
        <v>1979</v>
      </c>
      <c r="E14" s="366" t="s">
        <v>71</v>
      </c>
      <c r="F14" s="367"/>
    </row>
    <row r="15" spans="1:9" ht="12.75" customHeight="1" thickTop="1" thickBot="1" x14ac:dyDescent="0.3">
      <c r="A15" s="607" t="s">
        <v>27</v>
      </c>
      <c r="B15" s="608"/>
      <c r="C15" s="114">
        <v>1270.8</v>
      </c>
      <c r="D15" s="104">
        <v>1983</v>
      </c>
      <c r="E15" s="357" t="s">
        <v>72</v>
      </c>
      <c r="F15" s="357"/>
    </row>
    <row r="16" spans="1:9" ht="12.75" customHeight="1" thickTop="1" thickBot="1" x14ac:dyDescent="0.3">
      <c r="A16" s="364" t="s">
        <v>73</v>
      </c>
      <c r="B16" s="365"/>
      <c r="C16" s="116">
        <v>1513.7</v>
      </c>
      <c r="D16" s="129">
        <v>1990</v>
      </c>
      <c r="E16" s="366" t="s">
        <v>74</v>
      </c>
      <c r="F16" s="367"/>
    </row>
    <row r="17" spans="1:6" ht="12.75" customHeight="1" thickTop="1" thickBot="1" x14ac:dyDescent="0.3">
      <c r="A17" s="607" t="s">
        <v>134</v>
      </c>
      <c r="B17" s="608"/>
      <c r="C17" s="114">
        <v>7500</v>
      </c>
      <c r="D17" s="104">
        <v>2006</v>
      </c>
      <c r="E17" s="357" t="s">
        <v>135</v>
      </c>
      <c r="F17" s="357"/>
    </row>
    <row r="18" spans="1:6" s="103" customFormat="1" ht="18.75" customHeight="1" thickTop="1" thickBot="1" x14ac:dyDescent="0.3">
      <c r="A18" s="364" t="s">
        <v>350</v>
      </c>
      <c r="B18" s="365"/>
      <c r="C18" s="116">
        <v>3600</v>
      </c>
      <c r="D18" s="129">
        <v>2007</v>
      </c>
      <c r="E18" s="366" t="s">
        <v>233</v>
      </c>
      <c r="F18" s="367"/>
    </row>
    <row r="19" spans="1:6" s="103" customFormat="1" ht="18" customHeight="1" thickTop="1" thickBot="1" x14ac:dyDescent="0.3">
      <c r="A19" s="425" t="s">
        <v>75</v>
      </c>
      <c r="B19" s="426"/>
      <c r="C19" s="114"/>
      <c r="D19" s="115"/>
      <c r="E19" s="480" t="s">
        <v>76</v>
      </c>
      <c r="F19" s="480"/>
    </row>
    <row r="20" spans="1:6" ht="12.75" customHeight="1" thickTop="1" thickBot="1" x14ac:dyDescent="0.3">
      <c r="A20" s="364" t="s">
        <v>77</v>
      </c>
      <c r="B20" s="365"/>
      <c r="C20" s="116">
        <v>1284.3</v>
      </c>
      <c r="D20" s="129">
        <v>1964</v>
      </c>
      <c r="E20" s="366" t="s">
        <v>78</v>
      </c>
      <c r="F20" s="367"/>
    </row>
    <row r="21" spans="1:6" ht="12.75" customHeight="1" thickTop="1" thickBot="1" x14ac:dyDescent="0.3">
      <c r="A21" s="607" t="s">
        <v>79</v>
      </c>
      <c r="B21" s="608"/>
      <c r="C21" s="114">
        <v>257.39999999999998</v>
      </c>
      <c r="D21" s="104">
        <v>1999</v>
      </c>
      <c r="E21" s="357" t="s">
        <v>80</v>
      </c>
      <c r="F21" s="357"/>
    </row>
    <row r="22" spans="1:6" ht="12.75" customHeight="1" thickTop="1" thickBot="1" x14ac:dyDescent="0.3">
      <c r="A22" s="364" t="s">
        <v>81</v>
      </c>
      <c r="B22" s="365"/>
      <c r="C22" s="116">
        <v>576.5</v>
      </c>
      <c r="D22" s="129">
        <v>1978</v>
      </c>
      <c r="E22" s="366" t="s">
        <v>133</v>
      </c>
      <c r="F22" s="367"/>
    </row>
    <row r="23" spans="1:6" ht="12.75" customHeight="1" thickTop="1" thickBot="1" x14ac:dyDescent="0.3">
      <c r="A23" s="607" t="s">
        <v>356</v>
      </c>
      <c r="B23" s="608"/>
      <c r="C23" s="114">
        <v>170.8</v>
      </c>
      <c r="D23" s="104">
        <v>1978</v>
      </c>
      <c r="E23" s="357" t="s">
        <v>82</v>
      </c>
      <c r="F23" s="357"/>
    </row>
    <row r="24" spans="1:6" ht="12.75" customHeight="1" thickTop="1" thickBot="1" x14ac:dyDescent="0.3">
      <c r="A24" s="364" t="s">
        <v>83</v>
      </c>
      <c r="B24" s="365"/>
      <c r="C24" s="116">
        <v>150</v>
      </c>
      <c r="D24" s="129">
        <v>1994</v>
      </c>
      <c r="E24" s="366" t="s">
        <v>84</v>
      </c>
      <c r="F24" s="367"/>
    </row>
    <row r="25" spans="1:6" s="103" customFormat="1" ht="18" customHeight="1" thickTop="1" thickBot="1" x14ac:dyDescent="0.3">
      <c r="A25" s="425" t="s">
        <v>85</v>
      </c>
      <c r="B25" s="426"/>
      <c r="C25" s="114"/>
      <c r="D25" s="115"/>
      <c r="E25" s="480" t="s">
        <v>86</v>
      </c>
      <c r="F25" s="480"/>
    </row>
    <row r="26" spans="1:6" ht="12.75" customHeight="1" thickTop="1" thickBot="1" x14ac:dyDescent="0.3">
      <c r="A26" s="364" t="s">
        <v>87</v>
      </c>
      <c r="B26" s="365"/>
      <c r="C26" s="116">
        <v>396</v>
      </c>
      <c r="D26" s="129">
        <v>1990</v>
      </c>
      <c r="E26" s="366" t="s">
        <v>88</v>
      </c>
      <c r="F26" s="367"/>
    </row>
    <row r="27" spans="1:6" ht="12.75" customHeight="1" thickTop="1" thickBot="1" x14ac:dyDescent="0.3">
      <c r="A27" s="607" t="s">
        <v>120</v>
      </c>
      <c r="B27" s="608"/>
      <c r="C27" s="114">
        <v>491</v>
      </c>
      <c r="D27" s="104">
        <v>1965</v>
      </c>
      <c r="E27" s="357" t="s">
        <v>89</v>
      </c>
      <c r="F27" s="357"/>
    </row>
    <row r="28" spans="1:6" ht="12.75" customHeight="1" thickTop="1" thickBot="1" x14ac:dyDescent="0.3">
      <c r="A28" s="364" t="s">
        <v>90</v>
      </c>
      <c r="B28" s="365"/>
      <c r="C28" s="116">
        <v>6050</v>
      </c>
      <c r="D28" s="129">
        <v>2003</v>
      </c>
      <c r="E28" s="366" t="s">
        <v>91</v>
      </c>
      <c r="F28" s="367"/>
    </row>
    <row r="29" spans="1:6" ht="12.75" customHeight="1" thickTop="1" thickBot="1" x14ac:dyDescent="0.3">
      <c r="A29" s="607" t="s">
        <v>273</v>
      </c>
      <c r="B29" s="608"/>
      <c r="C29" s="114">
        <v>215.5</v>
      </c>
      <c r="D29" s="104">
        <v>1969</v>
      </c>
      <c r="E29" s="357" t="s">
        <v>94</v>
      </c>
      <c r="F29" s="357"/>
    </row>
    <row r="30" spans="1:6" ht="12.75" customHeight="1" thickTop="1" thickBot="1" x14ac:dyDescent="0.3">
      <c r="A30" s="364" t="s">
        <v>131</v>
      </c>
      <c r="B30" s="365"/>
      <c r="C30" s="116">
        <v>3372.3</v>
      </c>
      <c r="D30" s="129">
        <v>1999</v>
      </c>
      <c r="E30" s="366" t="s">
        <v>123</v>
      </c>
      <c r="F30" s="367"/>
    </row>
    <row r="31" spans="1:6" ht="12.75" customHeight="1" thickTop="1" thickBot="1" x14ac:dyDescent="0.3">
      <c r="A31" s="607" t="s">
        <v>212</v>
      </c>
      <c r="B31" s="608"/>
      <c r="C31" s="114">
        <v>115.5</v>
      </c>
      <c r="D31" s="104">
        <v>2000</v>
      </c>
      <c r="E31" s="357" t="s">
        <v>97</v>
      </c>
      <c r="F31" s="357"/>
    </row>
    <row r="32" spans="1:6" ht="12.75" customHeight="1" thickTop="1" thickBot="1" x14ac:dyDescent="0.3">
      <c r="A32" s="364" t="s">
        <v>92</v>
      </c>
      <c r="B32" s="365"/>
      <c r="C32" s="116">
        <v>1000</v>
      </c>
      <c r="D32" s="129">
        <v>1990</v>
      </c>
      <c r="E32" s="366" t="s">
        <v>93</v>
      </c>
      <c r="F32" s="367"/>
    </row>
    <row r="33" spans="1:6" s="103" customFormat="1" ht="18" customHeight="1" thickTop="1" thickBot="1" x14ac:dyDescent="0.3">
      <c r="A33" s="425" t="s">
        <v>95</v>
      </c>
      <c r="B33" s="426"/>
      <c r="C33" s="114"/>
      <c r="D33" s="115"/>
      <c r="E33" s="480" t="s">
        <v>96</v>
      </c>
      <c r="F33" s="480"/>
    </row>
    <row r="34" spans="1:6" ht="18" hidden="1" customHeight="1" x14ac:dyDescent="0.25">
      <c r="A34" s="607" t="s">
        <v>98</v>
      </c>
      <c r="B34" s="608"/>
      <c r="C34" s="114">
        <v>1000</v>
      </c>
      <c r="D34" s="104">
        <v>1998</v>
      </c>
      <c r="E34" s="357" t="s">
        <v>99</v>
      </c>
      <c r="F34" s="357"/>
    </row>
    <row r="35" spans="1:6" ht="18" hidden="1" customHeight="1" x14ac:dyDescent="0.25">
      <c r="A35" s="364" t="s">
        <v>100</v>
      </c>
      <c r="B35" s="365"/>
      <c r="C35" s="116">
        <v>1000</v>
      </c>
      <c r="D35" s="129">
        <v>1992</v>
      </c>
      <c r="E35" s="363" t="s">
        <v>101</v>
      </c>
      <c r="F35" s="363"/>
    </row>
    <row r="36" spans="1:6" ht="12.75" customHeight="1" thickTop="1" thickBot="1" x14ac:dyDescent="0.3">
      <c r="A36" s="364" t="s">
        <v>360</v>
      </c>
      <c r="B36" s="365"/>
      <c r="C36" s="116">
        <v>1243.3</v>
      </c>
      <c r="D36" s="129">
        <v>2006</v>
      </c>
      <c r="E36" s="366" t="s">
        <v>220</v>
      </c>
      <c r="F36" s="367"/>
    </row>
    <row r="37" spans="1:6" ht="12.75" customHeight="1" thickTop="1" thickBot="1" x14ac:dyDescent="0.3">
      <c r="A37" s="607" t="s">
        <v>98</v>
      </c>
      <c r="B37" s="608"/>
      <c r="C37" s="114">
        <v>3203.2</v>
      </c>
      <c r="D37" s="104">
        <v>1998</v>
      </c>
      <c r="E37" s="357" t="s">
        <v>221</v>
      </c>
      <c r="F37" s="357"/>
    </row>
    <row r="38" spans="1:6" ht="12.75" customHeight="1" thickTop="1" thickBot="1" x14ac:dyDescent="0.3">
      <c r="A38" s="364" t="s">
        <v>102</v>
      </c>
      <c r="B38" s="365"/>
      <c r="C38" s="116">
        <v>649.70000000000005</v>
      </c>
      <c r="D38" s="129">
        <v>2002</v>
      </c>
      <c r="E38" s="366" t="s">
        <v>103</v>
      </c>
      <c r="F38" s="367"/>
    </row>
    <row r="39" spans="1:6" ht="12.75" customHeight="1" thickTop="1" thickBot="1" x14ac:dyDescent="0.3">
      <c r="A39" s="607" t="s">
        <v>104</v>
      </c>
      <c r="B39" s="608"/>
      <c r="C39" s="114">
        <v>1143.0999999999999</v>
      </c>
      <c r="D39" s="104">
        <v>1998</v>
      </c>
      <c r="E39" s="357" t="s">
        <v>105</v>
      </c>
      <c r="F39" s="357"/>
    </row>
    <row r="40" spans="1:6" ht="12.75" customHeight="1" thickTop="1" thickBot="1" x14ac:dyDescent="0.3">
      <c r="A40" s="364" t="s">
        <v>274</v>
      </c>
      <c r="B40" s="365"/>
      <c r="C40" s="116">
        <v>1145.3</v>
      </c>
      <c r="D40" s="129">
        <v>1957</v>
      </c>
      <c r="E40" s="366" t="s">
        <v>106</v>
      </c>
      <c r="F40" s="367"/>
    </row>
    <row r="41" spans="1:6" ht="12.75" customHeight="1" thickTop="1" thickBot="1" x14ac:dyDescent="0.3">
      <c r="A41" s="607" t="s">
        <v>217</v>
      </c>
      <c r="B41" s="608"/>
      <c r="C41" s="114">
        <v>281.39999999999998</v>
      </c>
      <c r="D41" s="104">
        <v>1996</v>
      </c>
      <c r="E41" s="357" t="s">
        <v>222</v>
      </c>
      <c r="F41" s="357"/>
    </row>
    <row r="42" spans="1:6" ht="12.75" customHeight="1" thickTop="1" thickBot="1" x14ac:dyDescent="0.3">
      <c r="A42" s="364" t="s">
        <v>107</v>
      </c>
      <c r="B42" s="365"/>
      <c r="C42" s="116">
        <v>57.1</v>
      </c>
      <c r="D42" s="129">
        <v>1970</v>
      </c>
      <c r="E42" s="366" t="s">
        <v>108</v>
      </c>
      <c r="F42" s="367"/>
    </row>
    <row r="43" spans="1:6" ht="12.75" customHeight="1" thickTop="1" thickBot="1" x14ac:dyDescent="0.3">
      <c r="A43" s="607" t="s">
        <v>109</v>
      </c>
      <c r="B43" s="608" t="s">
        <v>109</v>
      </c>
      <c r="C43" s="114">
        <v>494.8</v>
      </c>
      <c r="D43" s="104">
        <v>2003</v>
      </c>
      <c r="E43" s="357" t="s">
        <v>110</v>
      </c>
      <c r="F43" s="357"/>
    </row>
    <row r="44" spans="1:6" ht="12.75" customHeight="1" thickTop="1" thickBot="1" x14ac:dyDescent="0.3">
      <c r="A44" s="364" t="s">
        <v>124</v>
      </c>
      <c r="B44" s="365" t="s">
        <v>124</v>
      </c>
      <c r="C44" s="116">
        <v>180</v>
      </c>
      <c r="D44" s="129">
        <v>2003</v>
      </c>
      <c r="E44" s="366" t="s">
        <v>127</v>
      </c>
      <c r="F44" s="367"/>
    </row>
    <row r="45" spans="1:6" ht="12.75" customHeight="1" thickTop="1" thickBot="1" x14ac:dyDescent="0.3">
      <c r="A45" s="607" t="s">
        <v>125</v>
      </c>
      <c r="B45" s="608" t="s">
        <v>125</v>
      </c>
      <c r="C45" s="114">
        <v>475.6</v>
      </c>
      <c r="D45" s="104">
        <v>2003</v>
      </c>
      <c r="E45" s="357" t="s">
        <v>132</v>
      </c>
      <c r="F45" s="357"/>
    </row>
    <row r="46" spans="1:6" ht="12.75" customHeight="1" thickTop="1" thickBot="1" x14ac:dyDescent="0.3">
      <c r="A46" s="364" t="s">
        <v>345</v>
      </c>
      <c r="B46" s="365" t="s">
        <v>130</v>
      </c>
      <c r="C46" s="116">
        <v>5538.5</v>
      </c>
      <c r="D46" s="129">
        <v>2004</v>
      </c>
      <c r="E46" s="366" t="s">
        <v>126</v>
      </c>
      <c r="F46" s="367"/>
    </row>
    <row r="47" spans="1:6" ht="12.75" customHeight="1" thickTop="1" thickBot="1" x14ac:dyDescent="0.3">
      <c r="A47" s="607" t="s">
        <v>128</v>
      </c>
      <c r="B47" s="608"/>
      <c r="C47" s="114">
        <v>222</v>
      </c>
      <c r="D47" s="104">
        <v>2005</v>
      </c>
      <c r="E47" s="357" t="s">
        <v>129</v>
      </c>
      <c r="F47" s="357"/>
    </row>
    <row r="48" spans="1:6" ht="12.75" customHeight="1" thickTop="1" thickBot="1" x14ac:dyDescent="0.3">
      <c r="A48" s="364" t="s">
        <v>136</v>
      </c>
      <c r="B48" s="365"/>
      <c r="C48" s="116">
        <v>3981.2</v>
      </c>
      <c r="D48" s="129">
        <v>2006</v>
      </c>
      <c r="E48" s="366" t="s">
        <v>137</v>
      </c>
      <c r="F48" s="367"/>
    </row>
    <row r="49" spans="1:6" ht="12.75" customHeight="1" thickTop="1" thickBot="1" x14ac:dyDescent="0.3">
      <c r="A49" s="607" t="s">
        <v>275</v>
      </c>
      <c r="B49" s="608"/>
      <c r="C49" s="114">
        <v>456.2</v>
      </c>
      <c r="D49" s="104">
        <v>1963</v>
      </c>
      <c r="E49" s="357" t="s">
        <v>347</v>
      </c>
      <c r="F49" s="357"/>
    </row>
    <row r="50" spans="1:6" ht="12.75" customHeight="1" thickTop="1" thickBot="1" x14ac:dyDescent="0.3">
      <c r="A50" s="364" t="s">
        <v>218</v>
      </c>
      <c r="B50" s="365"/>
      <c r="C50" s="116">
        <v>6000</v>
      </c>
      <c r="D50" s="129">
        <v>2001</v>
      </c>
      <c r="E50" s="366" t="s">
        <v>223</v>
      </c>
      <c r="F50" s="367"/>
    </row>
    <row r="51" spans="1:6" ht="12.75" customHeight="1" thickTop="1" thickBot="1" x14ac:dyDescent="0.3">
      <c r="A51" s="607" t="s">
        <v>361</v>
      </c>
      <c r="B51" s="608"/>
      <c r="C51" s="114">
        <v>315</v>
      </c>
      <c r="D51" s="104">
        <v>2006</v>
      </c>
      <c r="E51" s="357" t="s">
        <v>224</v>
      </c>
      <c r="F51" s="357"/>
    </row>
    <row r="52" spans="1:6" ht="12.75" customHeight="1" thickTop="1" thickBot="1" x14ac:dyDescent="0.3">
      <c r="A52" s="364" t="s">
        <v>357</v>
      </c>
      <c r="B52" s="365"/>
      <c r="C52" s="116">
        <v>26525</v>
      </c>
      <c r="D52" s="129">
        <v>1960</v>
      </c>
      <c r="E52" s="366" t="s">
        <v>346</v>
      </c>
      <c r="F52" s="367"/>
    </row>
    <row r="53" spans="1:6" ht="12.75" customHeight="1" thickTop="1" thickBot="1" x14ac:dyDescent="0.3">
      <c r="A53" s="607" t="s">
        <v>358</v>
      </c>
      <c r="B53" s="608"/>
      <c r="C53" s="114">
        <v>40</v>
      </c>
      <c r="D53" s="104">
        <v>2003</v>
      </c>
      <c r="E53" s="357" t="s">
        <v>213</v>
      </c>
      <c r="F53" s="357"/>
    </row>
    <row r="54" spans="1:6" ht="12.75" customHeight="1" thickTop="1" thickBot="1" x14ac:dyDescent="0.3">
      <c r="A54" s="364" t="s">
        <v>186</v>
      </c>
      <c r="B54" s="365"/>
      <c r="C54" s="116">
        <v>1486.7</v>
      </c>
      <c r="D54" s="129">
        <v>2008</v>
      </c>
      <c r="E54" s="366" t="s">
        <v>187</v>
      </c>
      <c r="F54" s="367"/>
    </row>
    <row r="55" spans="1:6" ht="12.75" customHeight="1" thickTop="1" thickBot="1" x14ac:dyDescent="0.3">
      <c r="A55" s="607" t="s">
        <v>359</v>
      </c>
      <c r="B55" s="608"/>
      <c r="C55" s="114">
        <v>8454</v>
      </c>
      <c r="D55" s="104">
        <v>2008</v>
      </c>
      <c r="E55" s="357" t="s">
        <v>349</v>
      </c>
      <c r="F55" s="357"/>
    </row>
    <row r="56" spans="1:6" ht="12.75" customHeight="1" thickTop="1" thickBot="1" x14ac:dyDescent="0.3">
      <c r="A56" s="364" t="s">
        <v>219</v>
      </c>
      <c r="B56" s="365"/>
      <c r="C56" s="116">
        <v>100</v>
      </c>
      <c r="D56" s="129">
        <v>2005</v>
      </c>
      <c r="E56" s="366" t="s">
        <v>348</v>
      </c>
      <c r="F56" s="367"/>
    </row>
    <row r="57" spans="1:6" ht="12.75" customHeight="1" thickTop="1" thickBot="1" x14ac:dyDescent="0.3">
      <c r="A57" s="607" t="s">
        <v>216</v>
      </c>
      <c r="B57" s="608"/>
      <c r="C57" s="114">
        <v>1000</v>
      </c>
      <c r="D57" s="104">
        <v>2008</v>
      </c>
      <c r="E57" s="357" t="s">
        <v>225</v>
      </c>
      <c r="F57" s="357"/>
    </row>
    <row r="58" spans="1:6" ht="22.2" customHeight="1" thickTop="1" x14ac:dyDescent="0.25">
      <c r="A58" s="615" t="s">
        <v>385</v>
      </c>
      <c r="B58" s="616"/>
      <c r="C58" s="320">
        <v>12563.2</v>
      </c>
      <c r="D58" s="105">
        <v>2013</v>
      </c>
      <c r="E58" s="613" t="s">
        <v>386</v>
      </c>
      <c r="F58" s="614"/>
    </row>
    <row r="59" spans="1:6" ht="13.2" x14ac:dyDescent="0.25">
      <c r="A59" s="183" t="s">
        <v>117</v>
      </c>
      <c r="B59" s="94"/>
      <c r="F59" s="178" t="s">
        <v>295</v>
      </c>
    </row>
    <row r="60" spans="1:6" x14ac:dyDescent="0.25">
      <c r="B60" s="150"/>
    </row>
  </sheetData>
  <mergeCells count="107">
    <mergeCell ref="A5:F5"/>
    <mergeCell ref="E56:F56"/>
    <mergeCell ref="A52:B52"/>
    <mergeCell ref="E51:F51"/>
    <mergeCell ref="A44:B44"/>
    <mergeCell ref="A29:B29"/>
    <mergeCell ref="E29:F29"/>
    <mergeCell ref="A33:B33"/>
    <mergeCell ref="E33:F33"/>
    <mergeCell ref="A30:B30"/>
    <mergeCell ref="E36:F36"/>
    <mergeCell ref="A35:B35"/>
    <mergeCell ref="A34:B34"/>
    <mergeCell ref="A38:B38"/>
    <mergeCell ref="E38:F38"/>
    <mergeCell ref="E32:F32"/>
    <mergeCell ref="E34:F34"/>
    <mergeCell ref="A45:B45"/>
    <mergeCell ref="E45:F45"/>
    <mergeCell ref="E49:F49"/>
    <mergeCell ref="A47:B47"/>
    <mergeCell ref="A53:B53"/>
    <mergeCell ref="A51:B51"/>
    <mergeCell ref="A28:B28"/>
    <mergeCell ref="E28:F28"/>
    <mergeCell ref="A32:B32"/>
    <mergeCell ref="E43:F43"/>
    <mergeCell ref="A42:B42"/>
    <mergeCell ref="E42:F42"/>
    <mergeCell ref="E35:F35"/>
    <mergeCell ref="E44:F44"/>
    <mergeCell ref="A40:B40"/>
    <mergeCell ref="A39:B39"/>
    <mergeCell ref="E39:F39"/>
    <mergeCell ref="A41:B41"/>
    <mergeCell ref="A36:B36"/>
    <mergeCell ref="E30:F30"/>
    <mergeCell ref="A31:B31"/>
    <mergeCell ref="E31:F31"/>
    <mergeCell ref="E58:F58"/>
    <mergeCell ref="E37:F37"/>
    <mergeCell ref="E41:F41"/>
    <mergeCell ref="E50:F50"/>
    <mergeCell ref="E55:F55"/>
    <mergeCell ref="E48:F48"/>
    <mergeCell ref="E46:F46"/>
    <mergeCell ref="E53:F53"/>
    <mergeCell ref="A56:B56"/>
    <mergeCell ref="A58:B58"/>
    <mergeCell ref="A55:B55"/>
    <mergeCell ref="A48:B48"/>
    <mergeCell ref="A49:B49"/>
    <mergeCell ref="E52:F52"/>
    <mergeCell ref="E54:F54"/>
    <mergeCell ref="A54:B54"/>
    <mergeCell ref="A46:B46"/>
    <mergeCell ref="E40:F40"/>
    <mergeCell ref="A37:B37"/>
    <mergeCell ref="A43:B43"/>
    <mergeCell ref="E47:F47"/>
    <mergeCell ref="A50:B50"/>
    <mergeCell ref="A57:B57"/>
    <mergeCell ref="E57:F57"/>
    <mergeCell ref="E24:F24"/>
    <mergeCell ref="A24:B24"/>
    <mergeCell ref="A19:B19"/>
    <mergeCell ref="E27:F27"/>
    <mergeCell ref="A25:B25"/>
    <mergeCell ref="E25:F25"/>
    <mergeCell ref="A27:B27"/>
    <mergeCell ref="A16:B16"/>
    <mergeCell ref="E16:F16"/>
    <mergeCell ref="A20:B20"/>
    <mergeCell ref="E20:F20"/>
    <mergeCell ref="A17:B17"/>
    <mergeCell ref="A22:B22"/>
    <mergeCell ref="E22:F22"/>
    <mergeCell ref="E19:F19"/>
    <mergeCell ref="E17:F17"/>
    <mergeCell ref="A23:B23"/>
    <mergeCell ref="E23:F23"/>
    <mergeCell ref="A26:B26"/>
    <mergeCell ref="E26:F26"/>
    <mergeCell ref="E11:F11"/>
    <mergeCell ref="A21:B21"/>
    <mergeCell ref="A18:B18"/>
    <mergeCell ref="E18:F18"/>
    <mergeCell ref="A1:F1"/>
    <mergeCell ref="A3:F3"/>
    <mergeCell ref="A6:F6"/>
    <mergeCell ref="E14:F14"/>
    <mergeCell ref="E13:F13"/>
    <mergeCell ref="A8:B9"/>
    <mergeCell ref="C8:C9"/>
    <mergeCell ref="D8:D9"/>
    <mergeCell ref="A10:B10"/>
    <mergeCell ref="E10:F10"/>
    <mergeCell ref="E8:F9"/>
    <mergeCell ref="A11:B11"/>
    <mergeCell ref="E21:F21"/>
    <mergeCell ref="E15:F15"/>
    <mergeCell ref="A12:B12"/>
    <mergeCell ref="E12:F12"/>
    <mergeCell ref="A13:B13"/>
    <mergeCell ref="A14:B14"/>
    <mergeCell ref="A15:B15"/>
    <mergeCell ref="A2:F2"/>
  </mergeCells>
  <phoneticPr fontId="0" type="noConversion"/>
  <printOptions horizontalCentered="1" verticalCentered="1"/>
  <pageMargins left="0" right="0" top="0" bottom="0" header="0.51181102362204722" footer="0.51181102362204722"/>
  <pageSetup paperSize="9" scale="95"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6">
    <tabColor theme="3" tint="0.39997558519241921"/>
  </sheetPr>
  <dimension ref="A1:Q22"/>
  <sheetViews>
    <sheetView showGridLines="0" rightToLeft="1" view="pageBreakPreview" zoomScaleNormal="100" zoomScaleSheetLayoutView="100" workbookViewId="0">
      <selection activeCell="C12" sqref="C12"/>
    </sheetView>
  </sheetViews>
  <sheetFormatPr defaultColWidth="8.88671875" defaultRowHeight="15.6" x14ac:dyDescent="0.25"/>
  <cols>
    <col min="1" max="1" width="6.6640625" style="13" customWidth="1"/>
    <col min="2" max="2" width="15.6640625" style="12" customWidth="1"/>
    <col min="3" max="5" width="15.6640625" style="10" customWidth="1"/>
    <col min="6" max="6" width="15.6640625" style="7" customWidth="1"/>
    <col min="7" max="7" width="6.6640625" style="7" customWidth="1"/>
    <col min="8" max="16384" width="8.88671875" style="9"/>
  </cols>
  <sheetData>
    <row r="1" spans="1:17" s="35" customFormat="1" ht="58.5" customHeight="1" x14ac:dyDescent="0.25">
      <c r="A1" s="620"/>
      <c r="B1" s="352"/>
      <c r="C1" s="352"/>
      <c r="D1" s="352"/>
      <c r="E1" s="352"/>
      <c r="F1" s="352"/>
      <c r="G1" s="352"/>
      <c r="H1" s="34"/>
      <c r="I1" s="34"/>
      <c r="J1" s="34"/>
      <c r="K1" s="34"/>
      <c r="L1" s="34"/>
      <c r="M1" s="34"/>
      <c r="N1" s="34"/>
      <c r="O1" s="34"/>
      <c r="P1" s="34"/>
      <c r="Q1" s="34"/>
    </row>
    <row r="2" spans="1:17" s="3" customFormat="1" ht="18" customHeight="1" x14ac:dyDescent="0.25">
      <c r="A2" s="64" t="s">
        <v>351</v>
      </c>
      <c r="B2" s="65"/>
      <c r="C2" s="65"/>
      <c r="D2" s="65"/>
      <c r="E2" s="65"/>
      <c r="F2" s="65"/>
      <c r="G2" s="65"/>
    </row>
    <row r="3" spans="1:17" s="45" customFormat="1" ht="18" customHeight="1" x14ac:dyDescent="0.25">
      <c r="A3" s="388" t="s">
        <v>452</v>
      </c>
      <c r="B3" s="388"/>
      <c r="C3" s="388"/>
      <c r="D3" s="388"/>
      <c r="E3" s="388"/>
      <c r="F3" s="388"/>
      <c r="G3" s="388"/>
      <c r="H3" s="249"/>
      <c r="I3" s="249"/>
    </row>
    <row r="4" spans="1:17" s="5" customFormat="1" ht="15" customHeight="1" x14ac:dyDescent="0.25">
      <c r="A4" s="379" t="s">
        <v>383</v>
      </c>
      <c r="B4" s="379"/>
      <c r="C4" s="379"/>
      <c r="D4" s="379"/>
      <c r="E4" s="379"/>
      <c r="F4" s="379"/>
      <c r="G4" s="379"/>
      <c r="I4" s="22"/>
    </row>
    <row r="5" spans="1:17" s="3" customFormat="1" x14ac:dyDescent="0.25">
      <c r="A5" s="39" t="s">
        <v>352</v>
      </c>
      <c r="B5" s="36"/>
      <c r="C5" s="14"/>
      <c r="D5" s="14"/>
      <c r="E5" s="14"/>
      <c r="F5" s="6"/>
      <c r="G5" s="14"/>
    </row>
    <row r="6" spans="1:17" s="139" customFormat="1" ht="17.399999999999999" x14ac:dyDescent="0.25">
      <c r="A6" s="387" t="s">
        <v>451</v>
      </c>
      <c r="B6" s="387"/>
      <c r="C6" s="387"/>
      <c r="D6" s="387"/>
      <c r="E6" s="387"/>
      <c r="F6" s="387"/>
      <c r="G6" s="387"/>
      <c r="H6" s="250"/>
      <c r="I6" s="250"/>
    </row>
    <row r="7" spans="1:17" s="45" customFormat="1" ht="18.75" customHeight="1" x14ac:dyDescent="0.25">
      <c r="A7" s="394" t="s">
        <v>383</v>
      </c>
      <c r="B7" s="394"/>
      <c r="C7" s="394"/>
      <c r="D7" s="394"/>
      <c r="E7" s="394"/>
      <c r="F7" s="394"/>
      <c r="G7" s="394"/>
    </row>
    <row r="8" spans="1:17" s="3" customFormat="1" ht="23.25" customHeight="1" x14ac:dyDescent="0.25">
      <c r="A8" s="26" t="s">
        <v>518</v>
      </c>
      <c r="B8" s="11"/>
      <c r="C8" s="10"/>
      <c r="D8" s="10"/>
      <c r="E8" s="10"/>
      <c r="F8" s="8"/>
      <c r="G8" s="51" t="s">
        <v>517</v>
      </c>
    </row>
    <row r="9" spans="1:17" ht="18.75" customHeight="1" thickBot="1" x14ac:dyDescent="0.3">
      <c r="A9" s="626" t="s">
        <v>111</v>
      </c>
      <c r="B9" s="626"/>
      <c r="C9" s="617" t="s">
        <v>540</v>
      </c>
      <c r="D9" s="621" t="s">
        <v>113</v>
      </c>
      <c r="E9" s="621" t="s">
        <v>209</v>
      </c>
      <c r="F9" s="629" t="s">
        <v>112</v>
      </c>
      <c r="G9" s="629"/>
      <c r="L9" s="25"/>
    </row>
    <row r="10" spans="1:17" ht="18" customHeight="1" thickTop="1" thickBot="1" x14ac:dyDescent="0.3">
      <c r="A10" s="627"/>
      <c r="B10" s="627"/>
      <c r="C10" s="618"/>
      <c r="D10" s="622"/>
      <c r="E10" s="622"/>
      <c r="F10" s="630"/>
      <c r="G10" s="630"/>
    </row>
    <row r="11" spans="1:17" ht="15.6" customHeight="1" thickTop="1" x14ac:dyDescent="0.25">
      <c r="A11" s="628"/>
      <c r="B11" s="628"/>
      <c r="C11" s="619"/>
      <c r="D11" s="623"/>
      <c r="E11" s="623"/>
      <c r="F11" s="631"/>
      <c r="G11" s="631"/>
    </row>
    <row r="12" spans="1:17" s="89" customFormat="1" ht="38.25" customHeight="1" thickBot="1" x14ac:dyDescent="0.3">
      <c r="A12" s="638">
        <v>2010</v>
      </c>
      <c r="B12" s="639"/>
      <c r="C12" s="323">
        <v>43</v>
      </c>
      <c r="D12" s="324">
        <v>2094391542</v>
      </c>
      <c r="E12" s="325">
        <v>8681.65</v>
      </c>
      <c r="F12" s="634">
        <v>2010</v>
      </c>
      <c r="G12" s="635"/>
    </row>
    <row r="13" spans="1:17" s="89" customFormat="1" ht="38.25" customHeight="1" thickTop="1" thickBot="1" x14ac:dyDescent="0.3">
      <c r="A13" s="640">
        <v>2011</v>
      </c>
      <c r="B13" s="641"/>
      <c r="C13" s="58">
        <v>42</v>
      </c>
      <c r="D13" s="169">
        <v>2302769616</v>
      </c>
      <c r="E13" s="171">
        <v>8779.0300000000007</v>
      </c>
      <c r="F13" s="632">
        <v>2011</v>
      </c>
      <c r="G13" s="633"/>
    </row>
    <row r="14" spans="1:17" s="89" customFormat="1" ht="38.25" customHeight="1" thickTop="1" thickBot="1" x14ac:dyDescent="0.3">
      <c r="A14" s="624">
        <v>2012</v>
      </c>
      <c r="B14" s="625"/>
      <c r="C14" s="59">
        <v>42</v>
      </c>
      <c r="D14" s="170">
        <v>2428190041</v>
      </c>
      <c r="E14" s="197">
        <v>8358.94</v>
      </c>
      <c r="F14" s="636">
        <v>2012</v>
      </c>
      <c r="G14" s="637"/>
    </row>
    <row r="15" spans="1:17" s="89" customFormat="1" ht="38.25" customHeight="1" thickTop="1" thickBot="1" x14ac:dyDescent="0.3">
      <c r="A15" s="640">
        <v>2013</v>
      </c>
      <c r="B15" s="641"/>
      <c r="C15" s="58">
        <v>42</v>
      </c>
      <c r="D15" s="169">
        <v>1937534283</v>
      </c>
      <c r="E15" s="171">
        <v>10380</v>
      </c>
      <c r="F15" s="632">
        <v>2013</v>
      </c>
      <c r="G15" s="633"/>
    </row>
    <row r="16" spans="1:17" s="89" customFormat="1" ht="38.25" customHeight="1" thickTop="1" x14ac:dyDescent="0.25">
      <c r="A16" s="624">
        <v>2014</v>
      </c>
      <c r="B16" s="625"/>
      <c r="C16" s="59">
        <v>43</v>
      </c>
      <c r="D16" s="170">
        <v>4440038747</v>
      </c>
      <c r="E16" s="197">
        <v>12285.78</v>
      </c>
      <c r="F16" s="636">
        <v>2014</v>
      </c>
      <c r="G16" s="637"/>
    </row>
    <row r="17" spans="1:7" ht="23.25" customHeight="1" x14ac:dyDescent="0.25">
      <c r="A17" s="25"/>
      <c r="B17" s="9"/>
      <c r="C17" s="9"/>
      <c r="D17" s="9"/>
      <c r="E17" s="9"/>
      <c r="F17" s="9"/>
      <c r="G17" s="9"/>
    </row>
    <row r="18" spans="1:7" ht="23.25" customHeight="1" x14ac:dyDescent="0.25">
      <c r="A18" s="16"/>
      <c r="B18" s="17"/>
      <c r="C18" s="18"/>
      <c r="D18" s="18"/>
      <c r="E18" s="18"/>
      <c r="F18" s="20"/>
      <c r="G18" s="21"/>
    </row>
    <row r="19" spans="1:7" ht="23.25" customHeight="1" x14ac:dyDescent="0.25">
      <c r="A19" s="16"/>
      <c r="B19" s="17"/>
      <c r="C19" s="18"/>
      <c r="D19" s="18"/>
      <c r="E19" s="18"/>
      <c r="F19" s="20"/>
      <c r="G19" s="21"/>
    </row>
    <row r="20" spans="1:7" ht="23.25" customHeight="1" x14ac:dyDescent="0.25">
      <c r="A20" s="16"/>
      <c r="B20" s="17"/>
      <c r="C20" s="18"/>
      <c r="D20" s="18"/>
      <c r="E20" s="18"/>
      <c r="F20" s="20"/>
      <c r="G20" s="21"/>
    </row>
    <row r="21" spans="1:7" ht="23.25" customHeight="1" x14ac:dyDescent="0.25">
      <c r="A21" s="16"/>
      <c r="B21" s="17"/>
      <c r="C21" s="18"/>
      <c r="D21" s="18"/>
      <c r="E21" s="18"/>
      <c r="F21" s="20"/>
      <c r="G21" s="21"/>
    </row>
    <row r="22" spans="1:7" ht="23.25" customHeight="1" x14ac:dyDescent="0.25">
      <c r="A22" s="16"/>
      <c r="B22" s="17"/>
      <c r="C22" s="18"/>
      <c r="D22" s="18"/>
      <c r="E22" s="18"/>
      <c r="F22" s="20"/>
      <c r="G22" s="21"/>
    </row>
  </sheetData>
  <mergeCells count="20">
    <mergeCell ref="F16:G16"/>
    <mergeCell ref="A12:B12"/>
    <mergeCell ref="A13:B13"/>
    <mergeCell ref="A16:B16"/>
    <mergeCell ref="F14:G14"/>
    <mergeCell ref="A15:B15"/>
    <mergeCell ref="F15:G15"/>
    <mergeCell ref="C9:C11"/>
    <mergeCell ref="A1:G1"/>
    <mergeCell ref="D9:D11"/>
    <mergeCell ref="A14:B14"/>
    <mergeCell ref="A4:G4"/>
    <mergeCell ref="A7:G7"/>
    <mergeCell ref="A9:B11"/>
    <mergeCell ref="F9:G11"/>
    <mergeCell ref="E9:E11"/>
    <mergeCell ref="F13:G13"/>
    <mergeCell ref="F12:G12"/>
    <mergeCell ref="A6:G6"/>
    <mergeCell ref="A3:G3"/>
  </mergeCells>
  <phoneticPr fontId="0" type="noConversion"/>
  <printOptions horizontalCentered="1"/>
  <pageMargins left="0.39370078740157483" right="0.39370078740157483" top="0.98425196850393704" bottom="0.39370078740157483" header="0.51181102362204722" footer="0.51181102362204722"/>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42"/>
  <sheetViews>
    <sheetView showGridLines="0" rightToLeft="1" view="pageBreakPreview" zoomScaleNormal="100" zoomScaleSheetLayoutView="100" workbookViewId="0">
      <selection activeCell="N8" sqref="N8"/>
    </sheetView>
  </sheetViews>
  <sheetFormatPr defaultColWidth="9.109375" defaultRowHeight="13.2" x14ac:dyDescent="0.25"/>
  <cols>
    <col min="1" max="1" width="75.109375" style="30" customWidth="1"/>
    <col min="2" max="16384" width="9.109375" style="30"/>
  </cols>
  <sheetData>
    <row r="1" spans="1:1" ht="21" customHeight="1" x14ac:dyDescent="0.25"/>
    <row r="2" spans="1:1" s="48" customFormat="1" ht="69" customHeight="1" x14ac:dyDescent="0.25">
      <c r="A2" s="47"/>
    </row>
    <row r="3" spans="1:1" s="48" customFormat="1" ht="38.25" customHeight="1" x14ac:dyDescent="0.25">
      <c r="A3" s="49"/>
    </row>
    <row r="4" spans="1:1" s="48" customFormat="1" ht="90" customHeight="1" x14ac:dyDescent="0.25">
      <c r="A4" s="50"/>
    </row>
    <row r="5" spans="1:1" s="31" customFormat="1" x14ac:dyDescent="0.25">
      <c r="A5" s="32"/>
    </row>
    <row r="9" spans="1:1" ht="72.599999999999994" x14ac:dyDescent="2.0499999999999998">
      <c r="A9" s="33"/>
    </row>
    <row r="42" ht="58.95" customHeight="1" x14ac:dyDescent="0.25"/>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3" enableFormatConditionsCalculation="0">
    <tabColor theme="3" tint="0.39997558519241921"/>
  </sheetPr>
  <dimension ref="A1:P28"/>
  <sheetViews>
    <sheetView showGridLines="0" rightToLeft="1" view="pageBreakPreview" topLeftCell="A11" zoomScale="130" zoomScaleNormal="100" zoomScaleSheetLayoutView="130" workbookViewId="0">
      <selection activeCell="E12" sqref="E12:J28"/>
    </sheetView>
  </sheetViews>
  <sheetFormatPr defaultColWidth="9.109375" defaultRowHeight="15.6" x14ac:dyDescent="0.25"/>
  <cols>
    <col min="1" max="1" width="4.6640625" style="98" customWidth="1"/>
    <col min="2" max="2" width="32.6640625" style="99" customWidth="1"/>
    <col min="3" max="4" width="10.6640625" style="37" hidden="1" customWidth="1"/>
    <col min="5" max="6" width="10.6640625" style="37" customWidth="1"/>
    <col min="7" max="7" width="10.33203125" style="37" hidden="1" customWidth="1"/>
    <col min="8" max="10" width="11.109375" style="37" customWidth="1"/>
    <col min="11" max="11" width="32.6640625" style="100" customWidth="1"/>
    <col min="12" max="12" width="4.6640625" style="100" customWidth="1"/>
    <col min="13" max="13" width="9.109375" style="95"/>
    <col min="14" max="16384" width="9.109375" style="94"/>
  </cols>
  <sheetData>
    <row r="1" spans="1:16" s="90" customFormat="1" ht="24.75" customHeight="1" x14ac:dyDescent="0.25">
      <c r="A1" s="353"/>
      <c r="B1" s="353"/>
      <c r="C1" s="353"/>
      <c r="D1" s="353"/>
      <c r="E1" s="353"/>
      <c r="F1" s="353"/>
      <c r="G1" s="353"/>
      <c r="H1" s="353"/>
      <c r="I1" s="353"/>
      <c r="J1" s="353"/>
      <c r="K1" s="353"/>
      <c r="L1" s="353"/>
    </row>
    <row r="2" spans="1:16" s="56" customFormat="1" ht="18.600000000000001" customHeight="1" x14ac:dyDescent="0.25">
      <c r="A2" s="379" t="s">
        <v>2</v>
      </c>
      <c r="B2" s="379"/>
      <c r="C2" s="379"/>
      <c r="D2" s="379"/>
      <c r="E2" s="379"/>
      <c r="F2" s="379"/>
      <c r="G2" s="379"/>
      <c r="H2" s="379"/>
      <c r="I2" s="379"/>
      <c r="J2" s="379"/>
      <c r="K2" s="379"/>
      <c r="L2" s="379"/>
      <c r="M2" s="91"/>
    </row>
    <row r="3" spans="1:16" s="56" customFormat="1" ht="18.600000000000001" customHeight="1" x14ac:dyDescent="0.25">
      <c r="A3" s="388" t="s">
        <v>450</v>
      </c>
      <c r="B3" s="388"/>
      <c r="C3" s="388"/>
      <c r="D3" s="388"/>
      <c r="E3" s="388"/>
      <c r="F3" s="388"/>
      <c r="G3" s="388"/>
      <c r="H3" s="388"/>
      <c r="I3" s="388"/>
      <c r="J3" s="388"/>
      <c r="K3" s="388"/>
      <c r="L3" s="388"/>
      <c r="M3" s="91"/>
    </row>
    <row r="4" spans="1:16" s="87" customFormat="1" ht="18.600000000000001" customHeight="1" x14ac:dyDescent="0.25">
      <c r="A4" s="379" t="s">
        <v>383</v>
      </c>
      <c r="B4" s="379"/>
      <c r="C4" s="379"/>
      <c r="D4" s="379"/>
      <c r="E4" s="379"/>
      <c r="F4" s="379"/>
      <c r="G4" s="379"/>
      <c r="H4" s="379"/>
      <c r="I4" s="379"/>
      <c r="J4" s="379"/>
      <c r="K4" s="379"/>
      <c r="L4" s="379"/>
    </row>
    <row r="5" spans="1:16" s="45" customFormat="1" ht="18.600000000000001" customHeight="1" x14ac:dyDescent="0.25">
      <c r="A5" s="380" t="s">
        <v>3</v>
      </c>
      <c r="B5" s="380"/>
      <c r="C5" s="380"/>
      <c r="D5" s="380"/>
      <c r="E5" s="380"/>
      <c r="F5" s="380"/>
      <c r="G5" s="380"/>
      <c r="H5" s="380"/>
      <c r="I5" s="380"/>
      <c r="J5" s="380"/>
      <c r="K5" s="380"/>
      <c r="L5" s="380"/>
      <c r="M5" s="92"/>
    </row>
    <row r="6" spans="1:16" s="45" customFormat="1" ht="18.600000000000001" customHeight="1" x14ac:dyDescent="0.25">
      <c r="A6" s="387" t="s">
        <v>449</v>
      </c>
      <c r="B6" s="387"/>
      <c r="C6" s="387"/>
      <c r="D6" s="387"/>
      <c r="E6" s="387"/>
      <c r="F6" s="387"/>
      <c r="G6" s="387"/>
      <c r="H6" s="387"/>
      <c r="I6" s="387"/>
      <c r="J6" s="387"/>
      <c r="K6" s="387"/>
      <c r="L6" s="387"/>
      <c r="M6" s="92"/>
    </row>
    <row r="7" spans="1:16" s="45" customFormat="1" ht="18.600000000000001" customHeight="1" x14ac:dyDescent="0.25">
      <c r="A7" s="381" t="s">
        <v>383</v>
      </c>
      <c r="B7" s="381"/>
      <c r="C7" s="381"/>
      <c r="D7" s="381"/>
      <c r="E7" s="381"/>
      <c r="F7" s="381"/>
      <c r="G7" s="381"/>
      <c r="H7" s="381"/>
      <c r="I7" s="381"/>
      <c r="J7" s="381"/>
      <c r="K7" s="381"/>
      <c r="L7" s="381"/>
      <c r="M7" s="92"/>
    </row>
    <row r="8" spans="1:16" s="45" customFormat="1" ht="23.25" customHeight="1" x14ac:dyDescent="0.25">
      <c r="A8" s="26" t="s">
        <v>498</v>
      </c>
      <c r="B8" s="93"/>
      <c r="C8" s="72"/>
      <c r="D8" s="72"/>
      <c r="E8" s="72"/>
      <c r="F8" s="72"/>
      <c r="G8" s="72"/>
      <c r="H8" s="72"/>
      <c r="I8" s="72"/>
      <c r="J8" s="72"/>
      <c r="K8" s="72"/>
      <c r="L8" s="51" t="s">
        <v>499</v>
      </c>
      <c r="M8" s="72"/>
      <c r="N8" s="72"/>
      <c r="O8" s="72"/>
      <c r="P8" s="72"/>
    </row>
    <row r="9" spans="1:16" ht="24" customHeight="1" x14ac:dyDescent="0.25">
      <c r="A9" s="382" t="s">
        <v>189</v>
      </c>
      <c r="B9" s="383"/>
      <c r="C9" s="354">
        <v>2008</v>
      </c>
      <c r="D9" s="354">
        <v>2009</v>
      </c>
      <c r="E9" s="354">
        <v>2010</v>
      </c>
      <c r="F9" s="354">
        <v>2011</v>
      </c>
      <c r="G9" s="354">
        <v>2005</v>
      </c>
      <c r="H9" s="354">
        <v>2012</v>
      </c>
      <c r="I9" s="354">
        <v>2013</v>
      </c>
      <c r="J9" s="354">
        <v>2014</v>
      </c>
      <c r="K9" s="375" t="s">
        <v>190</v>
      </c>
      <c r="L9" s="376"/>
      <c r="M9" s="94"/>
    </row>
    <row r="10" spans="1:16" ht="24" customHeight="1" x14ac:dyDescent="0.25">
      <c r="A10" s="384"/>
      <c r="B10" s="385"/>
      <c r="C10" s="355"/>
      <c r="D10" s="355"/>
      <c r="E10" s="355"/>
      <c r="F10" s="355"/>
      <c r="G10" s="355"/>
      <c r="H10" s="355"/>
      <c r="I10" s="355"/>
      <c r="J10" s="355"/>
      <c r="K10" s="377"/>
      <c r="L10" s="378"/>
      <c r="M10" s="94"/>
    </row>
    <row r="11" spans="1:16" ht="17.25" customHeight="1" thickBot="1" x14ac:dyDescent="0.3">
      <c r="A11" s="368" t="s">
        <v>55</v>
      </c>
      <c r="B11" s="368"/>
      <c r="C11" s="54"/>
      <c r="D11" s="54"/>
      <c r="E11" s="54"/>
      <c r="F11" s="54"/>
      <c r="G11" s="54"/>
      <c r="H11" s="54"/>
      <c r="I11" s="206"/>
      <c r="J11" s="54"/>
      <c r="K11" s="386" t="s">
        <v>57</v>
      </c>
      <c r="L11" s="386"/>
    </row>
    <row r="12" spans="1:16" ht="18" customHeight="1" thickTop="1" thickBot="1" x14ac:dyDescent="0.3">
      <c r="A12" s="359" t="s">
        <v>4</v>
      </c>
      <c r="B12" s="359"/>
      <c r="C12" s="53">
        <v>1267</v>
      </c>
      <c r="D12" s="53">
        <v>1587.1</v>
      </c>
      <c r="E12" s="336">
        <v>2062</v>
      </c>
      <c r="F12" s="336">
        <v>2279</v>
      </c>
      <c r="G12" s="336">
        <v>36</v>
      </c>
      <c r="H12" s="336">
        <v>2432.5</v>
      </c>
      <c r="I12" s="336">
        <v>2189</v>
      </c>
      <c r="J12" s="336">
        <v>2150.1</v>
      </c>
      <c r="K12" s="357" t="s">
        <v>5</v>
      </c>
      <c r="L12" s="357"/>
    </row>
    <row r="13" spans="1:16" ht="18" customHeight="1" thickTop="1" thickBot="1" x14ac:dyDescent="0.3">
      <c r="A13" s="356" t="s">
        <v>300</v>
      </c>
      <c r="B13" s="356"/>
      <c r="C13" s="52">
        <v>24019.3</v>
      </c>
      <c r="D13" s="52">
        <v>54568.6</v>
      </c>
      <c r="E13" s="337">
        <v>87155</v>
      </c>
      <c r="F13" s="337">
        <v>27168.7</v>
      </c>
      <c r="G13" s="337">
        <v>14089</v>
      </c>
      <c r="H13" s="338">
        <v>82967.5</v>
      </c>
      <c r="I13" s="339">
        <v>85154.3</v>
      </c>
      <c r="J13" s="339">
        <v>105203.9</v>
      </c>
      <c r="K13" s="363" t="s">
        <v>304</v>
      </c>
      <c r="L13" s="363"/>
    </row>
    <row r="14" spans="1:16" ht="18" customHeight="1" thickTop="1" thickBot="1" x14ac:dyDescent="0.3">
      <c r="A14" s="359" t="s">
        <v>6</v>
      </c>
      <c r="B14" s="359"/>
      <c r="C14" s="53">
        <v>10267.299999999999</v>
      </c>
      <c r="D14" s="53">
        <v>10474.200000000001</v>
      </c>
      <c r="E14" s="336">
        <v>22451.1</v>
      </c>
      <c r="F14" s="336">
        <v>29765.5</v>
      </c>
      <c r="G14" s="336">
        <v>2172</v>
      </c>
      <c r="H14" s="336">
        <v>33354.299999999996</v>
      </c>
      <c r="I14" s="336">
        <v>64166.3</v>
      </c>
      <c r="J14" s="336">
        <v>47699.199999999997</v>
      </c>
      <c r="K14" s="357" t="s">
        <v>305</v>
      </c>
      <c r="L14" s="357"/>
    </row>
    <row r="15" spans="1:16" ht="18" customHeight="1" thickTop="1" thickBot="1" x14ac:dyDescent="0.3">
      <c r="A15" s="356" t="s">
        <v>7</v>
      </c>
      <c r="B15" s="356"/>
      <c r="C15" s="52">
        <v>8215.4</v>
      </c>
      <c r="D15" s="52">
        <v>2528</v>
      </c>
      <c r="E15" s="337">
        <v>3239.6</v>
      </c>
      <c r="F15" s="337">
        <v>5050.3</v>
      </c>
      <c r="G15" s="337">
        <v>357.3</v>
      </c>
      <c r="H15" s="340">
        <v>40297.300000000003</v>
      </c>
      <c r="I15" s="341">
        <v>59204.800000000003</v>
      </c>
      <c r="J15" s="341">
        <v>55863.4</v>
      </c>
      <c r="K15" s="363" t="s">
        <v>306</v>
      </c>
      <c r="L15" s="363"/>
    </row>
    <row r="16" spans="1:16" ht="18" customHeight="1" thickTop="1" thickBot="1" x14ac:dyDescent="0.3">
      <c r="A16" s="359" t="s">
        <v>362</v>
      </c>
      <c r="B16" s="359"/>
      <c r="C16" s="53">
        <v>85.9</v>
      </c>
      <c r="D16" s="53">
        <v>87.4</v>
      </c>
      <c r="E16" s="336">
        <v>85.9</v>
      </c>
      <c r="F16" s="336">
        <v>85.6</v>
      </c>
      <c r="G16" s="336">
        <v>180.3</v>
      </c>
      <c r="H16" s="336">
        <v>85.7</v>
      </c>
      <c r="I16" s="336">
        <v>85.9</v>
      </c>
      <c r="J16" s="336">
        <v>291.10000000000002</v>
      </c>
      <c r="K16" s="357" t="s">
        <v>363</v>
      </c>
      <c r="L16" s="357"/>
    </row>
    <row r="17" spans="1:12" ht="18" customHeight="1" thickTop="1" thickBot="1" x14ac:dyDescent="0.3">
      <c r="A17" s="364" t="s">
        <v>301</v>
      </c>
      <c r="B17" s="365"/>
      <c r="C17" s="52">
        <v>168.6</v>
      </c>
      <c r="D17" s="52">
        <v>1534.5</v>
      </c>
      <c r="E17" s="337">
        <v>1508.3</v>
      </c>
      <c r="F17" s="337">
        <v>1505.9</v>
      </c>
      <c r="G17" s="337"/>
      <c r="H17" s="338">
        <v>1508.1</v>
      </c>
      <c r="I17" s="339">
        <v>1524.1</v>
      </c>
      <c r="J17" s="342">
        <v>1434.4</v>
      </c>
      <c r="K17" s="366" t="s">
        <v>307</v>
      </c>
      <c r="L17" s="367"/>
    </row>
    <row r="18" spans="1:12" ht="18" customHeight="1" thickTop="1" x14ac:dyDescent="0.25">
      <c r="A18" s="374" t="s">
        <v>8</v>
      </c>
      <c r="B18" s="374"/>
      <c r="C18" s="88">
        <v>435</v>
      </c>
      <c r="D18" s="88">
        <v>499.7</v>
      </c>
      <c r="E18" s="343">
        <v>535.79999999999995</v>
      </c>
      <c r="F18" s="343">
        <v>616.29999999999995</v>
      </c>
      <c r="G18" s="343">
        <v>389.5</v>
      </c>
      <c r="H18" s="343">
        <v>591.5</v>
      </c>
      <c r="I18" s="343">
        <v>670</v>
      </c>
      <c r="J18" s="343">
        <v>843.69999999999004</v>
      </c>
      <c r="K18" s="358" t="s">
        <v>308</v>
      </c>
      <c r="L18" s="358"/>
    </row>
    <row r="19" spans="1:12" ht="22.5" customHeight="1" x14ac:dyDescent="0.25">
      <c r="A19" s="362" t="s">
        <v>9</v>
      </c>
      <c r="B19" s="362"/>
      <c r="C19" s="97">
        <f>SUM(C11:C18)</f>
        <v>44458.5</v>
      </c>
      <c r="D19" s="97">
        <f>SUM(D12:D18)</f>
        <v>71279.499999999985</v>
      </c>
      <c r="E19" s="344">
        <f>SUM(E12:E18)</f>
        <v>117037.70000000001</v>
      </c>
      <c r="F19" s="344">
        <f>SUM(F12:F18)</f>
        <v>66471.3</v>
      </c>
      <c r="G19" s="344">
        <f>SUM(G12:G18)</f>
        <v>17224.099999999999</v>
      </c>
      <c r="H19" s="344">
        <f>SUM(H12:H18)</f>
        <v>161236.9</v>
      </c>
      <c r="I19" s="344">
        <f t="shared" ref="I19" si="0">SUM(I12:I18)</f>
        <v>212994.40000000002</v>
      </c>
      <c r="J19" s="344">
        <f>J12+J13+J14+J15+J16+J17+J18</f>
        <v>213485.8</v>
      </c>
      <c r="K19" s="369" t="s">
        <v>10</v>
      </c>
      <c r="L19" s="369"/>
    </row>
    <row r="20" spans="1:12" ht="17.25" customHeight="1" thickBot="1" x14ac:dyDescent="0.3">
      <c r="A20" s="361" t="s">
        <v>58</v>
      </c>
      <c r="B20" s="361"/>
      <c r="C20" s="173"/>
      <c r="D20" s="173"/>
      <c r="E20" s="345"/>
      <c r="F20" s="345"/>
      <c r="G20" s="345"/>
      <c r="H20" s="345"/>
      <c r="I20" s="345"/>
      <c r="J20" s="345"/>
      <c r="K20" s="360" t="s">
        <v>56</v>
      </c>
      <c r="L20" s="360"/>
    </row>
    <row r="21" spans="1:12" ht="18" customHeight="1" thickTop="1" thickBot="1" x14ac:dyDescent="0.3">
      <c r="A21" s="356" t="s">
        <v>183</v>
      </c>
      <c r="B21" s="356"/>
      <c r="C21" s="52">
        <v>6912.8</v>
      </c>
      <c r="D21" s="52">
        <v>7191.4</v>
      </c>
      <c r="E21" s="337">
        <v>7974.3</v>
      </c>
      <c r="F21" s="337">
        <v>9092.2999999999993</v>
      </c>
      <c r="G21" s="337">
        <v>3531.2</v>
      </c>
      <c r="H21" s="346">
        <v>10975.7</v>
      </c>
      <c r="I21" s="347">
        <v>12340.4</v>
      </c>
      <c r="J21" s="347">
        <v>14075.8</v>
      </c>
      <c r="K21" s="363" t="s">
        <v>378</v>
      </c>
      <c r="L21" s="363"/>
    </row>
    <row r="22" spans="1:12" ht="18" customHeight="1" thickTop="1" thickBot="1" x14ac:dyDescent="0.3">
      <c r="A22" s="359" t="s">
        <v>302</v>
      </c>
      <c r="B22" s="359"/>
      <c r="C22" s="53">
        <v>1015.2</v>
      </c>
      <c r="D22" s="53">
        <v>468.1</v>
      </c>
      <c r="E22" s="336">
        <v>668.4</v>
      </c>
      <c r="F22" s="336">
        <v>13914</v>
      </c>
      <c r="G22" s="336">
        <v>259.5</v>
      </c>
      <c r="H22" s="336">
        <v>16983.3</v>
      </c>
      <c r="I22" s="336">
        <v>52805</v>
      </c>
      <c r="J22" s="336">
        <v>34632.699999999997</v>
      </c>
      <c r="K22" s="357" t="s">
        <v>368</v>
      </c>
      <c r="L22" s="357"/>
    </row>
    <row r="23" spans="1:12" ht="18" customHeight="1" thickTop="1" thickBot="1" x14ac:dyDescent="0.3">
      <c r="A23" s="356" t="s">
        <v>12</v>
      </c>
      <c r="B23" s="356"/>
      <c r="C23" s="52">
        <v>9982.5</v>
      </c>
      <c r="D23" s="52">
        <v>11063.8</v>
      </c>
      <c r="E23" s="337">
        <v>12092.9</v>
      </c>
      <c r="F23" s="337">
        <v>12167.1</v>
      </c>
      <c r="G23" s="337">
        <v>7328.2</v>
      </c>
      <c r="H23" s="346">
        <v>12295.7</v>
      </c>
      <c r="I23" s="347">
        <v>12444.5</v>
      </c>
      <c r="J23" s="347">
        <v>30603.7</v>
      </c>
      <c r="K23" s="363" t="s">
        <v>309</v>
      </c>
      <c r="L23" s="363"/>
    </row>
    <row r="24" spans="1:12" ht="18" customHeight="1" thickTop="1" thickBot="1" x14ac:dyDescent="0.3">
      <c r="A24" s="359" t="s">
        <v>51</v>
      </c>
      <c r="B24" s="359"/>
      <c r="C24" s="53">
        <v>10033.6</v>
      </c>
      <c r="D24" s="53">
        <v>11791.9</v>
      </c>
      <c r="E24" s="336">
        <v>14611</v>
      </c>
      <c r="F24" s="336">
        <v>16433</v>
      </c>
      <c r="G24" s="336">
        <v>2224.5</v>
      </c>
      <c r="H24" s="336">
        <v>21060.7</v>
      </c>
      <c r="I24" s="336">
        <v>25464.3</v>
      </c>
      <c r="J24" s="336">
        <v>28541.200000000001</v>
      </c>
      <c r="K24" s="357" t="s">
        <v>369</v>
      </c>
      <c r="L24" s="357"/>
    </row>
    <row r="25" spans="1:12" ht="18" customHeight="1" thickTop="1" thickBot="1" x14ac:dyDescent="0.3">
      <c r="A25" s="356" t="s">
        <v>303</v>
      </c>
      <c r="B25" s="356"/>
      <c r="C25" s="52">
        <v>1843.8</v>
      </c>
      <c r="D25" s="52">
        <v>2593.4</v>
      </c>
      <c r="E25" s="337">
        <v>3220.9</v>
      </c>
      <c r="F25" s="337">
        <v>3296.1</v>
      </c>
      <c r="G25" s="337">
        <v>739.9</v>
      </c>
      <c r="H25" s="346">
        <v>4033.3</v>
      </c>
      <c r="I25" s="348">
        <v>3382</v>
      </c>
      <c r="J25" s="348">
        <v>2175.6999999999998</v>
      </c>
      <c r="K25" s="363" t="s">
        <v>370</v>
      </c>
      <c r="L25" s="363"/>
    </row>
    <row r="26" spans="1:12" ht="18" customHeight="1" thickTop="1" thickBot="1" x14ac:dyDescent="0.3">
      <c r="A26" s="359" t="s">
        <v>13</v>
      </c>
      <c r="B26" s="359"/>
      <c r="C26" s="53">
        <v>6677.1</v>
      </c>
      <c r="D26" s="53">
        <v>26920</v>
      </c>
      <c r="E26" s="336">
        <v>69223.3</v>
      </c>
      <c r="F26" s="336">
        <v>5660.4</v>
      </c>
      <c r="G26" s="336">
        <v>2502.5</v>
      </c>
      <c r="H26" s="336">
        <v>13518.7</v>
      </c>
      <c r="I26" s="336">
        <v>6234</v>
      </c>
      <c r="J26" s="336">
        <v>11592.2</v>
      </c>
      <c r="K26" s="357" t="s">
        <v>310</v>
      </c>
      <c r="L26" s="357"/>
    </row>
    <row r="27" spans="1:12" ht="18" customHeight="1" thickTop="1" x14ac:dyDescent="0.25">
      <c r="A27" s="372" t="s">
        <v>14</v>
      </c>
      <c r="B27" s="372"/>
      <c r="C27" s="55">
        <v>7993.5</v>
      </c>
      <c r="D27" s="55">
        <v>11250.9</v>
      </c>
      <c r="E27" s="349">
        <v>9246.9</v>
      </c>
      <c r="F27" s="349">
        <v>5908.3</v>
      </c>
      <c r="G27" s="349">
        <v>638.29999999999995</v>
      </c>
      <c r="H27" s="346">
        <v>82369.5</v>
      </c>
      <c r="I27" s="347">
        <v>100324.2</v>
      </c>
      <c r="J27" s="347">
        <v>91927.2</v>
      </c>
      <c r="K27" s="373" t="s">
        <v>311</v>
      </c>
      <c r="L27" s="373"/>
    </row>
    <row r="28" spans="1:12" ht="22.5" customHeight="1" x14ac:dyDescent="0.25">
      <c r="A28" s="370" t="s">
        <v>16</v>
      </c>
      <c r="B28" s="370"/>
      <c r="C28" s="96">
        <f>SUM(C21:C27)</f>
        <v>44458.5</v>
      </c>
      <c r="D28" s="96">
        <f>SUM(D21:D27)</f>
        <v>71279.5</v>
      </c>
      <c r="E28" s="350">
        <f>SUM(E21:E27)</f>
        <v>117037.7</v>
      </c>
      <c r="F28" s="350">
        <f>SUM(F21:F27)</f>
        <v>66471.199999999997</v>
      </c>
      <c r="G28" s="350" t="e">
        <f>SUM(#REF!)</f>
        <v>#REF!</v>
      </c>
      <c r="H28" s="350">
        <f>SUM(H21:H27)</f>
        <v>161236.9</v>
      </c>
      <c r="I28" s="350">
        <f>SUM(I21:I27)</f>
        <v>212994.4</v>
      </c>
      <c r="J28" s="350">
        <f>J21+J22+J23+J24+J25+J26+J27</f>
        <v>213548.5</v>
      </c>
      <c r="K28" s="371" t="s">
        <v>10</v>
      </c>
      <c r="L28" s="371"/>
    </row>
  </sheetData>
  <mergeCells count="53">
    <mergeCell ref="F9:F10"/>
    <mergeCell ref="A12:B12"/>
    <mergeCell ref="K9:L10"/>
    <mergeCell ref="A2:L2"/>
    <mergeCell ref="A5:L5"/>
    <mergeCell ref="A7:L7"/>
    <mergeCell ref="A4:L4"/>
    <mergeCell ref="C9:C10"/>
    <mergeCell ref="H9:H10"/>
    <mergeCell ref="A9:B10"/>
    <mergeCell ref="K12:L12"/>
    <mergeCell ref="K11:L11"/>
    <mergeCell ref="I9:I10"/>
    <mergeCell ref="J9:J10"/>
    <mergeCell ref="A6:L6"/>
    <mergeCell ref="A3:L3"/>
    <mergeCell ref="A14:B14"/>
    <mergeCell ref="K14:L14"/>
    <mergeCell ref="A13:B13"/>
    <mergeCell ref="K13:L13"/>
    <mergeCell ref="A28:B28"/>
    <mergeCell ref="K28:L28"/>
    <mergeCell ref="A27:B27"/>
    <mergeCell ref="A26:B26"/>
    <mergeCell ref="K26:L26"/>
    <mergeCell ref="K27:L27"/>
    <mergeCell ref="A24:B24"/>
    <mergeCell ref="K24:L24"/>
    <mergeCell ref="K25:L25"/>
    <mergeCell ref="A23:B23"/>
    <mergeCell ref="A18:B18"/>
    <mergeCell ref="A25:B25"/>
    <mergeCell ref="K23:L23"/>
    <mergeCell ref="K21:L21"/>
    <mergeCell ref="K19:L19"/>
    <mergeCell ref="K22:L22"/>
    <mergeCell ref="A22:B22"/>
    <mergeCell ref="A1:L1"/>
    <mergeCell ref="D9:D10"/>
    <mergeCell ref="E9:E10"/>
    <mergeCell ref="A21:B21"/>
    <mergeCell ref="K16:L16"/>
    <mergeCell ref="K18:L18"/>
    <mergeCell ref="A16:B16"/>
    <mergeCell ref="K20:L20"/>
    <mergeCell ref="A20:B20"/>
    <mergeCell ref="A19:B19"/>
    <mergeCell ref="A15:B15"/>
    <mergeCell ref="K15:L15"/>
    <mergeCell ref="A17:B17"/>
    <mergeCell ref="K17:L17"/>
    <mergeCell ref="A11:B11"/>
    <mergeCell ref="G9:G10"/>
  </mergeCells>
  <phoneticPr fontId="0" type="noConversion"/>
  <printOptions horizontalCentered="1" verticalCentered="1"/>
  <pageMargins left="0" right="0" top="0" bottom="0" header="0.51181102362204722" footer="0.51181102362204722"/>
  <pageSetup paperSize="9" orientation="landscape" r:id="rId1"/>
  <headerFooter alignWithMargins="0"/>
  <ignoredErrors>
    <ignoredError sqref="C19"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4" enableFormatConditionsCalculation="0">
    <tabColor theme="3" tint="0.39997558519241921"/>
  </sheetPr>
  <dimension ref="A1:P21"/>
  <sheetViews>
    <sheetView showGridLines="0" rightToLeft="1" view="pageBreakPreview" zoomScale="90" zoomScaleNormal="100" zoomScaleSheetLayoutView="90" workbookViewId="0">
      <selection activeCell="A15" sqref="A15:B15"/>
    </sheetView>
  </sheetViews>
  <sheetFormatPr defaultColWidth="9.109375" defaultRowHeight="15.6" x14ac:dyDescent="0.25"/>
  <cols>
    <col min="1" max="1" width="3.109375" style="98" customWidth="1"/>
    <col min="2" max="2" width="14.6640625" style="99" customWidth="1"/>
    <col min="3" max="9" width="10.44140625" style="37" customWidth="1"/>
    <col min="10" max="11" width="13.88671875" style="37" bestFit="1" customWidth="1"/>
    <col min="12" max="12" width="14.6640625" style="100" customWidth="1"/>
    <col min="13" max="13" width="3.6640625" style="100" customWidth="1"/>
    <col min="14" max="16384" width="9.109375" style="94"/>
  </cols>
  <sheetData>
    <row r="1" spans="1:16" s="90" customFormat="1" ht="24.75" customHeight="1" x14ac:dyDescent="0.25">
      <c r="A1" s="353"/>
      <c r="B1" s="389"/>
      <c r="C1" s="389"/>
      <c r="D1" s="389"/>
      <c r="E1" s="389"/>
      <c r="F1" s="389"/>
      <c r="G1" s="389"/>
      <c r="H1" s="389"/>
      <c r="I1" s="389"/>
      <c r="J1" s="389"/>
      <c r="K1" s="389"/>
      <c r="L1" s="389"/>
      <c r="M1" s="389"/>
    </row>
    <row r="2" spans="1:16" s="56" customFormat="1" ht="18" customHeight="1" x14ac:dyDescent="0.25">
      <c r="A2" s="379" t="s">
        <v>11</v>
      </c>
      <c r="B2" s="379"/>
      <c r="C2" s="379"/>
      <c r="D2" s="379"/>
      <c r="E2" s="379"/>
      <c r="F2" s="379"/>
      <c r="G2" s="379"/>
      <c r="H2" s="379"/>
      <c r="I2" s="379"/>
      <c r="J2" s="379"/>
      <c r="K2" s="379"/>
      <c r="L2" s="379"/>
      <c r="M2" s="379"/>
    </row>
    <row r="3" spans="1:16" s="56" customFormat="1" ht="18.600000000000001" customHeight="1" x14ac:dyDescent="0.25">
      <c r="A3" s="388" t="s">
        <v>450</v>
      </c>
      <c r="B3" s="388"/>
      <c r="C3" s="388"/>
      <c r="D3" s="388"/>
      <c r="E3" s="388"/>
      <c r="F3" s="388"/>
      <c r="G3" s="388"/>
      <c r="H3" s="388"/>
      <c r="I3" s="388"/>
      <c r="J3" s="388"/>
      <c r="K3" s="388"/>
      <c r="L3" s="388"/>
      <c r="M3" s="388"/>
    </row>
    <row r="4" spans="1:16" s="56" customFormat="1" ht="18" customHeight="1" x14ac:dyDescent="0.25">
      <c r="A4" s="379" t="s">
        <v>384</v>
      </c>
      <c r="B4" s="379"/>
      <c r="C4" s="379"/>
      <c r="D4" s="379"/>
      <c r="E4" s="379"/>
      <c r="F4" s="379"/>
      <c r="G4" s="379"/>
      <c r="H4" s="379"/>
      <c r="I4" s="379"/>
      <c r="J4" s="379"/>
      <c r="K4" s="379"/>
      <c r="L4" s="379"/>
      <c r="M4" s="379"/>
    </row>
    <row r="5" spans="1:16" s="45" customFormat="1" x14ac:dyDescent="0.25">
      <c r="A5" s="394" t="s">
        <v>15</v>
      </c>
      <c r="B5" s="394"/>
      <c r="C5" s="394"/>
      <c r="D5" s="394"/>
      <c r="E5" s="394"/>
      <c r="F5" s="394"/>
      <c r="G5" s="394"/>
      <c r="H5" s="394"/>
      <c r="I5" s="394"/>
      <c r="J5" s="394"/>
      <c r="K5" s="394"/>
      <c r="L5" s="394"/>
      <c r="M5" s="394"/>
    </row>
    <row r="6" spans="1:16" s="45" customFormat="1" ht="18.600000000000001" customHeight="1" x14ac:dyDescent="0.25">
      <c r="A6" s="387" t="s">
        <v>449</v>
      </c>
      <c r="B6" s="387"/>
      <c r="C6" s="387"/>
      <c r="D6" s="387"/>
      <c r="E6" s="387"/>
      <c r="F6" s="387"/>
      <c r="G6" s="387"/>
      <c r="H6" s="387"/>
      <c r="I6" s="387"/>
      <c r="J6" s="387"/>
      <c r="K6" s="387"/>
      <c r="L6" s="387"/>
      <c r="M6" s="387"/>
    </row>
    <row r="7" spans="1:16" s="45" customFormat="1" ht="13.5" customHeight="1" x14ac:dyDescent="0.25">
      <c r="A7" s="394" t="s">
        <v>384</v>
      </c>
      <c r="B7" s="394"/>
      <c r="C7" s="394"/>
      <c r="D7" s="394"/>
      <c r="E7" s="394"/>
      <c r="F7" s="394"/>
      <c r="G7" s="394"/>
      <c r="H7" s="394"/>
      <c r="I7" s="394"/>
      <c r="J7" s="394"/>
      <c r="K7" s="394"/>
      <c r="L7" s="394"/>
      <c r="M7" s="394"/>
      <c r="N7" s="101"/>
      <c r="O7" s="101"/>
      <c r="P7" s="101"/>
    </row>
    <row r="8" spans="1:16" s="45" customFormat="1" ht="30" customHeight="1" x14ac:dyDescent="0.25">
      <c r="A8" s="26" t="s">
        <v>500</v>
      </c>
      <c r="B8" s="36"/>
      <c r="C8" s="37"/>
      <c r="D8" s="37"/>
      <c r="E8" s="37"/>
      <c r="F8" s="37"/>
      <c r="G8" s="37"/>
      <c r="H8" s="94"/>
      <c r="I8" s="94"/>
      <c r="J8" s="94"/>
      <c r="K8" s="94"/>
      <c r="L8" s="94"/>
      <c r="M8" s="51" t="s">
        <v>501</v>
      </c>
      <c r="N8" s="94"/>
      <c r="O8" s="94"/>
      <c r="P8" s="94"/>
    </row>
    <row r="9" spans="1:16" ht="30" customHeight="1" thickBot="1" x14ac:dyDescent="0.3">
      <c r="A9" s="398" t="s">
        <v>312</v>
      </c>
      <c r="B9" s="398"/>
      <c r="C9" s="392" t="s">
        <v>192</v>
      </c>
      <c r="D9" s="397" t="s">
        <v>193</v>
      </c>
      <c r="E9" s="397"/>
      <c r="F9" s="397"/>
      <c r="G9" s="397"/>
      <c r="H9" s="397"/>
      <c r="I9" s="397"/>
      <c r="J9" s="397"/>
      <c r="K9" s="395" t="s">
        <v>313</v>
      </c>
      <c r="L9" s="390" t="s">
        <v>314</v>
      </c>
      <c r="M9" s="390"/>
    </row>
    <row r="10" spans="1:16" ht="36" customHeight="1" thickTop="1" x14ac:dyDescent="0.25">
      <c r="A10" s="399"/>
      <c r="B10" s="399"/>
      <c r="C10" s="393"/>
      <c r="D10" s="102" t="s">
        <v>17</v>
      </c>
      <c r="E10" s="102" t="s">
        <v>18</v>
      </c>
      <c r="F10" s="102" t="s">
        <v>19</v>
      </c>
      <c r="G10" s="102" t="s">
        <v>20</v>
      </c>
      <c r="H10" s="102" t="s">
        <v>21</v>
      </c>
      <c r="I10" s="102" t="s">
        <v>22</v>
      </c>
      <c r="J10" s="225" t="s">
        <v>234</v>
      </c>
      <c r="K10" s="396"/>
      <c r="L10" s="391"/>
      <c r="M10" s="391"/>
    </row>
    <row r="11" spans="1:16" s="103" customFormat="1" ht="48" customHeight="1" thickBot="1" x14ac:dyDescent="0.3">
      <c r="A11" s="402" t="s">
        <v>214</v>
      </c>
      <c r="B11" s="402"/>
      <c r="C11" s="243">
        <v>20.585000000000001</v>
      </c>
      <c r="D11" s="243">
        <v>71.929000000000002</v>
      </c>
      <c r="E11" s="243">
        <v>79.605999999999995</v>
      </c>
      <c r="F11" s="243">
        <v>158.833</v>
      </c>
      <c r="G11" s="243">
        <v>365.40600000000001</v>
      </c>
      <c r="H11" s="243">
        <v>937.64200000000005</v>
      </c>
      <c r="I11" s="243">
        <v>6340.2539999999999</v>
      </c>
      <c r="J11" s="244">
        <f t="shared" ref="J11:J15" si="0">SUM(D11:I11)</f>
        <v>7953.67</v>
      </c>
      <c r="K11" s="244">
        <f t="shared" ref="K11:K15" si="1">SUM(C11+J11)</f>
        <v>7974.2550000000001</v>
      </c>
      <c r="L11" s="408">
        <v>40543</v>
      </c>
      <c r="M11" s="409"/>
    </row>
    <row r="12" spans="1:16" s="103" customFormat="1" ht="48" customHeight="1" thickTop="1" thickBot="1" x14ac:dyDescent="0.3">
      <c r="A12" s="403" t="s">
        <v>235</v>
      </c>
      <c r="B12" s="404"/>
      <c r="C12" s="115">
        <v>23.518999999999998</v>
      </c>
      <c r="D12" s="115">
        <v>79.238</v>
      </c>
      <c r="E12" s="115">
        <v>86.986999999999995</v>
      </c>
      <c r="F12" s="115">
        <v>171.01300000000001</v>
      </c>
      <c r="G12" s="115">
        <v>411.21800000000002</v>
      </c>
      <c r="H12" s="115">
        <v>1042.694</v>
      </c>
      <c r="I12" s="115">
        <v>7277.5870000000004</v>
      </c>
      <c r="J12" s="162">
        <f t="shared" si="0"/>
        <v>9068.737000000001</v>
      </c>
      <c r="K12" s="162">
        <f t="shared" si="1"/>
        <v>9092.2560000000012</v>
      </c>
      <c r="L12" s="400">
        <v>40908</v>
      </c>
      <c r="M12" s="401"/>
    </row>
    <row r="13" spans="1:16" s="103" customFormat="1" ht="48" customHeight="1" thickTop="1" thickBot="1" x14ac:dyDescent="0.3">
      <c r="A13" s="405" t="s">
        <v>354</v>
      </c>
      <c r="B13" s="405"/>
      <c r="C13" s="123">
        <v>26.110000000000003</v>
      </c>
      <c r="D13" s="123">
        <v>89</v>
      </c>
      <c r="E13" s="123">
        <v>106</v>
      </c>
      <c r="F13" s="123">
        <v>202</v>
      </c>
      <c r="G13" s="123">
        <v>461</v>
      </c>
      <c r="H13" s="123">
        <v>1144</v>
      </c>
      <c r="I13" s="123">
        <v>8948</v>
      </c>
      <c r="J13" s="161">
        <f t="shared" si="0"/>
        <v>10950</v>
      </c>
      <c r="K13" s="161">
        <f t="shared" si="1"/>
        <v>10976.11</v>
      </c>
      <c r="L13" s="406">
        <v>41274</v>
      </c>
      <c r="M13" s="407"/>
    </row>
    <row r="14" spans="1:16" s="103" customFormat="1" ht="48" customHeight="1" thickTop="1" thickBot="1" x14ac:dyDescent="0.3">
      <c r="A14" s="403" t="s">
        <v>380</v>
      </c>
      <c r="B14" s="404"/>
      <c r="C14" s="115">
        <v>30</v>
      </c>
      <c r="D14" s="115">
        <v>93</v>
      </c>
      <c r="E14" s="115">
        <v>117</v>
      </c>
      <c r="F14" s="115">
        <v>222</v>
      </c>
      <c r="G14" s="115">
        <v>524</v>
      </c>
      <c r="H14" s="115">
        <v>1234</v>
      </c>
      <c r="I14" s="115">
        <v>10120</v>
      </c>
      <c r="J14" s="162">
        <f t="shared" si="0"/>
        <v>12310</v>
      </c>
      <c r="K14" s="162">
        <f t="shared" si="1"/>
        <v>12340</v>
      </c>
      <c r="L14" s="400">
        <v>41639</v>
      </c>
      <c r="M14" s="401"/>
    </row>
    <row r="15" spans="1:16" s="103" customFormat="1" ht="48" customHeight="1" thickTop="1" x14ac:dyDescent="0.25">
      <c r="A15" s="405" t="s">
        <v>536</v>
      </c>
      <c r="B15" s="405"/>
      <c r="C15" s="123">
        <v>33.74</v>
      </c>
      <c r="D15" s="123">
        <v>100</v>
      </c>
      <c r="E15" s="123">
        <v>133</v>
      </c>
      <c r="F15" s="123">
        <v>248</v>
      </c>
      <c r="G15" s="123">
        <v>600</v>
      </c>
      <c r="H15" s="123">
        <v>1394</v>
      </c>
      <c r="I15" s="123">
        <v>11567</v>
      </c>
      <c r="J15" s="161">
        <f t="shared" si="0"/>
        <v>14042</v>
      </c>
      <c r="K15" s="161">
        <f t="shared" si="1"/>
        <v>14075.74</v>
      </c>
      <c r="L15" s="406" t="s">
        <v>381</v>
      </c>
      <c r="M15" s="407"/>
    </row>
    <row r="16" spans="1:16" ht="13.2" x14ac:dyDescent="0.25">
      <c r="A16" s="37"/>
      <c r="B16" s="100"/>
      <c r="C16" s="100"/>
      <c r="D16" s="94"/>
      <c r="E16" s="94"/>
      <c r="F16" s="94"/>
      <c r="G16" s="94"/>
      <c r="H16" s="94"/>
      <c r="I16" s="94"/>
      <c r="J16" s="94"/>
      <c r="K16" s="94"/>
      <c r="L16" s="94"/>
      <c r="M16" s="94"/>
    </row>
    <row r="17" spans="1:13" ht="13.2" x14ac:dyDescent="0.25">
      <c r="A17" s="37"/>
      <c r="B17" s="100"/>
      <c r="C17" s="100"/>
      <c r="D17" s="94"/>
      <c r="E17" s="94"/>
      <c r="F17" s="94"/>
      <c r="G17" s="94"/>
      <c r="H17" s="94"/>
      <c r="I17" s="94"/>
      <c r="J17" s="94"/>
      <c r="K17" s="94"/>
      <c r="L17" s="94"/>
      <c r="M17" s="94"/>
    </row>
    <row r="18" spans="1:13" ht="13.2" x14ac:dyDescent="0.25">
      <c r="A18" s="37"/>
      <c r="B18" s="37"/>
      <c r="E18" s="100"/>
      <c r="F18" s="100"/>
      <c r="G18" s="94"/>
      <c r="H18" s="94"/>
      <c r="I18" s="94"/>
      <c r="J18" s="163"/>
      <c r="K18" s="94"/>
      <c r="L18" s="94"/>
      <c r="M18" s="94"/>
    </row>
    <row r="19" spans="1:13" ht="13.2" x14ac:dyDescent="0.25">
      <c r="A19" s="37"/>
      <c r="B19" s="106"/>
      <c r="E19" s="100"/>
      <c r="F19" s="100"/>
      <c r="G19" s="94"/>
      <c r="H19" s="94"/>
      <c r="I19" s="94"/>
      <c r="J19" s="94"/>
      <c r="K19" s="94"/>
      <c r="L19" s="94"/>
      <c r="M19" s="94"/>
    </row>
    <row r="20" spans="1:13" ht="13.2" x14ac:dyDescent="0.25">
      <c r="A20" s="37"/>
      <c r="B20" s="37"/>
      <c r="E20" s="100"/>
      <c r="F20" s="100"/>
      <c r="G20" s="94"/>
      <c r="H20" s="94"/>
      <c r="I20" s="94"/>
      <c r="J20" s="94"/>
      <c r="K20" s="94"/>
      <c r="L20" s="94"/>
      <c r="M20" s="94"/>
    </row>
    <row r="21" spans="1:13" ht="13.2" x14ac:dyDescent="0.25">
      <c r="A21" s="37"/>
      <c r="B21" s="37"/>
      <c r="E21" s="100"/>
      <c r="F21" s="100"/>
      <c r="G21" s="94"/>
      <c r="H21" s="94"/>
      <c r="I21" s="94"/>
      <c r="J21" s="94"/>
      <c r="K21" s="94"/>
      <c r="L21" s="94"/>
      <c r="M21" s="94"/>
    </row>
  </sheetData>
  <mergeCells count="22">
    <mergeCell ref="L12:M12"/>
    <mergeCell ref="A11:B11"/>
    <mergeCell ref="A12:B12"/>
    <mergeCell ref="A15:B15"/>
    <mergeCell ref="L15:M15"/>
    <mergeCell ref="A13:B13"/>
    <mergeCell ref="L13:M13"/>
    <mergeCell ref="A14:B14"/>
    <mergeCell ref="L14:M14"/>
    <mergeCell ref="L11:M11"/>
    <mergeCell ref="A1:M1"/>
    <mergeCell ref="A2:M2"/>
    <mergeCell ref="L9:M10"/>
    <mergeCell ref="C9:C10"/>
    <mergeCell ref="A7:M7"/>
    <mergeCell ref="A4:M4"/>
    <mergeCell ref="K9:K10"/>
    <mergeCell ref="D9:J9"/>
    <mergeCell ref="A5:M5"/>
    <mergeCell ref="A9:B10"/>
    <mergeCell ref="A3:M3"/>
    <mergeCell ref="A6:M6"/>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6" enableFormatConditionsCalculation="0">
    <tabColor theme="3" tint="0.39997558519241921"/>
  </sheetPr>
  <dimension ref="A1:M22"/>
  <sheetViews>
    <sheetView showGridLines="0" rightToLeft="1" view="pageBreakPreview" topLeftCell="A6" zoomScale="110" zoomScaleNormal="100" zoomScaleSheetLayoutView="110" workbookViewId="0">
      <selection activeCell="N11" sqref="N11"/>
    </sheetView>
  </sheetViews>
  <sheetFormatPr defaultColWidth="9.109375" defaultRowHeight="15.6" x14ac:dyDescent="0.25"/>
  <cols>
    <col min="1" max="1" width="25.6640625" style="98" customWidth="1"/>
    <col min="2" max="2" width="11.6640625" style="37" bestFit="1" customWidth="1"/>
    <col min="3" max="3" width="11.88671875" style="37" bestFit="1" customWidth="1"/>
    <col min="4" max="4" width="11.5546875" style="37" customWidth="1"/>
    <col min="5" max="5" width="10.6640625" style="37" customWidth="1"/>
    <col min="6" max="6" width="9.6640625" style="37" bestFit="1" customWidth="1"/>
    <col min="7" max="7" width="10.109375" style="37" customWidth="1"/>
    <col min="8" max="8" width="11.109375" style="37" customWidth="1"/>
    <col min="9" max="9" width="11.5546875" style="37" customWidth="1"/>
    <col min="10" max="10" width="14.6640625" style="100" hidden="1" customWidth="1"/>
    <col min="11" max="11" width="25.6640625" style="100" customWidth="1"/>
    <col min="12" max="16384" width="9.109375" style="45"/>
  </cols>
  <sheetData>
    <row r="1" spans="1:13" s="90" customFormat="1" ht="25.5" customHeight="1" x14ac:dyDescent="0.25">
      <c r="A1" s="353"/>
      <c r="B1" s="353"/>
      <c r="C1" s="353"/>
      <c r="D1" s="353"/>
      <c r="E1" s="353"/>
      <c r="F1" s="353"/>
      <c r="G1" s="353"/>
      <c r="H1" s="353"/>
      <c r="I1" s="353"/>
      <c r="J1" s="353"/>
      <c r="K1" s="353"/>
    </row>
    <row r="2" spans="1:13" s="56" customFormat="1" ht="24" x14ac:dyDescent="0.25">
      <c r="A2" s="379" t="s">
        <v>197</v>
      </c>
      <c r="B2" s="379"/>
      <c r="C2" s="379"/>
      <c r="D2" s="379"/>
      <c r="E2" s="379"/>
      <c r="F2" s="379"/>
      <c r="G2" s="379"/>
      <c r="H2" s="379"/>
      <c r="I2" s="379"/>
      <c r="J2" s="379"/>
      <c r="K2" s="379"/>
    </row>
    <row r="3" spans="1:13" s="56" customFormat="1" ht="20.399999999999999" x14ac:dyDescent="0.25">
      <c r="A3" s="388" t="s">
        <v>450</v>
      </c>
      <c r="B3" s="388"/>
      <c r="C3" s="388"/>
      <c r="D3" s="388"/>
      <c r="E3" s="388"/>
      <c r="F3" s="388"/>
      <c r="G3" s="388"/>
      <c r="H3" s="388"/>
      <c r="I3" s="388"/>
      <c r="J3" s="388"/>
      <c r="K3" s="388"/>
    </row>
    <row r="4" spans="1:13" s="61" customFormat="1" ht="15" customHeight="1" x14ac:dyDescent="0.25">
      <c r="A4" s="379" t="s">
        <v>383</v>
      </c>
      <c r="B4" s="379"/>
      <c r="C4" s="379"/>
      <c r="D4" s="379"/>
      <c r="E4" s="379"/>
      <c r="F4" s="379"/>
      <c r="G4" s="379"/>
      <c r="H4" s="379"/>
      <c r="I4" s="379"/>
      <c r="J4" s="379"/>
      <c r="K4" s="379"/>
    </row>
    <row r="5" spans="1:13" ht="18" x14ac:dyDescent="0.25">
      <c r="A5" s="394" t="s">
        <v>188</v>
      </c>
      <c r="B5" s="394"/>
      <c r="C5" s="394"/>
      <c r="D5" s="394"/>
      <c r="E5" s="394"/>
      <c r="F5" s="394"/>
      <c r="G5" s="394"/>
      <c r="H5" s="394"/>
      <c r="I5" s="394"/>
      <c r="J5" s="394"/>
      <c r="K5" s="394"/>
    </row>
    <row r="6" spans="1:13" ht="18.600000000000001" customHeight="1" x14ac:dyDescent="0.25">
      <c r="A6" s="387" t="s">
        <v>449</v>
      </c>
      <c r="B6" s="387"/>
      <c r="C6" s="387"/>
      <c r="D6" s="387"/>
      <c r="E6" s="387"/>
      <c r="F6" s="387"/>
      <c r="G6" s="387"/>
      <c r="H6" s="387"/>
      <c r="I6" s="387"/>
      <c r="J6" s="387"/>
      <c r="K6" s="387"/>
      <c r="L6" s="250"/>
      <c r="M6" s="250"/>
    </row>
    <row r="7" spans="1:13" ht="13.5" customHeight="1" x14ac:dyDescent="0.25">
      <c r="A7" s="394" t="s">
        <v>383</v>
      </c>
      <c r="B7" s="394"/>
      <c r="C7" s="394"/>
      <c r="D7" s="394"/>
      <c r="E7" s="394"/>
      <c r="F7" s="394"/>
      <c r="G7" s="394"/>
      <c r="H7" s="394"/>
      <c r="I7" s="394"/>
      <c r="J7" s="394"/>
      <c r="K7" s="394"/>
    </row>
    <row r="8" spans="1:13" x14ac:dyDescent="0.25">
      <c r="A8" s="26" t="s">
        <v>502</v>
      </c>
      <c r="H8" s="38"/>
      <c r="I8" s="38"/>
      <c r="J8" s="8"/>
      <c r="K8" s="51" t="s">
        <v>503</v>
      </c>
    </row>
    <row r="9" spans="1:13" ht="35.25" customHeight="1" x14ac:dyDescent="0.25">
      <c r="A9" s="414" t="s">
        <v>198</v>
      </c>
      <c r="B9" s="410" t="s">
        <v>249</v>
      </c>
      <c r="C9" s="410" t="s">
        <v>250</v>
      </c>
      <c r="D9" s="412" t="s">
        <v>234</v>
      </c>
      <c r="E9" s="416" t="s">
        <v>247</v>
      </c>
      <c r="F9" s="417"/>
      <c r="G9" s="417"/>
      <c r="H9" s="418"/>
      <c r="I9" s="412" t="s">
        <v>248</v>
      </c>
      <c r="J9" s="375" t="s">
        <v>199</v>
      </c>
      <c r="K9" s="376"/>
    </row>
    <row r="10" spans="1:13" ht="75" customHeight="1" x14ac:dyDescent="0.25">
      <c r="A10" s="415"/>
      <c r="B10" s="411"/>
      <c r="C10" s="411"/>
      <c r="D10" s="413"/>
      <c r="E10" s="224" t="s">
        <v>196</v>
      </c>
      <c r="F10" s="224" t="s">
        <v>195</v>
      </c>
      <c r="G10" s="224" t="s">
        <v>194</v>
      </c>
      <c r="H10" s="108" t="s">
        <v>234</v>
      </c>
      <c r="I10" s="413"/>
      <c r="J10" s="377"/>
      <c r="K10" s="378"/>
    </row>
    <row r="11" spans="1:13" ht="45.6" customHeight="1" thickBot="1" x14ac:dyDescent="0.3">
      <c r="A11" s="201" t="s">
        <v>215</v>
      </c>
      <c r="B11" s="326">
        <v>72071.199999999997</v>
      </c>
      <c r="C11" s="326">
        <v>29680.799999999999</v>
      </c>
      <c r="D11" s="327">
        <f>SUM(B11:C11)</f>
        <v>101752</v>
      </c>
      <c r="E11" s="327">
        <v>137392.9</v>
      </c>
      <c r="F11" s="328">
        <v>51793.1</v>
      </c>
      <c r="G11" s="329">
        <v>15849.5</v>
      </c>
      <c r="H11" s="327">
        <f>SUM(E11:G11)</f>
        <v>205035.5</v>
      </c>
      <c r="I11" s="327">
        <f>D11+H11</f>
        <v>306787.5</v>
      </c>
      <c r="J11" s="202">
        <v>40543</v>
      </c>
      <c r="K11" s="202">
        <v>40543</v>
      </c>
    </row>
    <row r="12" spans="1:13" ht="45.6" customHeight="1" thickTop="1" thickBot="1" x14ac:dyDescent="0.3">
      <c r="A12" s="57" t="s">
        <v>279</v>
      </c>
      <c r="B12" s="330">
        <v>125875.6</v>
      </c>
      <c r="C12" s="330">
        <v>19835.2</v>
      </c>
      <c r="D12" s="331">
        <f>SUM(B12:C12)</f>
        <v>145710.80000000002</v>
      </c>
      <c r="E12" s="331">
        <v>131942.20000000001</v>
      </c>
      <c r="F12" s="330">
        <v>61926.2</v>
      </c>
      <c r="G12" s="330">
        <v>24033.200000000001</v>
      </c>
      <c r="H12" s="330">
        <v>217901.6</v>
      </c>
      <c r="I12" s="330">
        <f>D12+H12</f>
        <v>363612.4</v>
      </c>
      <c r="J12" s="400">
        <v>40908</v>
      </c>
      <c r="K12" s="401">
        <v>40908</v>
      </c>
    </row>
    <row r="13" spans="1:13" ht="45.6" customHeight="1" thickTop="1" thickBot="1" x14ac:dyDescent="0.3">
      <c r="A13" s="174" t="s">
        <v>353</v>
      </c>
      <c r="B13" s="332">
        <v>180729.1</v>
      </c>
      <c r="C13" s="332">
        <v>40729.1</v>
      </c>
      <c r="D13" s="333">
        <f>SUM(B13:C13)</f>
        <v>221458.2</v>
      </c>
      <c r="E13" s="333">
        <v>142011.20000000001</v>
      </c>
      <c r="F13" s="334">
        <v>69010.7</v>
      </c>
      <c r="G13" s="335">
        <v>25585.5</v>
      </c>
      <c r="H13" s="333">
        <f>SUM(E13:G13)</f>
        <v>236607.40000000002</v>
      </c>
      <c r="I13" s="333">
        <f>H13+D13</f>
        <v>458065.60000000003</v>
      </c>
      <c r="J13" s="198">
        <v>41274</v>
      </c>
      <c r="K13" s="198">
        <v>41274</v>
      </c>
    </row>
    <row r="14" spans="1:13" ht="45.6" customHeight="1" thickTop="1" thickBot="1" x14ac:dyDescent="0.3">
      <c r="A14" s="57" t="s">
        <v>382</v>
      </c>
      <c r="B14" s="330">
        <v>230130.9</v>
      </c>
      <c r="C14" s="330">
        <v>33579.5</v>
      </c>
      <c r="D14" s="331">
        <f t="shared" ref="D14" si="0">SUM(B14:C14)</f>
        <v>263710.40000000002</v>
      </c>
      <c r="E14" s="331">
        <v>161526.9</v>
      </c>
      <c r="F14" s="330">
        <v>83303.100000000006</v>
      </c>
      <c r="G14" s="330">
        <v>39843.4</v>
      </c>
      <c r="H14" s="330">
        <f>SUM(E14:G14)</f>
        <v>284673.40000000002</v>
      </c>
      <c r="I14" s="330">
        <f>H14+D14</f>
        <v>548383.80000000005</v>
      </c>
      <c r="J14" s="400">
        <v>41639</v>
      </c>
      <c r="K14" s="401"/>
    </row>
    <row r="15" spans="1:13" ht="45.6" customHeight="1" thickTop="1" x14ac:dyDescent="0.25">
      <c r="A15" s="174" t="s">
        <v>537</v>
      </c>
      <c r="B15" s="332">
        <v>228136.2</v>
      </c>
      <c r="C15" s="332">
        <v>48119.1</v>
      </c>
      <c r="D15" s="332">
        <f t="shared" ref="D15" si="1">SUM(B15:C15)</f>
        <v>276255.3</v>
      </c>
      <c r="E15" s="351">
        <v>177305</v>
      </c>
      <c r="F15" s="332">
        <v>97474.7</v>
      </c>
      <c r="G15" s="332">
        <v>50039.199999999997</v>
      </c>
      <c r="H15" s="332">
        <f>SUM(E15:G15)</f>
        <v>324818.90000000002</v>
      </c>
      <c r="I15" s="332">
        <f>H15+D15</f>
        <v>601074.19999999995</v>
      </c>
      <c r="J15" s="419">
        <v>42004</v>
      </c>
      <c r="K15" s="420"/>
    </row>
    <row r="16" spans="1:13" ht="21" customHeight="1" x14ac:dyDescent="0.25">
      <c r="A16" s="109" t="s">
        <v>28</v>
      </c>
      <c r="K16" s="110" t="s">
        <v>29</v>
      </c>
    </row>
    <row r="17" spans="3:7" ht="35.25" customHeight="1" x14ac:dyDescent="0.25"/>
    <row r="18" spans="3:7" ht="35.25" customHeight="1" x14ac:dyDescent="0.25">
      <c r="C18" s="165"/>
      <c r="E18" s="164"/>
      <c r="F18" s="164"/>
      <c r="G18" s="164"/>
    </row>
    <row r="19" spans="3:7" ht="18.75" customHeight="1" x14ac:dyDescent="0.25">
      <c r="C19" s="165"/>
      <c r="E19" s="164"/>
      <c r="F19" s="164"/>
      <c r="G19" s="164"/>
    </row>
    <row r="20" spans="3:7" x14ac:dyDescent="0.25">
      <c r="C20" s="165"/>
      <c r="E20" s="164"/>
      <c r="F20" s="164"/>
      <c r="G20" s="164"/>
    </row>
    <row r="21" spans="3:7" x14ac:dyDescent="0.25">
      <c r="C21" s="165"/>
      <c r="E21" s="164"/>
      <c r="F21" s="164"/>
      <c r="G21" s="164"/>
    </row>
    <row r="22" spans="3:7" x14ac:dyDescent="0.25">
      <c r="C22" s="165"/>
      <c r="E22" s="164"/>
      <c r="F22" s="164"/>
      <c r="G22" s="164"/>
    </row>
  </sheetData>
  <mergeCells count="17">
    <mergeCell ref="J15:K15"/>
    <mergeCell ref="J14:K14"/>
    <mergeCell ref="J12:K12"/>
    <mergeCell ref="A1:K1"/>
    <mergeCell ref="B9:B10"/>
    <mergeCell ref="C9:C10"/>
    <mergeCell ref="D9:D10"/>
    <mergeCell ref="I9:I10"/>
    <mergeCell ref="A2:K2"/>
    <mergeCell ref="A4:K4"/>
    <mergeCell ref="A5:K5"/>
    <mergeCell ref="A7:K7"/>
    <mergeCell ref="A9:A10"/>
    <mergeCell ref="J9:K10"/>
    <mergeCell ref="E9:H9"/>
    <mergeCell ref="A6:K6"/>
    <mergeCell ref="A3:K3"/>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7" enableFormatConditionsCalculation="0">
    <tabColor theme="3" tint="0.39997558519241921"/>
  </sheetPr>
  <dimension ref="A1:M21"/>
  <sheetViews>
    <sheetView showGridLines="0" rightToLeft="1" view="pageBreakPreview" zoomScaleNormal="100" zoomScaleSheetLayoutView="100" workbookViewId="0">
      <selection activeCell="N8" sqref="N8"/>
    </sheetView>
  </sheetViews>
  <sheetFormatPr defaultColWidth="9.109375" defaultRowHeight="15.6" x14ac:dyDescent="0.25"/>
  <cols>
    <col min="1" max="1" width="15.88671875" style="98" customWidth="1"/>
    <col min="2" max="2" width="15.88671875" style="99" customWidth="1"/>
    <col min="3" max="3" width="10.6640625" style="37" hidden="1" customWidth="1"/>
    <col min="4" max="5" width="10.6640625" style="37" customWidth="1"/>
    <col min="6" max="8" width="11.88671875" style="37" customWidth="1"/>
    <col min="9" max="9" width="14.44140625" style="100" customWidth="1"/>
    <col min="10" max="10" width="11.33203125" style="94" customWidth="1"/>
    <col min="11" max="16384" width="9.109375" style="94"/>
  </cols>
  <sheetData>
    <row r="1" spans="1:13" s="90" customFormat="1" ht="25.5" customHeight="1" x14ac:dyDescent="0.25">
      <c r="A1" s="353"/>
      <c r="B1" s="353"/>
      <c r="C1" s="353"/>
      <c r="D1" s="353"/>
      <c r="E1" s="353"/>
      <c r="F1" s="353"/>
      <c r="G1" s="353"/>
      <c r="H1" s="353"/>
      <c r="I1" s="353"/>
    </row>
    <row r="2" spans="1:13" s="56" customFormat="1" ht="24.75" customHeight="1" x14ac:dyDescent="0.25">
      <c r="A2" s="379" t="s">
        <v>251</v>
      </c>
      <c r="B2" s="379"/>
      <c r="C2" s="379"/>
      <c r="D2" s="379"/>
      <c r="E2" s="379"/>
      <c r="F2" s="379"/>
      <c r="G2" s="379"/>
      <c r="H2" s="379"/>
      <c r="I2" s="379"/>
      <c r="J2" s="379"/>
    </row>
    <row r="3" spans="1:13" s="56" customFormat="1" ht="24.75" customHeight="1" x14ac:dyDescent="0.25">
      <c r="A3" s="379" t="s">
        <v>450</v>
      </c>
      <c r="B3" s="379"/>
      <c r="C3" s="379"/>
      <c r="D3" s="379"/>
      <c r="E3" s="379"/>
      <c r="F3" s="379"/>
      <c r="G3" s="379"/>
      <c r="H3" s="379"/>
      <c r="I3" s="379"/>
      <c r="J3" s="379"/>
    </row>
    <row r="4" spans="1:13" s="60" customFormat="1" ht="15" customHeight="1" x14ac:dyDescent="0.25">
      <c r="A4" s="379" t="s">
        <v>383</v>
      </c>
      <c r="B4" s="379"/>
      <c r="C4" s="379"/>
      <c r="D4" s="379"/>
      <c r="E4" s="379"/>
      <c r="F4" s="379"/>
      <c r="G4" s="379"/>
      <c r="H4" s="379"/>
      <c r="I4" s="379"/>
      <c r="J4" s="379"/>
    </row>
    <row r="5" spans="1:13" s="45" customFormat="1" ht="18" x14ac:dyDescent="0.25">
      <c r="A5" s="394" t="s">
        <v>252</v>
      </c>
      <c r="B5" s="394"/>
      <c r="C5" s="394"/>
      <c r="D5" s="394"/>
      <c r="E5" s="394"/>
      <c r="F5" s="394"/>
      <c r="G5" s="394"/>
      <c r="H5" s="394"/>
      <c r="I5" s="394"/>
      <c r="J5" s="394"/>
    </row>
    <row r="6" spans="1:13" s="45" customFormat="1" ht="18.600000000000001" customHeight="1" x14ac:dyDescent="0.25">
      <c r="A6" s="387" t="s">
        <v>449</v>
      </c>
      <c r="B6" s="387"/>
      <c r="C6" s="387"/>
      <c r="D6" s="387"/>
      <c r="E6" s="387"/>
      <c r="F6" s="387"/>
      <c r="G6" s="387"/>
      <c r="H6" s="387"/>
      <c r="I6" s="387"/>
      <c r="J6" s="387"/>
      <c r="K6" s="250"/>
      <c r="L6" s="250"/>
      <c r="M6" s="250"/>
    </row>
    <row r="7" spans="1:13" s="111" customFormat="1" ht="13.5" customHeight="1" x14ac:dyDescent="0.25">
      <c r="A7" s="394" t="s">
        <v>383</v>
      </c>
      <c r="B7" s="394"/>
      <c r="C7" s="394"/>
      <c r="D7" s="394"/>
      <c r="E7" s="394"/>
      <c r="F7" s="394"/>
      <c r="G7" s="394"/>
      <c r="H7" s="394"/>
      <c r="I7" s="394"/>
      <c r="J7" s="394"/>
    </row>
    <row r="8" spans="1:13" s="45" customFormat="1" ht="23.25" customHeight="1" x14ac:dyDescent="0.25">
      <c r="A8" s="26" t="s">
        <v>504</v>
      </c>
      <c r="B8" s="112"/>
      <c r="C8" s="37"/>
      <c r="D8" s="37"/>
      <c r="E8" s="37"/>
      <c r="F8" s="37"/>
      <c r="G8" s="37"/>
      <c r="H8" s="37"/>
      <c r="J8" s="51" t="s">
        <v>505</v>
      </c>
    </row>
    <row r="9" spans="1:13" ht="25.5" customHeight="1" x14ac:dyDescent="0.25">
      <c r="A9" s="439" t="s">
        <v>52</v>
      </c>
      <c r="B9" s="440"/>
      <c r="C9" s="354">
        <v>2009</v>
      </c>
      <c r="D9" s="354">
        <v>2010</v>
      </c>
      <c r="E9" s="354">
        <v>2011</v>
      </c>
      <c r="F9" s="354">
        <v>2012</v>
      </c>
      <c r="G9" s="354">
        <v>2013</v>
      </c>
      <c r="H9" s="354">
        <v>2014</v>
      </c>
      <c r="I9" s="375" t="s">
        <v>226</v>
      </c>
      <c r="J9" s="376"/>
    </row>
    <row r="10" spans="1:13" ht="25.5" customHeight="1" x14ac:dyDescent="0.25">
      <c r="A10" s="441"/>
      <c r="B10" s="442"/>
      <c r="C10" s="355"/>
      <c r="D10" s="355"/>
      <c r="E10" s="355"/>
      <c r="F10" s="355"/>
      <c r="G10" s="355"/>
      <c r="H10" s="355"/>
      <c r="I10" s="377"/>
      <c r="J10" s="378"/>
    </row>
    <row r="11" spans="1:13" ht="25.5" customHeight="1" thickBot="1" x14ac:dyDescent="0.3">
      <c r="A11" s="423" t="s">
        <v>254</v>
      </c>
      <c r="B11" s="424"/>
      <c r="C11" s="175">
        <v>74457.2</v>
      </c>
      <c r="D11" s="113">
        <v>103058</v>
      </c>
      <c r="E11" s="113">
        <v>149170.4</v>
      </c>
      <c r="F11" s="113">
        <v>218553.4</v>
      </c>
      <c r="G11" s="113">
        <v>239744.9</v>
      </c>
      <c r="H11" s="113">
        <v>233563.9</v>
      </c>
      <c r="I11" s="443" t="s">
        <v>276</v>
      </c>
      <c r="J11" s="444"/>
    </row>
    <row r="12" spans="1:13" ht="24.75" customHeight="1" thickTop="1" thickBot="1" x14ac:dyDescent="0.3">
      <c r="A12" s="425" t="s">
        <v>30</v>
      </c>
      <c r="B12" s="426"/>
      <c r="C12" s="114">
        <v>24685.8</v>
      </c>
      <c r="D12" s="115">
        <v>24875.200000000001</v>
      </c>
      <c r="E12" s="115">
        <v>26855.3</v>
      </c>
      <c r="F12" s="115">
        <v>33238.199999999997</v>
      </c>
      <c r="G12" s="115">
        <v>35951.5</v>
      </c>
      <c r="H12" s="115">
        <v>48154.400000000001</v>
      </c>
      <c r="I12" s="427" t="s">
        <v>227</v>
      </c>
      <c r="J12" s="428"/>
    </row>
    <row r="13" spans="1:13" ht="25.5" customHeight="1" thickTop="1" thickBot="1" x14ac:dyDescent="0.3">
      <c r="A13" s="429" t="s">
        <v>31</v>
      </c>
      <c r="B13" s="430"/>
      <c r="C13" s="116">
        <v>5525.7</v>
      </c>
      <c r="D13" s="117">
        <v>6648.2</v>
      </c>
      <c r="E13" s="117">
        <v>6534</v>
      </c>
      <c r="F13" s="117">
        <v>8664.7000000000007</v>
      </c>
      <c r="G13" s="117">
        <v>9768.9</v>
      </c>
      <c r="H13" s="117">
        <v>10856.8</v>
      </c>
      <c r="I13" s="431" t="s">
        <v>228</v>
      </c>
      <c r="J13" s="432"/>
    </row>
    <row r="14" spans="1:13" ht="25.5" hidden="1" customHeight="1" x14ac:dyDescent="0.25">
      <c r="A14" s="429" t="s">
        <v>32</v>
      </c>
      <c r="B14" s="430"/>
      <c r="C14" s="116"/>
      <c r="D14" s="116"/>
      <c r="E14" s="116"/>
      <c r="F14" s="116"/>
      <c r="G14" s="116"/>
      <c r="H14" s="116"/>
      <c r="I14" s="431" t="s">
        <v>229</v>
      </c>
      <c r="J14" s="445"/>
    </row>
    <row r="15" spans="1:13" ht="36" customHeight="1" thickTop="1" thickBot="1" x14ac:dyDescent="0.3">
      <c r="A15" s="425" t="s">
        <v>256</v>
      </c>
      <c r="B15" s="426"/>
      <c r="C15" s="114">
        <v>12987.9</v>
      </c>
      <c r="D15" s="115">
        <v>18410.599999999999</v>
      </c>
      <c r="E15" s="115">
        <v>16219.9</v>
      </c>
      <c r="F15" s="115">
        <v>16546.400000000001</v>
      </c>
      <c r="G15" s="115">
        <v>23331.4</v>
      </c>
      <c r="H15" s="115">
        <v>30367.4</v>
      </c>
      <c r="I15" s="427" t="s">
        <v>371</v>
      </c>
      <c r="J15" s="428"/>
    </row>
    <row r="16" spans="1:13" ht="40.5" customHeight="1" thickTop="1" thickBot="1" x14ac:dyDescent="0.3">
      <c r="A16" s="429" t="s">
        <v>257</v>
      </c>
      <c r="B16" s="430"/>
      <c r="C16" s="116">
        <v>40430.9</v>
      </c>
      <c r="D16" s="117">
        <v>51041.8</v>
      </c>
      <c r="E16" s="117">
        <v>76220.399999999994</v>
      </c>
      <c r="F16" s="117">
        <v>85561.5</v>
      </c>
      <c r="G16" s="117">
        <v>85388.2</v>
      </c>
      <c r="H16" s="117">
        <v>95142.3</v>
      </c>
      <c r="I16" s="431" t="s">
        <v>46</v>
      </c>
      <c r="J16" s="432"/>
    </row>
    <row r="17" spans="1:10" ht="25.5" customHeight="1" thickTop="1" thickBot="1" x14ac:dyDescent="0.3">
      <c r="A17" s="425" t="s">
        <v>184</v>
      </c>
      <c r="B17" s="426"/>
      <c r="C17" s="114">
        <v>53235.6</v>
      </c>
      <c r="D17" s="115">
        <v>56735.1</v>
      </c>
      <c r="E17" s="115">
        <v>67975.3</v>
      </c>
      <c r="F17" s="115">
        <v>71046.399999999994</v>
      </c>
      <c r="G17" s="115">
        <v>80239.5</v>
      </c>
      <c r="H17" s="115">
        <v>99121.7</v>
      </c>
      <c r="I17" s="427" t="s">
        <v>277</v>
      </c>
      <c r="J17" s="428"/>
    </row>
    <row r="18" spans="1:10" ht="25.5" customHeight="1" thickTop="1" thickBot="1" x14ac:dyDescent="0.3">
      <c r="A18" s="429" t="s">
        <v>255</v>
      </c>
      <c r="B18" s="430"/>
      <c r="C18" s="116">
        <v>31171.7</v>
      </c>
      <c r="D18" s="117">
        <v>29541.1</v>
      </c>
      <c r="E18" s="117">
        <v>29709</v>
      </c>
      <c r="F18" s="117">
        <v>35734.400000000001</v>
      </c>
      <c r="G18" s="117">
        <v>51869.9</v>
      </c>
      <c r="H18" s="117">
        <v>62082.3</v>
      </c>
      <c r="I18" s="431" t="s">
        <v>278</v>
      </c>
      <c r="J18" s="432"/>
    </row>
    <row r="19" spans="1:10" ht="25.5" customHeight="1" thickTop="1" x14ac:dyDescent="0.25">
      <c r="A19" s="435" t="s">
        <v>33</v>
      </c>
      <c r="B19" s="436"/>
      <c r="C19" s="118">
        <v>9421.1</v>
      </c>
      <c r="D19" s="119">
        <v>3610</v>
      </c>
      <c r="E19" s="119">
        <v>4010.9</v>
      </c>
      <c r="F19" s="119">
        <v>7540.7</v>
      </c>
      <c r="G19" s="119">
        <v>6780.8</v>
      </c>
      <c r="H19" s="119">
        <v>7241.7</v>
      </c>
      <c r="I19" s="437" t="s">
        <v>230</v>
      </c>
      <c r="J19" s="438"/>
    </row>
    <row r="20" spans="1:10" ht="36" customHeight="1" x14ac:dyDescent="0.25">
      <c r="A20" s="433" t="s">
        <v>253</v>
      </c>
      <c r="B20" s="434"/>
      <c r="C20" s="120">
        <f>SUM(C11:C19)</f>
        <v>251915.90000000002</v>
      </c>
      <c r="D20" s="120">
        <f>SUM(D11:D19)</f>
        <v>293920</v>
      </c>
      <c r="E20" s="120">
        <f>SUM(E11:E19)</f>
        <v>376695.2</v>
      </c>
      <c r="F20" s="120">
        <f>SUM(F11:F19)</f>
        <v>476885.7</v>
      </c>
      <c r="G20" s="120">
        <f t="shared" ref="G20:H20" si="0">SUM(G11:G19)</f>
        <v>533075.10000000009</v>
      </c>
      <c r="H20" s="120">
        <f t="shared" si="0"/>
        <v>586530.5</v>
      </c>
      <c r="I20" s="421" t="s">
        <v>372</v>
      </c>
      <c r="J20" s="422"/>
    </row>
    <row r="21" spans="1:10" ht="16.5" customHeight="1" x14ac:dyDescent="0.25">
      <c r="A21" s="109" t="s">
        <v>34</v>
      </c>
      <c r="C21" s="121"/>
      <c r="D21" s="121"/>
      <c r="E21" s="121"/>
      <c r="F21" s="121"/>
      <c r="G21" s="121"/>
      <c r="H21" s="121"/>
      <c r="I21" s="94"/>
      <c r="J21" s="110" t="s">
        <v>35</v>
      </c>
    </row>
  </sheetData>
  <mergeCells count="35">
    <mergeCell ref="I18:J18"/>
    <mergeCell ref="I11:J11"/>
    <mergeCell ref="I9:J10"/>
    <mergeCell ref="I16:J16"/>
    <mergeCell ref="I14:J14"/>
    <mergeCell ref="A1:I1"/>
    <mergeCell ref="D9:D10"/>
    <mergeCell ref="E9:E10"/>
    <mergeCell ref="A9:B10"/>
    <mergeCell ref="A2:J2"/>
    <mergeCell ref="A7:J7"/>
    <mergeCell ref="A5:J5"/>
    <mergeCell ref="A4:J4"/>
    <mergeCell ref="F9:F10"/>
    <mergeCell ref="C9:C10"/>
    <mergeCell ref="G9:G10"/>
    <mergeCell ref="H9:H10"/>
    <mergeCell ref="A6:J6"/>
    <mergeCell ref="A3:J3"/>
    <mergeCell ref="I20:J20"/>
    <mergeCell ref="A11:B11"/>
    <mergeCell ref="A17:B17"/>
    <mergeCell ref="A15:B15"/>
    <mergeCell ref="A12:B12"/>
    <mergeCell ref="I17:J17"/>
    <mergeCell ref="A16:B16"/>
    <mergeCell ref="I15:J15"/>
    <mergeCell ref="I13:J13"/>
    <mergeCell ref="I12:J12"/>
    <mergeCell ref="A20:B20"/>
    <mergeCell ref="A19:B19"/>
    <mergeCell ref="A13:B13"/>
    <mergeCell ref="A14:B14"/>
    <mergeCell ref="A18:B18"/>
    <mergeCell ref="I19:J19"/>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8" enableFormatConditionsCalculation="0">
    <tabColor theme="3" tint="0.39997558519241921"/>
  </sheetPr>
  <dimension ref="A1:M26"/>
  <sheetViews>
    <sheetView showGridLines="0" rightToLeft="1" view="pageBreakPreview" topLeftCell="A6" zoomScaleNormal="100" zoomScaleSheetLayoutView="100" workbookViewId="0">
      <selection activeCell="N8" sqref="N8"/>
    </sheetView>
  </sheetViews>
  <sheetFormatPr defaultColWidth="9.109375" defaultRowHeight="15.6" x14ac:dyDescent="0.25"/>
  <cols>
    <col min="1" max="1" width="8.6640625" style="98" customWidth="1"/>
    <col min="2" max="2" width="25.6640625" style="99" customWidth="1"/>
    <col min="3" max="3" width="12.6640625" style="37" customWidth="1"/>
    <col min="4" max="7" width="13.44140625" style="37" customWidth="1"/>
    <col min="8" max="8" width="25.6640625" style="100" customWidth="1"/>
    <col min="9" max="9" width="8.6640625" style="100" customWidth="1"/>
    <col min="10" max="16384" width="9.109375" style="94"/>
  </cols>
  <sheetData>
    <row r="1" spans="1:13" s="90" customFormat="1" ht="30" customHeight="1" x14ac:dyDescent="0.25">
      <c r="A1" s="353"/>
      <c r="B1" s="389"/>
      <c r="C1" s="389"/>
      <c r="D1" s="389"/>
      <c r="E1" s="389"/>
      <c r="F1" s="389"/>
      <c r="G1" s="389"/>
      <c r="H1" s="389"/>
    </row>
    <row r="2" spans="1:13" s="122" customFormat="1" ht="27.75" customHeight="1" x14ac:dyDescent="0.25">
      <c r="A2" s="458" t="s">
        <v>36</v>
      </c>
      <c r="B2" s="458"/>
      <c r="C2" s="458"/>
      <c r="D2" s="458"/>
      <c r="E2" s="458"/>
      <c r="F2" s="458"/>
      <c r="G2" s="458"/>
      <c r="H2" s="458"/>
      <c r="I2" s="458"/>
    </row>
    <row r="3" spans="1:13" s="122" customFormat="1" ht="27.75" customHeight="1" x14ac:dyDescent="0.25">
      <c r="A3" s="458" t="s">
        <v>450</v>
      </c>
      <c r="B3" s="458"/>
      <c r="C3" s="458"/>
      <c r="D3" s="458"/>
      <c r="E3" s="458"/>
      <c r="F3" s="458"/>
      <c r="G3" s="458"/>
      <c r="H3" s="458"/>
      <c r="I3" s="458"/>
    </row>
    <row r="4" spans="1:13" s="122" customFormat="1" ht="15" customHeight="1" x14ac:dyDescent="0.25">
      <c r="A4" s="379" t="s">
        <v>383</v>
      </c>
      <c r="B4" s="379"/>
      <c r="C4" s="379"/>
      <c r="D4" s="379"/>
      <c r="E4" s="379"/>
      <c r="F4" s="379"/>
      <c r="G4" s="379"/>
      <c r="H4" s="379"/>
      <c r="I4" s="379"/>
    </row>
    <row r="5" spans="1:13" s="44" customFormat="1" x14ac:dyDescent="0.25">
      <c r="A5" s="394" t="s">
        <v>37</v>
      </c>
      <c r="B5" s="394"/>
      <c r="C5" s="394"/>
      <c r="D5" s="394"/>
      <c r="E5" s="394"/>
      <c r="F5" s="394"/>
      <c r="G5" s="394"/>
      <c r="H5" s="394"/>
      <c r="I5" s="394"/>
    </row>
    <row r="6" spans="1:13" s="45" customFormat="1" ht="18.600000000000001" customHeight="1" x14ac:dyDescent="0.25">
      <c r="A6" s="387" t="s">
        <v>449</v>
      </c>
      <c r="B6" s="387"/>
      <c r="C6" s="387"/>
      <c r="D6" s="387"/>
      <c r="E6" s="387"/>
      <c r="F6" s="387"/>
      <c r="G6" s="387"/>
      <c r="H6" s="387"/>
      <c r="I6" s="387"/>
      <c r="J6" s="250"/>
      <c r="K6" s="250"/>
      <c r="L6" s="250"/>
      <c r="M6" s="250"/>
    </row>
    <row r="7" spans="1:13" s="44" customFormat="1" ht="13.5" customHeight="1" x14ac:dyDescent="0.25">
      <c r="A7" s="394" t="s">
        <v>384</v>
      </c>
      <c r="B7" s="394"/>
      <c r="C7" s="394"/>
      <c r="D7" s="394"/>
      <c r="E7" s="394"/>
      <c r="F7" s="394"/>
      <c r="G7" s="394"/>
      <c r="H7" s="394"/>
      <c r="I7" s="394"/>
    </row>
    <row r="8" spans="1:13" s="45" customFormat="1" ht="23.25" customHeight="1" x14ac:dyDescent="0.25">
      <c r="A8" s="26" t="s">
        <v>506</v>
      </c>
      <c r="B8" s="36"/>
      <c r="C8" s="37"/>
      <c r="D8" s="37"/>
      <c r="E8" s="37"/>
      <c r="F8" s="37"/>
      <c r="G8" s="37"/>
      <c r="I8" s="51" t="s">
        <v>535</v>
      </c>
    </row>
    <row r="9" spans="1:13" ht="18" customHeight="1" thickBot="1" x14ac:dyDescent="0.3">
      <c r="A9" s="467" t="s">
        <v>53</v>
      </c>
      <c r="B9" s="467"/>
      <c r="C9" s="354">
        <v>2010</v>
      </c>
      <c r="D9" s="354">
        <v>2011</v>
      </c>
      <c r="E9" s="354">
        <v>2012</v>
      </c>
      <c r="F9" s="354">
        <v>2013</v>
      </c>
      <c r="G9" s="354">
        <v>2014</v>
      </c>
      <c r="H9" s="455" t="s">
        <v>231</v>
      </c>
      <c r="I9" s="455"/>
    </row>
    <row r="10" spans="1:13" ht="18" customHeight="1" thickTop="1" thickBot="1" x14ac:dyDescent="0.3">
      <c r="A10" s="468"/>
      <c r="B10" s="468"/>
      <c r="C10" s="454"/>
      <c r="D10" s="454"/>
      <c r="E10" s="454"/>
      <c r="F10" s="454"/>
      <c r="G10" s="454"/>
      <c r="H10" s="456"/>
      <c r="I10" s="456"/>
    </row>
    <row r="11" spans="1:13" ht="18" customHeight="1" thickTop="1" x14ac:dyDescent="0.25">
      <c r="A11" s="469"/>
      <c r="B11" s="469"/>
      <c r="C11" s="355"/>
      <c r="D11" s="355"/>
      <c r="E11" s="355"/>
      <c r="F11" s="355"/>
      <c r="G11" s="355"/>
      <c r="H11" s="457"/>
      <c r="I11" s="457"/>
    </row>
    <row r="12" spans="1:13" ht="25.5" customHeight="1" thickBot="1" x14ac:dyDescent="0.3">
      <c r="A12" s="368" t="s">
        <v>185</v>
      </c>
      <c r="B12" s="368"/>
      <c r="C12" s="175">
        <v>6094.9</v>
      </c>
      <c r="D12" s="309">
        <v>7013.2</v>
      </c>
      <c r="E12" s="310">
        <v>8161.4000000000005</v>
      </c>
      <c r="F12" s="310">
        <v>9204.6</v>
      </c>
      <c r="G12" s="310">
        <v>10322.299999999999</v>
      </c>
      <c r="H12" s="448" t="s">
        <v>232</v>
      </c>
      <c r="I12" s="449"/>
    </row>
    <row r="13" spans="1:13" ht="25.5" customHeight="1" thickTop="1" thickBot="1" x14ac:dyDescent="0.3">
      <c r="A13" s="465" t="s">
        <v>259</v>
      </c>
      <c r="B13" s="465"/>
      <c r="C13" s="114">
        <v>62241.9</v>
      </c>
      <c r="D13" s="311">
        <v>74833.8</v>
      </c>
      <c r="E13" s="312">
        <v>82777.8</v>
      </c>
      <c r="F13" s="312">
        <v>96726.7</v>
      </c>
      <c r="G13" s="312">
        <v>113934.1</v>
      </c>
      <c r="H13" s="450" t="s">
        <v>315</v>
      </c>
      <c r="I13" s="451"/>
    </row>
    <row r="14" spans="1:13" ht="25.5" customHeight="1" thickTop="1" thickBot="1" x14ac:dyDescent="0.3">
      <c r="A14" s="368" t="s">
        <v>260</v>
      </c>
      <c r="B14" s="368"/>
      <c r="C14" s="175">
        <v>166994.79999999999</v>
      </c>
      <c r="D14" s="309">
        <v>168866.4</v>
      </c>
      <c r="E14" s="313">
        <v>180693.80000000002</v>
      </c>
      <c r="F14" s="313">
        <v>208225.5</v>
      </c>
      <c r="G14" s="313">
        <v>223437.4</v>
      </c>
      <c r="H14" s="466" t="s">
        <v>316</v>
      </c>
      <c r="I14" s="460"/>
    </row>
    <row r="15" spans="1:13" ht="25.5" customHeight="1" thickTop="1" thickBot="1" x14ac:dyDescent="0.3">
      <c r="A15" s="465" t="s">
        <v>261</v>
      </c>
      <c r="B15" s="465"/>
      <c r="C15" s="114">
        <v>29384.2</v>
      </c>
      <c r="D15" s="311">
        <v>59252.4</v>
      </c>
      <c r="E15" s="314">
        <v>109420.2</v>
      </c>
      <c r="F15" s="314">
        <v>141558.1</v>
      </c>
      <c r="G15" s="314">
        <v>156331.29999999999</v>
      </c>
      <c r="H15" s="450" t="s">
        <v>317</v>
      </c>
      <c r="I15" s="451"/>
    </row>
    <row r="16" spans="1:13" ht="25.5" customHeight="1" thickTop="1" thickBot="1" x14ac:dyDescent="0.3">
      <c r="A16" s="368" t="s">
        <v>262</v>
      </c>
      <c r="B16" s="368"/>
      <c r="C16" s="175">
        <v>19154.2</v>
      </c>
      <c r="D16" s="315">
        <v>54738.6</v>
      </c>
      <c r="E16" s="315">
        <v>61428</v>
      </c>
      <c r="F16" s="175">
        <v>121099.1</v>
      </c>
      <c r="G16" s="309">
        <v>93885</v>
      </c>
      <c r="H16" s="459" t="s">
        <v>318</v>
      </c>
      <c r="I16" s="460"/>
    </row>
    <row r="17" spans="1:9" ht="25.5" customHeight="1" thickTop="1" thickBot="1" x14ac:dyDescent="0.3">
      <c r="A17" s="446" t="s">
        <v>263</v>
      </c>
      <c r="B17" s="447"/>
      <c r="C17" s="316">
        <f>C12+C13</f>
        <v>68336.800000000003</v>
      </c>
      <c r="D17" s="316">
        <f>D12+D13</f>
        <v>81847</v>
      </c>
      <c r="E17" s="316">
        <f>E12+E13</f>
        <v>90939.199999999997</v>
      </c>
      <c r="F17" s="316">
        <f>F12+F13</f>
        <v>105931.3</v>
      </c>
      <c r="G17" s="317">
        <f>G12+G13</f>
        <v>124256.40000000001</v>
      </c>
      <c r="H17" s="452" t="s">
        <v>319</v>
      </c>
      <c r="I17" s="453"/>
    </row>
    <row r="18" spans="1:9" ht="25.5" customHeight="1" thickTop="1" thickBot="1" x14ac:dyDescent="0.3">
      <c r="A18" s="463" t="s">
        <v>264</v>
      </c>
      <c r="B18" s="463"/>
      <c r="C18" s="116">
        <f>C17+C14+C15</f>
        <v>264715.8</v>
      </c>
      <c r="D18" s="116">
        <f>D17+D14+D15</f>
        <v>309965.8</v>
      </c>
      <c r="E18" s="116">
        <f>E17+E14+E15</f>
        <v>381053.2</v>
      </c>
      <c r="F18" s="116">
        <f>F14+F15+F17</f>
        <v>455714.89999999997</v>
      </c>
      <c r="G18" s="318">
        <f>G14+G15+G17</f>
        <v>504025.1</v>
      </c>
      <c r="H18" s="459" t="s">
        <v>320</v>
      </c>
      <c r="I18" s="460"/>
    </row>
    <row r="19" spans="1:9" ht="25.5" customHeight="1" thickTop="1" x14ac:dyDescent="0.25">
      <c r="A19" s="464" t="s">
        <v>265</v>
      </c>
      <c r="B19" s="464"/>
      <c r="C19" s="315">
        <f>C18+C16</f>
        <v>283870</v>
      </c>
      <c r="D19" s="315">
        <f>D18+D16</f>
        <v>364704.39999999997</v>
      </c>
      <c r="E19" s="315">
        <f>E18+E16</f>
        <v>442481.2</v>
      </c>
      <c r="F19" s="315">
        <f>F16+F18</f>
        <v>576814</v>
      </c>
      <c r="G19" s="319">
        <f>G16+G18</f>
        <v>597910.1</v>
      </c>
      <c r="H19" s="461" t="s">
        <v>321</v>
      </c>
      <c r="I19" s="462"/>
    </row>
    <row r="20" spans="1:9" ht="6" customHeight="1" x14ac:dyDescent="0.25">
      <c r="A20" s="124"/>
      <c r="B20" s="124"/>
      <c r="C20" s="124"/>
      <c r="D20" s="124"/>
      <c r="E20" s="124"/>
      <c r="F20" s="124"/>
      <c r="G20" s="124"/>
      <c r="H20" s="124"/>
      <c r="I20" s="124"/>
    </row>
    <row r="21" spans="1:9" ht="11.25" customHeight="1" x14ac:dyDescent="0.25">
      <c r="A21" s="109" t="s">
        <v>258</v>
      </c>
      <c r="B21" s="94"/>
      <c r="H21" s="37"/>
      <c r="I21" s="110" t="s">
        <v>268</v>
      </c>
    </row>
    <row r="22" spans="1:9" ht="11.25" customHeight="1" x14ac:dyDescent="0.25">
      <c r="A22" s="109" t="s">
        <v>266</v>
      </c>
      <c r="B22" s="94"/>
      <c r="H22" s="37"/>
      <c r="I22" s="110" t="s">
        <v>269</v>
      </c>
    </row>
    <row r="23" spans="1:9" ht="11.25" customHeight="1" x14ac:dyDescent="0.25">
      <c r="A23" s="109" t="s">
        <v>267</v>
      </c>
      <c r="B23" s="94"/>
      <c r="H23" s="37"/>
      <c r="I23" s="110" t="s">
        <v>270</v>
      </c>
    </row>
    <row r="26" spans="1:9" x14ac:dyDescent="0.25">
      <c r="B26" s="192"/>
    </row>
  </sheetData>
  <mergeCells count="30">
    <mergeCell ref="H18:I18"/>
    <mergeCell ref="H19:I19"/>
    <mergeCell ref="A5:I5"/>
    <mergeCell ref="A7:I7"/>
    <mergeCell ref="A4:I4"/>
    <mergeCell ref="A18:B18"/>
    <mergeCell ref="A19:B19"/>
    <mergeCell ref="A14:B14"/>
    <mergeCell ref="A13:B13"/>
    <mergeCell ref="A15:B15"/>
    <mergeCell ref="H14:I14"/>
    <mergeCell ref="H15:I15"/>
    <mergeCell ref="H16:I16"/>
    <mergeCell ref="A9:B11"/>
    <mergeCell ref="A12:B12"/>
    <mergeCell ref="A16:B16"/>
    <mergeCell ref="A17:B17"/>
    <mergeCell ref="H12:I12"/>
    <mergeCell ref="H13:I13"/>
    <mergeCell ref="H17:I17"/>
    <mergeCell ref="A1:H1"/>
    <mergeCell ref="E9:E11"/>
    <mergeCell ref="C9:C11"/>
    <mergeCell ref="D9:D11"/>
    <mergeCell ref="H9:I11"/>
    <mergeCell ref="A2:I2"/>
    <mergeCell ref="F9:F11"/>
    <mergeCell ref="G9:G11"/>
    <mergeCell ref="A6:I6"/>
    <mergeCell ref="A3:I3"/>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9">
    <tabColor theme="3" tint="0.39997558519241921"/>
  </sheetPr>
  <dimension ref="A1:W25"/>
  <sheetViews>
    <sheetView showGridLines="0" rightToLeft="1" view="pageBreakPreview" zoomScaleNormal="100" zoomScaleSheetLayoutView="100" workbookViewId="0">
      <selection activeCell="N8" sqref="N8"/>
    </sheetView>
  </sheetViews>
  <sheetFormatPr defaultColWidth="9.109375" defaultRowHeight="15.6" x14ac:dyDescent="0.25"/>
  <cols>
    <col min="1" max="1" width="15.6640625" style="98" customWidth="1"/>
    <col min="2" max="2" width="9.6640625" style="99" customWidth="1"/>
    <col min="3" max="18" width="9.6640625" style="37" customWidth="1"/>
    <col min="19" max="19" width="15.6640625" style="37" customWidth="1"/>
    <col min="20" max="20" width="15.109375" style="100" customWidth="1"/>
    <col min="21" max="21" width="0.88671875" style="100" hidden="1" customWidth="1"/>
    <col min="22" max="16384" width="9.109375" style="94"/>
  </cols>
  <sheetData>
    <row r="1" spans="1:23" s="90" customFormat="1" ht="27.75" customHeight="1" x14ac:dyDescent="0.25">
      <c r="A1" s="353"/>
      <c r="B1" s="389"/>
      <c r="C1" s="389"/>
      <c r="D1" s="389"/>
      <c r="E1" s="389"/>
      <c r="F1" s="389"/>
      <c r="G1" s="389"/>
      <c r="H1" s="389"/>
      <c r="I1" s="389"/>
      <c r="J1" s="389"/>
      <c r="K1" s="389"/>
      <c r="L1" s="389"/>
      <c r="M1" s="389"/>
      <c r="N1" s="389"/>
      <c r="O1" s="389"/>
      <c r="P1" s="389"/>
      <c r="Q1" s="389"/>
      <c r="R1" s="389"/>
      <c r="S1" s="389"/>
    </row>
    <row r="2" spans="1:23" s="45" customFormat="1" ht="20.399999999999999" customHeight="1" x14ac:dyDescent="0.25">
      <c r="A2" s="470" t="s">
        <v>38</v>
      </c>
      <c r="B2" s="470"/>
      <c r="C2" s="470"/>
      <c r="D2" s="470"/>
      <c r="E2" s="470"/>
      <c r="F2" s="470"/>
      <c r="G2" s="470"/>
      <c r="H2" s="470"/>
      <c r="I2" s="470"/>
      <c r="J2" s="470"/>
      <c r="K2" s="470"/>
      <c r="L2" s="470"/>
      <c r="M2" s="470"/>
      <c r="N2" s="470"/>
      <c r="O2" s="470"/>
      <c r="P2" s="470"/>
      <c r="Q2" s="470"/>
      <c r="R2" s="470"/>
      <c r="S2" s="470"/>
      <c r="T2" s="125"/>
      <c r="U2" s="14"/>
    </row>
    <row r="3" spans="1:23" s="5" customFormat="1" ht="20.399999999999999" customHeight="1" x14ac:dyDescent="0.25">
      <c r="A3" s="379" t="s">
        <v>383</v>
      </c>
      <c r="B3" s="379"/>
      <c r="C3" s="379"/>
      <c r="D3" s="379"/>
      <c r="E3" s="379"/>
      <c r="F3" s="379"/>
      <c r="G3" s="379"/>
      <c r="H3" s="379"/>
      <c r="I3" s="379"/>
      <c r="J3" s="379"/>
      <c r="K3" s="379"/>
      <c r="L3" s="379"/>
      <c r="M3" s="379"/>
      <c r="N3" s="379"/>
      <c r="O3" s="379"/>
      <c r="P3" s="379"/>
      <c r="Q3" s="379"/>
      <c r="R3" s="379"/>
      <c r="S3" s="379"/>
      <c r="T3" s="126"/>
      <c r="U3" s="4"/>
    </row>
    <row r="4" spans="1:23" s="5" customFormat="1" ht="20.399999999999999" customHeight="1" x14ac:dyDescent="0.25">
      <c r="A4" s="379" t="s">
        <v>450</v>
      </c>
      <c r="B4" s="379"/>
      <c r="C4" s="379"/>
      <c r="D4" s="379"/>
      <c r="E4" s="379"/>
      <c r="F4" s="379"/>
      <c r="G4" s="379"/>
      <c r="H4" s="379"/>
      <c r="I4" s="379"/>
      <c r="J4" s="379"/>
      <c r="K4" s="379"/>
      <c r="L4" s="379"/>
      <c r="M4" s="379"/>
      <c r="N4" s="379"/>
      <c r="O4" s="379"/>
      <c r="P4" s="379"/>
      <c r="Q4" s="379"/>
      <c r="R4" s="379"/>
      <c r="S4" s="379"/>
      <c r="T4" s="126"/>
      <c r="U4" s="4"/>
    </row>
    <row r="5" spans="1:23" s="45" customFormat="1" ht="20.399999999999999" customHeight="1" x14ac:dyDescent="0.25">
      <c r="A5" s="394" t="s">
        <v>39</v>
      </c>
      <c r="B5" s="394"/>
      <c r="C5" s="394"/>
      <c r="D5" s="394"/>
      <c r="E5" s="394"/>
      <c r="F5" s="394"/>
      <c r="G5" s="394"/>
      <c r="H5" s="394"/>
      <c r="I5" s="394"/>
      <c r="J5" s="394"/>
      <c r="K5" s="394"/>
      <c r="L5" s="394"/>
      <c r="M5" s="394"/>
      <c r="N5" s="394"/>
      <c r="O5" s="394"/>
      <c r="P5" s="394"/>
      <c r="Q5" s="394"/>
      <c r="R5" s="394"/>
      <c r="S5" s="394"/>
      <c r="T5" s="71"/>
      <c r="U5" s="14"/>
    </row>
    <row r="6" spans="1:23" s="45" customFormat="1" ht="20.399999999999999" customHeight="1" x14ac:dyDescent="0.25">
      <c r="A6" s="387" t="s">
        <v>449</v>
      </c>
      <c r="B6" s="387"/>
      <c r="C6" s="387"/>
      <c r="D6" s="387"/>
      <c r="E6" s="387"/>
      <c r="F6" s="387"/>
      <c r="G6" s="387"/>
      <c r="H6" s="387"/>
      <c r="I6" s="387"/>
      <c r="J6" s="387"/>
      <c r="K6" s="387"/>
      <c r="L6" s="387"/>
      <c r="M6" s="387"/>
      <c r="N6" s="387"/>
      <c r="O6" s="387"/>
      <c r="P6" s="387"/>
      <c r="Q6" s="387"/>
      <c r="R6" s="387"/>
      <c r="S6" s="387"/>
    </row>
    <row r="7" spans="1:23" s="45" customFormat="1" ht="20.399999999999999" customHeight="1" x14ac:dyDescent="0.25">
      <c r="A7" s="394" t="s">
        <v>383</v>
      </c>
      <c r="B7" s="394"/>
      <c r="C7" s="394"/>
      <c r="D7" s="394"/>
      <c r="E7" s="394"/>
      <c r="F7" s="394"/>
      <c r="G7" s="394"/>
      <c r="H7" s="394"/>
      <c r="I7" s="394"/>
      <c r="J7" s="394"/>
      <c r="K7" s="394"/>
      <c r="L7" s="394"/>
      <c r="M7" s="394"/>
      <c r="N7" s="394"/>
      <c r="O7" s="394"/>
      <c r="P7" s="394"/>
      <c r="Q7" s="394"/>
      <c r="R7" s="394"/>
      <c r="S7" s="394"/>
      <c r="T7" s="71"/>
      <c r="U7" s="14"/>
    </row>
    <row r="8" spans="1:23" s="45" customFormat="1" ht="23.25" customHeight="1" x14ac:dyDescent="0.25">
      <c r="A8" s="26" t="s">
        <v>533</v>
      </c>
      <c r="B8" s="36"/>
      <c r="C8" s="37"/>
      <c r="D8" s="37"/>
      <c r="E8" s="37"/>
      <c r="F8" s="37"/>
      <c r="G8" s="37"/>
      <c r="H8" s="37"/>
      <c r="I8" s="37"/>
      <c r="J8" s="127"/>
      <c r="K8" s="37"/>
      <c r="L8" s="128"/>
      <c r="M8" s="128"/>
      <c r="N8" s="128"/>
      <c r="O8" s="128"/>
      <c r="P8" s="128"/>
      <c r="Q8" s="128"/>
      <c r="R8" s="128"/>
      <c r="S8" s="51" t="s">
        <v>534</v>
      </c>
      <c r="T8" s="128"/>
      <c r="U8" s="128"/>
      <c r="V8" s="128"/>
      <c r="W8" s="128"/>
    </row>
    <row r="9" spans="1:23" ht="24" customHeight="1" thickBot="1" x14ac:dyDescent="0.3">
      <c r="A9" s="467" t="s">
        <v>60</v>
      </c>
      <c r="B9" s="397" t="s">
        <v>200</v>
      </c>
      <c r="C9" s="397"/>
      <c r="D9" s="397"/>
      <c r="E9" s="397"/>
      <c r="F9" s="397"/>
      <c r="G9" s="397"/>
      <c r="H9" s="397"/>
      <c r="I9" s="397"/>
      <c r="J9" s="397" t="s">
        <v>201</v>
      </c>
      <c r="K9" s="397"/>
      <c r="L9" s="397"/>
      <c r="M9" s="397"/>
      <c r="N9" s="397"/>
      <c r="O9" s="397"/>
      <c r="P9" s="397"/>
      <c r="Q9" s="397"/>
      <c r="R9" s="397"/>
      <c r="S9" s="455" t="s">
        <v>59</v>
      </c>
      <c r="T9" s="94"/>
      <c r="U9" s="94"/>
    </row>
    <row r="10" spans="1:23" ht="57" customHeight="1" thickTop="1" thickBot="1" x14ac:dyDescent="0.3">
      <c r="A10" s="468"/>
      <c r="B10" s="410" t="s">
        <v>284</v>
      </c>
      <c r="C10" s="410" t="s">
        <v>283</v>
      </c>
      <c r="D10" s="410" t="s">
        <v>282</v>
      </c>
      <c r="E10" s="410" t="s">
        <v>281</v>
      </c>
      <c r="F10" s="410" t="s">
        <v>280</v>
      </c>
      <c r="G10" s="410" t="s">
        <v>285</v>
      </c>
      <c r="H10" s="410" t="s">
        <v>286</v>
      </c>
      <c r="I10" s="472" t="s">
        <v>236</v>
      </c>
      <c r="J10" s="410" t="s">
        <v>287</v>
      </c>
      <c r="K10" s="410" t="s">
        <v>288</v>
      </c>
      <c r="L10" s="410" t="s">
        <v>289</v>
      </c>
      <c r="M10" s="410" t="s">
        <v>290</v>
      </c>
      <c r="N10" s="410" t="s">
        <v>291</v>
      </c>
      <c r="O10" s="410" t="s">
        <v>292</v>
      </c>
      <c r="P10" s="410" t="s">
        <v>293</v>
      </c>
      <c r="Q10" s="410" t="s">
        <v>294</v>
      </c>
      <c r="R10" s="472" t="s">
        <v>236</v>
      </c>
      <c r="S10" s="456"/>
      <c r="T10" s="94"/>
      <c r="U10" s="94"/>
    </row>
    <row r="11" spans="1:23" ht="54.75" customHeight="1" thickTop="1" x14ac:dyDescent="0.25">
      <c r="A11" s="469"/>
      <c r="B11" s="411"/>
      <c r="C11" s="471"/>
      <c r="D11" s="471"/>
      <c r="E11" s="411"/>
      <c r="F11" s="411"/>
      <c r="G11" s="471"/>
      <c r="H11" s="471"/>
      <c r="I11" s="473"/>
      <c r="J11" s="411"/>
      <c r="K11" s="411"/>
      <c r="L11" s="411"/>
      <c r="M11" s="411"/>
      <c r="N11" s="471"/>
      <c r="O11" s="471"/>
      <c r="P11" s="471"/>
      <c r="Q11" s="471"/>
      <c r="R11" s="473"/>
      <c r="S11" s="457"/>
      <c r="T11" s="94"/>
      <c r="U11" s="94"/>
    </row>
    <row r="12" spans="1:23" s="103" customFormat="1" ht="41.25" customHeight="1" thickBot="1" x14ac:dyDescent="0.3">
      <c r="A12" s="236">
        <v>2010</v>
      </c>
      <c r="B12" s="237">
        <v>85457.9</v>
      </c>
      <c r="C12" s="237">
        <v>91124.800000000003</v>
      </c>
      <c r="D12" s="237">
        <v>27999.1</v>
      </c>
      <c r="E12" s="237">
        <v>293920</v>
      </c>
      <c r="F12" s="237">
        <v>56174.7</v>
      </c>
      <c r="G12" s="237">
        <v>4082.3</v>
      </c>
      <c r="H12" s="237">
        <v>8723.4</v>
      </c>
      <c r="I12" s="238">
        <f>SUM(B12:H12)</f>
        <v>567482.20000000007</v>
      </c>
      <c r="J12" s="239">
        <v>277106.66700000002</v>
      </c>
      <c r="K12" s="239">
        <v>23419.9</v>
      </c>
      <c r="L12" s="239">
        <v>3413.2060000000001</v>
      </c>
      <c r="M12" s="239">
        <v>115</v>
      </c>
      <c r="N12" s="239">
        <v>139309.29999999999</v>
      </c>
      <c r="O12" s="239">
        <v>62793.1</v>
      </c>
      <c r="P12" s="239">
        <v>7315.8</v>
      </c>
      <c r="Q12" s="239">
        <v>54009.2</v>
      </c>
      <c r="R12" s="238">
        <f>SUM(J12:Q12)</f>
        <v>567482.17299999995</v>
      </c>
      <c r="S12" s="240">
        <v>2010</v>
      </c>
    </row>
    <row r="13" spans="1:23" ht="41.25" customHeight="1" thickTop="1" thickBot="1" x14ac:dyDescent="0.3">
      <c r="A13" s="194">
        <v>2011</v>
      </c>
      <c r="B13" s="193">
        <v>23881.200000000001</v>
      </c>
      <c r="C13" s="193">
        <v>119439.4</v>
      </c>
      <c r="D13" s="193">
        <v>38656.400000000001</v>
      </c>
      <c r="E13" s="193">
        <v>376695.2</v>
      </c>
      <c r="F13" s="193">
        <v>121567.2</v>
      </c>
      <c r="G13" s="193">
        <v>4196.6000000000004</v>
      </c>
      <c r="H13" s="193">
        <v>9864.5</v>
      </c>
      <c r="I13" s="211">
        <f t="shared" ref="I13:I16" si="0">SUM(B13:H13)</f>
        <v>694300.49999999988</v>
      </c>
      <c r="J13" s="193">
        <v>343777.23800000001</v>
      </c>
      <c r="K13" s="193">
        <v>32246.400000000001</v>
      </c>
      <c r="L13" s="193">
        <v>4910.2759999999998</v>
      </c>
      <c r="M13" s="193">
        <v>7541.3280000000004</v>
      </c>
      <c r="N13" s="193">
        <v>161531.978</v>
      </c>
      <c r="O13" s="193">
        <v>87744.6</v>
      </c>
      <c r="P13" s="193">
        <v>8162</v>
      </c>
      <c r="Q13" s="193">
        <v>48386.7</v>
      </c>
      <c r="R13" s="195">
        <f>SUM(J13:Q13)</f>
        <v>694300.5199999999</v>
      </c>
      <c r="S13" s="196">
        <v>2011</v>
      </c>
      <c r="T13" s="94"/>
      <c r="U13" s="94"/>
    </row>
    <row r="14" spans="1:23" ht="41.25" customHeight="1" thickTop="1" thickBot="1" x14ac:dyDescent="0.3">
      <c r="A14" s="203">
        <v>2012</v>
      </c>
      <c r="B14" s="167">
        <v>37078.300000000003</v>
      </c>
      <c r="C14" s="167">
        <v>128484.6</v>
      </c>
      <c r="D14" s="167">
        <v>27433.9</v>
      </c>
      <c r="E14" s="167">
        <v>476885.7</v>
      </c>
      <c r="F14" s="167">
        <v>133936.1</v>
      </c>
      <c r="G14" s="167">
        <v>3885.9</v>
      </c>
      <c r="H14" s="167">
        <v>8928.7999999999993</v>
      </c>
      <c r="I14" s="168">
        <f t="shared" si="0"/>
        <v>816633.3</v>
      </c>
      <c r="J14" s="167">
        <v>417336.5</v>
      </c>
      <c r="K14" s="167">
        <v>22926</v>
      </c>
      <c r="L14" s="167">
        <v>2170.4</v>
      </c>
      <c r="M14" s="167">
        <v>1113.9000000000001</v>
      </c>
      <c r="N14" s="167">
        <v>224547.4</v>
      </c>
      <c r="O14" s="167">
        <v>102458.1</v>
      </c>
      <c r="P14" s="167">
        <v>8038.1</v>
      </c>
      <c r="Q14" s="167">
        <v>38042.9</v>
      </c>
      <c r="R14" s="195">
        <f t="shared" ref="R14:R16" si="1">SUM(J14:Q14)</f>
        <v>816633.3</v>
      </c>
      <c r="S14" s="131">
        <v>2012</v>
      </c>
      <c r="T14" s="94"/>
      <c r="U14" s="94"/>
    </row>
    <row r="15" spans="1:23" ht="41.25" customHeight="1" thickTop="1" thickBot="1" x14ac:dyDescent="0.3">
      <c r="A15" s="194">
        <v>2013</v>
      </c>
      <c r="B15" s="193">
        <v>34523.9</v>
      </c>
      <c r="C15" s="193">
        <v>163312.4</v>
      </c>
      <c r="D15" s="193">
        <v>16777.599999999999</v>
      </c>
      <c r="E15" s="193">
        <v>533075.1</v>
      </c>
      <c r="F15" s="193">
        <v>146892.20000000001</v>
      </c>
      <c r="G15" s="193">
        <v>3913.9</v>
      </c>
      <c r="H15" s="193">
        <v>11576.4</v>
      </c>
      <c r="I15" s="211">
        <f t="shared" si="0"/>
        <v>910071.5</v>
      </c>
      <c r="J15" s="193">
        <v>514804.3</v>
      </c>
      <c r="K15" s="193">
        <v>15471</v>
      </c>
      <c r="L15" s="193">
        <v>4600.3999999999996</v>
      </c>
      <c r="M15" s="193">
        <v>1289.5999999999999</v>
      </c>
      <c r="N15" s="193">
        <v>208689.9</v>
      </c>
      <c r="O15" s="193">
        <v>110931.2</v>
      </c>
      <c r="P15" s="193">
        <v>9929.4</v>
      </c>
      <c r="Q15" s="193">
        <v>44355.7</v>
      </c>
      <c r="R15" s="195">
        <f t="shared" si="1"/>
        <v>910071.5</v>
      </c>
      <c r="S15" s="196">
        <v>2013</v>
      </c>
      <c r="T15" s="94"/>
      <c r="U15" s="94"/>
    </row>
    <row r="16" spans="1:23" s="103" customFormat="1" ht="41.25" customHeight="1" thickTop="1" x14ac:dyDescent="0.25">
      <c r="A16" s="203">
        <v>2014</v>
      </c>
      <c r="B16" s="167">
        <v>43615.6</v>
      </c>
      <c r="C16" s="167">
        <v>196511.5</v>
      </c>
      <c r="D16" s="167">
        <v>37151.9</v>
      </c>
      <c r="E16" s="167">
        <v>586530.5</v>
      </c>
      <c r="F16" s="167">
        <v>125447.4</v>
      </c>
      <c r="G16" s="167">
        <v>4843.7</v>
      </c>
      <c r="H16" s="167">
        <v>10668.8999999999</v>
      </c>
      <c r="I16" s="168">
        <f t="shared" si="0"/>
        <v>1004769.4999999999</v>
      </c>
      <c r="J16" s="167">
        <v>552955.1</v>
      </c>
      <c r="K16" s="167">
        <v>34672.400000000001</v>
      </c>
      <c r="L16" s="167">
        <v>6675.2</v>
      </c>
      <c r="M16" s="167">
        <v>3416</v>
      </c>
      <c r="N16" s="167">
        <v>227394</v>
      </c>
      <c r="O16" s="167">
        <v>118081</v>
      </c>
      <c r="P16" s="167">
        <v>9925.4</v>
      </c>
      <c r="Q16" s="167">
        <v>51650.400000000001</v>
      </c>
      <c r="R16" s="195">
        <f t="shared" si="1"/>
        <v>1004769.5</v>
      </c>
      <c r="S16" s="131">
        <v>2014</v>
      </c>
    </row>
    <row r="17" spans="1:21" ht="41.25" customHeight="1" x14ac:dyDescent="0.25">
      <c r="A17" s="132"/>
      <c r="B17" s="133"/>
      <c r="C17" s="166"/>
      <c r="D17" s="166"/>
      <c r="E17" s="166"/>
      <c r="F17" s="166"/>
      <c r="G17" s="166"/>
      <c r="H17" s="166"/>
      <c r="I17" s="133"/>
      <c r="J17" s="133"/>
      <c r="K17" s="133"/>
      <c r="L17" s="133"/>
      <c r="M17" s="133"/>
      <c r="N17" s="133"/>
      <c r="O17" s="133"/>
      <c r="P17" s="133"/>
      <c r="Q17" s="133"/>
      <c r="R17" s="133"/>
      <c r="S17" s="134"/>
      <c r="T17" s="45"/>
      <c r="U17" s="94"/>
    </row>
    <row r="18" spans="1:21" ht="41.25" customHeight="1" x14ac:dyDescent="0.25">
      <c r="A18" s="135"/>
      <c r="B18" s="132"/>
      <c r="C18" s="133"/>
      <c r="D18" s="133"/>
      <c r="E18" s="133"/>
      <c r="F18" s="133"/>
      <c r="G18" s="133"/>
      <c r="H18" s="133"/>
      <c r="I18" s="133"/>
      <c r="J18" s="133"/>
      <c r="K18" s="133"/>
      <c r="L18" s="133"/>
      <c r="M18" s="133"/>
      <c r="N18" s="133"/>
      <c r="O18" s="133"/>
      <c r="P18" s="133"/>
      <c r="Q18" s="133"/>
      <c r="R18" s="133"/>
      <c r="S18" s="133"/>
      <c r="T18" s="15"/>
      <c r="U18" s="45"/>
    </row>
    <row r="19" spans="1:21" ht="41.25" customHeight="1" x14ac:dyDescent="0.25">
      <c r="A19" s="136"/>
      <c r="B19" s="133"/>
      <c r="C19" s="133"/>
      <c r="D19" s="133"/>
      <c r="E19" s="133"/>
      <c r="F19" s="133"/>
      <c r="G19" s="133"/>
      <c r="H19" s="133"/>
      <c r="I19" s="133"/>
      <c r="J19" s="133"/>
      <c r="K19" s="133"/>
      <c r="L19" s="133"/>
      <c r="M19" s="133"/>
      <c r="N19" s="133"/>
      <c r="O19" s="133"/>
      <c r="P19" s="133"/>
      <c r="Q19" s="133"/>
      <c r="R19" s="23"/>
      <c r="S19" s="15"/>
      <c r="T19" s="94"/>
      <c r="U19" s="94"/>
    </row>
    <row r="20" spans="1:21" ht="41.25" customHeight="1" x14ac:dyDescent="0.25">
      <c r="A20" s="136"/>
      <c r="B20" s="133"/>
      <c r="C20" s="133"/>
      <c r="D20" s="133"/>
      <c r="E20" s="133"/>
      <c r="F20" s="133"/>
      <c r="G20" s="133"/>
      <c r="H20" s="133"/>
      <c r="I20" s="133"/>
      <c r="J20" s="133"/>
      <c r="K20" s="133"/>
      <c r="L20" s="133"/>
      <c r="M20" s="133"/>
      <c r="N20" s="133"/>
      <c r="O20" s="133"/>
      <c r="P20" s="133"/>
      <c r="Q20" s="133"/>
      <c r="R20" s="23"/>
      <c r="S20" s="15"/>
      <c r="T20" s="94"/>
      <c r="U20" s="94"/>
    </row>
    <row r="21" spans="1:21" ht="41.25" customHeight="1" x14ac:dyDescent="0.25">
      <c r="A21" s="136"/>
      <c r="B21" s="133"/>
      <c r="C21" s="133"/>
      <c r="D21" s="133"/>
      <c r="E21" s="133"/>
      <c r="F21" s="133"/>
      <c r="G21" s="133"/>
      <c r="H21" s="133"/>
      <c r="I21" s="133"/>
      <c r="J21" s="133"/>
      <c r="K21" s="133"/>
      <c r="L21" s="133"/>
      <c r="M21" s="133"/>
      <c r="N21" s="133"/>
      <c r="O21" s="133"/>
      <c r="P21" s="133"/>
      <c r="Q21" s="133"/>
      <c r="R21" s="23"/>
      <c r="S21" s="15"/>
      <c r="T21" s="94"/>
      <c r="U21" s="94"/>
    </row>
    <row r="22" spans="1:21" ht="41.25" customHeight="1" x14ac:dyDescent="0.25">
      <c r="A22" s="136"/>
      <c r="B22" s="133"/>
      <c r="C22" s="133"/>
      <c r="D22" s="133"/>
      <c r="E22" s="133"/>
      <c r="F22" s="133"/>
      <c r="G22" s="133"/>
      <c r="H22" s="133"/>
      <c r="I22" s="133"/>
      <c r="J22" s="133"/>
      <c r="K22" s="133"/>
      <c r="L22" s="133"/>
      <c r="M22" s="133"/>
      <c r="N22" s="133"/>
      <c r="O22" s="133"/>
      <c r="P22" s="133"/>
      <c r="Q22" s="133"/>
      <c r="R22" s="23"/>
      <c r="S22" s="15"/>
      <c r="T22" s="94"/>
      <c r="U22" s="94"/>
    </row>
    <row r="23" spans="1:21" ht="41.25" customHeight="1" x14ac:dyDescent="0.25">
      <c r="A23" s="136"/>
      <c r="B23" s="37"/>
      <c r="R23" s="100"/>
      <c r="S23" s="15"/>
      <c r="T23" s="94"/>
      <c r="U23" s="94"/>
    </row>
    <row r="24" spans="1:21" ht="41.25" customHeight="1" x14ac:dyDescent="0.25">
      <c r="A24" s="136"/>
      <c r="B24" s="37"/>
      <c r="R24" s="100"/>
      <c r="S24" s="15"/>
      <c r="T24" s="94"/>
      <c r="U24" s="94"/>
    </row>
    <row r="25" spans="1:21" x14ac:dyDescent="0.25">
      <c r="U25" s="94"/>
    </row>
  </sheetData>
  <mergeCells count="28">
    <mergeCell ref="A6:S6"/>
    <mergeCell ref="A4:S4"/>
    <mergeCell ref="A9:A11"/>
    <mergeCell ref="Q10:Q11"/>
    <mergeCell ref="C10:C11"/>
    <mergeCell ref="I10:I11"/>
    <mergeCell ref="B10:B11"/>
    <mergeCell ref="M10:M11"/>
    <mergeCell ref="F10:F11"/>
    <mergeCell ref="J10:J11"/>
    <mergeCell ref="K10:K11"/>
    <mergeCell ref="L10:L11"/>
    <mergeCell ref="A1:S1"/>
    <mergeCell ref="A2:S2"/>
    <mergeCell ref="A3:S3"/>
    <mergeCell ref="A5:S5"/>
    <mergeCell ref="P10:P11"/>
    <mergeCell ref="A7:S7"/>
    <mergeCell ref="B9:I9"/>
    <mergeCell ref="J9:R9"/>
    <mergeCell ref="S9:S11"/>
    <mergeCell ref="D10:D11"/>
    <mergeCell ref="R10:R11"/>
    <mergeCell ref="N10:N11"/>
    <mergeCell ref="O10:O11"/>
    <mergeCell ref="H10:H11"/>
    <mergeCell ref="G10:G11"/>
    <mergeCell ref="E10:E11"/>
  </mergeCells>
  <phoneticPr fontId="0" type="noConversion"/>
  <printOptions horizontalCentered="1" verticalCentered="1"/>
  <pageMargins left="0" right="0" top="0" bottom="0" header="0.51181102362204722" footer="0.51181102362204722"/>
  <pageSetup paperSize="9" scale="70" orientation="landscape" r:id="rId1"/>
  <headerFooter alignWithMargins="0"/>
  <ignoredErrors>
    <ignoredError sqref="I12" formulaRange="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البنوك والتأمين وخدمات الأعمال الفصل العاشر 2014</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البنوك والتأمين وخدمات الأعمال الفصل العاشر 2014</Description_Ar>
    <Enabled xmlns="1b323878-974e-4c19-bf08-965c80d4ad54">true</Enabled>
    <PublishingDate xmlns="1b323878-974e-4c19-bf08-965c80d4ad54">2017-06-18T11:06:23+00:00</PublishingDate>
    <CategoryDescription xmlns="http://schemas.microsoft.com/sharepoint.v3">Banks,Insurance And Business Services chapter 10 -2014</CategoryDescription>
  </documentManagement>
</p:properties>
</file>

<file path=customXml/itemProps1.xml><?xml version="1.0" encoding="utf-8"?>
<ds:datastoreItem xmlns:ds="http://schemas.openxmlformats.org/officeDocument/2006/customXml" ds:itemID="{B24EE1FF-F2D2-496F-A32C-D135E9E109B5}"/>
</file>

<file path=customXml/itemProps2.xml><?xml version="1.0" encoding="utf-8"?>
<ds:datastoreItem xmlns:ds="http://schemas.openxmlformats.org/officeDocument/2006/customXml" ds:itemID="{FFF32D08-632D-4CBA-94A1-35BC1095C713}"/>
</file>

<file path=customXml/itemProps3.xml><?xml version="1.0" encoding="utf-8"?>
<ds:datastoreItem xmlns:ds="http://schemas.openxmlformats.org/officeDocument/2006/customXml" ds:itemID="{3994A87D-F9E9-4F6C-809B-EF05EEB2667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المقدمة</vt:lpstr>
      <vt:lpstr>التقديم</vt:lpstr>
      <vt:lpstr>Bank</vt:lpstr>
      <vt:lpstr>78</vt:lpstr>
      <vt:lpstr>79</vt:lpstr>
      <vt:lpstr>80</vt:lpstr>
      <vt:lpstr>81</vt:lpstr>
      <vt:lpstr>82</vt:lpstr>
      <vt:lpstr>83</vt:lpstr>
      <vt:lpstr>84</vt:lpstr>
      <vt:lpstr>INSURANCE</vt:lpstr>
      <vt:lpstr>85</vt:lpstr>
      <vt:lpstr>86</vt:lpstr>
      <vt:lpstr>Gr_24</vt:lpstr>
      <vt:lpstr>87</vt:lpstr>
      <vt:lpstr>Gr_25</vt:lpstr>
      <vt:lpstr>88</vt:lpstr>
      <vt:lpstr>GR_26</vt:lpstr>
      <vt:lpstr>BUSINESS SERVICES.</vt:lpstr>
      <vt:lpstr>89</vt:lpstr>
      <vt:lpstr>90</vt:lpstr>
      <vt:lpstr>Gr_27</vt:lpstr>
      <vt:lpstr>Gr_28</vt:lpstr>
      <vt:lpstr>91</vt:lpstr>
      <vt:lpstr>92</vt:lpstr>
      <vt:lpstr>93</vt:lpstr>
      <vt:lpstr>'78'!Print_Area</vt:lpstr>
      <vt:lpstr>'79'!Print_Area</vt:lpstr>
      <vt:lpstr>'80'!Print_Area</vt:lpstr>
      <vt:lpstr>'81'!Print_Area</vt:lpstr>
      <vt:lpstr>'82'!Print_Area</vt:lpstr>
      <vt:lpstr>'83'!Print_Area</vt:lpstr>
      <vt:lpstr>'84'!Print_Area</vt:lpstr>
      <vt:lpstr>'85'!Print_Area</vt:lpstr>
      <vt:lpstr>'86'!Print_Area</vt:lpstr>
      <vt:lpstr>'87'!Print_Area</vt:lpstr>
      <vt:lpstr>'88'!Print_Area</vt:lpstr>
      <vt:lpstr>'89'!Print_Area</vt:lpstr>
      <vt:lpstr>'90'!Print_Area</vt:lpstr>
      <vt:lpstr>'91'!Print_Area</vt:lpstr>
      <vt:lpstr>'92'!Print_Area</vt:lpstr>
      <vt:lpstr>'93'!Print_Area</vt:lpstr>
      <vt:lpstr>Bank!Print_Area</vt:lpstr>
      <vt:lpstr>'BUSINESS SERVICES.'!Print_Area</vt:lpstr>
      <vt:lpstr>Gr_24!Print_Area</vt:lpstr>
      <vt:lpstr>Gr_25!Print_Area</vt:lpstr>
      <vt:lpstr>GR_26!Print_Area</vt:lpstr>
      <vt:lpstr>Gr_27!Print_Area</vt:lpstr>
      <vt:lpstr>Gr_28!Print_Area</vt:lpstr>
      <vt:lpstr>INSURANCE!Print_Area</vt:lpstr>
      <vt:lpstr>التقديم!Print_Area</vt:lpstr>
      <vt:lpstr>المقدمة!Print_Area</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Banks,Insurance And Business Services chapter 10 -2014</dc:title>
  <dc:creator>Mr. Sabir</dc:creator>
  <cp:keywords/>
  <cp:lastModifiedBy>Saber Abd El_Zaher</cp:lastModifiedBy>
  <cp:lastPrinted>2017-02-13T06:26:01Z</cp:lastPrinted>
  <dcterms:created xsi:type="dcterms:W3CDTF">1998-01-05T07:20:42Z</dcterms:created>
  <dcterms:modified xsi:type="dcterms:W3CDTF">2017-02-22T07:38:21Z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Banks,Insurance And Business Services chapter 10 -2014</vt:lpwstr>
  </property>
  <property fmtid="{D5CDD505-2E9C-101B-9397-08002B2CF9AE}" pid="5" name="Hashtags">
    <vt:lpwstr>58;#StatisticalAbstract|c2f418c2-a295-4bd1-af99-d5d586494613</vt:lpwstr>
  </property>
</Properties>
</file>