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8.xml" ContentType="application/vnd.openxmlformats-officedocument.drawing+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worksheets/sheet1.xml" ContentType="application/vnd.openxmlformats-officedocument.spreadsheetml.worksheet+xml"/>
  <Override PartName="/xl/drawings/drawing23.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drawings/drawing24.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drawings/drawing9.xml" ContentType="application/vnd.openxmlformats-officedocument.drawing+xml"/>
  <Override PartName="/xl/styles.xml" ContentType="application/vnd.openxmlformats-officedocument.spreadsheetml.styles+xml"/>
  <Override PartName="/xl/drawings/drawing10.xml" ContentType="application/vnd.openxmlformats-officedocument.drawing+xml"/>
  <Override PartName="/xl/charts/chart3.xml" ContentType="application/vnd.openxmlformats-officedocument.drawingml.chart+xml"/>
  <Override PartName="/xl/worksheets/sheet5.xml" ContentType="application/vnd.openxmlformats-officedocument.spreadsheetml.worksheet+xml"/>
  <Override PartName="/xl/theme/theme1.xml" ContentType="application/vnd.openxmlformats-officedocument.theme+xml"/>
  <Override PartName="/xl/drawings/drawing12.xml" ContentType="application/vnd.openxmlformats-officedocument.drawing+xml"/>
  <Override PartName="/xl/chartsheets/sheet3.xml" ContentType="application/vnd.openxmlformats-officedocument.spreadsheetml.chartsheet+xml"/>
  <Override PartName="/xl/charts/chart2.xml" ContentType="application/vnd.openxmlformats-officedocument.drawingml.chart+xml"/>
  <Override PartName="/xl/drawings/drawing7.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worksheets/sheet6.xml" ContentType="application/vnd.openxmlformats-officedocument.spreadsheetml.worksheet+xml"/>
  <Override PartName="/xl/drawings/drawing6.xml" ContentType="application/vnd.openxmlformats-officedocument.drawing+xml"/>
  <Override PartName="/xl/drawings/drawing21.xml" ContentType="application/vnd.openxmlformats-officedocument.drawing+xml"/>
  <Override PartName="/xl/drawings/drawing14.xml" ContentType="application/vnd.openxmlformats-officedocument.drawing+xml"/>
  <Override PartName="/xl/drawings/drawing13.xml" ContentType="application/vnd.openxmlformats-officedocument.drawing+xml"/>
  <Override PartName="/xl/worksheets/sheet8.xml" ContentType="application/vnd.openxmlformats-officedocument.spreadsheetml.worksheet+xml"/>
  <Override PartName="/xl/worksheets/sheet23.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drawings/drawing19.xml" ContentType="application/vnd.openxmlformats-officedocument.drawing+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drawings/drawing20.xml" ContentType="application/vnd.openxmlformats-officedocument.drawing+xml"/>
  <Override PartName="/xl/worksheets/sheet9.xml" ContentType="application/vnd.openxmlformats-officedocument.spreadsheetml.worksheet+xml"/>
  <Override PartName="/xl/drawings/drawing18.xml" ContentType="application/vnd.openxmlformats-officedocument.drawing+xml"/>
  <Override PartName="/xl/worksheets/sheet15.xml" ContentType="application/vnd.openxmlformats-officedocument.spreadsheetml.worksheet+xml"/>
  <Override PartName="/xl/worksheets/sheet17.xml" ContentType="application/vnd.openxmlformats-officedocument.spreadsheetml.worksheet+xml"/>
  <Override PartName="/xl/drawings/drawing15.xml" ContentType="application/vnd.openxmlformats-officedocument.drawing+xml"/>
  <Override PartName="/xl/worksheets/sheet22.xml" ContentType="application/vnd.openxmlformats-officedocument.spreadsheetml.worksheet+xml"/>
  <Override PartName="/xl/worksheets/sheet16.xml" ContentType="application/vnd.openxmlformats-officedocument.spreadsheetml.worksheet+xml"/>
  <Override PartName="/xl/worksheets/sheet21.xml" ContentType="application/vnd.openxmlformats-officedocument.spreadsheetml.worksheet+xml"/>
  <Override PartName="/xl/drawings/drawing16.xml" ContentType="application/vnd.openxmlformats-officedocument.drawing+xml"/>
  <Override PartName="/xl/drawings/drawing17.xml" ContentType="application/vnd.openxmlformats-officedocument.drawing+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5100" windowWidth="15570" windowHeight="5040" tabRatio="933" activeTab="25"/>
  </bookViews>
  <sheets>
    <sheet name="المقدمة" sheetId="64" r:id="rId1"/>
    <sheet name="التقديم" sheetId="54" r:id="rId2"/>
    <sheet name="248" sheetId="30" r:id="rId3"/>
    <sheet name="GR-53" sheetId="31" r:id="rId4"/>
    <sheet name="249" sheetId="2" r:id="rId5"/>
    <sheet name="GR-54" sheetId="51" r:id="rId6"/>
    <sheet name="250" sheetId="62" r:id="rId7"/>
    <sheet name="GR-57" sheetId="63" r:id="rId8"/>
    <sheet name="251" sheetId="77" r:id="rId9"/>
    <sheet name="252" sheetId="78" r:id="rId10"/>
    <sheet name="253" sheetId="79" r:id="rId11"/>
    <sheet name="254" sheetId="83" r:id="rId12"/>
    <sheet name="255" sheetId="92" r:id="rId13"/>
    <sheet name="256" sheetId="93" r:id="rId14"/>
    <sheet name="257" sheetId="65" r:id="rId15"/>
    <sheet name="258" sheetId="97" r:id="rId16"/>
    <sheet name="259" sheetId="101" r:id="rId17"/>
    <sheet name="260" sheetId="102" r:id="rId18"/>
    <sheet name="261" sheetId="104" r:id="rId19"/>
    <sheet name="262" sheetId="105" r:id="rId20"/>
    <sheet name="263" sheetId="106" r:id="rId21"/>
    <sheet name="Sheet1" sheetId="80" state="hidden" r:id="rId22"/>
    <sheet name="264" sheetId="107" r:id="rId23"/>
    <sheet name="265" sheetId="110" r:id="rId24"/>
    <sheet name="266" sheetId="112" r:id="rId25"/>
    <sheet name="267" sheetId="111" r:id="rId26"/>
  </sheets>
  <externalReferences>
    <externalReference r:id="rId27"/>
    <externalReference r:id="rId28"/>
  </externalReferences>
  <definedNames>
    <definedName name="_xlnm.Print_Area" localSheetId="2">'248'!$A$1:$F$14</definedName>
    <definedName name="_xlnm.Print_Area" localSheetId="4">'249'!$A$1:$F$33</definedName>
    <definedName name="_xlnm.Print_Area" localSheetId="6">'250'!$A$1:$C$21</definedName>
    <definedName name="_xlnm.Print_Area" localSheetId="8">'251'!$A$1:$L$34</definedName>
    <definedName name="_xlnm.Print_Area" localSheetId="9">'252'!$A$1:$K$14</definedName>
    <definedName name="_xlnm.Print_Area" localSheetId="10">'253'!$A$1:$K$17</definedName>
    <definedName name="_xlnm.Print_Area" localSheetId="11">'254'!$A$1:$K$13</definedName>
    <definedName name="_xlnm.Print_Area" localSheetId="12">'255'!$A$1:$J$12</definedName>
    <definedName name="_xlnm.Print_Area" localSheetId="13">'256'!$A$1:$E$10</definedName>
    <definedName name="_xlnm.Print_Area" localSheetId="15">'258'!$A$1:$C$12</definedName>
    <definedName name="_xlnm.Print_Area" localSheetId="16">'259'!$A$1:$C$15</definedName>
    <definedName name="_xlnm.Print_Area" localSheetId="17">'260'!$A$1:$V$35</definedName>
    <definedName name="_xlnm.Print_Area" localSheetId="18">'261'!$A$1:$E$10</definedName>
    <definedName name="_xlnm.Print_Area" localSheetId="19">'262'!$A$1:$R$35</definedName>
    <definedName name="_xlnm.Print_Area" localSheetId="20">'263'!$A$1:$K$20</definedName>
    <definedName name="_xlnm.Print_Area" localSheetId="22">'264'!$A$1:$G$13</definedName>
    <definedName name="_xlnm.Print_Area" localSheetId="23">'265'!$A$1:$E$13</definedName>
    <definedName name="_xlnm.Print_Area" localSheetId="24">'266'!$A$1:$C$28</definedName>
    <definedName name="_xlnm.Print_Area" localSheetId="25">'267'!$A$1:$D$18</definedName>
    <definedName name="_xlnm.Print_Area" localSheetId="1">التقديم!$A$1:$C$10</definedName>
    <definedName name="_xlnm.Print_Area" localSheetId="0">المقدمة!$A$1:$A$18</definedName>
    <definedName name="_xlnm.Print_Titles" localSheetId="14">'257'!$1:$7</definedName>
    <definedName name="sheet00" localSheetId="24">'[1]1'!#REF!</definedName>
    <definedName name="sheet00" localSheetId="25">'[1]1'!#REF!</definedName>
    <definedName name="sheet00">'[1]1'!#REF!</definedName>
    <definedName name="sheet000">'[1]1'!#REF!</definedName>
    <definedName name="sheet1" localSheetId="6">'[1]1'!#REF!</definedName>
    <definedName name="sheet1" localSheetId="8">'[1]1'!#REF!</definedName>
    <definedName name="sheet1" localSheetId="9">'[1]1'!#REF!</definedName>
    <definedName name="sheet1" localSheetId="10">'[1]1'!#REF!</definedName>
    <definedName name="sheet1" localSheetId="11">'[1]1'!#REF!</definedName>
    <definedName name="sheet1" localSheetId="12">'[1]1'!#REF!</definedName>
    <definedName name="sheet1" localSheetId="13">'[1]1'!#REF!</definedName>
    <definedName name="sheet1" localSheetId="15">'[1]1'!#REF!</definedName>
    <definedName name="sheet1" localSheetId="16">'[1]1'!#REF!</definedName>
    <definedName name="sheet1" localSheetId="17">'[1]1'!#REF!</definedName>
    <definedName name="sheet1" localSheetId="18">'[1]1'!#REF!</definedName>
    <definedName name="sheet1" localSheetId="19">'[1]1'!#REF!</definedName>
    <definedName name="sheet1" localSheetId="20">'[1]1'!#REF!</definedName>
    <definedName name="sheet1" localSheetId="22">'[1]1'!#REF!</definedName>
    <definedName name="sheet1" localSheetId="23">'[1]1'!#REF!</definedName>
    <definedName name="sheet1" localSheetId="24">'[1]1'!#REF!</definedName>
    <definedName name="sheet1" localSheetId="25">'[1]1'!#REF!</definedName>
    <definedName name="sheet1" localSheetId="0">'[2]1'!#REF!</definedName>
    <definedName name="sheet1">'[1]1'!#REF!</definedName>
    <definedName name="sheet1." localSheetId="22">'[1]1'!#REF!</definedName>
    <definedName name="sheet1." localSheetId="23">'[1]1'!#REF!</definedName>
    <definedName name="sheet1." localSheetId="24">'[1]1'!#REF!</definedName>
    <definedName name="sheet1." localSheetId="25">'[1]1'!#REF!</definedName>
    <definedName name="sheet1.">'[1]1'!#REF!</definedName>
    <definedName name="sheet10" localSheetId="23">'[1]1'!#REF!</definedName>
    <definedName name="sheet10" localSheetId="24">'[1]1'!#REF!</definedName>
    <definedName name="sheet10" localSheetId="25">'[1]1'!#REF!</definedName>
    <definedName name="sheet10">'[1]1'!#REF!</definedName>
    <definedName name="sheet102">'[1]1'!#REF!</definedName>
    <definedName name="sheet11" localSheetId="24">'[1]1'!#REF!</definedName>
    <definedName name="sheet11" localSheetId="25">'[1]1'!#REF!</definedName>
    <definedName name="sheet11">'[1]1'!#REF!</definedName>
    <definedName name="sheet111">'[1]1'!#REF!</definedName>
    <definedName name="sheet12" localSheetId="24">'[1]1'!#REF!</definedName>
    <definedName name="sheet12" localSheetId="25">'[1]1'!#REF!</definedName>
    <definedName name="sheet12">'[1]1'!#REF!</definedName>
    <definedName name="sheet13" localSheetId="24">'[1]1'!#REF!</definedName>
    <definedName name="sheet13" localSheetId="25">'[1]1'!#REF!</definedName>
    <definedName name="sheet13">'[1]1'!#REF!</definedName>
    <definedName name="sheet14" localSheetId="24">'[1]1'!#REF!</definedName>
    <definedName name="sheet14" localSheetId="25">'[1]1'!#REF!</definedName>
    <definedName name="sheet14">'[1]1'!#REF!</definedName>
    <definedName name="sheet15" localSheetId="24">'[1]1'!#REF!</definedName>
    <definedName name="sheet15">'[1]1'!#REF!</definedName>
    <definedName name="sheet16">'[1]1'!#REF!</definedName>
    <definedName name="sheet17">'[1]1'!#REF!</definedName>
    <definedName name="sheet18">'[1]1'!#REF!</definedName>
    <definedName name="sheet19">'[1]1'!#REF!</definedName>
    <definedName name="sheet2" localSheetId="20">'[1]1'!#REF!</definedName>
    <definedName name="sheet2" localSheetId="22">'[1]1'!#REF!</definedName>
    <definedName name="sheet2" localSheetId="23">'[1]1'!#REF!</definedName>
    <definedName name="sheet2" localSheetId="24">'[1]1'!#REF!</definedName>
    <definedName name="sheet2" localSheetId="25">'[1]1'!#REF!</definedName>
    <definedName name="sheet2">'[1]1'!#REF!</definedName>
    <definedName name="sheet20">'[1]1'!#REF!</definedName>
    <definedName name="sheet21">'[1]1'!#REF!</definedName>
    <definedName name="sheet22">'[1]1'!#REF!</definedName>
    <definedName name="sheet277">'[1]1'!#REF!</definedName>
    <definedName name="sheet3" localSheetId="23">'[1]1'!#REF!</definedName>
    <definedName name="sheet3" localSheetId="24">'[1]1'!#REF!</definedName>
    <definedName name="sheet3" localSheetId="25">'[1]1'!#REF!</definedName>
    <definedName name="sheet3">'[1]1'!#REF!</definedName>
    <definedName name="sheet4" localSheetId="19">'[1]1'!#REF!</definedName>
    <definedName name="sheet4" localSheetId="20">'[1]1'!#REF!</definedName>
    <definedName name="sheet4" localSheetId="22">'[1]1'!#REF!</definedName>
    <definedName name="sheet4" localSheetId="23">'[1]1'!#REF!</definedName>
    <definedName name="sheet4" localSheetId="24">'[1]1'!#REF!</definedName>
    <definedName name="sheet4" localSheetId="25">'[1]1'!#REF!</definedName>
    <definedName name="sheet4">'[1]1'!#REF!</definedName>
    <definedName name="sheet40" localSheetId="24">'[1]1'!#REF!</definedName>
    <definedName name="sheet40" localSheetId="25">'[1]1'!#REF!</definedName>
    <definedName name="sheet40">'[1]1'!#REF!</definedName>
    <definedName name="sheet5" localSheetId="23">'[1]1'!#REF!</definedName>
    <definedName name="sheet5" localSheetId="24">'[1]1'!#REF!</definedName>
    <definedName name="sheet5" localSheetId="25">'[1]1'!#REF!</definedName>
    <definedName name="sheet5">'[1]1'!#REF!</definedName>
    <definedName name="sheet6" localSheetId="22">'[1]1'!#REF!</definedName>
    <definedName name="sheet6" localSheetId="23">'[1]1'!#REF!</definedName>
    <definedName name="sheet6" localSheetId="24">'[1]1'!#REF!</definedName>
    <definedName name="sheet6" localSheetId="25">'[1]1'!#REF!</definedName>
    <definedName name="sheet6">'[1]1'!#REF!</definedName>
    <definedName name="sheet65">'[1]1'!#REF!</definedName>
    <definedName name="sheet66" localSheetId="23">'[1]1'!#REF!</definedName>
    <definedName name="sheet66" localSheetId="24">'[1]1'!#REF!</definedName>
    <definedName name="sheet66" localSheetId="25">'[1]1'!#REF!</definedName>
    <definedName name="sheet66">'[1]1'!#REF!</definedName>
    <definedName name="sheet7" localSheetId="23">'[1]1'!#REF!</definedName>
    <definedName name="sheet7" localSheetId="24">'[1]1'!#REF!</definedName>
    <definedName name="sheet7" localSheetId="25">'[1]1'!#REF!</definedName>
    <definedName name="sheet7">'[1]1'!#REF!</definedName>
    <definedName name="sheet8" localSheetId="18">'[1]1'!#REF!</definedName>
    <definedName name="sheet8" localSheetId="19">'[1]1'!#REF!</definedName>
    <definedName name="sheet8" localSheetId="20">'[1]1'!#REF!</definedName>
    <definedName name="sheet8" localSheetId="22">'[1]1'!#REF!</definedName>
    <definedName name="sheet8" localSheetId="23">'[1]1'!#REF!</definedName>
    <definedName name="sheet8" localSheetId="24">'[1]1'!#REF!</definedName>
    <definedName name="sheet8" localSheetId="25">'[1]1'!#REF!</definedName>
    <definedName name="sheet8">'[1]1'!#REF!</definedName>
    <definedName name="sheet9" localSheetId="23">'[1]1'!#REF!</definedName>
    <definedName name="sheet9" localSheetId="24">'[1]1'!#REF!</definedName>
    <definedName name="sheet9" localSheetId="25">'[1]1'!#REF!</definedName>
    <definedName name="sheet9">'[1]1'!#REF!</definedName>
  </definedNames>
  <calcPr calcId="145621" concurrentCalc="0"/>
</workbook>
</file>

<file path=xl/calcChain.xml><?xml version="1.0" encoding="utf-8"?>
<calcChain xmlns="http://schemas.openxmlformats.org/spreadsheetml/2006/main">
  <c r="A35" i="62" l="1"/>
  <c r="J9" i="77"/>
  <c r="C10" i="104"/>
  <c r="F10" i="107"/>
  <c r="B10" i="104"/>
  <c r="B14" i="78"/>
  <c r="B21" i="62"/>
  <c r="C33" i="2"/>
  <c r="B48" i="2"/>
  <c r="R14" i="102"/>
  <c r="B59" i="2"/>
  <c r="B57" i="2"/>
  <c r="B58" i="2"/>
  <c r="B50" i="2"/>
  <c r="B56" i="2"/>
  <c r="B53" i="2"/>
  <c r="B54" i="2"/>
  <c r="B52" i="2"/>
  <c r="B55" i="2"/>
  <c r="B49" i="2"/>
  <c r="B51" i="2"/>
  <c r="B36" i="2"/>
  <c r="B45" i="2"/>
  <c r="B43" i="2"/>
  <c r="B37" i="2"/>
  <c r="B47" i="2"/>
  <c r="E38" i="30"/>
  <c r="D38" i="30"/>
  <c r="C38" i="30"/>
  <c r="B38" i="30"/>
  <c r="E37" i="30"/>
  <c r="D37" i="30"/>
  <c r="C37" i="30"/>
  <c r="B37" i="30"/>
  <c r="E36" i="30"/>
  <c r="D36" i="30"/>
  <c r="C36" i="30"/>
  <c r="B36" i="30"/>
  <c r="E35" i="30"/>
  <c r="D35" i="30"/>
  <c r="C35" i="30"/>
  <c r="B35" i="30"/>
  <c r="E34" i="30"/>
  <c r="D34" i="30"/>
  <c r="C34" i="30"/>
  <c r="B34" i="30"/>
  <c r="B14" i="30"/>
  <c r="B44" i="2"/>
  <c r="B46" i="2"/>
  <c r="B42" i="2"/>
  <c r="B41" i="2"/>
  <c r="B40" i="2"/>
  <c r="B39" i="2"/>
  <c r="B38" i="2"/>
  <c r="B36" i="62"/>
  <c r="B37" i="62"/>
  <c r="B38" i="62"/>
  <c r="B39" i="62"/>
  <c r="B40" i="62"/>
  <c r="B41" i="62"/>
  <c r="B42" i="62"/>
  <c r="B43" i="62"/>
  <c r="B44" i="62"/>
  <c r="B45" i="62"/>
  <c r="B46" i="62"/>
  <c r="B47" i="62"/>
  <c r="B48" i="62"/>
  <c r="B35" i="62"/>
  <c r="C10" i="93"/>
  <c r="B35" i="105"/>
  <c r="B61" i="2"/>
  <c r="C18" i="111"/>
  <c r="J9" i="78"/>
  <c r="B18" i="111"/>
  <c r="B28" i="112"/>
  <c r="B20" i="106"/>
  <c r="C35" i="105"/>
  <c r="D35" i="105"/>
  <c r="E35" i="105"/>
  <c r="F35" i="105"/>
  <c r="G35" i="105"/>
  <c r="H35" i="105"/>
  <c r="I35" i="105"/>
  <c r="J35" i="105"/>
  <c r="K35" i="105"/>
  <c r="L35" i="105"/>
  <c r="M35" i="105"/>
  <c r="N35" i="105"/>
  <c r="O35" i="105"/>
  <c r="P35" i="105"/>
  <c r="Q35" i="105"/>
  <c r="T15" i="102"/>
  <c r="C13" i="110"/>
  <c r="B13" i="110"/>
  <c r="D12" i="110"/>
  <c r="D11" i="110"/>
  <c r="D10" i="110"/>
  <c r="C13" i="107"/>
  <c r="D13" i="107"/>
  <c r="E13" i="107"/>
  <c r="B13" i="107"/>
  <c r="F11" i="107"/>
  <c r="F12" i="107"/>
  <c r="F13" i="107"/>
  <c r="E20" i="106"/>
  <c r="C20" i="106"/>
  <c r="F20" i="106"/>
  <c r="I19" i="106"/>
  <c r="H19" i="106"/>
  <c r="G19" i="106"/>
  <c r="D19" i="106"/>
  <c r="J19" i="106"/>
  <c r="I18" i="106"/>
  <c r="H18" i="106"/>
  <c r="G18" i="106"/>
  <c r="D18" i="106"/>
  <c r="I17" i="106"/>
  <c r="H17" i="106"/>
  <c r="G17" i="106"/>
  <c r="D17" i="106"/>
  <c r="I16" i="106"/>
  <c r="H16" i="106"/>
  <c r="G16" i="106"/>
  <c r="D16" i="106"/>
  <c r="I15" i="106"/>
  <c r="H15" i="106"/>
  <c r="G15" i="106"/>
  <c r="D15" i="106"/>
  <c r="J15" i="106"/>
  <c r="I14" i="106"/>
  <c r="H14" i="106"/>
  <c r="G14" i="106"/>
  <c r="D14" i="106"/>
  <c r="I13" i="106"/>
  <c r="H13" i="106"/>
  <c r="G13" i="106"/>
  <c r="D13" i="106"/>
  <c r="I12" i="106"/>
  <c r="H12" i="106"/>
  <c r="G12" i="106"/>
  <c r="D12" i="106"/>
  <c r="I11" i="106"/>
  <c r="H11" i="106"/>
  <c r="G11" i="106"/>
  <c r="D11" i="106"/>
  <c r="I10" i="106"/>
  <c r="H10" i="106"/>
  <c r="G10" i="106"/>
  <c r="D10" i="106"/>
  <c r="Q34" i="105"/>
  <c r="P34" i="105"/>
  <c r="O34" i="105"/>
  <c r="N34" i="105"/>
  <c r="Q33" i="105"/>
  <c r="P33" i="105"/>
  <c r="O33" i="105"/>
  <c r="N33" i="105"/>
  <c r="Q32" i="105"/>
  <c r="P32" i="105"/>
  <c r="O32" i="105"/>
  <c r="N32" i="105"/>
  <c r="Q31" i="105"/>
  <c r="P31" i="105"/>
  <c r="O31" i="105"/>
  <c r="N31" i="105"/>
  <c r="Q30" i="105"/>
  <c r="P30" i="105"/>
  <c r="O30" i="105"/>
  <c r="N30" i="105"/>
  <c r="Q29" i="105"/>
  <c r="P29" i="105"/>
  <c r="O29" i="105"/>
  <c r="N29" i="105"/>
  <c r="Q28" i="105"/>
  <c r="P28" i="105"/>
  <c r="O28" i="105"/>
  <c r="N28" i="105"/>
  <c r="Q27" i="105"/>
  <c r="P27" i="105"/>
  <c r="O27" i="105"/>
  <c r="N27" i="105"/>
  <c r="Q26" i="105"/>
  <c r="P26" i="105"/>
  <c r="O26" i="105"/>
  <c r="N26" i="105"/>
  <c r="Q25" i="105"/>
  <c r="P25" i="105"/>
  <c r="O25" i="105"/>
  <c r="N25" i="105"/>
  <c r="Q24" i="105"/>
  <c r="P24" i="105"/>
  <c r="O24" i="105"/>
  <c r="N24" i="105"/>
  <c r="Q23" i="105"/>
  <c r="P23" i="105"/>
  <c r="O23" i="105"/>
  <c r="N23" i="105"/>
  <c r="Q22" i="105"/>
  <c r="P22" i="105"/>
  <c r="O22" i="105"/>
  <c r="N22" i="105"/>
  <c r="Q21" i="105"/>
  <c r="P21" i="105"/>
  <c r="O21" i="105"/>
  <c r="N21" i="105"/>
  <c r="Q20" i="105"/>
  <c r="P20" i="105"/>
  <c r="O20" i="105"/>
  <c r="N20" i="105"/>
  <c r="Q19" i="105"/>
  <c r="P19" i="105"/>
  <c r="O19" i="105"/>
  <c r="N19" i="105"/>
  <c r="Q18" i="105"/>
  <c r="P18" i="105"/>
  <c r="O18" i="105"/>
  <c r="N18" i="105"/>
  <c r="Q17" i="105"/>
  <c r="P17" i="105"/>
  <c r="O17" i="105"/>
  <c r="N17" i="105"/>
  <c r="Q16" i="105"/>
  <c r="P16" i="105"/>
  <c r="O16" i="105"/>
  <c r="N16" i="105"/>
  <c r="Q15" i="105"/>
  <c r="P15" i="105"/>
  <c r="O15" i="105"/>
  <c r="N15" i="105"/>
  <c r="Q14" i="105"/>
  <c r="P14" i="105"/>
  <c r="O14" i="105"/>
  <c r="N14" i="105"/>
  <c r="Q13" i="105"/>
  <c r="P13" i="105"/>
  <c r="O13" i="105"/>
  <c r="N13" i="105"/>
  <c r="Q12" i="105"/>
  <c r="P12" i="105"/>
  <c r="O12" i="105"/>
  <c r="N12" i="105"/>
  <c r="J12" i="106"/>
  <c r="J14" i="106"/>
  <c r="J16" i="106"/>
  <c r="J18" i="106"/>
  <c r="I20" i="106"/>
  <c r="G20" i="106"/>
  <c r="H20" i="106"/>
  <c r="J11" i="106"/>
  <c r="J13" i="106"/>
  <c r="J17" i="106"/>
  <c r="D13" i="110"/>
  <c r="D20" i="106"/>
  <c r="J10" i="106"/>
  <c r="J20" i="106"/>
  <c r="D9" i="104"/>
  <c r="D8" i="104"/>
  <c r="D10" i="104"/>
  <c r="Q35" i="102"/>
  <c r="P35" i="102"/>
  <c r="O35" i="102"/>
  <c r="N35" i="102"/>
  <c r="M35" i="102"/>
  <c r="L35" i="102"/>
  <c r="K35" i="102"/>
  <c r="J35" i="102"/>
  <c r="I35" i="102"/>
  <c r="H35" i="102"/>
  <c r="G35" i="102"/>
  <c r="F35" i="102"/>
  <c r="E35" i="102"/>
  <c r="D35" i="102"/>
  <c r="C35" i="102"/>
  <c r="B35" i="102"/>
  <c r="U34" i="102"/>
  <c r="T34" i="102"/>
  <c r="S34" i="102"/>
  <c r="R34" i="102"/>
  <c r="U33" i="102"/>
  <c r="T33" i="102"/>
  <c r="S33" i="102"/>
  <c r="R33" i="102"/>
  <c r="U32" i="102"/>
  <c r="T32" i="102"/>
  <c r="S32" i="102"/>
  <c r="R32" i="102"/>
  <c r="U31" i="102"/>
  <c r="T31" i="102"/>
  <c r="S31" i="102"/>
  <c r="R31" i="102"/>
  <c r="U30" i="102"/>
  <c r="T30" i="102"/>
  <c r="S30" i="102"/>
  <c r="R30" i="102"/>
  <c r="U29" i="102"/>
  <c r="T29" i="102"/>
  <c r="S29" i="102"/>
  <c r="R29" i="102"/>
  <c r="U28" i="102"/>
  <c r="T28" i="102"/>
  <c r="S28" i="102"/>
  <c r="R28" i="102"/>
  <c r="U27" i="102"/>
  <c r="T27" i="102"/>
  <c r="S27" i="102"/>
  <c r="R27" i="102"/>
  <c r="U26" i="102"/>
  <c r="T26" i="102"/>
  <c r="S26" i="102"/>
  <c r="R26" i="102"/>
  <c r="U25" i="102"/>
  <c r="T25" i="102"/>
  <c r="S25" i="102"/>
  <c r="R25" i="102"/>
  <c r="U24" i="102"/>
  <c r="T24" i="102"/>
  <c r="S24" i="102"/>
  <c r="R24" i="102"/>
  <c r="U23" i="102"/>
  <c r="T23" i="102"/>
  <c r="S23" i="102"/>
  <c r="R23" i="102"/>
  <c r="U22" i="102"/>
  <c r="T22" i="102"/>
  <c r="S22" i="102"/>
  <c r="R22" i="102"/>
  <c r="U21" i="102"/>
  <c r="T21" i="102"/>
  <c r="S21" i="102"/>
  <c r="R21" i="102"/>
  <c r="U20" i="102"/>
  <c r="T20" i="102"/>
  <c r="S20" i="102"/>
  <c r="R20" i="102"/>
  <c r="U19" i="102"/>
  <c r="T19" i="102"/>
  <c r="S19" i="102"/>
  <c r="R19" i="102"/>
  <c r="U18" i="102"/>
  <c r="T18" i="102"/>
  <c r="S18" i="102"/>
  <c r="R18" i="102"/>
  <c r="U17" i="102"/>
  <c r="T17" i="102"/>
  <c r="S17" i="102"/>
  <c r="R17" i="102"/>
  <c r="U16" i="102"/>
  <c r="T16" i="102"/>
  <c r="S16" i="102"/>
  <c r="R16" i="102"/>
  <c r="U15" i="102"/>
  <c r="S15" i="102"/>
  <c r="R15" i="102"/>
  <c r="U14" i="102"/>
  <c r="T14" i="102"/>
  <c r="S14" i="102"/>
  <c r="U13" i="102"/>
  <c r="T13" i="102"/>
  <c r="S13" i="102"/>
  <c r="R13" i="102"/>
  <c r="U12" i="102"/>
  <c r="T12" i="102"/>
  <c r="S12" i="102"/>
  <c r="R12" i="102"/>
  <c r="U35" i="102"/>
  <c r="R35" i="102"/>
  <c r="S35" i="102"/>
  <c r="T35" i="102"/>
  <c r="B15" i="101"/>
  <c r="B12" i="97"/>
  <c r="D9" i="93"/>
  <c r="D8" i="93"/>
  <c r="D10" i="93"/>
  <c r="B10" i="93"/>
  <c r="C12" i="92"/>
  <c r="D12" i="92"/>
  <c r="E12" i="92"/>
  <c r="F12" i="92"/>
  <c r="G12" i="92"/>
  <c r="H12" i="92"/>
  <c r="I12" i="92"/>
  <c r="B12" i="92"/>
  <c r="D9" i="83"/>
  <c r="D13" i="83"/>
  <c r="G9" i="83"/>
  <c r="D10" i="83"/>
  <c r="G10" i="83"/>
  <c r="D11" i="83"/>
  <c r="G11" i="83"/>
  <c r="D12" i="83"/>
  <c r="G12" i="83"/>
  <c r="B13" i="83"/>
  <c r="C13" i="83"/>
  <c r="E13" i="83"/>
  <c r="F13" i="83"/>
  <c r="H9" i="83"/>
  <c r="J9" i="83"/>
  <c r="I9" i="83"/>
  <c r="H10" i="83"/>
  <c r="I10" i="83"/>
  <c r="H11" i="83"/>
  <c r="I11" i="83"/>
  <c r="J11" i="83"/>
  <c r="H12" i="83"/>
  <c r="J12" i="83"/>
  <c r="I12" i="83"/>
  <c r="D33" i="2"/>
  <c r="B33" i="2"/>
  <c r="D14" i="30"/>
  <c r="C14" i="30"/>
  <c r="E9" i="77"/>
  <c r="K9" i="77"/>
  <c r="C33" i="77"/>
  <c r="D33" i="77"/>
  <c r="F33" i="77"/>
  <c r="G33" i="77"/>
  <c r="H33" i="77"/>
  <c r="I33" i="77"/>
  <c r="B33" i="77"/>
  <c r="E33" i="2"/>
  <c r="I17" i="79"/>
  <c r="H17" i="79"/>
  <c r="G17" i="79"/>
  <c r="F17" i="79"/>
  <c r="E17" i="79"/>
  <c r="D17" i="79"/>
  <c r="C17" i="79"/>
  <c r="B17" i="79"/>
  <c r="J16" i="79"/>
  <c r="J15" i="79"/>
  <c r="J14" i="79"/>
  <c r="J13" i="79"/>
  <c r="J12" i="79"/>
  <c r="J11" i="79"/>
  <c r="J10" i="79"/>
  <c r="J9" i="79"/>
  <c r="I14" i="78"/>
  <c r="H14" i="78"/>
  <c r="G14" i="78"/>
  <c r="F14" i="78"/>
  <c r="E14" i="78"/>
  <c r="D14" i="78"/>
  <c r="C14" i="78"/>
  <c r="J13" i="78"/>
  <c r="B22" i="78"/>
  <c r="J12" i="78"/>
  <c r="B21" i="78"/>
  <c r="J11" i="78"/>
  <c r="B20" i="78"/>
  <c r="J10" i="78"/>
  <c r="B19" i="78"/>
  <c r="B18" i="78"/>
  <c r="C33" i="30"/>
  <c r="D33" i="30"/>
  <c r="E33" i="30"/>
  <c r="B33" i="30"/>
  <c r="A36" i="62"/>
  <c r="A37" i="62"/>
  <c r="A38" i="62"/>
  <c r="A39" i="62"/>
  <c r="A40" i="62"/>
  <c r="A41" i="62"/>
  <c r="A42" i="62"/>
  <c r="A43" i="62"/>
  <c r="A44" i="62"/>
  <c r="A45" i="62"/>
  <c r="A46" i="62"/>
  <c r="A47" i="62"/>
  <c r="A48" i="62"/>
  <c r="A49" i="62"/>
  <c r="D40" i="30"/>
  <c r="E31" i="77"/>
  <c r="J31" i="77"/>
  <c r="E10" i="77"/>
  <c r="K10" i="77"/>
  <c r="E11" i="77"/>
  <c r="K11" i="77"/>
  <c r="J11" i="77"/>
  <c r="E12" i="77"/>
  <c r="J12" i="77"/>
  <c r="E13" i="77"/>
  <c r="J13" i="77"/>
  <c r="E14" i="77"/>
  <c r="K14" i="77"/>
  <c r="J14" i="77"/>
  <c r="E15" i="77"/>
  <c r="K15" i="77"/>
  <c r="J15" i="77"/>
  <c r="E16" i="77"/>
  <c r="K16" i="77"/>
  <c r="J16" i="77"/>
  <c r="E17" i="77"/>
  <c r="J17" i="77"/>
  <c r="E18" i="77"/>
  <c r="K18" i="77"/>
  <c r="J18" i="77"/>
  <c r="E19" i="77"/>
  <c r="K19" i="77"/>
  <c r="J19" i="77"/>
  <c r="E20" i="77"/>
  <c r="K20" i="77"/>
  <c r="J20" i="77"/>
  <c r="E21" i="77"/>
  <c r="J21" i="77"/>
  <c r="E22" i="77"/>
  <c r="K22" i="77"/>
  <c r="J22" i="77"/>
  <c r="E23" i="77"/>
  <c r="K23" i="77"/>
  <c r="J23" i="77"/>
  <c r="E24" i="77"/>
  <c r="K24" i="77"/>
  <c r="J24" i="77"/>
  <c r="E25" i="77"/>
  <c r="J25" i="77"/>
  <c r="E26" i="77"/>
  <c r="K26" i="77"/>
  <c r="J26" i="77"/>
  <c r="E27" i="77"/>
  <c r="K27" i="77"/>
  <c r="J27" i="77"/>
  <c r="E28" i="77"/>
  <c r="K28" i="77"/>
  <c r="J28" i="77"/>
  <c r="E29" i="77"/>
  <c r="J29" i="77"/>
  <c r="E30" i="77"/>
  <c r="K30" i="77"/>
  <c r="J30" i="77"/>
  <c r="E32" i="77"/>
  <c r="K32" i="77"/>
  <c r="J32" i="77"/>
  <c r="E14" i="30"/>
  <c r="J10" i="77"/>
  <c r="E40" i="30"/>
  <c r="B40" i="30"/>
  <c r="C40" i="30"/>
  <c r="A51" i="62"/>
  <c r="A52" i="62"/>
  <c r="A53" i="62"/>
  <c r="K31" i="77"/>
  <c r="K17" i="77"/>
  <c r="K25" i="77"/>
  <c r="K21" i="77"/>
  <c r="K12" i="77"/>
  <c r="K29" i="77"/>
  <c r="K13" i="77"/>
  <c r="E33" i="77"/>
  <c r="K33" i="77"/>
  <c r="J33" i="77"/>
  <c r="J14" i="78"/>
  <c r="I13" i="83"/>
  <c r="J17" i="79"/>
  <c r="G13" i="83"/>
  <c r="J10" i="83"/>
  <c r="J13" i="83"/>
  <c r="H13" i="83"/>
</calcChain>
</file>

<file path=xl/sharedStrings.xml><?xml version="1.0" encoding="utf-8"?>
<sst xmlns="http://schemas.openxmlformats.org/spreadsheetml/2006/main" count="1136" uniqueCount="780">
  <si>
    <t>المجموع</t>
  </si>
  <si>
    <t>Total</t>
  </si>
  <si>
    <t>المنشآت الرياضية</t>
  </si>
  <si>
    <t>Sport Facilities</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</si>
  <si>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</si>
  <si>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</si>
  <si>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</si>
  <si>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</si>
  <si>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</si>
  <si>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</si>
  <si>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</si>
  <si>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</si>
  <si>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</si>
  <si>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</si>
  <si>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</si>
  <si>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</si>
  <si>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</si>
  <si>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</si>
  <si>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</si>
  <si>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</si>
  <si>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</si>
  <si>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</si>
  <si>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</si>
  <si>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</si>
  <si>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</si>
  <si>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</si>
  <si>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</si>
  <si>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</si>
  <si>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</si>
  <si>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</si>
  <si>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</si>
  <si>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</si>
  <si>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T.Tennis Hall</t>
  </si>
  <si>
    <t>Tennis Court</t>
  </si>
  <si>
    <t>Squash Court</t>
  </si>
  <si>
    <t>Hockey Field</t>
  </si>
  <si>
    <t>Golf Course</t>
  </si>
  <si>
    <t>نادي الشراع</t>
  </si>
  <si>
    <t>Sailing Club</t>
  </si>
  <si>
    <t>مركز البولينج</t>
  </si>
  <si>
    <t>Bowling Centre</t>
  </si>
  <si>
    <t xml:space="preserve">Total </t>
  </si>
  <si>
    <t>اتحادات رياضية</t>
  </si>
  <si>
    <t>أندية رياضية - درجة أولى (رياضات متعددة).</t>
  </si>
  <si>
    <t>أندية رياضية - درجة ثانية (رياضة واحدة).</t>
  </si>
  <si>
    <t>ذكور</t>
  </si>
  <si>
    <t>إناث</t>
  </si>
  <si>
    <t>المنشأة الرياضية</t>
  </si>
  <si>
    <t>المدارس</t>
  </si>
  <si>
    <t>المراكز الشبابية</t>
  </si>
  <si>
    <t>الفرجان</t>
  </si>
  <si>
    <t>الأندية الثانية</t>
  </si>
  <si>
    <t xml:space="preserve">Sports Facilities </t>
  </si>
  <si>
    <t>Schools</t>
  </si>
  <si>
    <t>Youth Centers</t>
  </si>
  <si>
    <t>Furgan</t>
  </si>
  <si>
    <t>Federations</t>
  </si>
  <si>
    <t>أخرى</t>
  </si>
  <si>
    <t>نوع المؤسسة/الجهاز الرياضي</t>
  </si>
  <si>
    <t>Sports Federations</t>
  </si>
  <si>
    <t>Specialized Sports Committees and Clubs</t>
  </si>
  <si>
    <t>First Division (multi-sports) Sports Clubs</t>
  </si>
  <si>
    <t>Second Division (Single -sport) Sports Clubs</t>
  </si>
  <si>
    <t xml:space="preserve">Support Sport Committees </t>
  </si>
  <si>
    <t xml:space="preserve">اللجان الرياضية المساندة </t>
  </si>
  <si>
    <t xml:space="preserve">المجموع </t>
  </si>
  <si>
    <t>أندية رياضية - درجة أولى (رياضات متعددة)
.First Division (multi-sports) Sports Clubs</t>
  </si>
  <si>
    <t>أندية رياضية - درجة ثانية (رياضة واحدة)
.Second Division (Single -sport) Sports Clubs</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</si>
  <si>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</si>
  <si>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</si>
  <si>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</si>
  <si>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</si>
  <si>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</si>
  <si>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</si>
  <si>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</si>
  <si>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</si>
  <si>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الإجمالي
</t>
    </r>
    <r>
      <rPr>
        <b/>
        <sz val="10"/>
        <color theme="1"/>
        <rFont val="Arial"/>
        <family val="2"/>
      </rPr>
      <t>G.Total</t>
    </r>
  </si>
  <si>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</si>
  <si>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</si>
  <si>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</si>
  <si>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</si>
  <si>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</si>
  <si>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المهن الرياضية</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</si>
  <si>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</si>
  <si>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</si>
  <si>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</si>
  <si>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</si>
  <si>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</si>
  <si>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</si>
  <si>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</si>
  <si>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</si>
  <si>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</si>
  <si>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</si>
  <si>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</si>
  <si>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</si>
  <si>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</si>
  <si>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بو هامور</t>
  </si>
  <si>
    <t>فريج الثمامة</t>
  </si>
  <si>
    <t>فريج الذخيرة</t>
  </si>
  <si>
    <t>فريج غرب نعيجة</t>
  </si>
  <si>
    <t>فريج شرق نعيجة</t>
  </si>
  <si>
    <t>فريج عين خالد</t>
  </si>
  <si>
    <t>Trainers and assistants</t>
  </si>
  <si>
    <t>Physical therapists and assistants</t>
  </si>
  <si>
    <t xml:space="preserve">Nurses  </t>
  </si>
  <si>
    <t>Other workers in sport</t>
  </si>
  <si>
    <t>Sport professions</t>
  </si>
  <si>
    <t>Name of Playground</t>
  </si>
  <si>
    <t>وصف السلعة</t>
  </si>
  <si>
    <t>الممرضون</t>
  </si>
  <si>
    <t>أهم واردات دولة قطر من السلع الرياضية</t>
  </si>
  <si>
    <t>HS Code</t>
  </si>
  <si>
    <t>Commodity Descreption</t>
  </si>
  <si>
    <t>01012910</t>
  </si>
  <si>
    <t>خيول للرياضة</t>
  </si>
  <si>
    <t>LIVE Horses for sport</t>
  </si>
  <si>
    <t>01019010</t>
  </si>
  <si>
    <t>42031000</t>
  </si>
  <si>
    <t xml:space="preserve"> leather articles of apparel</t>
  </si>
  <si>
    <t>42032100</t>
  </si>
  <si>
    <t>leather apparel, Specially designed for use in sports</t>
  </si>
  <si>
    <t>42032900</t>
  </si>
  <si>
    <t>leather apparel, Other</t>
  </si>
  <si>
    <t>42034000</t>
  </si>
  <si>
    <t xml:space="preserve"> لوازم ألبسة أُخر</t>
  </si>
  <si>
    <t xml:space="preserve"> Other Clothing accessories</t>
  </si>
  <si>
    <t>61121100</t>
  </si>
  <si>
    <t>track suits of Cotton</t>
  </si>
  <si>
    <t>61121200</t>
  </si>
  <si>
    <t>track suits of synthetic fibres</t>
  </si>
  <si>
    <t>61121900</t>
  </si>
  <si>
    <t>track suits, ' Of other textile materials '</t>
  </si>
  <si>
    <t>61122000</t>
  </si>
  <si>
    <t>SKI SUITS, KNITTED OR CROCHETED</t>
  </si>
  <si>
    <t>61123100</t>
  </si>
  <si>
    <t>MEN'S OR BOYS' SWIMWEAR, of synthetic fibres</t>
  </si>
  <si>
    <t>61123900</t>
  </si>
  <si>
    <t>MEN'S OR BOYS' SWIMWEAR, ' Of other textile materials '</t>
  </si>
  <si>
    <t>61124100</t>
  </si>
  <si>
    <t>WOMEN'S OR GIRLS' SWIMWEAR, of synthetic fibres</t>
  </si>
  <si>
    <t>61124900</t>
  </si>
  <si>
    <t>ألبسة سباحة للنساء والبنات، من مصنرات من مواد نسجيه اخرى</t>
  </si>
  <si>
    <t>WOMEN'S OR GIRLS' SWIMWEAR, ' Of other textile materials '</t>
  </si>
  <si>
    <t>62111100</t>
  </si>
  <si>
    <t>ملابس سباحة للرجال أو الصبية</t>
  </si>
  <si>
    <t>MEN'S OR BOYS' SWIMWEAR</t>
  </si>
  <si>
    <t>62111200</t>
  </si>
  <si>
    <t>ملابس سباحة للنساء أو البنات</t>
  </si>
  <si>
    <t>WOMEN'S OR GIRLS' SWIMWEAR</t>
  </si>
  <si>
    <t>62112000</t>
  </si>
  <si>
    <t>بدل للتزلج</t>
  </si>
  <si>
    <t>SKI SUITS</t>
  </si>
  <si>
    <t>62113120</t>
  </si>
  <si>
    <t xml:space="preserve"> اردية للرياضة "تريننج"</t>
  </si>
  <si>
    <t>Track suits</t>
  </si>
  <si>
    <t>62113190</t>
  </si>
  <si>
    <t>غيرها من الالبسه الرياضيه</t>
  </si>
  <si>
    <t>ski-suits,  Other</t>
  </si>
  <si>
    <t>62113220</t>
  </si>
  <si>
    <t>62113290</t>
  </si>
  <si>
    <t>GARMENTS, Other</t>
  </si>
  <si>
    <t>62113320</t>
  </si>
  <si>
    <t>62113390</t>
  </si>
  <si>
    <t>62113920</t>
  </si>
  <si>
    <t>62113990</t>
  </si>
  <si>
    <t>GARMENTS,Other</t>
  </si>
  <si>
    <t>62114100</t>
  </si>
  <si>
    <t>ألبسة للرياضة للنساء أو البنات، (غ.د.آ)من صوف او من وبر ناعم</t>
  </si>
  <si>
    <t>WOMEN'S OR GIRLS' TRACK SUITS of wool or fine animal hair</t>
  </si>
  <si>
    <t>62114200</t>
  </si>
  <si>
    <t>WOMEN'S OR GIRLS' TRACK SUITS of Cotton</t>
  </si>
  <si>
    <t>62114300</t>
  </si>
  <si>
    <t>WOMEN'S OR GIRLS' TRACK SUITS of man-made fibres</t>
  </si>
  <si>
    <t>62114900</t>
  </si>
  <si>
    <t>WOMEN'S OR GIRLS' TRACK SUITS ' Of other textile materials '</t>
  </si>
  <si>
    <t>64021200</t>
  </si>
  <si>
    <t xml:space="preserve"> (أحـذيـة تزلـج ، وأحذيـة لوحـات التزلـج (سيرف</t>
  </si>
  <si>
    <t>Ski-boots, cross-country Ski Footwear and snowboard boots</t>
  </si>
  <si>
    <t>64021900</t>
  </si>
  <si>
    <t>غيرها من الاحذية</t>
  </si>
  <si>
    <t>foot wear, Other</t>
  </si>
  <si>
    <t>64029100</t>
  </si>
  <si>
    <t>أحذية تغطي الكاحل</t>
  </si>
  <si>
    <t>SHOES COVER THE ANKLE</t>
  </si>
  <si>
    <t>غيرها من الاحذيه</t>
  </si>
  <si>
    <t>outer soles, Other</t>
  </si>
  <si>
    <t>64031200</t>
  </si>
  <si>
    <t>أحـذيـة تزلـج وأحـذيـة ألـواح التزلـج "سيرف"</t>
  </si>
  <si>
    <t>64031900</t>
  </si>
  <si>
    <t>OTHER SPORT'S FOOTWEAR</t>
  </si>
  <si>
    <t>64041100</t>
  </si>
  <si>
    <t>أحذية بنعال خارجية من مطاط أو لدائن للرياضة، (أحذية كرة السلة أحذية الرياضة البدنية وأحذية التمرين وأحذية مماثلة)</t>
  </si>
  <si>
    <t>SPORTS FOOTWEAR, WITH OUTER SOLES OF RUBBER/PLASTIC (BASKETBALL SHOES AND THE LIKE)</t>
  </si>
  <si>
    <t>65061010</t>
  </si>
  <si>
    <t>أغطية رأس للأنشطة الرياضية</t>
  </si>
  <si>
    <t>headgearfor sporting activities</t>
  </si>
  <si>
    <t>83062100</t>
  </si>
  <si>
    <t>تماثيل مطلية بمعادن ثمينة</t>
  </si>
  <si>
    <t>leaf binders Plated with precious metal</t>
  </si>
  <si>
    <t>83062900</t>
  </si>
  <si>
    <t>غيرها من التماثيل المطليه</t>
  </si>
  <si>
    <t>leaf binders, Other</t>
  </si>
  <si>
    <t>83063000</t>
  </si>
  <si>
    <t>أطر للصور الفوتوغرافية واللوحات وما يماثلها</t>
  </si>
  <si>
    <t>PHOTOGRAPH, PICTURE OR SIMILAR FRAMES, MIRRORS ETC, OF BASE METAL</t>
  </si>
  <si>
    <t>84328000</t>
  </si>
  <si>
    <t>أجهزة أخرى مما يستعمل في الزراعة أو البستنة أو تحضير أو فلاحة التربة، محادل الحدائق أو الملاعب الرياضية</t>
  </si>
  <si>
    <t>OTHER MACHINERY FOR AGRICULTURAL, HORTICULTURAL OR FORESTRY FOR SOIL PREPARATION OR CULTIVATION LAWN OR SPORT GROUND ROLLERS</t>
  </si>
  <si>
    <t>89031000</t>
  </si>
  <si>
    <t>يخوت وقوارب أخر للنزهة أو الرياضة، قوارب للتجديف وزوارق خفيفة (كاندى) قابلة للنفخ</t>
  </si>
  <si>
    <t>INFLATABLE YACHTS AND OTHER VESSELS FOR PLEASURE OR SPORTS, ROWING BOATS AND CANOES</t>
  </si>
  <si>
    <t>89039000</t>
  </si>
  <si>
    <t>يخوت وقوارب أخر للنزهة أو الرياضة، قوارب التجديف وزوارق خفيفة (كاندى)، عدا القابلة للنفخ</t>
  </si>
  <si>
    <t>VESSELS FOR PLEASURE OR SPORTS OTHER THAN INFLATABLE VESSELS</t>
  </si>
  <si>
    <t>89039100</t>
  </si>
  <si>
    <t xml:space="preserve"> قوارب شراعية ، وإن كانت مزودة بمحرك مساعد</t>
  </si>
  <si>
    <t>Sailboats, with or without auxiliary motor</t>
  </si>
  <si>
    <t>89039200</t>
  </si>
  <si>
    <t xml:space="preserve"> قوارب بمحركات ، عـدا الـقـوارب ذات الـمـحرك الخارجي غير الثابت</t>
  </si>
  <si>
    <t>Motorboats, other than outboard motorboats</t>
  </si>
  <si>
    <t>89039910</t>
  </si>
  <si>
    <t xml:space="preserve"> قوارب من الياف زجاجية (فايبر جلاس)ذات محركات خارجية غير ثابتة</t>
  </si>
  <si>
    <t xml:space="preserve"> - - - Motor boots from fibar glass other than outboard</t>
  </si>
  <si>
    <t>89039920</t>
  </si>
  <si>
    <t xml:space="preserve"> قوارب بدون محركات</t>
  </si>
  <si>
    <t>boats without motors</t>
  </si>
  <si>
    <t>89039930</t>
  </si>
  <si>
    <t>دراجات مائية (جت سكي)</t>
  </si>
  <si>
    <t>Jet ski</t>
  </si>
  <si>
    <t>89039990</t>
  </si>
  <si>
    <t>غيرها من القوارب</t>
  </si>
  <si>
    <t>boats, Other</t>
  </si>
  <si>
    <t>89079000</t>
  </si>
  <si>
    <t>غيرها من الطوافات</t>
  </si>
  <si>
    <t>floating structures, Other</t>
  </si>
  <si>
    <t>93032000</t>
  </si>
  <si>
    <t xml:space="preserve"> بنادق رش ،  رياضية أخر للصيد أو الرماية بما فيها التي تتضمن تجميع ما بين البنادق وبنادق الرش</t>
  </si>
  <si>
    <t>Other sporting huntinp or target-shooting shotguns, including combination shotgun-nfles</t>
  </si>
  <si>
    <t>93033000</t>
  </si>
  <si>
    <t xml:space="preserve"> بنادق وكربينات رياضية اخر للصيد أوالرماية بمواسير محززة</t>
  </si>
  <si>
    <t>Other sporting, hunting or target-shooting rifles</t>
  </si>
  <si>
    <t>93039000</t>
  </si>
  <si>
    <t>غيرها من أنواع البنادق</t>
  </si>
  <si>
    <t>Muzzle-loading firearms, Other</t>
  </si>
  <si>
    <t>93062110</t>
  </si>
  <si>
    <t>CARTRIDGES  for hunting or sports shooting</t>
  </si>
  <si>
    <t>93062190</t>
  </si>
  <si>
    <t>قنابل، قنابل يدوية، طوربيدات، ألغام، قذائف وغيرها من الذخائر الحربية وأجزاؤها</t>
  </si>
  <si>
    <t>BOMBS, GRENADES, TORPEDOES, MINES, MISSILES &amp; SIMILAR</t>
  </si>
  <si>
    <t>93062910</t>
  </si>
  <si>
    <t xml:space="preserve"> أجـزاء ولـوازم الـخـراطـيـش لـلصيد أو للرماية الرياضية</t>
  </si>
  <si>
    <t>Parts and accessories of Cartridges for hunting or sports shooting</t>
  </si>
  <si>
    <t>93062990</t>
  </si>
  <si>
    <t>غيرها من أجزاء ولوازم الخراطيش</t>
  </si>
  <si>
    <t>Parts and accessories of Cartridges, other</t>
  </si>
  <si>
    <t>93063010</t>
  </si>
  <si>
    <t xml:space="preserve"> خراطيش وأجزاؤها ولوازمها للصيد أو للرماية الرياضية</t>
  </si>
  <si>
    <t>Cartridges,Parts and accessories,for hunting or sports shooting</t>
  </si>
  <si>
    <t>93063090</t>
  </si>
  <si>
    <t>خراطيش وأجزاؤها</t>
  </si>
  <si>
    <t>OTHER CARTRIDGES AND PARTS THEREOF</t>
  </si>
  <si>
    <t>93069000</t>
  </si>
  <si>
    <t>غيرها من الخراطيش</t>
  </si>
  <si>
    <t>CARTRIDGES, Other</t>
  </si>
  <si>
    <t>95069100</t>
  </si>
  <si>
    <t>Articles and equipme for general physical exercise gymnastics or athletics</t>
  </si>
  <si>
    <t>95069900</t>
  </si>
  <si>
    <t>غيرها من المعدات الرياضيه</t>
  </si>
  <si>
    <t>GYMNASIUM ARTICLES, Other</t>
  </si>
  <si>
    <t>95079000</t>
  </si>
  <si>
    <t>مضارب التنس وتنس الريشة , البادمنتــــون ومضارب مماثلة باوتاد أو بدونهــا</t>
  </si>
  <si>
    <t>TENNIS, BADMINTON OR SIMILAR RACKETS, WHETHER OR NOT STRUNG.</t>
  </si>
  <si>
    <t>الإتحادات</t>
  </si>
  <si>
    <t>استاد رياضي</t>
  </si>
  <si>
    <t>مضمار العاب قوى</t>
  </si>
  <si>
    <t>ملعب اسكواش</t>
  </si>
  <si>
    <t>ملعب هوكي</t>
  </si>
  <si>
    <t>ملعب جولف</t>
  </si>
  <si>
    <t>أصناف ومعدات الرياضة البدنية والجمباز والعاب القوى</t>
  </si>
  <si>
    <t>MOST IMPORTANT OF QATAR IMPORTS FROM SPORTS GOODS</t>
  </si>
  <si>
    <t>جدول (248)</t>
  </si>
  <si>
    <t>جدول (249)</t>
  </si>
  <si>
    <t>2013/2014</t>
  </si>
  <si>
    <t>فريج الوكير</t>
  </si>
  <si>
    <t xml:space="preserve">القيمة بالريال القطري
VALUE_QR
</t>
  </si>
  <si>
    <t xml:space="preserve">سعر الوحدة
Unit Price
</t>
  </si>
  <si>
    <t xml:space="preserve">اللجان والأندية الرياضية المتخصصة </t>
  </si>
  <si>
    <t>2014/2015</t>
  </si>
  <si>
    <t>Villages</t>
  </si>
  <si>
    <t xml:space="preserve">مضمار ألعاب القوى </t>
  </si>
  <si>
    <t>ملعب  تنس</t>
  </si>
  <si>
    <t>ملعب إسكواش</t>
  </si>
  <si>
    <t xml:space="preserve">صالة مغطاة لممارسة التمارين </t>
  </si>
  <si>
    <t>صالة مغطاه لممارسة التمارين</t>
  </si>
  <si>
    <t>ملعب تنس</t>
  </si>
  <si>
    <t xml:space="preserve"> ألبسة جلدية</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</si>
  <si>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</si>
  <si>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</si>
  <si>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</si>
  <si>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</si>
  <si>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</si>
  <si>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 xml:space="preserve">أطقم تزلج </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</si>
  <si>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</si>
  <si>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</si>
  <si>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</si>
  <si>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</si>
  <si>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ألبسة للرياضة للنساء أو البنات،  من الياف تركيبيه او اصطناعيه</t>
  </si>
  <si>
    <t>ألبسة للرياضة للنساء أو البنات،  من مواد نسجيه اخرى</t>
  </si>
  <si>
    <t>أحذية رياضية اخرى</t>
  </si>
  <si>
    <t>خراطيش للصيد أو للرماية الرياضية</t>
  </si>
  <si>
    <t>مجمع العقدة (الفروسية)</t>
  </si>
  <si>
    <t>Al-Uqdah Equestrian Complex.</t>
  </si>
  <si>
    <t>2015/2016</t>
  </si>
  <si>
    <t>الملاعب في المدارس حسب المرحلة التعليمية ونوع الملعب</t>
  </si>
  <si>
    <t>SPORTS FACILITIES AT SCHOOLS BY SCHOOL LEVEL AND TYPE OF FACILITIES</t>
  </si>
  <si>
    <t>نوع المدارس</t>
  </si>
  <si>
    <t>عدد المدارس</t>
  </si>
  <si>
    <t>Type of Schools</t>
  </si>
  <si>
    <t>كرة قدم</t>
  </si>
  <si>
    <t>كرة طائرة</t>
  </si>
  <si>
    <t>كرة سلة</t>
  </si>
  <si>
    <t>كرة يد</t>
  </si>
  <si>
    <t>تنس أرضي</t>
  </si>
  <si>
    <t>قاعة رياضية</t>
  </si>
  <si>
    <t>No. of schools</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</si>
  <si>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</si>
  <si>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</si>
  <si>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</si>
  <si>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</si>
  <si>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</si>
  <si>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</si>
  <si>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</si>
  <si>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</si>
  <si>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</si>
  <si>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المدارس المختلطة</t>
  </si>
  <si>
    <t>Mixed Schools</t>
  </si>
  <si>
    <t>المدارس الابتدائية
Preliminary School</t>
  </si>
  <si>
    <t>المدارس الإعدادية
Preparatory Schools</t>
  </si>
  <si>
    <t>المدارس الثانوية
Secondary Schools</t>
  </si>
  <si>
    <t>المدارس المشتركة
Joint Schools</t>
  </si>
  <si>
    <t>المدارس المختلطة
Mixed Schools</t>
  </si>
  <si>
    <t>الملاعب في المدارس حسب البلديات ونوع الملعب</t>
  </si>
  <si>
    <t>SCHOOLS' SPORTS FACILITIES BY MUNICIPALITY AND  TYPE OF FACILITY</t>
  </si>
  <si>
    <t>البلدية</t>
  </si>
  <si>
    <t>Municipality</t>
  </si>
  <si>
    <t>الدوحة</t>
  </si>
  <si>
    <t>Doha</t>
  </si>
  <si>
    <t>الريان</t>
  </si>
  <si>
    <t>Rayyan</t>
  </si>
  <si>
    <t>الضعاين</t>
  </si>
  <si>
    <t>Al Dayaan</t>
  </si>
  <si>
    <t>أم صلال</t>
  </si>
  <si>
    <t>Umm Slal</t>
  </si>
  <si>
    <t>الخور</t>
  </si>
  <si>
    <t>Al Khor</t>
  </si>
  <si>
    <t>الشمال</t>
  </si>
  <si>
    <t>Al Shammal</t>
  </si>
  <si>
    <t>الوكرة</t>
  </si>
  <si>
    <t>Al Wakra'a</t>
  </si>
  <si>
    <t>الشيحانية</t>
  </si>
  <si>
    <t>ملعب كرة قدم Pitch</t>
  </si>
  <si>
    <t>ملعب  تنس Tennis Court</t>
  </si>
  <si>
    <t>صالة مغطاة لممارسة التمارين  Gymnasuim</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</si>
  <si>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</si>
  <si>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</si>
  <si>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</si>
  <si>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</si>
  <si>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</si>
  <si>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</si>
  <si>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</si>
  <si>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</si>
  <si>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</si>
  <si>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</si>
  <si>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قاعة كرة طاولة T.Tennis Hall</t>
  </si>
  <si>
    <t>ميدان للفروسية Eqestrian Field</t>
  </si>
  <si>
    <t>حلبة سباق سيارات Car Race Ring</t>
  </si>
  <si>
    <t>ملعب كرة شاطئية Beach Ball Pitch</t>
  </si>
  <si>
    <t>ملعب هوكي Hockey Field</t>
  </si>
  <si>
    <t>مضمار سباق الهجن Camel Race Field</t>
  </si>
  <si>
    <t>مضمار سباق الخيل Horse Race Field</t>
  </si>
  <si>
    <t>ملعب جولف Golf Course</t>
  </si>
  <si>
    <t>نادي الشراع Sailing Club</t>
  </si>
  <si>
    <t>مركز البولينج Bowling Centre</t>
  </si>
  <si>
    <t>مجمع العقدة (الفروسية) Al-Uqdah Equestrian Complex.</t>
  </si>
  <si>
    <t>TABLE (248)</t>
  </si>
  <si>
    <t>TABLE (249)</t>
  </si>
  <si>
    <t>2016/2017</t>
  </si>
  <si>
    <t>2013/2014 –2016/2017</t>
  </si>
  <si>
    <t>2013/2014 - 2016/2017</t>
  </si>
  <si>
    <t xml:space="preserve">2014/2013 - 2016 / 2017 </t>
  </si>
  <si>
    <t>2016 / 2017</t>
  </si>
  <si>
    <t>2013 - 2016</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</si>
  <si>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</si>
  <si>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</si>
  <si>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</si>
  <si>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</si>
  <si>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</si>
  <si>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</si>
  <si>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</si>
  <si>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</si>
  <si>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الجهة</t>
  </si>
  <si>
    <t>صالة رياضية متعددة النشاط</t>
  </si>
  <si>
    <t>ملاعب خارجية</t>
  </si>
  <si>
    <t>برك سباحة</t>
  </si>
  <si>
    <t>أجهزة لياقة</t>
  </si>
  <si>
    <t>أجهزة كمال أجسام</t>
  </si>
  <si>
    <t>أجهزة تخسيس</t>
  </si>
  <si>
    <t>الإناث</t>
  </si>
  <si>
    <t xml:space="preserve">الصالات الرياضية </t>
  </si>
  <si>
    <t>* وزارة التعليم والتعليم العالي</t>
  </si>
  <si>
    <t>* Ministry of Education &amp; Higher Education</t>
  </si>
  <si>
    <t>العاملون في مجال الرياضة في الفنادق والصالات الرياضية الخاصة حسب النوع</t>
  </si>
  <si>
    <t>SPORTS STAFF AT HOTELS AND GYMS BY GENDER</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</si>
  <si>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</si>
  <si>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</si>
  <si>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</si>
  <si>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</si>
  <si>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</si>
  <si>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</si>
  <si>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</si>
  <si>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Bu Hamour </t>
  </si>
  <si>
    <t xml:space="preserve">Al Thumama </t>
  </si>
  <si>
    <t xml:space="preserve">Al Thakira </t>
  </si>
  <si>
    <t xml:space="preserve">West Nuaija </t>
  </si>
  <si>
    <t xml:space="preserve">East Nuaija </t>
  </si>
  <si>
    <t>Ain Khalid</t>
  </si>
  <si>
    <t>Al wokair</t>
  </si>
  <si>
    <t>العدد</t>
  </si>
  <si>
    <t>المؤسسات الرياضية حسب النوع</t>
  </si>
  <si>
    <r>
      <rPr>
        <b/>
        <sz val="14"/>
        <color theme="1"/>
        <rFont val="Arial"/>
        <family val="2"/>
      </rPr>
      <t>المنشآت الرياضية حسب النوع</t>
    </r>
    <r>
      <rPr>
        <sz val="14"/>
        <color theme="1"/>
        <rFont val="Arial"/>
        <family val="2"/>
      </rPr>
      <t xml:space="preserve">
</t>
    </r>
    <r>
      <rPr>
        <b/>
        <sz val="14"/>
        <color theme="1"/>
        <rFont val="Arial"/>
        <family val="2"/>
      </rPr>
      <t xml:space="preserve"> </t>
    </r>
    <r>
      <rPr>
        <sz val="14"/>
        <color theme="1"/>
        <rFont val="Arial"/>
        <family val="2"/>
      </rPr>
      <t xml:space="preserve">
</t>
    </r>
    <r>
      <rPr>
        <b/>
        <sz val="12.5"/>
        <color theme="1"/>
        <rFont val="Arial"/>
        <family val="2"/>
      </rPr>
      <t xml:space="preserve"> </t>
    </r>
  </si>
  <si>
    <t xml:space="preserve">
</t>
  </si>
  <si>
    <t xml:space="preserve"> مصادر البيانات:</t>
  </si>
  <si>
    <t>المرافق والاجهزة الرياضية في الفنادق والصالات الرياضية الخاصة حسب النوع</t>
  </si>
  <si>
    <t xml:space="preserve">المرافق الرياضية </t>
  </si>
  <si>
    <t xml:space="preserve">الاجهزة الرياضية </t>
  </si>
  <si>
    <t>الذكور</t>
  </si>
  <si>
    <t>جدول (250)</t>
  </si>
  <si>
    <t xml:space="preserve"> TABLE  (250)</t>
  </si>
  <si>
    <t>جدول  (251)</t>
  </si>
  <si>
    <t>TABLE (251)</t>
  </si>
  <si>
    <t>جدول (252)</t>
  </si>
  <si>
    <t xml:space="preserve"> TABLE  (252)</t>
  </si>
  <si>
    <t>جدول (253)</t>
  </si>
  <si>
    <t xml:space="preserve"> TABLE  (253)</t>
  </si>
  <si>
    <t>جدول (254)</t>
  </si>
  <si>
    <t xml:space="preserve"> TABLE  (254)</t>
  </si>
  <si>
    <t>جدول (255)</t>
  </si>
  <si>
    <t xml:space="preserve"> TABLE  (255)</t>
  </si>
  <si>
    <t>جدول (256)</t>
  </si>
  <si>
    <t xml:space="preserve"> TABLE  (256)</t>
  </si>
  <si>
    <t>جدول (257)</t>
  </si>
  <si>
    <t xml:space="preserve"> TABLE  (257)</t>
  </si>
  <si>
    <t>جدول (258)</t>
  </si>
  <si>
    <t>جدول (259)</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</si>
  <si>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</si>
  <si>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</si>
  <si>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</si>
  <si>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</si>
  <si>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 xml:space="preserve">أندية وجمعبات للهوايات الشبابية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</si>
  <si>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</si>
  <si>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</si>
  <si>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</si>
  <si>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</si>
  <si>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</si>
  <si>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</si>
  <si>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</si>
  <si>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الخور </t>
  </si>
  <si>
    <t xml:space="preserve">الشمال </t>
  </si>
  <si>
    <t xml:space="preserve">الظعاين </t>
  </si>
  <si>
    <t xml:space="preserve">الشحانية </t>
  </si>
  <si>
    <t xml:space="preserve">الأنشطة في المؤسسات الشبابية والرياضية حسب الجنسية والنوع والفئات العمرية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</si>
  <si>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</si>
  <si>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</si>
  <si>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</si>
  <si>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</si>
  <si>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</si>
  <si>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</si>
  <si>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</si>
  <si>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</si>
  <si>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</si>
  <si>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</si>
  <si>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</si>
  <si>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</si>
  <si>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أنشطة التصوير ضوئي / فيديو وسينمائي </t>
  </si>
  <si>
    <t xml:space="preserve">فنون موسيقية </t>
  </si>
  <si>
    <t xml:space="preserve">أنشطة اجتماعية </t>
  </si>
  <si>
    <t xml:space="preserve">أنشطة المعسكرات والتخييم </t>
  </si>
  <si>
    <t xml:space="preserve">أنشطة خدمة البيئة </t>
  </si>
  <si>
    <t xml:space="preserve">أنشطة الكمبيوتر/الإنترنت/اليوتيوب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</si>
  <si>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</si>
  <si>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</si>
  <si>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</si>
  <si>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</si>
  <si>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</si>
  <si>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</si>
  <si>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</si>
  <si>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</si>
  <si>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الأعضاء</t>
  </si>
  <si>
    <t>جدول  (263)</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</si>
  <si>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</si>
  <si>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</si>
  <si>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</si>
  <si>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</si>
  <si>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</si>
  <si>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</si>
  <si>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</si>
  <si>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</si>
  <si>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</si>
  <si>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</si>
  <si>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</si>
  <si>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</si>
  <si>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</si>
  <si>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</si>
  <si>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</si>
  <si>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</si>
  <si>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</si>
  <si>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</si>
  <si>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</si>
  <si>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</si>
  <si>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</si>
  <si>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</si>
  <si>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</si>
  <si>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</si>
  <si>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</si>
  <si>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جدول  (264)</t>
  </si>
  <si>
    <t xml:space="preserve">الأنشطة الشبابية والرياضية المنفذة محلياً حسب الجنسية والنوع </t>
  </si>
  <si>
    <t>المجموع العام</t>
  </si>
  <si>
    <t>دورات تدريبية</t>
  </si>
  <si>
    <t>محاضرات عامة</t>
  </si>
  <si>
    <t xml:space="preserve">معسكرات </t>
  </si>
  <si>
    <t>رحلات</t>
  </si>
  <si>
    <t>بطولات رياضية</t>
  </si>
  <si>
    <t>مهرجانات</t>
  </si>
  <si>
    <t>عروض مسرحية/موسيقية</t>
  </si>
  <si>
    <t>مسابقات</t>
  </si>
  <si>
    <t>معارض</t>
  </si>
  <si>
    <t xml:space="preserve">أخرى </t>
  </si>
  <si>
    <t>جدول  (265)</t>
  </si>
  <si>
    <t>عربية</t>
  </si>
  <si>
    <t>إقليمية</t>
  </si>
  <si>
    <t xml:space="preserve">الأنشطة </t>
  </si>
  <si>
    <t>نوع المشاركة</t>
  </si>
  <si>
    <t xml:space="preserve">خليجية </t>
  </si>
  <si>
    <t>دولية</t>
  </si>
  <si>
    <t xml:space="preserve"> اجتماعات / لقاءات / ملتقيات </t>
  </si>
  <si>
    <t xml:space="preserve"> مسابقات</t>
  </si>
  <si>
    <t xml:space="preserve"> معارض</t>
  </si>
  <si>
    <t>جدول (267)</t>
  </si>
  <si>
    <t>المنشآت والتجهيزات للأنشطة الشبابية والرياضية</t>
  </si>
  <si>
    <t>المنشآت / التجهيزات</t>
  </si>
  <si>
    <t>مسجد/مصلى</t>
  </si>
  <si>
    <t xml:space="preserve">مكتبة </t>
  </si>
  <si>
    <t xml:space="preserve">قاعة/غرفة نشاط ديني </t>
  </si>
  <si>
    <t>قاعة/غرفة نشاط ثقافي</t>
  </si>
  <si>
    <t>قاعة محاضرات</t>
  </si>
  <si>
    <t xml:space="preserve">قاعة/غرفة نشاط علمي </t>
  </si>
  <si>
    <t>قاعة/غرفة نشاط كمبيوتر/إنترنت</t>
  </si>
  <si>
    <t>قاعة/غرفة نشاط اجتماعي</t>
  </si>
  <si>
    <t>قاعة/(اتيليه) نشاط تشكيلي</t>
  </si>
  <si>
    <t>ورشة حرف يدوية</t>
  </si>
  <si>
    <t>قاعات تجهيزات لاسلكية والكترونية</t>
  </si>
  <si>
    <t>قاعة/صالة عرض</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</si>
  <si>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</si>
  <si>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</si>
  <si>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</si>
  <si>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</si>
  <si>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</si>
  <si>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</si>
  <si>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</si>
  <si>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</si>
  <si>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</si>
  <si>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</si>
  <si>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</si>
  <si>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</si>
  <si>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امارتيون</t>
  </si>
  <si>
    <t>كويتيون</t>
  </si>
  <si>
    <t>عمانيون</t>
  </si>
  <si>
    <t>سعوديون</t>
  </si>
  <si>
    <t>عرب آخرون</t>
  </si>
  <si>
    <t>افريقيون</t>
  </si>
  <si>
    <t>آسيويون</t>
  </si>
  <si>
    <t>اوربيون وامريكيون</t>
  </si>
  <si>
    <t>* وزارة الثقافة والرياضة</t>
  </si>
  <si>
    <r>
      <t xml:space="preserve">المجموع
</t>
    </r>
    <r>
      <rPr>
        <b/>
        <sz val="10"/>
        <color theme="1"/>
        <rFont val="Arial"/>
        <family val="2"/>
      </rPr>
      <t>Total</t>
    </r>
  </si>
  <si>
    <t>TABLE (265)</t>
  </si>
  <si>
    <t>الإجمالي</t>
  </si>
  <si>
    <t>G.Total</t>
  </si>
  <si>
    <t xml:space="preserve">                 الفئات السنية 
               والجنسية والنوع
  الأنشطة</t>
  </si>
  <si>
    <t xml:space="preserve">الأنشطة الشبابية والرياضية المنفذة خارجياً حسب مستوى الفعالية </t>
  </si>
  <si>
    <t>TABLE (266)</t>
  </si>
  <si>
    <r>
      <t xml:space="preserve">سعر الوحدة
</t>
    </r>
    <r>
      <rPr>
        <b/>
        <sz val="9"/>
        <color theme="1"/>
        <rFont val="Arial"/>
        <family val="2"/>
      </rPr>
      <t>Unit Price</t>
    </r>
    <r>
      <rPr>
        <b/>
        <sz val="10"/>
        <color theme="1"/>
        <rFont val="Arial"/>
        <family val="2"/>
      </rPr>
      <t xml:space="preserve">
</t>
    </r>
  </si>
  <si>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ومنشأتها الحديثة وأيضاً في تكوين الرياضين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 .</t>
  </si>
  <si>
    <t>Number</t>
  </si>
  <si>
    <t>المشاركون القطريون في الأنشطة الشبابية والرياضية المنفذة خارجياً</t>
  </si>
  <si>
    <t>العاملون بالمؤسسات الشبابية حسب الجنسية والنوع والمهنة ونوع الدوام</t>
  </si>
  <si>
    <t>المشتركون في ممارسة الرياضة في الفنادق والصالات الرياضية الخاصة حسب النوع</t>
  </si>
  <si>
    <t>2014/2013 -2016 / 2017</t>
  </si>
  <si>
    <t>* Ministry of Culture And Sports</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</si>
  <si>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</si>
  <si>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 xml:space="preserve">Type of Sport Institution \ Authority </t>
  </si>
  <si>
    <t>Gyms</t>
  </si>
  <si>
    <t xml:space="preserve">Hotels </t>
  </si>
  <si>
    <t>Multi-activity Gym</t>
  </si>
  <si>
    <t>Swimming Pools</t>
  </si>
  <si>
    <t>Outdoor playgrounds</t>
  </si>
  <si>
    <t>Others</t>
  </si>
  <si>
    <t>Fitness equipment</t>
  </si>
  <si>
    <t>Bodybuilding Equipment</t>
  </si>
  <si>
    <t>Slimming Devices</t>
  </si>
  <si>
    <t>Facility</t>
  </si>
  <si>
    <t>Al Shahaniya</t>
  </si>
  <si>
    <t>Type of youth and sports institutions</t>
  </si>
  <si>
    <t>Public youth centers</t>
  </si>
  <si>
    <t>Specialized youth centers</t>
  </si>
  <si>
    <t>Youth centers for people with disabilities</t>
  </si>
  <si>
    <t>Clubs and associations of youth hobbies</t>
  </si>
  <si>
    <t xml:space="preserve">Religious </t>
  </si>
  <si>
    <t>Cultural</t>
  </si>
  <si>
    <t xml:space="preserve">Scientific </t>
  </si>
  <si>
    <t>Fine Art / Animation</t>
  </si>
  <si>
    <t>Plastic Art</t>
  </si>
  <si>
    <t xml:space="preserve">Photography / video and cinema </t>
  </si>
  <si>
    <t>Music</t>
  </si>
  <si>
    <t xml:space="preserve">Social </t>
  </si>
  <si>
    <t>Camps</t>
  </si>
  <si>
    <t xml:space="preserve">Camps and camping activites </t>
  </si>
  <si>
    <t xml:space="preserve">Environmental service </t>
  </si>
  <si>
    <t>Computer / Internet / Youtube activities</t>
  </si>
  <si>
    <t>Media</t>
  </si>
  <si>
    <t>Sports</t>
  </si>
  <si>
    <t xml:space="preserve"> Bicycle and Motorcycle</t>
  </si>
  <si>
    <t>Diving</t>
  </si>
  <si>
    <t>Stamp collectors</t>
  </si>
  <si>
    <t>Motoring aficionados</t>
  </si>
  <si>
    <t>Sniping aficionados</t>
  </si>
  <si>
    <t>Career Pigeon  aficionados</t>
  </si>
  <si>
    <t>Wireless  aficionados and wireless sports</t>
  </si>
  <si>
    <t>Heritage and identity enhancement</t>
  </si>
  <si>
    <t>Members</t>
  </si>
  <si>
    <t>Working member</t>
  </si>
  <si>
    <t>Non-working member</t>
  </si>
  <si>
    <t>Full-time</t>
  </si>
  <si>
    <t>Part-time</t>
  </si>
  <si>
    <t>Volunteers</t>
  </si>
  <si>
    <t>Qataris</t>
  </si>
  <si>
    <t>Non-Qataris</t>
  </si>
  <si>
    <t>Directors, Deputy Directors, Executives and Members of the Executive Bureau</t>
  </si>
  <si>
    <t>Members of subcommittees and coordinators</t>
  </si>
  <si>
    <t>Accountants and warehouse custodians</t>
  </si>
  <si>
    <t>Administrators and clerks</t>
  </si>
  <si>
    <t>Supervisors of religious activities</t>
  </si>
  <si>
    <t>Supervisors of cultural activities</t>
  </si>
  <si>
    <t>Supervisors of Scientific  activities</t>
  </si>
  <si>
    <t>Trainers of wireless and electronic activities</t>
  </si>
  <si>
    <t>Computer and Digital Media Supervisors</t>
  </si>
  <si>
    <t>Supervisors of media activities</t>
  </si>
  <si>
    <t>Supervisors of Plastic Arts Activities</t>
  </si>
  <si>
    <t>Supervisors of handicraft activities</t>
  </si>
  <si>
    <t>Supervisors of Theater Arts activities</t>
  </si>
  <si>
    <t>Theater Arts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</si>
  <si>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</si>
  <si>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</si>
  <si>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</si>
  <si>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</si>
  <si>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</si>
  <si>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</si>
  <si>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</si>
  <si>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Agricultural workers</t>
  </si>
  <si>
    <t>Service workers</t>
  </si>
  <si>
    <t>G. Total</t>
  </si>
  <si>
    <t xml:space="preserve">Training courses
</t>
  </si>
  <si>
    <t>Public Lectures</t>
  </si>
  <si>
    <t>Competitions</t>
  </si>
  <si>
    <t>Fairs</t>
  </si>
  <si>
    <t>Trips</t>
  </si>
  <si>
    <t>Sports tournaments</t>
  </si>
  <si>
    <t>Festivals</t>
  </si>
  <si>
    <t>Theater / Musical Performances</t>
  </si>
  <si>
    <t>Activities</t>
  </si>
  <si>
    <t>Meetings / forums</t>
  </si>
  <si>
    <t>Estabishments \ facilities</t>
  </si>
  <si>
    <t>Mosque</t>
  </si>
  <si>
    <t>Library</t>
  </si>
  <si>
    <t>Religious activity room / hall</t>
  </si>
  <si>
    <t>Cultural activity room / hall</t>
  </si>
  <si>
    <t>Lecture hall</t>
  </si>
  <si>
    <t>Scientific activity room / hall</t>
  </si>
  <si>
    <t xml:space="preserve">Computer / Internet activity room / hall </t>
  </si>
  <si>
    <t>Social activity room / hall</t>
  </si>
  <si>
    <t xml:space="preserve"> Plastic art activity Hall / (Atelier)</t>
  </si>
  <si>
    <t>Handcrafts Workshop</t>
  </si>
  <si>
    <t>Wireless and electronic equipment rooms</t>
  </si>
  <si>
    <t>Showroom</t>
  </si>
  <si>
    <t>Photographic laboratory</t>
  </si>
  <si>
    <t>Stage</t>
  </si>
  <si>
    <t>Media Activity Studio</t>
  </si>
  <si>
    <t>Scientific laboratory</t>
  </si>
  <si>
    <t>Permanent camps</t>
  </si>
  <si>
    <t>Multi-purpose hall</t>
  </si>
  <si>
    <t xml:space="preserve">Swimming pool
</t>
  </si>
  <si>
    <t>Nationality</t>
  </si>
  <si>
    <t>Bahrainis</t>
  </si>
  <si>
    <t>Emiratis</t>
  </si>
  <si>
    <t>Kuwaitis</t>
  </si>
  <si>
    <t>Omanis</t>
  </si>
  <si>
    <t>Saudis</t>
  </si>
  <si>
    <t>Other Arabs</t>
  </si>
  <si>
    <t>Africans</t>
  </si>
  <si>
    <t>Asians</t>
  </si>
  <si>
    <t>Europeans and Americans</t>
  </si>
  <si>
    <t>Guests</t>
  </si>
  <si>
    <t>Nights of stay</t>
  </si>
  <si>
    <t>SPORT INSTITUTIONS BY TYPE</t>
  </si>
  <si>
    <t>SPORT FACILITIES BY TYPE</t>
  </si>
  <si>
    <t>SPORTS AND YOUTH STATISTICS</t>
  </si>
  <si>
    <t>إحصاءات الرياضة 
والشباب</t>
  </si>
  <si>
    <t xml:space="preserve">معدل ممارسي النشاط الرياضي في ملاعب الفرجان </t>
  </si>
  <si>
    <t>الأعضاء العاملون وغير العاملين بالمؤسسات الشبابية الرياضية حسب النوع</t>
  </si>
  <si>
    <t xml:space="preserve">                               Nationality &amp;                                            Gender
          Events                      </t>
  </si>
  <si>
    <t>SPORTS FACILITIES AND DEVICES IN HOTELS AND GYMS BY TYPE</t>
  </si>
  <si>
    <t>YOUTH AND SPORTS INSTITUTIONS BY TYPE</t>
  </si>
  <si>
    <t>ACTIVITIES IN YOUTH AND SPORTS INSTITUTIONS BY NATIONALITY, GENDER AND AGE GROUPS</t>
  </si>
  <si>
    <t>EMPLOYEES IN YOUTH INSTITUTIONS BY NATIONALITY, GENDER, OCCUPATION AND TYPE OF WORK MODE</t>
  </si>
  <si>
    <t>LOCALLY EXECUTED YOUTH AND SPORTS ACTIVITIES BY NATIONALITY AND GENDER</t>
  </si>
  <si>
    <r>
      <t xml:space="preserve">المعدل الشهري
</t>
    </r>
    <r>
      <rPr>
        <b/>
        <sz val="10"/>
        <rFont val="Arial"/>
        <family val="2"/>
      </rPr>
      <t>Monthly Rate</t>
    </r>
  </si>
  <si>
    <t>SUBSCRIBERS FOR SPORT PRACTISE  IN HOTELS AND GYMS
 BY TYPE</t>
  </si>
  <si>
    <t xml:space="preserve">YOUTH AND SPORTS INSTITUTIONS
 BY MUNICIPALITY               </t>
  </si>
  <si>
    <t>WORKING AND NON-WORKING MEMBERS IN YOUTH
 SPORT INSTITUTIONS BY GENDER</t>
  </si>
  <si>
    <t>EXTERNALLY EXECUTED YOUTH AND SPORTS ACTIVITIES BY
 LEVEL OF EVENT</t>
  </si>
  <si>
    <t>QATARI PARTICIPANTS IN EXTERNALLY EXECUTED 
YOUTH AND SPORTS ACTIVITIE</t>
  </si>
  <si>
    <t>ESTABLISHMENTS AND FACILITIES FOR YOUTH AND
 SPORTS ACTIVITIES</t>
  </si>
  <si>
    <t>YOUTH HOSTEL GUESTS BY 
NATIONALITY AND NIGHTS OF STAY</t>
  </si>
  <si>
    <t>15 - 19</t>
  </si>
  <si>
    <t>Less than 15 years</t>
  </si>
  <si>
    <t>25 +</t>
  </si>
  <si>
    <t xml:space="preserve">SPORT PRACTITIONERS NUMBER 
IN FERJAN GYMS </t>
  </si>
  <si>
    <t xml:space="preserve">                Age groups,                          nationality and                       gender
  Activity</t>
  </si>
  <si>
    <t>20 - 24</t>
  </si>
  <si>
    <t xml:space="preserve">                        Working mode,                                     nationality and                                        gender
 Occupation</t>
  </si>
  <si>
    <t xml:space="preserve">                         نوع الدوام 
                      والجنسية والنوع
     المهنة</t>
  </si>
  <si>
    <t xml:space="preserve">                        الجنسية والنوع
   الفعاليات                             </t>
  </si>
  <si>
    <t xml:space="preserve"> العاملون  </t>
  </si>
  <si>
    <t xml:space="preserve"> غير العاملين </t>
  </si>
  <si>
    <t>Type of Participation</t>
  </si>
  <si>
    <t> Regional</t>
  </si>
  <si>
    <t> International</t>
  </si>
  <si>
    <t>Sports Facilities</t>
  </si>
  <si>
    <t>Sports Equipment</t>
  </si>
  <si>
    <r>
      <t xml:space="preserve">
</t>
    </r>
    <r>
      <rPr>
        <b/>
        <sz val="12"/>
        <color theme="1"/>
        <rFont val="Arial"/>
        <family val="2"/>
      </rPr>
      <t>العدد</t>
    </r>
    <r>
      <rPr>
        <b/>
        <sz val="11"/>
        <color theme="1"/>
        <rFont val="Arial"/>
        <family val="2"/>
      </rPr>
      <t xml:space="preserve">
</t>
    </r>
    <r>
      <rPr>
        <b/>
        <sz val="10"/>
        <color theme="1"/>
        <rFont val="Arial"/>
        <family val="2"/>
      </rPr>
      <t>Number</t>
    </r>
    <r>
      <rPr>
        <b/>
        <sz val="11"/>
        <color theme="1"/>
        <rFont val="Arial"/>
        <family val="2"/>
      </rPr>
      <t xml:space="preserve">
</t>
    </r>
  </si>
  <si>
    <t xml:space="preserve"> المجموع</t>
  </si>
  <si>
    <t xml:space="preserve"> TABLE  (258)</t>
  </si>
  <si>
    <t>TABLE  (259)</t>
  </si>
  <si>
    <t>جدول  (260)</t>
  </si>
  <si>
    <t xml:space="preserve"> TABLE (260)</t>
  </si>
  <si>
    <t>جدول (261)</t>
  </si>
  <si>
    <t>TABLE (261)</t>
  </si>
  <si>
    <t xml:space="preserve"> TABLE (262)</t>
  </si>
  <si>
    <t>جدول  (262)</t>
  </si>
  <si>
    <t>TABLE (264)</t>
  </si>
  <si>
    <t>جدول (266)</t>
  </si>
  <si>
    <t xml:space="preserve"> TABLE  (267)</t>
  </si>
  <si>
    <t>* الصالات الرياضية/القطاع الخاص</t>
  </si>
  <si>
    <t>* الفنادق</t>
  </si>
  <si>
    <t>* Hotels</t>
  </si>
  <si>
    <t xml:space="preserve">* Gyms/ Private sector </t>
  </si>
  <si>
    <t>العاملون الاخرون في مجال الرياضة</t>
  </si>
  <si>
    <r>
      <t xml:space="preserve">المنشآت الرياضية  حسب النوع والجهات </t>
    </r>
    <r>
      <rPr>
        <b/>
        <vertAlign val="superscript"/>
        <sz val="15"/>
        <color theme="1"/>
        <rFont val="Arial"/>
        <family val="2"/>
      </rPr>
      <t>(1)</t>
    </r>
  </si>
  <si>
    <r>
      <t xml:space="preserve">SPORTS FACILITIES BY TYPE AND AGENCY </t>
    </r>
    <r>
      <rPr>
        <b/>
        <vertAlign val="superscript"/>
        <sz val="12"/>
        <rFont val="Arial"/>
        <family val="2"/>
      </rPr>
      <t>(1)</t>
    </r>
  </si>
  <si>
    <t>(1) المنشآت التابعة لوزارة الثقافة و الرياضة</t>
  </si>
  <si>
    <t>(1) Ministry of Culture and Sports’ affiliated facilities</t>
  </si>
  <si>
    <t xml:space="preserve">القرى الخارجية </t>
  </si>
  <si>
    <t xml:space="preserve"> 1st. Clubs</t>
  </si>
  <si>
    <t xml:space="preserve"> 2nd. Clubs</t>
  </si>
  <si>
    <t>GCC </t>
  </si>
  <si>
    <t>Arab </t>
  </si>
  <si>
    <r>
      <rPr>
        <b/>
        <sz val="12"/>
        <rFont val="Arial"/>
        <family val="2"/>
      </rPr>
      <t>الفنادق</t>
    </r>
    <r>
      <rPr>
        <b/>
        <sz val="11"/>
        <rFont val="Arial"/>
        <family val="2"/>
      </rPr>
      <t xml:space="preserve">
</t>
    </r>
    <r>
      <rPr>
        <b/>
        <sz val="10"/>
        <rFont val="Arial"/>
        <family val="2"/>
      </rPr>
      <t>Hotels</t>
    </r>
  </si>
  <si>
    <r>
      <rPr>
        <b/>
        <sz val="12"/>
        <rFont val="Arial"/>
        <family val="2"/>
      </rPr>
      <t>الصالات</t>
    </r>
    <r>
      <rPr>
        <b/>
        <sz val="11"/>
        <rFont val="Arial"/>
        <family val="2"/>
      </rPr>
      <t xml:space="preserve">
</t>
    </r>
    <r>
      <rPr>
        <b/>
        <sz val="10"/>
        <rFont val="Arial"/>
        <family val="2"/>
      </rPr>
      <t>Gyms</t>
    </r>
  </si>
  <si>
    <r>
      <rPr>
        <b/>
        <sz val="12"/>
        <rFont val="Arial"/>
        <family val="2"/>
      </rPr>
      <t>الإجمالي</t>
    </r>
    <r>
      <rPr>
        <b/>
        <sz val="11"/>
        <rFont val="Arial"/>
        <family val="2"/>
      </rPr>
      <t xml:space="preserve">
</t>
    </r>
    <r>
      <rPr>
        <b/>
        <sz val="10"/>
        <rFont val="Arial"/>
        <family val="2"/>
      </rPr>
      <t>G.Total</t>
    </r>
  </si>
  <si>
    <r>
      <rPr>
        <b/>
        <sz val="12"/>
        <rFont val="Arial"/>
        <family val="2"/>
      </rPr>
      <t>عدد الملاعب</t>
    </r>
    <r>
      <rPr>
        <b/>
        <sz val="11"/>
        <rFont val="Arial"/>
        <family val="2"/>
      </rPr>
      <t xml:space="preserve"> </t>
    </r>
    <r>
      <rPr>
        <b/>
        <sz val="10"/>
        <rFont val="Arial"/>
        <family val="2"/>
      </rPr>
      <t>No. of sports facilities</t>
    </r>
  </si>
  <si>
    <t xml:space="preserve"> TABLE (263)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</si>
</sst>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_-* #,##0.00_-;_-* #,##0.00\-;_-* &quot;-&quot;??_-;_-@_-"/>
    <numFmt numFmtId="166" formatCode="#,##0_ ;\-#,##0\ "/>
    <numFmt numFmtId="167" formatCode="_-* #,##0_-;_-* #,##0\-;_-* &quot;-&quot;??_-;_-@_-"/>
  </numFmts>
  <fonts count="73">
    <font>
      <sz val="10"/>
      <name val="Arial"/>
      <charset val="178"/>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9"/>
      <name val="Arial"/>
      <family val="2"/>
    </font>
    <font>
      <sz val="10"/>
      <name val="Arial"/>
      <family val="2"/>
    </font>
    <font>
      <b/>
      <sz val="14"/>
      <name val="Arial"/>
      <family val="2"/>
    </font>
    <font>
      <sz val="10"/>
      <color rgb="FF000000"/>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2.5"/>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sz val="9"/>
      <color theme="1"/>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3"/>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0"/>
      <color indexed="8"/>
      <name val="Arial"/>
      <family val="2"/>
    </font>
    <font>
      <b/>
      <sz val="13"/>
      <name val="Sakkal Majalla"/>
    </font>
    <font>
      <b/>
      <sz val="11"/>
      <color rgb="FF000000"/>
      <name val="Arial"/>
      <family val="2"/>
    </font>
    <font>
      <b/>
      <sz val="9"/>
      <color rgb="FF000000"/>
      <name val="Arial"/>
      <family val="2"/>
    </font>
    <font>
      <b/>
      <sz val="15"/>
      <name val="Arial"/>
      <family val="2"/>
    </font>
    <font>
      <b/>
      <sz val="24"/>
      <name val="Sakkal Majalla"/>
    </font>
    <font>
      <sz val="9"/>
      <color rgb="FF000000"/>
      <name val="Arial"/>
      <family val="2"/>
    </font>
    <font>
      <b/>
      <vertAlign val="superscript"/>
      <sz val="15"/>
      <color theme="1"/>
      <name val="Arial"/>
      <family val="2"/>
    </font>
    <font>
      <b/>
      <vertAlign val="superscript"/>
      <sz val="12"/>
      <name val="Arial"/>
      <family val="2"/>
    </font>
    <font>
      <sz val="9"/>
      <color theme="1"/>
      <name val="Calibri"/>
      <family val="2"/>
      <scheme val="minor"/>
    </font>
    <font>
      <b/>
      <i/>
      <sz val="9"/>
      <color theme="1"/>
      <name val="Calibri"/>
      <family val="2"/>
      <scheme val="minor"/>
    </font>
    <font>
      <sz val="10"/>
      <color theme="1"/>
      <name val="Calibri"/>
      <family val="2"/>
      <scheme val="minor"/>
    </font>
    <font>
      <b/>
      <i/>
      <sz val="10"/>
      <color theme="1"/>
      <name val="Calibri"/>
      <family val="2"/>
      <scheme val="minor"/>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02">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medium">
        <color theme="0"/>
      </top>
      <bottom style="medium">
        <color theme="0"/>
      </bottom>
      <diagonal/>
    </border>
    <border>
      <left/>
      <right/>
      <top style="medium">
        <color theme="0"/>
      </top>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indexed="64"/>
      </left>
      <right style="thin">
        <color indexed="64"/>
      </right>
      <top/>
      <bottom/>
      <diagonal/>
    </border>
    <border>
      <left/>
      <right style="thin">
        <color theme="0"/>
      </right>
      <top/>
      <bottom style="medium">
        <color theme="0"/>
      </bottom>
      <diagonal/>
    </border>
    <border>
      <left style="thin">
        <color theme="0"/>
      </left>
      <right/>
      <top/>
      <bottom style="medium">
        <color theme="0"/>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style="thin">
        <color theme="0"/>
      </right>
      <top style="medium">
        <color theme="0"/>
      </top>
      <bottom style="medium">
        <color theme="0"/>
      </bottom>
      <diagonal/>
    </border>
    <border>
      <left style="thin">
        <color theme="0"/>
      </left>
      <right style="medium">
        <color theme="0"/>
      </right>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diagonalUp="1">
      <left/>
      <right style="thin">
        <color theme="0"/>
      </right>
      <top style="thin">
        <color indexed="64"/>
      </top>
      <bottom/>
      <diagonal style="medium">
        <color theme="0"/>
      </diagonal>
    </border>
    <border diagonalUp="1">
      <left/>
      <right style="thin">
        <color theme="0"/>
      </right>
      <top/>
      <bottom/>
      <diagonal style="medium">
        <color theme="0"/>
      </diagonal>
    </border>
    <border diagonalUp="1">
      <left/>
      <right style="thin">
        <color theme="0"/>
      </right>
      <top/>
      <bottom style="thin">
        <color indexed="64"/>
      </bottom>
      <diagonal style="medium">
        <color theme="0"/>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right style="thin">
        <color theme="0"/>
      </right>
      <top style="thin">
        <color indexed="64"/>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bottom style="thin">
        <color theme="0"/>
      </bottom>
      <diagonal/>
    </border>
    <border>
      <left/>
      <right style="thin">
        <color theme="0"/>
      </right>
      <top style="medium">
        <color theme="0"/>
      </top>
      <bottom/>
      <diagonal/>
    </border>
    <border>
      <left/>
      <right style="medium">
        <color theme="0" tint="-4.9989318521683403E-2"/>
      </right>
      <top style="thin">
        <color indexed="64"/>
      </top>
      <bottom/>
      <diagonal/>
    </border>
    <border>
      <left style="medium">
        <color theme="0" tint="-4.9989318521683403E-2"/>
      </left>
      <right/>
      <top style="thin">
        <color indexed="64"/>
      </top>
      <bottom/>
      <diagonal/>
    </border>
    <border>
      <left style="thin">
        <color theme="0"/>
      </left>
      <right style="medium">
        <color theme="0"/>
      </right>
      <top style="thin">
        <color auto="1"/>
      </top>
      <bottom/>
      <diagonal/>
    </border>
    <border>
      <left style="thin">
        <color indexed="64"/>
      </left>
      <right/>
      <top style="thin">
        <color indexed="64"/>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medium">
        <color theme="0"/>
      </top>
      <bottom style="medium">
        <color theme="0"/>
      </bottom>
      <diagonal/>
    </border>
    <border>
      <left style="thin">
        <color theme="0"/>
      </left>
      <right style="thin">
        <color theme="0"/>
      </right>
      <top style="medium">
        <color theme="0"/>
      </top>
      <bottom/>
      <diagonal/>
    </border>
    <border>
      <left style="thin">
        <color theme="0"/>
      </left>
      <right style="medium">
        <color theme="0"/>
      </right>
      <top/>
      <bottom/>
      <diagonal/>
    </border>
    <border>
      <left/>
      <right style="medium">
        <color theme="0" tint="-4.9989318521683403E-2"/>
      </right>
      <top/>
      <bottom style="thin">
        <color auto="1"/>
      </bottom>
      <diagonal/>
    </border>
    <border>
      <left style="medium">
        <color theme="0" tint="-4.9989318521683403E-2"/>
      </left>
      <right/>
      <top/>
      <bottom style="thin">
        <color auto="1"/>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left/>
      <right style="medium">
        <color theme="0"/>
      </right>
      <top style="medium">
        <color theme="0"/>
      </top>
      <bottom style="thin">
        <color theme="1"/>
      </bottom>
      <diagonal/>
    </border>
    <border>
      <left style="medium">
        <color theme="0"/>
      </left>
      <right style="medium">
        <color theme="0"/>
      </right>
      <top style="medium">
        <color theme="0"/>
      </top>
      <bottom style="thin">
        <color theme="1"/>
      </bottom>
      <diagonal/>
    </border>
    <border>
      <left style="medium">
        <color theme="0"/>
      </left>
      <right/>
      <top style="medium">
        <color theme="0"/>
      </top>
      <bottom style="thin">
        <color theme="1"/>
      </bottom>
      <diagonal/>
    </border>
    <border>
      <left/>
      <right style="medium">
        <color theme="0"/>
      </right>
      <top style="thin">
        <color theme="1"/>
      </top>
      <bottom style="thin">
        <color indexed="64"/>
      </bottom>
      <diagonal/>
    </border>
    <border>
      <left style="medium">
        <color theme="0"/>
      </left>
      <right style="medium">
        <color theme="0"/>
      </right>
      <top style="thin">
        <color theme="1"/>
      </top>
      <bottom style="thin">
        <color indexed="64"/>
      </bottom>
      <diagonal/>
    </border>
    <border>
      <left style="medium">
        <color theme="0"/>
      </left>
      <right/>
      <top style="thin">
        <color theme="1"/>
      </top>
      <bottom style="thin">
        <color indexed="64"/>
      </bottom>
      <diagonal/>
    </border>
    <border diagonalDown="1">
      <left style="medium">
        <color theme="0"/>
      </left>
      <right style="thin">
        <color theme="0"/>
      </right>
      <top style="thin">
        <color indexed="64"/>
      </top>
      <bottom/>
      <diagonal style="thin">
        <color theme="0"/>
      </diagonal>
    </border>
    <border diagonalDown="1">
      <left style="medium">
        <color theme="0"/>
      </left>
      <right style="thin">
        <color theme="0"/>
      </right>
      <top/>
      <bottom/>
      <diagonal style="thin">
        <color theme="0"/>
      </diagonal>
    </border>
    <border diagonalDown="1">
      <left style="medium">
        <color theme="0"/>
      </left>
      <right style="thin">
        <color theme="0"/>
      </right>
      <top/>
      <bottom style="thin">
        <color indexed="64"/>
      </bottom>
      <diagonal style="thin">
        <color theme="0"/>
      </diagonal>
    </border>
  </borders>
  <cellStyleXfs count="83">
    <xf numFmtId="0" fontId="0" fillId="0" borderId="0"/>
    <xf numFmtId="0" fontId="11" fillId="2" borderId="1">
      <alignment horizontal="left" vertical="center" wrapText="1" indent="1"/>
    </xf>
    <xf numFmtId="0" fontId="5" fillId="0" borderId="0"/>
    <xf numFmtId="0" fontId="15" fillId="0" borderId="0"/>
    <xf numFmtId="0" fontId="4" fillId="0" borderId="0"/>
    <xf numFmtId="0" fontId="11" fillId="2" borderId="2">
      <alignment horizontal="left" vertical="center" wrapText="1" indent="1"/>
    </xf>
    <xf numFmtId="0" fontId="12" fillId="0" borderId="0"/>
    <xf numFmtId="0" fontId="24" fillId="0" borderId="0" applyAlignment="0">
      <alignment horizontal="centerContinuous" vertical="center"/>
    </xf>
    <xf numFmtId="0" fontId="24" fillId="0" borderId="0" applyAlignment="0">
      <alignment horizontal="centerContinuous" vertical="center"/>
    </xf>
    <xf numFmtId="0" fontId="24" fillId="0" borderId="0" applyAlignment="0">
      <alignment horizontal="centerContinuous" vertical="center"/>
    </xf>
    <xf numFmtId="0" fontId="25" fillId="0" borderId="0" applyAlignment="0">
      <alignment horizontal="centerContinuous" vertical="center"/>
    </xf>
    <xf numFmtId="0" fontId="25" fillId="0" borderId="0" applyAlignment="0">
      <alignment horizontal="centerContinuous" vertical="center"/>
    </xf>
    <xf numFmtId="0" fontId="25" fillId="0" borderId="0" applyAlignment="0">
      <alignment horizontal="centerContinuous" vertical="center"/>
    </xf>
    <xf numFmtId="0" fontId="6" fillId="2" borderId="16">
      <alignment horizontal="right" vertical="center" wrapText="1"/>
    </xf>
    <xf numFmtId="0" fontId="6" fillId="2" borderId="16">
      <alignment horizontal="right" vertical="center" wrapText="1"/>
    </xf>
    <xf numFmtId="1" fontId="23" fillId="2" borderId="17">
      <alignment horizontal="left" vertical="center" wrapText="1"/>
    </xf>
    <xf numFmtId="1" fontId="29" fillId="2" borderId="18">
      <alignment horizontal="center" vertical="center"/>
    </xf>
    <xf numFmtId="0" fontId="27" fillId="2" borderId="18">
      <alignment horizontal="center" vertical="center" wrapText="1"/>
    </xf>
    <xf numFmtId="0" fontId="22" fillId="2" borderId="18">
      <alignment horizontal="center" vertical="center" wrapText="1"/>
    </xf>
    <xf numFmtId="0" fontId="12" fillId="0" borderId="0">
      <alignment horizontal="center" vertical="center" readingOrder="2"/>
    </xf>
    <xf numFmtId="0" fontId="30" fillId="0" borderId="0">
      <alignment horizontal="left" vertical="center"/>
    </xf>
    <xf numFmtId="0" fontId="12" fillId="0" borderId="0"/>
    <xf numFmtId="0" fontId="12" fillId="0" borderId="0"/>
    <xf numFmtId="0" fontId="28" fillId="0" borderId="0">
      <alignment horizontal="right" vertical="center"/>
    </xf>
    <xf numFmtId="0" fontId="31" fillId="0" borderId="0">
      <alignment horizontal="left" vertical="center"/>
    </xf>
    <xf numFmtId="0" fontId="6" fillId="0" borderId="0">
      <alignment horizontal="right" vertical="center"/>
    </xf>
    <xf numFmtId="0" fontId="6" fillId="0" borderId="0">
      <alignment horizontal="righ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12" fillId="0" borderId="0">
      <alignment horizontal="left" vertical="center"/>
    </xf>
    <xf numFmtId="0" fontId="26" fillId="2" borderId="18" applyAlignment="0">
      <alignment horizontal="center" vertical="center"/>
    </xf>
    <xf numFmtId="0" fontId="28" fillId="0" borderId="1">
      <alignment horizontal="right" vertical="center" indent="1"/>
    </xf>
    <xf numFmtId="0" fontId="6" fillId="2" borderId="1">
      <alignment horizontal="right" vertical="center" wrapText="1" indent="1" readingOrder="2"/>
    </xf>
    <xf numFmtId="0" fontId="6" fillId="2" borderId="1">
      <alignment horizontal="right" vertical="center" wrapText="1" indent="1" readingOrder="2"/>
    </xf>
    <xf numFmtId="0" fontId="11" fillId="0" borderId="1">
      <alignment horizontal="right" vertical="center" indent="1"/>
    </xf>
    <xf numFmtId="0" fontId="11" fillId="0" borderId="19">
      <alignment horizontal="left" vertical="center"/>
    </xf>
    <xf numFmtId="0" fontId="11" fillId="0" borderId="20">
      <alignment horizontal="left" vertical="center"/>
    </xf>
    <xf numFmtId="0" fontId="12" fillId="0" borderId="0"/>
    <xf numFmtId="0" fontId="42" fillId="0" borderId="0"/>
    <xf numFmtId="43" fontId="42" fillId="0" borderId="0" applyFont="0" applyFill="0" applyBorder="0" applyAlignment="0" applyProtection="0"/>
    <xf numFmtId="0" fontId="24" fillId="0" borderId="0" applyAlignment="0">
      <alignment horizontal="centerContinuous" vertical="center"/>
    </xf>
    <xf numFmtId="0" fontId="25" fillId="0" borderId="0" applyAlignment="0">
      <alignment horizontal="centerContinuous" vertical="center"/>
    </xf>
    <xf numFmtId="0" fontId="6" fillId="2" borderId="2">
      <alignment horizontal="right" vertical="center" wrapText="1" indent="1" readingOrder="2"/>
    </xf>
    <xf numFmtId="0" fontId="4" fillId="0" borderId="0"/>
    <xf numFmtId="0" fontId="12" fillId="0" borderId="0"/>
    <xf numFmtId="0" fontId="28" fillId="0" borderId="2">
      <alignment horizontal="right" vertical="center" indent="1"/>
    </xf>
    <xf numFmtId="0" fontId="6" fillId="2" borderId="2">
      <alignment horizontal="right" vertical="center" wrapText="1" indent="1" readingOrder="2"/>
    </xf>
    <xf numFmtId="0" fontId="6" fillId="2" borderId="2">
      <alignment horizontal="right" vertical="center" wrapText="1" indent="1" readingOrder="2"/>
    </xf>
    <xf numFmtId="0" fontId="11" fillId="0" borderId="2">
      <alignment horizontal="right" vertical="center" indent="1"/>
    </xf>
    <xf numFmtId="165" fontId="12" fillId="0" borderId="0" applyFont="0" applyFill="0" applyBorder="0" applyAlignment="0" applyProtection="0"/>
    <xf numFmtId="0" fontId="43" fillId="0" borderId="0"/>
    <xf numFmtId="43" fontId="43" fillId="0" borderId="0" applyFont="0" applyFill="0" applyBorder="0" applyAlignment="0" applyProtection="0"/>
    <xf numFmtId="0" fontId="4" fillId="0" borderId="0"/>
    <xf numFmtId="165" fontId="4" fillId="0" borderId="0" applyFont="0" applyFill="0" applyBorder="0" applyAlignment="0" applyProtection="0"/>
    <xf numFmtId="43" fontId="12" fillId="0" borderId="0" applyFont="0" applyFill="0" applyBorder="0" applyAlignment="0" applyProtection="0"/>
    <xf numFmtId="43" fontId="45"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12" fillId="0" borderId="0"/>
    <xf numFmtId="0" fontId="45" fillId="0" borderId="0"/>
    <xf numFmtId="0" fontId="3" fillId="0" borderId="0"/>
    <xf numFmtId="0" fontId="2" fillId="0" borderId="0"/>
    <xf numFmtId="0" fontId="1" fillId="0" borderId="0"/>
    <xf numFmtId="165" fontId="12" fillId="0" borderId="0" applyFont="0" applyFill="0" applyBorder="0" applyAlignment="0" applyProtection="0"/>
    <xf numFmtId="0" fontId="1" fillId="0" borderId="0"/>
    <xf numFmtId="0" fontId="12" fillId="0" borderId="0"/>
    <xf numFmtId="0" fontId="2" fillId="0" borderId="0"/>
    <xf numFmtId="0" fontId="12" fillId="0" borderId="0"/>
    <xf numFmtId="0" fontId="12" fillId="0" borderId="0">
      <alignment horizontal="center" vertical="center" readingOrder="2"/>
    </xf>
    <xf numFmtId="0" fontId="12" fillId="0" borderId="0"/>
    <xf numFmtId="0" fontId="2" fillId="0" borderId="0"/>
    <xf numFmtId="43" fontId="12" fillId="0" borderId="0" applyFont="0" applyFill="0" applyBorder="0" applyAlignment="0" applyProtection="0"/>
    <xf numFmtId="165" fontId="48" fillId="0" borderId="0" applyFont="0" applyFill="0" applyBorder="0" applyAlignment="0" applyProtection="0"/>
    <xf numFmtId="0" fontId="2" fillId="0" borderId="0"/>
    <xf numFmtId="0" fontId="2" fillId="0" borderId="0"/>
    <xf numFmtId="0" fontId="12" fillId="0" borderId="0"/>
    <xf numFmtId="0" fontId="2" fillId="0" borderId="0"/>
    <xf numFmtId="0" fontId="12" fillId="0" borderId="0"/>
    <xf numFmtId="0" fontId="12" fillId="0" borderId="0"/>
    <xf numFmtId="0" fontId="2" fillId="0" borderId="0"/>
  </cellStyleXfs>
  <cellXfs count="729">
    <xf numFmtId="0" fontId="0" fillId="0" borderId="0" xfId="0"/>
    <xf numFmtId="0" fontId="0" fillId="0" borderId="0" xfId="0" applyAlignment="1">
      <alignment horizontal="center" vertical="center"/>
    </xf>
    <xf numFmtId="0" fontId="12" fillId="0" borderId="0" xfId="0" applyFont="1"/>
    <xf numFmtId="0" fontId="7" fillId="0" borderId="0" xfId="0" applyFont="1"/>
    <xf numFmtId="49" fontId="18" fillId="3" borderId="0" xfId="0" applyNumberFormat="1" applyFont="1" applyFill="1" applyBorder="1" applyAlignment="1">
      <alignment horizontal="center" readingOrder="2"/>
    </xf>
    <xf numFmtId="0" fontId="6" fillId="0" borderId="0" xfId="0" applyFont="1" applyAlignment="1">
      <alignment horizontal="right" vertical="center" readingOrder="2"/>
    </xf>
    <xf numFmtId="0" fontId="13" fillId="0" borderId="0" xfId="0" applyFont="1" applyAlignment="1">
      <alignment horizontal="left" vertical="center"/>
    </xf>
    <xf numFmtId="0" fontId="0" fillId="4" borderId="0" xfId="0" applyFill="1"/>
    <xf numFmtId="0" fontId="0" fillId="4" borderId="0" xfId="0" applyFill="1" applyAlignment="1">
      <alignment horizontal="center"/>
    </xf>
    <xf numFmtId="0" fontId="12" fillId="0" borderId="0" xfId="0" applyFont="1" applyAlignment="1">
      <alignment wrapText="1"/>
    </xf>
    <xf numFmtId="0" fontId="10" fillId="0" borderId="0" xfId="4" applyFont="1"/>
    <xf numFmtId="0" fontId="10" fillId="0" borderId="0" xfId="4" applyFont="1" applyBorder="1"/>
    <xf numFmtId="0" fontId="10" fillId="0" borderId="0" xfId="4" applyFont="1" applyAlignment="1">
      <alignment wrapText="1"/>
    </xf>
    <xf numFmtId="0" fontId="12" fillId="0" borderId="3" xfId="4" applyFont="1" applyBorder="1" applyAlignment="1">
      <alignment horizontal="left" vertical="center" wrapText="1" indent="1"/>
    </xf>
    <xf numFmtId="0" fontId="12" fillId="0" borderId="14" xfId="4" applyFont="1" applyBorder="1" applyAlignment="1">
      <alignment horizontal="left" vertical="center" wrapText="1" indent="1"/>
    </xf>
    <xf numFmtId="0" fontId="35" fillId="0" borderId="0" xfId="2" applyFont="1"/>
    <xf numFmtId="0" fontId="35" fillId="5" borderId="0" xfId="2" applyFont="1" applyFill="1"/>
    <xf numFmtId="0" fontId="35" fillId="4" borderId="0" xfId="2" applyFont="1" applyFill="1"/>
    <xf numFmtId="0" fontId="12" fillId="0" borderId="0" xfId="0" applyFont="1" applyAlignment="1">
      <alignment vertical="center"/>
    </xf>
    <xf numFmtId="0" fontId="7" fillId="0" borderId="0" xfId="0" applyFont="1" applyAlignment="1">
      <alignment horizontal="center"/>
    </xf>
    <xf numFmtId="0" fontId="14" fillId="4" borderId="11" xfId="0" applyFont="1" applyFill="1" applyBorder="1" applyAlignment="1">
      <alignment horizontal="center" vertical="top" wrapText="1" readingOrder="2"/>
    </xf>
    <xf numFmtId="0" fontId="12" fillId="0" borderId="0" xfId="38"/>
    <xf numFmtId="0" fontId="40" fillId="0" borderId="0" xfId="38" applyFont="1"/>
    <xf numFmtId="0" fontId="12" fillId="0" borderId="0" xfId="38" applyAlignment="1">
      <alignment vertical="center"/>
    </xf>
    <xf numFmtId="0" fontId="41" fillId="0" borderId="0" xfId="38" applyFont="1" applyAlignment="1">
      <alignment vertical="top"/>
    </xf>
    <xf numFmtId="49" fontId="18" fillId="3" borderId="0" xfId="0" applyNumberFormat="1" applyFont="1" applyFill="1" applyBorder="1" applyAlignment="1">
      <alignment horizontal="center" readingOrder="2"/>
    </xf>
    <xf numFmtId="0" fontId="10" fillId="5" borderId="0" xfId="2" applyFont="1" applyFill="1"/>
    <xf numFmtId="0" fontId="0" fillId="0" borderId="0" xfId="0" applyAlignment="1">
      <alignment horizontal="center"/>
    </xf>
    <xf numFmtId="1" fontId="0" fillId="0" borderId="0" xfId="0" applyNumberFormat="1"/>
    <xf numFmtId="0" fontId="0" fillId="0" borderId="0" xfId="0"/>
    <xf numFmtId="0" fontId="35" fillId="0" borderId="0" xfId="64" applyFont="1" applyAlignment="1">
      <alignment horizontal="center" vertical="center"/>
    </xf>
    <xf numFmtId="0" fontId="35" fillId="0" borderId="0" xfId="64" applyFont="1" applyAlignment="1">
      <alignment vertical="center"/>
    </xf>
    <xf numFmtId="0" fontId="35" fillId="0" borderId="0" xfId="64" applyFont="1" applyAlignment="1">
      <alignment horizontal="center"/>
    </xf>
    <xf numFmtId="0" fontId="35" fillId="0" borderId="0" xfId="64" applyFont="1"/>
    <xf numFmtId="0" fontId="37" fillId="0" borderId="0" xfId="64" applyFont="1"/>
    <xf numFmtId="0" fontId="35" fillId="5" borderId="0" xfId="64" applyFont="1" applyFill="1"/>
    <xf numFmtId="0" fontId="35" fillId="4" borderId="0" xfId="64" applyFont="1" applyFill="1"/>
    <xf numFmtId="1" fontId="0" fillId="4" borderId="0" xfId="0" applyNumberFormat="1" applyFill="1"/>
    <xf numFmtId="1" fontId="0" fillId="4" borderId="0" xfId="0" applyNumberFormat="1" applyFill="1" applyAlignment="1">
      <alignment horizontal="center"/>
    </xf>
    <xf numFmtId="167" fontId="37" fillId="0" borderId="3" xfId="57" applyNumberFormat="1" applyFont="1" applyBorder="1" applyAlignment="1">
      <alignment horizontal="right" vertical="center" wrapText="1"/>
    </xf>
    <xf numFmtId="167" fontId="37" fillId="4" borderId="3" xfId="57" applyNumberFormat="1" applyFont="1" applyFill="1" applyBorder="1" applyAlignment="1">
      <alignment horizontal="right" vertical="center" wrapText="1"/>
    </xf>
    <xf numFmtId="0" fontId="47" fillId="0" borderId="0" xfId="0" applyFont="1"/>
    <xf numFmtId="0" fontId="9" fillId="0" borderId="21" xfId="4" applyFont="1" applyBorder="1" applyAlignment="1">
      <alignment horizontal="right" vertical="center" wrapText="1" indent="1" readingOrder="2"/>
    </xf>
    <xf numFmtId="0" fontId="9" fillId="4" borderId="8" xfId="4" applyFont="1" applyFill="1" applyBorder="1" applyAlignment="1">
      <alignment horizontal="right" vertical="center" wrapText="1" indent="1" readingOrder="2"/>
    </xf>
    <xf numFmtId="0" fontId="9" fillId="0" borderId="8" xfId="4" applyFont="1" applyBorder="1" applyAlignment="1">
      <alignment horizontal="right" vertical="center" wrapText="1" indent="1" readingOrder="2"/>
    </xf>
    <xf numFmtId="0" fontId="13" fillId="4" borderId="23" xfId="4" applyFont="1" applyFill="1" applyBorder="1" applyAlignment="1">
      <alignment horizontal="center" vertical="center" readingOrder="1"/>
    </xf>
    <xf numFmtId="0" fontId="37" fillId="0" borderId="6" xfId="2" applyFont="1" applyBorder="1" applyAlignment="1">
      <alignment horizontal="right" vertical="center" indent="1"/>
    </xf>
    <xf numFmtId="0" fontId="37" fillId="4" borderId="3" xfId="2" applyFont="1" applyFill="1" applyBorder="1" applyAlignment="1">
      <alignment horizontal="right" vertical="center" indent="1"/>
    </xf>
    <xf numFmtId="0" fontId="37" fillId="0" borderId="3" xfId="2" applyFont="1" applyBorder="1" applyAlignment="1">
      <alignment horizontal="right" vertical="center" indent="1"/>
    </xf>
    <xf numFmtId="0" fontId="12" fillId="5" borderId="3" xfId="2" applyFont="1" applyFill="1" applyBorder="1" applyAlignment="1">
      <alignment horizontal="right" vertical="center" indent="1"/>
    </xf>
    <xf numFmtId="0" fontId="37" fillId="5" borderId="3" xfId="2" applyFont="1" applyFill="1" applyBorder="1" applyAlignment="1">
      <alignment horizontal="right" vertical="center" indent="1"/>
    </xf>
    <xf numFmtId="0" fontId="37" fillId="5" borderId="5" xfId="2" applyFont="1" applyFill="1" applyBorder="1" applyAlignment="1">
      <alignment horizontal="right" vertical="center" indent="1"/>
    </xf>
    <xf numFmtId="0" fontId="37" fillId="4" borderId="12" xfId="64" applyFont="1" applyFill="1" applyBorder="1" applyAlignment="1">
      <alignment horizontal="center" vertical="center" wrapText="1"/>
    </xf>
    <xf numFmtId="0" fontId="21" fillId="5" borderId="6" xfId="64" applyFont="1" applyFill="1" applyBorder="1" applyAlignment="1">
      <alignment horizontal="right" vertical="center" indent="1"/>
    </xf>
    <xf numFmtId="0" fontId="21" fillId="4" borderId="3" xfId="64" applyFont="1" applyFill="1" applyBorder="1" applyAlignment="1">
      <alignment horizontal="right" vertical="center" indent="1"/>
    </xf>
    <xf numFmtId="0" fontId="21" fillId="5" borderId="3" xfId="64" applyFont="1" applyFill="1" applyBorder="1" applyAlignment="1">
      <alignment horizontal="right" vertical="center" indent="1"/>
    </xf>
    <xf numFmtId="0" fontId="9"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21" fillId="4" borderId="9" xfId="64" applyFont="1" applyFill="1" applyBorder="1" applyAlignment="1">
      <alignment horizontal="right" vertical="center" indent="1"/>
    </xf>
    <xf numFmtId="0" fontId="9" fillId="4" borderId="0" xfId="0" applyFont="1" applyFill="1" applyBorder="1" applyAlignment="1">
      <alignment horizontal="right" vertical="center" indent="1" readingOrder="2"/>
    </xf>
    <xf numFmtId="0" fontId="0" fillId="0" borderId="0" xfId="0"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7"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2" fillId="0" borderId="6" xfId="0" applyFont="1" applyBorder="1" applyAlignment="1">
      <alignment horizontal="left" vertical="center" wrapText="1" indent="1"/>
    </xf>
    <xf numFmtId="0" fontId="12" fillId="4" borderId="3" xfId="0" applyFont="1" applyFill="1" applyBorder="1" applyAlignment="1">
      <alignment horizontal="left" vertical="center" wrapText="1" indent="1"/>
    </xf>
    <xf numFmtId="0" fontId="12" fillId="4" borderId="9" xfId="0" applyFont="1" applyFill="1" applyBorder="1" applyAlignment="1">
      <alignment horizontal="left" vertical="center" wrapText="1" indent="1"/>
    </xf>
    <xf numFmtId="167" fontId="37" fillId="0" borderId="14" xfId="57" applyNumberFormat="1" applyFont="1" applyBorder="1" applyAlignment="1">
      <alignment vertical="center" wrapText="1"/>
    </xf>
    <xf numFmtId="0" fontId="35" fillId="0" borderId="0" xfId="0" applyFont="1" applyAlignment="1">
      <alignment wrapText="1"/>
    </xf>
    <xf numFmtId="167" fontId="37" fillId="4" borderId="3" xfId="57" applyNumberFormat="1" applyFont="1" applyFill="1" applyBorder="1" applyAlignment="1">
      <alignment vertical="center" wrapText="1"/>
    </xf>
    <xf numFmtId="167" fontId="37" fillId="0" borderId="3" xfId="57" applyNumberFormat="1" applyFont="1" applyBorder="1" applyAlignment="1">
      <alignment vertical="center" wrapText="1"/>
    </xf>
    <xf numFmtId="167" fontId="37" fillId="0" borderId="5" xfId="57" applyNumberFormat="1" applyFont="1" applyBorder="1" applyAlignment="1">
      <alignment vertical="center" wrapText="1"/>
    </xf>
    <xf numFmtId="49" fontId="9" fillId="3" borderId="0" xfId="0" applyNumberFormat="1" applyFont="1" applyFill="1" applyBorder="1" applyAlignment="1">
      <alignment horizontal="center" readingOrder="1"/>
    </xf>
    <xf numFmtId="0" fontId="13" fillId="0" borderId="0" xfId="0" applyFont="1" applyAlignment="1">
      <alignment wrapText="1"/>
    </xf>
    <xf numFmtId="166" fontId="12" fillId="0" borderId="9" xfId="4" applyNumberFormat="1" applyFont="1" applyBorder="1" applyAlignment="1">
      <alignment horizontal="left" vertical="center" wrapText="1" indent="1"/>
    </xf>
    <xf numFmtId="166" fontId="12" fillId="4" borderId="3" xfId="4" applyNumberFormat="1" applyFont="1" applyFill="1" applyBorder="1" applyAlignment="1">
      <alignment horizontal="left" vertical="center" wrapText="1" indent="1"/>
    </xf>
    <xf numFmtId="166" fontId="10" fillId="0" borderId="0" xfId="4" applyNumberFormat="1" applyFont="1"/>
    <xf numFmtId="0" fontId="37" fillId="4" borderId="5" xfId="2" applyFont="1" applyFill="1" applyBorder="1" applyAlignment="1">
      <alignment horizontal="right" vertical="center" indent="1"/>
    </xf>
    <xf numFmtId="167" fontId="37" fillId="4" borderId="5" xfId="57" applyNumberFormat="1" applyFont="1" applyFill="1" applyBorder="1" applyAlignment="1">
      <alignment vertical="center" wrapText="1"/>
    </xf>
    <xf numFmtId="167" fontId="37" fillId="0" borderId="6" xfId="57" applyNumberFormat="1" applyFont="1" applyBorder="1" applyAlignment="1">
      <alignment vertical="center" wrapText="1"/>
    </xf>
    <xf numFmtId="49" fontId="18" fillId="3" borderId="0" xfId="0" applyNumberFormat="1" applyFont="1" applyFill="1" applyBorder="1" applyAlignment="1">
      <alignment horizontal="center" readingOrder="2"/>
    </xf>
    <xf numFmtId="49" fontId="9" fillId="3" borderId="0" xfId="0" applyNumberFormat="1" applyFont="1" applyFill="1" applyBorder="1" applyAlignment="1">
      <alignment horizontal="center" readingOrder="1"/>
    </xf>
    <xf numFmtId="0" fontId="37" fillId="0" borderId="38" xfId="2" applyFont="1" applyBorder="1" applyAlignment="1">
      <alignment horizontal="left" vertical="center" indent="1"/>
    </xf>
    <xf numFmtId="0" fontId="37" fillId="4" borderId="7" xfId="2" applyFont="1" applyFill="1" applyBorder="1" applyAlignment="1">
      <alignment horizontal="left" vertical="center" indent="1"/>
    </xf>
    <xf numFmtId="0" fontId="37" fillId="0" borderId="7" xfId="2" applyFont="1" applyBorder="1" applyAlignment="1">
      <alignment horizontal="left" vertical="center" indent="1"/>
    </xf>
    <xf numFmtId="0" fontId="12" fillId="5" borderId="7" xfId="2" applyFont="1" applyFill="1" applyBorder="1" applyAlignment="1">
      <alignment horizontal="left" vertical="center" indent="1"/>
    </xf>
    <xf numFmtId="0" fontId="37" fillId="5" borderId="7" xfId="2" applyFont="1" applyFill="1" applyBorder="1" applyAlignment="1">
      <alignment horizontal="left" vertical="center" indent="1"/>
    </xf>
    <xf numFmtId="0" fontId="37" fillId="5" borderId="28" xfId="2" applyFont="1" applyFill="1" applyBorder="1" applyAlignment="1">
      <alignment horizontal="left" vertical="center" indent="1"/>
    </xf>
    <xf numFmtId="0" fontId="36" fillId="4" borderId="32" xfId="64" applyFont="1" applyFill="1" applyBorder="1" applyAlignment="1">
      <alignment horizontal="center" wrapText="1"/>
    </xf>
    <xf numFmtId="0" fontId="36" fillId="5" borderId="0" xfId="2" applyFont="1" applyFill="1" applyBorder="1" applyAlignment="1">
      <alignment horizontal="center" wrapText="1"/>
    </xf>
    <xf numFmtId="0" fontId="6" fillId="5" borderId="0" xfId="0" applyFont="1" applyFill="1" applyBorder="1" applyAlignment="1">
      <alignment horizontal="right" vertical="center" readingOrder="2"/>
    </xf>
    <xf numFmtId="0" fontId="13" fillId="5" borderId="0" xfId="0" applyFont="1" applyFill="1" applyBorder="1" applyAlignment="1">
      <alignment horizontal="left" vertical="center"/>
    </xf>
    <xf numFmtId="0" fontId="6" fillId="5" borderId="0" xfId="0" applyFont="1" applyFill="1" applyAlignment="1">
      <alignment horizontal="right" vertical="center" readingOrder="2"/>
    </xf>
    <xf numFmtId="0" fontId="32" fillId="5" borderId="0" xfId="64" applyFont="1" applyFill="1" applyBorder="1" applyAlignment="1">
      <alignment horizontal="center"/>
    </xf>
    <xf numFmtId="0" fontId="32" fillId="5" borderId="0" xfId="64" applyFont="1" applyFill="1" applyBorder="1" applyAlignment="1">
      <alignment horizontal="center" wrapText="1"/>
    </xf>
    <xf numFmtId="0" fontId="13" fillId="5" borderId="0" xfId="0" applyFont="1" applyFill="1" applyAlignment="1">
      <alignment horizontal="left" vertical="center"/>
    </xf>
    <xf numFmtId="0" fontId="21" fillId="5" borderId="23" xfId="64" applyFont="1" applyFill="1" applyBorder="1" applyAlignment="1">
      <alignment horizontal="right" vertical="center" indent="1"/>
    </xf>
    <xf numFmtId="0" fontId="13" fillId="5" borderId="23" xfId="2" applyFont="1" applyFill="1" applyBorder="1" applyAlignment="1">
      <alignment horizontal="right" vertical="center" indent="1"/>
    </xf>
    <xf numFmtId="0" fontId="6" fillId="5" borderId="0" xfId="3" applyFont="1" applyFill="1" applyBorder="1" applyAlignment="1">
      <alignment horizontal="right" vertical="center" wrapText="1" readingOrder="2"/>
    </xf>
    <xf numFmtId="0" fontId="8" fillId="5" borderId="0" xfId="0" applyFont="1" applyFill="1" applyBorder="1" applyAlignment="1">
      <alignment horizontal="center" vertical="center"/>
    </xf>
    <xf numFmtId="0" fontId="13" fillId="5" borderId="0" xfId="3" applyFont="1" applyFill="1" applyBorder="1" applyAlignment="1">
      <alignment horizontal="left" vertical="center" wrapText="1" readingOrder="1"/>
    </xf>
    <xf numFmtId="0" fontId="12" fillId="5" borderId="38" xfId="64" applyFont="1" applyFill="1" applyBorder="1" applyAlignment="1">
      <alignment horizontal="left" vertical="center" indent="1"/>
    </xf>
    <xf numFmtId="0" fontId="12" fillId="4" borderId="7" xfId="64" applyFont="1" applyFill="1" applyBorder="1" applyAlignment="1">
      <alignment horizontal="left" vertical="center" indent="1"/>
    </xf>
    <xf numFmtId="0" fontId="12" fillId="5" borderId="7" xfId="64" applyFont="1" applyFill="1" applyBorder="1" applyAlignment="1">
      <alignment horizontal="left" vertical="center" indent="1"/>
    </xf>
    <xf numFmtId="0" fontId="13" fillId="5" borderId="42" xfId="64" applyFont="1" applyFill="1" applyBorder="1" applyAlignment="1">
      <alignment horizontal="left" vertical="center" indent="1"/>
    </xf>
    <xf numFmtId="0" fontId="12" fillId="0" borderId="0" xfId="64" applyFont="1"/>
    <xf numFmtId="0" fontId="21" fillId="5" borderId="0" xfId="2" applyFont="1" applyFill="1" applyBorder="1" applyAlignment="1">
      <alignment horizontal="center" wrapText="1"/>
    </xf>
    <xf numFmtId="0" fontId="37" fillId="0" borderId="0" xfId="2" applyFont="1"/>
    <xf numFmtId="49" fontId="13" fillId="3" borderId="0" xfId="0" applyNumberFormat="1" applyFont="1" applyFill="1" applyBorder="1" applyAlignment="1">
      <alignment horizontal="center" readingOrder="1"/>
    </xf>
    <xf numFmtId="0" fontId="12" fillId="0" borderId="38" xfId="4" applyFont="1" applyBorder="1" applyAlignment="1">
      <alignment horizontal="left" vertical="center" wrapText="1" indent="1"/>
    </xf>
    <xf numFmtId="0" fontId="12" fillId="4" borderId="7" xfId="4" applyFont="1" applyFill="1" applyBorder="1" applyAlignment="1">
      <alignment horizontal="left" vertical="center" wrapText="1" indent="1"/>
    </xf>
    <xf numFmtId="0" fontId="12" fillId="0" borderId="7" xfId="4" applyFont="1" applyBorder="1" applyAlignment="1">
      <alignment horizontal="left" vertical="center" wrapText="1" indent="1"/>
    </xf>
    <xf numFmtId="0" fontId="12" fillId="0" borderId="28" xfId="4" applyFont="1" applyBorder="1" applyAlignment="1">
      <alignment horizontal="left" vertical="center" wrapText="1" indent="1"/>
    </xf>
    <xf numFmtId="0" fontId="12" fillId="0" borderId="0" xfId="4" applyFont="1"/>
    <xf numFmtId="0" fontId="8" fillId="5" borderId="0" xfId="0" applyFont="1" applyFill="1" applyBorder="1" applyAlignment="1">
      <alignment horizontal="center" vertical="center" wrapText="1"/>
    </xf>
    <xf numFmtId="0" fontId="13" fillId="5" borderId="23" xfId="0" applyFont="1" applyFill="1" applyBorder="1" applyAlignment="1">
      <alignment horizontal="left" vertical="center" wrapText="1" indent="1"/>
    </xf>
    <xf numFmtId="0" fontId="6" fillId="5" borderId="0" xfId="45" applyFont="1" applyFill="1" applyBorder="1" applyAlignment="1">
      <alignment horizontal="right" vertical="center" wrapText="1" readingOrder="2"/>
    </xf>
    <xf numFmtId="0" fontId="13" fillId="5" borderId="0" xfId="45" applyFont="1" applyFill="1" applyBorder="1" applyAlignment="1">
      <alignment horizontal="left" vertical="center" wrapText="1" readingOrder="1"/>
    </xf>
    <xf numFmtId="0" fontId="35" fillId="5" borderId="0" xfId="0" applyFont="1" applyFill="1" applyAlignment="1">
      <alignment wrapText="1"/>
    </xf>
    <xf numFmtId="0" fontId="21" fillId="5" borderId="0" xfId="0" applyFont="1" applyFill="1" applyAlignment="1">
      <alignment wrapText="1"/>
    </xf>
    <xf numFmtId="0" fontId="51" fillId="0" borderId="0" xfId="38" applyFont="1" applyAlignment="1">
      <alignment vertical="center"/>
    </xf>
    <xf numFmtId="0" fontId="12" fillId="4" borderId="3" xfId="65" applyFont="1" applyFill="1" applyBorder="1" applyAlignment="1">
      <alignment vertical="center"/>
    </xf>
    <xf numFmtId="0" fontId="12" fillId="0" borderId="3" xfId="65" applyFont="1" applyBorder="1" applyAlignment="1">
      <alignment vertical="center"/>
    </xf>
    <xf numFmtId="0" fontId="49" fillId="4" borderId="23" xfId="22" applyFont="1" applyFill="1" applyBorder="1" applyAlignment="1">
      <alignment horizontal="center" vertical="top" wrapText="1"/>
    </xf>
    <xf numFmtId="0" fontId="21" fillId="4" borderId="23" xfId="22" applyFont="1" applyFill="1" applyBorder="1" applyAlignment="1">
      <alignment horizontal="center" vertical="top" wrapText="1"/>
    </xf>
    <xf numFmtId="0" fontId="37" fillId="4" borderId="40" xfId="2" applyFont="1" applyFill="1" applyBorder="1" applyAlignment="1">
      <alignment horizontal="left" vertical="center" wrapText="1" indent="1"/>
    </xf>
    <xf numFmtId="0" fontId="12" fillId="4" borderId="28" xfId="64" applyFont="1" applyFill="1" applyBorder="1" applyAlignment="1">
      <alignment horizontal="left" vertical="center" wrapText="1" indent="1"/>
    </xf>
    <xf numFmtId="0" fontId="7" fillId="0" borderId="0" xfId="0" applyFont="1" applyAlignment="1">
      <alignment horizontal="center" vertical="center"/>
    </xf>
    <xf numFmtId="0" fontId="0" fillId="0" borderId="0" xfId="0" applyAlignment="1">
      <alignment horizontal="center"/>
    </xf>
    <xf numFmtId="0" fontId="9" fillId="0" borderId="0" xfId="0" applyFont="1" applyBorder="1" applyAlignment="1">
      <alignment horizontal="right" vertical="center" indent="1" readingOrder="2"/>
    </xf>
    <xf numFmtId="0" fontId="37" fillId="3" borderId="0" xfId="5" applyFont="1" applyFill="1" applyBorder="1" applyAlignment="1">
      <alignment horizontal="left" vertical="center" wrapText="1" indent="1"/>
    </xf>
    <xf numFmtId="0" fontId="37" fillId="4" borderId="0" xfId="5" applyFont="1" applyFill="1" applyBorder="1" applyAlignment="1">
      <alignment horizontal="left" vertical="center" wrapText="1" indent="1"/>
    </xf>
    <xf numFmtId="0" fontId="9" fillId="0" borderId="37" xfId="0" applyFont="1" applyBorder="1" applyAlignment="1">
      <alignment horizontal="right" vertical="center" indent="1" readingOrder="2"/>
    </xf>
    <xf numFmtId="4" fontId="12" fillId="4" borderId="3" xfId="65" applyNumberFormat="1" applyFont="1" applyFill="1" applyBorder="1" applyAlignment="1">
      <alignment horizontal="right" vertical="center"/>
    </xf>
    <xf numFmtId="0" fontId="12" fillId="4" borderId="3" xfId="65" applyFont="1" applyFill="1" applyBorder="1" applyAlignment="1">
      <alignment horizontal="right" vertical="center"/>
    </xf>
    <xf numFmtId="0" fontId="37" fillId="5" borderId="6" xfId="82" applyFont="1" applyFill="1" applyBorder="1" applyAlignment="1">
      <alignment horizontal="right" vertical="center" indent="1"/>
    </xf>
    <xf numFmtId="0" fontId="37" fillId="4" borderId="3" xfId="82" applyFont="1" applyFill="1" applyBorder="1" applyAlignment="1">
      <alignment horizontal="right" vertical="center" indent="1"/>
    </xf>
    <xf numFmtId="0" fontId="37" fillId="5" borderId="3" xfId="82" applyFont="1" applyFill="1" applyBorder="1" applyAlignment="1">
      <alignment horizontal="right" vertical="center" indent="1"/>
    </xf>
    <xf numFmtId="0" fontId="37" fillId="4" borderId="9" xfId="82" applyFont="1" applyFill="1" applyBorder="1" applyAlignment="1">
      <alignment horizontal="right" vertical="center" indent="1"/>
    </xf>
    <xf numFmtId="167" fontId="37" fillId="0" borderId="38" xfId="57" applyNumberFormat="1" applyFont="1" applyBorder="1" applyAlignment="1">
      <alignment vertical="center" wrapText="1"/>
    </xf>
    <xf numFmtId="167" fontId="37" fillId="4" borderId="3" xfId="57" quotePrefix="1" applyNumberFormat="1" applyFont="1" applyFill="1" applyBorder="1" applyAlignment="1">
      <alignment horizontal="center" vertical="center" wrapText="1"/>
    </xf>
    <xf numFmtId="167" fontId="37" fillId="0" borderId="7" xfId="57" applyNumberFormat="1" applyFont="1" applyBorder="1" applyAlignment="1">
      <alignment vertical="center" wrapText="1"/>
    </xf>
    <xf numFmtId="167" fontId="37" fillId="4" borderId="7" xfId="57" applyNumberFormat="1" applyFont="1" applyFill="1" applyBorder="1" applyAlignment="1">
      <alignment vertical="center" wrapText="1"/>
    </xf>
    <xf numFmtId="167" fontId="37" fillId="0" borderId="7" xfId="57" applyNumberFormat="1" applyFont="1" applyBorder="1" applyAlignment="1">
      <alignment horizontal="center" vertical="center" wrapText="1"/>
    </xf>
    <xf numFmtId="167" fontId="37" fillId="0" borderId="43" xfId="57" applyNumberFormat="1" applyFont="1" applyBorder="1" applyAlignment="1">
      <alignment vertical="center" wrapText="1"/>
    </xf>
    <xf numFmtId="167" fontId="37" fillId="0" borderId="7" xfId="57" applyNumberFormat="1" applyFont="1" applyFill="1" applyBorder="1" applyAlignment="1">
      <alignment vertical="center" wrapText="1"/>
    </xf>
    <xf numFmtId="167" fontId="37" fillId="4" borderId="40" xfId="57" applyNumberFormat="1" applyFont="1" applyFill="1" applyBorder="1" applyAlignment="1">
      <alignment vertical="center" wrapText="1"/>
    </xf>
    <xf numFmtId="0" fontId="12" fillId="0" borderId="3" xfId="65" applyFont="1" applyBorder="1" applyAlignment="1">
      <alignment horizontal="center" vertical="center"/>
    </xf>
    <xf numFmtId="167" fontId="37" fillId="4" borderId="7" xfId="57" applyNumberFormat="1" applyFont="1" applyFill="1" applyBorder="1" applyAlignment="1">
      <alignment horizontal="right" vertical="center" wrapText="1"/>
    </xf>
    <xf numFmtId="167" fontId="37" fillId="0" borderId="40" xfId="57" applyNumberFormat="1" applyFont="1" applyBorder="1" applyAlignment="1">
      <alignment vertical="center" wrapText="1"/>
    </xf>
    <xf numFmtId="0" fontId="55" fillId="0" borderId="0" xfId="0" applyFont="1" applyAlignment="1"/>
    <xf numFmtId="0" fontId="6" fillId="0" borderId="47" xfId="0" applyFont="1" applyBorder="1" applyAlignment="1">
      <alignment horizontal="center" vertical="center"/>
    </xf>
    <xf numFmtId="0" fontId="56" fillId="0" borderId="47" xfId="0" applyFont="1" applyBorder="1" applyAlignment="1">
      <alignment horizontal="right" vertical="center" indent="1" readingOrder="2"/>
    </xf>
    <xf numFmtId="3" fontId="56" fillId="0" borderId="47" xfId="0" applyNumberFormat="1" applyFont="1" applyBorder="1" applyAlignment="1">
      <alignment horizontal="right" vertical="center" indent="1"/>
    </xf>
    <xf numFmtId="0" fontId="56" fillId="4" borderId="47" xfId="0" applyFont="1" applyFill="1" applyBorder="1" applyAlignment="1">
      <alignment horizontal="right" vertical="center" indent="1" readingOrder="2"/>
    </xf>
    <xf numFmtId="3" fontId="57" fillId="4" borderId="47" xfId="64" applyNumberFormat="1" applyFont="1" applyFill="1" applyBorder="1" applyAlignment="1">
      <alignment horizontal="right" vertical="center" indent="1"/>
    </xf>
    <xf numFmtId="3" fontId="57" fillId="0" borderId="47" xfId="0" applyNumberFormat="1" applyFont="1" applyBorder="1" applyAlignment="1">
      <alignment horizontal="right" vertical="center" indent="1"/>
    </xf>
    <xf numFmtId="3" fontId="57" fillId="4" borderId="47" xfId="82" applyNumberFormat="1" applyFont="1" applyFill="1" applyBorder="1" applyAlignment="1">
      <alignment horizontal="right" vertical="center" indent="1"/>
    </xf>
    <xf numFmtId="0" fontId="56" fillId="5" borderId="47" xfId="0" applyFont="1" applyFill="1" applyBorder="1" applyAlignment="1">
      <alignment horizontal="right" vertical="center" indent="1" readingOrder="2"/>
    </xf>
    <xf numFmtId="3" fontId="57" fillId="4" borderId="47" xfId="0" applyNumberFormat="1" applyFont="1" applyFill="1" applyBorder="1" applyAlignment="1">
      <alignment horizontal="right" vertical="center" indent="1"/>
    </xf>
    <xf numFmtId="3" fontId="57" fillId="5" borderId="47" xfId="64" applyNumberFormat="1" applyFont="1" applyFill="1" applyBorder="1" applyAlignment="1">
      <alignment horizontal="right" vertical="center" indent="1"/>
    </xf>
    <xf numFmtId="3" fontId="56" fillId="4" borderId="47" xfId="0" applyNumberFormat="1" applyFont="1" applyFill="1" applyBorder="1" applyAlignment="1">
      <alignment horizontal="right" vertical="center"/>
    </xf>
    <xf numFmtId="3" fontId="59" fillId="0" borderId="47" xfId="0" applyNumberFormat="1" applyFont="1" applyBorder="1"/>
    <xf numFmtId="0" fontId="6" fillId="0" borderId="0" xfId="0" applyFont="1" applyAlignment="1">
      <alignment horizontal="center" vertical="center"/>
    </xf>
    <xf numFmtId="0" fontId="60" fillId="0" borderId="0" xfId="78" applyFont="1" applyBorder="1" applyAlignment="1">
      <alignment horizontal="left" vertical="top" wrapText="1" indent="1"/>
    </xf>
    <xf numFmtId="0" fontId="12" fillId="0" borderId="0" xfId="38" applyFont="1" applyBorder="1" applyAlignment="1">
      <alignment horizontal="left" vertical="top" wrapText="1" indent="1"/>
    </xf>
    <xf numFmtId="0" fontId="12" fillId="3" borderId="38" xfId="5" applyFont="1" applyFill="1" applyBorder="1" applyAlignment="1">
      <alignment horizontal="left" vertical="center" wrapText="1" indent="1"/>
    </xf>
    <xf numFmtId="0" fontId="12" fillId="3" borderId="7" xfId="5" applyFont="1" applyFill="1" applyBorder="1" applyAlignment="1">
      <alignment horizontal="left" vertical="center" wrapText="1" indent="1"/>
    </xf>
    <xf numFmtId="0" fontId="12" fillId="3" borderId="28" xfId="5" applyFont="1" applyFill="1" applyBorder="1" applyAlignment="1">
      <alignment horizontal="left" vertical="center" wrapText="1" indent="1"/>
    </xf>
    <xf numFmtId="0" fontId="12" fillId="0" borderId="0" xfId="38" applyFont="1" applyAlignment="1">
      <alignment horizontal="justify" vertical="center"/>
    </xf>
    <xf numFmtId="0" fontId="12" fillId="0" borderId="0" xfId="38" applyFont="1" applyBorder="1" applyAlignment="1">
      <alignment horizontal="justify" vertical="center"/>
    </xf>
    <xf numFmtId="0" fontId="61" fillId="0" borderId="0" xfId="38" applyFont="1" applyAlignment="1">
      <alignment horizontal="right" vertical="top" wrapText="1" indent="1" readingOrder="2"/>
    </xf>
    <xf numFmtId="0" fontId="16" fillId="0" borderId="0" xfId="38" applyFont="1" applyAlignment="1">
      <alignment vertical="top"/>
    </xf>
    <xf numFmtId="0" fontId="0" fillId="0" borderId="0" xfId="38" applyFont="1" applyAlignment="1">
      <alignment horizontal="left" vertical="top" wrapText="1" indent="1"/>
    </xf>
    <xf numFmtId="0" fontId="61" fillId="0" borderId="0" xfId="38" applyFont="1" applyBorder="1" applyAlignment="1">
      <alignment horizontal="right" vertical="top" wrapText="1" indent="1" readingOrder="2"/>
    </xf>
    <xf numFmtId="0" fontId="6" fillId="5" borderId="15" xfId="3" applyFont="1" applyFill="1" applyBorder="1" applyAlignment="1">
      <alignment vertical="center" readingOrder="2"/>
    </xf>
    <xf numFmtId="0" fontId="12" fillId="4" borderId="48" xfId="5" applyFont="1" applyFill="1" applyBorder="1" applyAlignment="1">
      <alignment horizontal="left" vertical="center" wrapText="1" indent="1"/>
    </xf>
    <xf numFmtId="0" fontId="12" fillId="4" borderId="49" xfId="5" applyFont="1" applyFill="1" applyBorder="1" applyAlignment="1">
      <alignment horizontal="left" vertical="center" wrapText="1" indent="1"/>
    </xf>
    <xf numFmtId="0" fontId="9" fillId="0" borderId="48" xfId="0" applyFont="1" applyBorder="1" applyAlignment="1">
      <alignment horizontal="right" vertical="center" indent="1" readingOrder="2"/>
    </xf>
    <xf numFmtId="0" fontId="9" fillId="4" borderId="54" xfId="0" applyFont="1" applyFill="1" applyBorder="1" applyAlignment="1">
      <alignment horizontal="right" vertical="center" indent="1" readingOrder="2"/>
    </xf>
    <xf numFmtId="0" fontId="9" fillId="4" borderId="50" xfId="0" applyFont="1" applyFill="1" applyBorder="1" applyAlignment="1">
      <alignment horizontal="right" vertical="center" indent="1" readingOrder="2"/>
    </xf>
    <xf numFmtId="0" fontId="14" fillId="4" borderId="4" xfId="0" applyFont="1" applyFill="1" applyBorder="1" applyAlignment="1">
      <alignment horizontal="center" vertical="top" wrapText="1" readingOrder="2"/>
    </xf>
    <xf numFmtId="0" fontId="54" fillId="0" borderId="0" xfId="2" applyFont="1" applyBorder="1" applyAlignment="1">
      <alignment horizontal="left" vertical="center" wrapText="1"/>
    </xf>
    <xf numFmtId="0" fontId="13" fillId="5" borderId="0" xfId="0" applyFont="1" applyFill="1" applyAlignment="1">
      <alignment horizontal="center" vertical="center"/>
    </xf>
    <xf numFmtId="0" fontId="33" fillId="5" borderId="15" xfId="64" applyFont="1" applyFill="1" applyBorder="1" applyAlignment="1">
      <alignment vertical="center" wrapText="1"/>
    </xf>
    <xf numFmtId="0" fontId="53" fillId="0" borderId="0" xfId="4" applyFont="1" applyBorder="1" applyAlignment="1">
      <alignment horizontal="right" vertical="center" wrapText="1"/>
    </xf>
    <xf numFmtId="0" fontId="53" fillId="0" borderId="0" xfId="4" applyFont="1" applyBorder="1" applyAlignment="1">
      <alignment horizontal="right" vertical="center" wrapText="1"/>
    </xf>
    <xf numFmtId="0" fontId="39" fillId="5" borderId="54" xfId="64" applyFont="1" applyFill="1" applyBorder="1" applyAlignment="1">
      <alignment horizontal="right" vertical="center" wrapText="1" indent="1" readingOrder="2"/>
    </xf>
    <xf numFmtId="0" fontId="39" fillId="4" borderId="59" xfId="64" applyFont="1" applyFill="1" applyBorder="1" applyAlignment="1">
      <alignment horizontal="right" vertical="center" wrapText="1" indent="1" readingOrder="2"/>
    </xf>
    <xf numFmtId="0" fontId="39" fillId="5" borderId="59" xfId="64" applyFont="1" applyFill="1" applyBorder="1" applyAlignment="1">
      <alignment horizontal="right" vertical="center" wrapText="1" indent="1" readingOrder="2"/>
    </xf>
    <xf numFmtId="0" fontId="14" fillId="4" borderId="60" xfId="0" applyFont="1" applyFill="1" applyBorder="1" applyAlignment="1">
      <alignment horizontal="center" vertical="top" wrapText="1" readingOrder="2"/>
    </xf>
    <xf numFmtId="0" fontId="33" fillId="5" borderId="0" xfId="64" applyFont="1" applyFill="1" applyBorder="1" applyAlignment="1">
      <alignment vertical="center" wrapText="1"/>
    </xf>
    <xf numFmtId="0" fontId="0" fillId="6" borderId="0" xfId="0" applyFill="1" applyAlignment="1">
      <alignment wrapText="1"/>
    </xf>
    <xf numFmtId="0" fontId="9" fillId="4" borderId="29" xfId="0" applyFont="1" applyFill="1" applyBorder="1" applyAlignment="1">
      <alignment horizontal="center" wrapText="1" readingOrder="2"/>
    </xf>
    <xf numFmtId="0" fontId="0" fillId="4" borderId="0" xfId="0" applyFill="1" applyBorder="1" applyAlignment="1">
      <alignment horizontal="center" wrapText="1"/>
    </xf>
    <xf numFmtId="0" fontId="21" fillId="5" borderId="15" xfId="0" applyFont="1" applyFill="1" applyBorder="1" applyAlignment="1">
      <alignment horizontal="left" vertical="center" wrapText="1"/>
    </xf>
    <xf numFmtId="0" fontId="35" fillId="5" borderId="0" xfId="64" applyFont="1" applyFill="1" applyAlignment="1">
      <alignment horizontal="left" readingOrder="1"/>
    </xf>
    <xf numFmtId="0" fontId="36" fillId="4" borderId="29" xfId="64" applyFont="1" applyFill="1" applyBorder="1" applyAlignment="1">
      <alignment horizontal="center" wrapText="1"/>
    </xf>
    <xf numFmtId="0" fontId="21" fillId="5" borderId="15" xfId="0" applyFont="1" applyFill="1" applyBorder="1" applyAlignment="1">
      <alignment horizontal="left" vertical="center" wrapText="1"/>
    </xf>
    <xf numFmtId="0" fontId="13" fillId="5" borderId="42" xfId="0" applyFont="1" applyFill="1" applyBorder="1" applyAlignment="1">
      <alignment horizontal="left" vertical="center" indent="1"/>
    </xf>
    <xf numFmtId="0" fontId="9" fillId="4" borderId="44" xfId="0" applyFont="1" applyFill="1" applyBorder="1" applyAlignment="1">
      <alignment horizontal="right" vertical="center" indent="1" readingOrder="2"/>
    </xf>
    <xf numFmtId="0" fontId="0" fillId="0" borderId="0" xfId="0" applyAlignment="1"/>
    <xf numFmtId="0" fontId="23" fillId="4" borderId="12" xfId="0" applyFont="1" applyFill="1" applyBorder="1" applyAlignment="1">
      <alignment horizontal="center" wrapText="1" readingOrder="2"/>
    </xf>
    <xf numFmtId="0" fontId="39" fillId="5" borderId="78" xfId="64" applyFont="1" applyFill="1" applyBorder="1" applyAlignment="1">
      <alignment horizontal="right" vertical="center" wrapText="1" indent="1" readingOrder="2"/>
    </xf>
    <xf numFmtId="0" fontId="7" fillId="5" borderId="51" xfId="0" applyFont="1" applyFill="1" applyBorder="1" applyAlignment="1">
      <alignment horizontal="center" vertical="center"/>
    </xf>
    <xf numFmtId="0" fontId="39" fillId="5" borderId="61" xfId="64" applyFont="1" applyFill="1" applyBorder="1" applyAlignment="1">
      <alignment horizontal="left" vertical="center" wrapText="1" indent="1" readingOrder="2"/>
    </xf>
    <xf numFmtId="0" fontId="36" fillId="4" borderId="12" xfId="64" applyFont="1" applyFill="1" applyBorder="1" applyAlignment="1">
      <alignment horizontal="center" wrapText="1"/>
    </xf>
    <xf numFmtId="0" fontId="62" fillId="4" borderId="61" xfId="64" applyFont="1" applyFill="1" applyBorder="1" applyAlignment="1">
      <alignment horizontal="right" vertical="center" wrapText="1" indent="1" readingOrder="2"/>
    </xf>
    <xf numFmtId="0" fontId="6" fillId="4" borderId="25" xfId="0" applyFont="1" applyFill="1" applyBorder="1" applyAlignment="1">
      <alignment horizontal="center" vertical="center" wrapText="1" readingOrder="2"/>
    </xf>
    <xf numFmtId="0" fontId="23" fillId="4" borderId="11" xfId="0" applyFont="1" applyFill="1" applyBorder="1" applyAlignment="1">
      <alignment horizontal="center" vertical="top" wrapText="1" readingOrder="2"/>
    </xf>
    <xf numFmtId="164" fontId="12" fillId="4" borderId="51" xfId="50" applyNumberFormat="1" applyFont="1" applyFill="1" applyBorder="1" applyAlignment="1">
      <alignment horizontal="center" vertical="center"/>
    </xf>
    <xf numFmtId="0" fontId="9" fillId="4" borderId="50" xfId="48" applyFont="1" applyFill="1" applyBorder="1" applyAlignment="1">
      <alignment horizontal="right" vertical="center" wrapText="1" indent="1" readingOrder="2"/>
    </xf>
    <xf numFmtId="0" fontId="62" fillId="5" borderId="61" xfId="64" applyFont="1" applyFill="1" applyBorder="1" applyAlignment="1">
      <alignment horizontal="right" vertical="center" wrapText="1" indent="1" readingOrder="2"/>
    </xf>
    <xf numFmtId="0" fontId="9" fillId="4" borderId="37" xfId="4" applyFont="1" applyFill="1" applyBorder="1" applyAlignment="1">
      <alignment horizontal="right" vertical="center" indent="1" readingOrder="2"/>
    </xf>
    <xf numFmtId="0" fontId="13" fillId="4" borderId="42" xfId="4" applyFont="1" applyFill="1" applyBorder="1" applyAlignment="1">
      <alignment horizontal="left" vertical="center" indent="1"/>
    </xf>
    <xf numFmtId="0" fontId="13" fillId="5" borderId="27" xfId="2" applyFont="1" applyFill="1" applyBorder="1" applyAlignment="1">
      <alignment horizontal="left" vertical="center" indent="1"/>
    </xf>
    <xf numFmtId="0" fontId="9" fillId="0" borderId="21" xfId="0" applyFont="1" applyBorder="1" applyAlignment="1">
      <alignment horizontal="right" vertical="center" wrapText="1" indent="1" readingOrder="2"/>
    </xf>
    <xf numFmtId="0" fontId="9" fillId="4" borderId="48" xfId="0" applyFont="1" applyFill="1" applyBorder="1" applyAlignment="1">
      <alignment horizontal="right" vertical="center" wrapText="1" indent="1" readingOrder="2"/>
    </xf>
    <xf numFmtId="0" fontId="9" fillId="0" borderId="8" xfId="0" applyFont="1" applyBorder="1" applyAlignment="1">
      <alignment horizontal="right" vertical="center" wrapText="1" indent="1" readingOrder="2"/>
    </xf>
    <xf numFmtId="0" fontId="9" fillId="0" borderId="10" xfId="0" applyFont="1" applyBorder="1" applyAlignment="1">
      <alignment horizontal="right" vertical="center" wrapText="1" indent="1" readingOrder="2"/>
    </xf>
    <xf numFmtId="0" fontId="9" fillId="4" borderId="49" xfId="0" applyFont="1" applyFill="1" applyBorder="1" applyAlignment="1">
      <alignment horizontal="right" vertical="center" wrapText="1" indent="1" readingOrder="2"/>
    </xf>
    <xf numFmtId="0" fontId="9" fillId="5" borderId="37" xfId="0" applyFont="1" applyFill="1" applyBorder="1" applyAlignment="1">
      <alignment horizontal="right" vertical="center" wrapText="1" indent="1" readingOrder="2"/>
    </xf>
    <xf numFmtId="0" fontId="13" fillId="4" borderId="26" xfId="0" applyFont="1" applyFill="1" applyBorder="1" applyAlignment="1">
      <alignment horizontal="center" vertical="center" wrapText="1" readingOrder="2"/>
    </xf>
    <xf numFmtId="0" fontId="62" fillId="5" borderId="21" xfId="64" applyFont="1" applyFill="1" applyBorder="1" applyAlignment="1">
      <alignment horizontal="right" vertical="center" wrapText="1" indent="1" readingOrder="2"/>
    </xf>
    <xf numFmtId="0" fontId="62" fillId="4" borderId="8" xfId="64" applyFont="1" applyFill="1" applyBorder="1" applyAlignment="1">
      <alignment horizontal="right" vertical="center" wrapText="1" indent="1" readingOrder="2"/>
    </xf>
    <xf numFmtId="0" fontId="62" fillId="5" borderId="8" xfId="64" applyFont="1" applyFill="1" applyBorder="1" applyAlignment="1">
      <alignment horizontal="right" vertical="center" wrapText="1" indent="1" readingOrder="2"/>
    </xf>
    <xf numFmtId="0" fontId="62" fillId="4" borderId="10" xfId="64" applyFont="1" applyFill="1" applyBorder="1" applyAlignment="1">
      <alignment horizontal="right" vertical="center" wrapText="1" indent="1" readingOrder="2"/>
    </xf>
    <xf numFmtId="0" fontId="62" fillId="5" borderId="37" xfId="64" applyFont="1" applyFill="1" applyBorder="1" applyAlignment="1">
      <alignment horizontal="right" vertical="top" wrapText="1" indent="1" readingOrder="2"/>
    </xf>
    <xf numFmtId="0" fontId="37" fillId="4" borderId="13" xfId="64" applyFont="1" applyFill="1" applyBorder="1" applyAlignment="1">
      <alignment horizontal="center" vertical="center" wrapText="1"/>
    </xf>
    <xf numFmtId="0" fontId="37" fillId="4" borderId="12" xfId="64" applyFont="1" applyFill="1" applyBorder="1" applyAlignment="1">
      <alignment horizontal="center" vertical="center" shrinkToFit="1"/>
    </xf>
    <xf numFmtId="0" fontId="17" fillId="4" borderId="12" xfId="64" applyFont="1" applyFill="1" applyBorder="1" applyAlignment="1">
      <alignment horizontal="center" vertical="center" wrapText="1" readingOrder="2"/>
    </xf>
    <xf numFmtId="0" fontId="17" fillId="4" borderId="12" xfId="64" applyFont="1" applyFill="1" applyBorder="1" applyAlignment="1">
      <alignment horizontal="center" vertical="center" shrinkToFit="1" readingOrder="2"/>
    </xf>
    <xf numFmtId="0" fontId="12" fillId="4" borderId="12" xfId="64" applyFont="1" applyFill="1" applyBorder="1" applyAlignment="1">
      <alignment horizontal="center" vertical="center" wrapText="1" readingOrder="2"/>
    </xf>
    <xf numFmtId="0" fontId="13" fillId="4" borderId="45" xfId="0" applyFont="1" applyFill="1" applyBorder="1" applyAlignment="1">
      <alignment horizontal="left" vertical="center" indent="1"/>
    </xf>
    <xf numFmtId="0" fontId="14" fillId="4" borderId="11" xfId="0" applyFont="1" applyFill="1" applyBorder="1" applyAlignment="1">
      <alignment horizontal="center" vertical="center" wrapText="1" readingOrder="2"/>
    </xf>
    <xf numFmtId="0" fontId="12" fillId="3" borderId="31" xfId="5" applyFont="1" applyFill="1" applyBorder="1" applyAlignment="1">
      <alignment horizontal="left" vertical="center" wrapText="1" indent="1"/>
    </xf>
    <xf numFmtId="0" fontId="12" fillId="4" borderId="55" xfId="5" applyFont="1" applyFill="1" applyBorder="1" applyAlignment="1">
      <alignment horizontal="left" vertical="center" wrapText="1" indent="1"/>
    </xf>
    <xf numFmtId="0" fontId="12" fillId="3" borderId="48" xfId="5" applyFont="1" applyFill="1" applyBorder="1" applyAlignment="1">
      <alignment horizontal="left" vertical="center" wrapText="1" indent="1"/>
    </xf>
    <xf numFmtId="0" fontId="12" fillId="4" borderId="52" xfId="5" applyFont="1" applyFill="1" applyBorder="1" applyAlignment="1">
      <alignment horizontal="left" vertical="center" wrapText="1" indent="1"/>
    </xf>
    <xf numFmtId="0" fontId="13" fillId="3" borderId="42" xfId="5" applyFont="1" applyFill="1" applyBorder="1" applyAlignment="1">
      <alignment horizontal="left" vertical="center" wrapText="1" indent="1"/>
    </xf>
    <xf numFmtId="0" fontId="9" fillId="0" borderId="38" xfId="0" applyFont="1" applyBorder="1" applyAlignment="1">
      <alignment horizontal="right" vertical="center" wrapText="1" indent="1"/>
    </xf>
    <xf numFmtId="0" fontId="9" fillId="4" borderId="3" xfId="0" applyFont="1" applyFill="1" applyBorder="1" applyAlignment="1">
      <alignment horizontal="right" vertical="center" wrapText="1" indent="1"/>
    </xf>
    <xf numFmtId="0" fontId="9" fillId="4" borderId="9" xfId="0" applyFont="1" applyFill="1" applyBorder="1" applyAlignment="1">
      <alignment horizontal="right" vertical="center" wrapText="1" indent="1"/>
    </xf>
    <xf numFmtId="0" fontId="23" fillId="4" borderId="11" xfId="0" applyFont="1" applyFill="1" applyBorder="1" applyAlignment="1">
      <alignment horizontal="center" wrapText="1" readingOrder="2"/>
    </xf>
    <xf numFmtId="0" fontId="44" fillId="0" borderId="21" xfId="0" applyFont="1" applyBorder="1" applyAlignment="1">
      <alignment horizontal="center" vertical="center" wrapText="1"/>
    </xf>
    <xf numFmtId="0" fontId="44" fillId="4" borderId="8" xfId="0" applyFont="1" applyFill="1" applyBorder="1" applyAlignment="1">
      <alignment horizontal="center" vertical="center" wrapText="1"/>
    </xf>
    <xf numFmtId="0" fontId="44" fillId="0" borderId="8" xfId="0" applyFont="1" applyBorder="1" applyAlignment="1">
      <alignment horizontal="center" vertical="center" wrapText="1"/>
    </xf>
    <xf numFmtId="0" fontId="44" fillId="4" borderId="41" xfId="0" applyFont="1" applyFill="1" applyBorder="1" applyAlignment="1">
      <alignment horizontal="center" vertical="center" wrapText="1"/>
    </xf>
    <xf numFmtId="0" fontId="44" fillId="0" borderId="39" xfId="0" applyFont="1" applyBorder="1" applyAlignment="1">
      <alignment horizontal="center" vertical="center" wrapText="1"/>
    </xf>
    <xf numFmtId="0" fontId="44" fillId="0" borderId="41" xfId="0" applyFont="1" applyBorder="1" applyAlignment="1">
      <alignment horizontal="center" vertical="center" wrapText="1"/>
    </xf>
    <xf numFmtId="0" fontId="35" fillId="0" borderId="0" xfId="0" applyFont="1" applyAlignment="1">
      <alignment horizontal="center" vertical="center" wrapText="1"/>
    </xf>
    <xf numFmtId="0" fontId="9" fillId="5" borderId="37" xfId="4" applyFont="1" applyFill="1" applyBorder="1" applyAlignment="1">
      <alignment horizontal="right" vertical="center" indent="1" readingOrder="2"/>
    </xf>
    <xf numFmtId="166" fontId="13" fillId="5" borderId="37" xfId="0" applyNumberFormat="1" applyFont="1" applyFill="1" applyBorder="1" applyAlignment="1">
      <alignment horizontal="left" vertical="center" indent="1"/>
    </xf>
    <xf numFmtId="0" fontId="14" fillId="0" borderId="0" xfId="0" applyFont="1" applyBorder="1" applyAlignment="1">
      <alignment horizontal="left" vertical="center" wrapText="1" indent="1"/>
    </xf>
    <xf numFmtId="0" fontId="9" fillId="5" borderId="71" xfId="48" applyFont="1" applyFill="1" applyBorder="1" applyAlignment="1">
      <alignment horizontal="right" vertical="center" wrapText="1" indent="1" readingOrder="2"/>
    </xf>
    <xf numFmtId="164" fontId="12" fillId="5" borderId="75" xfId="50" applyNumberFormat="1" applyFont="1" applyFill="1" applyBorder="1" applyAlignment="1">
      <alignment horizontal="center" vertical="center"/>
    </xf>
    <xf numFmtId="0" fontId="9" fillId="5" borderId="72" xfId="48" applyFont="1" applyFill="1" applyBorder="1" applyAlignment="1">
      <alignment horizontal="right" vertical="center" wrapText="1" indent="1" readingOrder="2"/>
    </xf>
    <xf numFmtId="164" fontId="12" fillId="5" borderId="73" xfId="50" applyNumberFormat="1" applyFont="1" applyFill="1" applyBorder="1" applyAlignment="1">
      <alignment horizontal="center" vertical="center"/>
    </xf>
    <xf numFmtId="0" fontId="0" fillId="4" borderId="0" xfId="0" applyFill="1" applyBorder="1" applyAlignment="1">
      <alignment wrapText="1"/>
    </xf>
    <xf numFmtId="0" fontId="9" fillId="5" borderId="50" xfId="48" applyFont="1" applyFill="1" applyBorder="1" applyAlignment="1">
      <alignment horizontal="right" vertical="center" wrapText="1" indent="1" readingOrder="2"/>
    </xf>
    <xf numFmtId="164" fontId="12" fillId="5" borderId="51" xfId="50" applyNumberFormat="1" applyFont="1" applyFill="1" applyBorder="1" applyAlignment="1">
      <alignment horizontal="center" vertical="center"/>
    </xf>
    <xf numFmtId="0" fontId="9" fillId="4" borderId="77" xfId="48" applyFont="1" applyFill="1" applyBorder="1" applyAlignment="1">
      <alignment horizontal="right" vertical="center" wrapText="1" indent="1" readingOrder="2"/>
    </xf>
    <xf numFmtId="164" fontId="12" fillId="4" borderId="83" xfId="50" applyNumberFormat="1" applyFont="1" applyFill="1" applyBorder="1" applyAlignment="1">
      <alignment horizontal="center" vertical="center"/>
    </xf>
    <xf numFmtId="164" fontId="13" fillId="5" borderId="62" xfId="50" applyNumberFormat="1" applyFont="1" applyFill="1" applyBorder="1" applyAlignment="1">
      <alignment horizontal="center" vertical="center"/>
    </xf>
    <xf numFmtId="0" fontId="0" fillId="0" borderId="0" xfId="0" applyBorder="1" applyAlignment="1">
      <alignment wrapText="1"/>
    </xf>
    <xf numFmtId="0" fontId="13" fillId="5" borderId="63" xfId="48" applyFont="1" applyFill="1" applyBorder="1" applyAlignment="1">
      <alignment horizontal="left" vertical="center" wrapText="1" indent="1" readingOrder="2"/>
    </xf>
    <xf numFmtId="0" fontId="19" fillId="5" borderId="50" xfId="0" applyFont="1" applyFill="1" applyBorder="1" applyAlignment="1">
      <alignment horizontal="right" vertical="center" indent="1"/>
    </xf>
    <xf numFmtId="0" fontId="19" fillId="4" borderId="50" xfId="0" applyFont="1" applyFill="1" applyBorder="1" applyAlignment="1">
      <alignment horizontal="right" vertical="center" indent="1"/>
    </xf>
    <xf numFmtId="0" fontId="9" fillId="5" borderId="23" xfId="0" applyFont="1" applyFill="1" applyBorder="1" applyAlignment="1">
      <alignment horizontal="right" vertical="center" wrapText="1" indent="1"/>
    </xf>
    <xf numFmtId="0" fontId="14" fillId="4" borderId="87" xfId="0" applyFont="1" applyFill="1" applyBorder="1" applyAlignment="1">
      <alignment horizontal="center" vertical="top" wrapText="1" readingOrder="2"/>
    </xf>
    <xf numFmtId="0" fontId="19" fillId="5" borderId="71" xfId="0" applyFont="1" applyFill="1" applyBorder="1" applyAlignment="1">
      <alignment horizontal="right" vertical="center" indent="1"/>
    </xf>
    <xf numFmtId="0" fontId="36" fillId="4" borderId="81" xfId="64" applyFont="1" applyFill="1" applyBorder="1" applyAlignment="1">
      <alignment horizontal="center" wrapText="1"/>
    </xf>
    <xf numFmtId="0" fontId="36" fillId="4" borderId="25" xfId="64" applyFont="1" applyFill="1" applyBorder="1" applyAlignment="1">
      <alignment horizontal="center" wrapText="1"/>
    </xf>
    <xf numFmtId="0" fontId="36" fillId="4" borderId="87" xfId="64" applyFont="1" applyFill="1" applyBorder="1" applyAlignment="1">
      <alignment horizontal="center" wrapText="1"/>
    </xf>
    <xf numFmtId="0" fontId="36" fillId="4" borderId="13" xfId="64" applyFont="1" applyFill="1" applyBorder="1" applyAlignment="1">
      <alignment horizontal="center" wrapText="1"/>
    </xf>
    <xf numFmtId="0" fontId="13" fillId="5" borderId="63" xfId="0" applyFont="1" applyFill="1" applyBorder="1" applyAlignment="1">
      <alignment horizontal="left" vertical="center" wrapText="1" indent="1"/>
    </xf>
    <xf numFmtId="0" fontId="0" fillId="0" borderId="0" xfId="0" applyAlignment="1">
      <alignment horizontal="center" wrapText="1"/>
    </xf>
    <xf numFmtId="0" fontId="6" fillId="5" borderId="0" xfId="3" applyFont="1" applyFill="1" applyBorder="1" applyAlignment="1">
      <alignment horizontal="right" vertical="center" wrapText="1" readingOrder="2"/>
    </xf>
    <xf numFmtId="0" fontId="19" fillId="0" borderId="21" xfId="2" applyFont="1" applyBorder="1" applyAlignment="1">
      <alignment horizontal="right" vertical="center" indent="1" readingOrder="2"/>
    </xf>
    <xf numFmtId="0" fontId="19" fillId="4" borderId="8" xfId="2" applyFont="1" applyFill="1" applyBorder="1" applyAlignment="1">
      <alignment horizontal="right" vertical="center" indent="1" readingOrder="2"/>
    </xf>
    <xf numFmtId="0" fontId="19" fillId="0" borderId="8" xfId="2" applyFont="1" applyBorder="1" applyAlignment="1">
      <alignment horizontal="right" vertical="center" indent="1" readingOrder="2"/>
    </xf>
    <xf numFmtId="0" fontId="9" fillId="5" borderId="8" xfId="2" applyFont="1" applyFill="1" applyBorder="1" applyAlignment="1">
      <alignment horizontal="right" vertical="center" indent="1" readingOrder="2"/>
    </xf>
    <xf numFmtId="0" fontId="19" fillId="5" borderId="8" xfId="2" applyFont="1" applyFill="1" applyBorder="1" applyAlignment="1">
      <alignment horizontal="right" vertical="center" indent="1" readingOrder="2"/>
    </xf>
    <xf numFmtId="0" fontId="19" fillId="5" borderId="10" xfId="2" applyFont="1" applyFill="1" applyBorder="1" applyAlignment="1">
      <alignment horizontal="right" vertical="center" indent="1" readingOrder="2"/>
    </xf>
    <xf numFmtId="0" fontId="19" fillId="4" borderId="41" xfId="2" applyFont="1" applyFill="1" applyBorder="1" applyAlignment="1">
      <alignment horizontal="right" vertical="center" indent="1" readingOrder="2"/>
    </xf>
    <xf numFmtId="0" fontId="9" fillId="5" borderId="4" xfId="2" applyFont="1" applyFill="1" applyBorder="1" applyAlignment="1">
      <alignment horizontal="right" vertical="center" indent="1" readingOrder="2"/>
    </xf>
    <xf numFmtId="0" fontId="39" fillId="4" borderId="37" xfId="64" applyFont="1" applyFill="1" applyBorder="1" applyAlignment="1">
      <alignment horizontal="right" vertical="center" wrapText="1" indent="1" readingOrder="2"/>
    </xf>
    <xf numFmtId="0" fontId="63" fillId="4" borderId="42" xfId="64" applyFont="1" applyFill="1" applyBorder="1" applyAlignment="1">
      <alignment horizontal="left" vertical="center" wrapText="1" indent="1" readingOrder="1"/>
    </xf>
    <xf numFmtId="167" fontId="37" fillId="0" borderId="6" xfId="57" applyNumberFormat="1" applyFont="1" applyBorder="1" applyAlignment="1">
      <alignment horizontal="right" vertical="center" wrapText="1" indent="1"/>
    </xf>
    <xf numFmtId="167" fontId="37" fillId="4" borderId="3" xfId="57" applyNumberFormat="1" applyFont="1" applyFill="1" applyBorder="1" applyAlignment="1">
      <alignment horizontal="right" vertical="center" wrapText="1" indent="1"/>
    </xf>
    <xf numFmtId="167" fontId="37" fillId="0" borderId="3" xfId="57" applyNumberFormat="1" applyFont="1" applyBorder="1" applyAlignment="1">
      <alignment horizontal="right" vertical="center" wrapText="1" indent="1"/>
    </xf>
    <xf numFmtId="167" fontId="37" fillId="4" borderId="5" xfId="57" applyNumberFormat="1" applyFont="1" applyFill="1" applyBorder="1" applyAlignment="1">
      <alignment horizontal="right" vertical="center" wrapText="1" indent="1"/>
    </xf>
    <xf numFmtId="167" fontId="37" fillId="0" borderId="14" xfId="57" applyNumberFormat="1" applyFont="1" applyBorder="1" applyAlignment="1">
      <alignment horizontal="right" vertical="center" wrapText="1" indent="1"/>
    </xf>
    <xf numFmtId="167" fontId="46" fillId="0" borderId="3" xfId="57" applyNumberFormat="1" applyFont="1" applyBorder="1" applyAlignment="1">
      <alignment horizontal="right" vertical="center" wrapText="1" indent="1"/>
    </xf>
    <xf numFmtId="167" fontId="37" fillId="0" borderId="3" xfId="57" applyNumberFormat="1" applyFont="1" applyBorder="1" applyAlignment="1">
      <alignment horizontal="right" wrapText="1" indent="1"/>
    </xf>
    <xf numFmtId="167" fontId="37" fillId="0" borderId="5" xfId="57" applyNumberFormat="1" applyFont="1" applyBorder="1" applyAlignment="1">
      <alignment horizontal="right" wrapText="1" indent="1"/>
    </xf>
    <xf numFmtId="0" fontId="44" fillId="0" borderId="38" xfId="0" applyFont="1" applyBorder="1" applyAlignment="1">
      <alignment horizontal="left" vertical="top" wrapText="1" indent="1"/>
    </xf>
    <xf numFmtId="0" fontId="44" fillId="4" borderId="7" xfId="0" applyFont="1" applyFill="1" applyBorder="1" applyAlignment="1">
      <alignment horizontal="left" vertical="top" wrapText="1" indent="1"/>
    </xf>
    <xf numFmtId="0" fontId="44" fillId="0" borderId="7" xfId="0" applyFont="1" applyBorder="1" applyAlignment="1">
      <alignment horizontal="left" vertical="top" wrapText="1" indent="1"/>
    </xf>
    <xf numFmtId="0" fontId="44" fillId="4" borderId="40" xfId="0" applyFont="1" applyFill="1" applyBorder="1" applyAlignment="1">
      <alignment horizontal="left" vertical="top" wrapText="1" indent="1"/>
    </xf>
    <xf numFmtId="0" fontId="44" fillId="0" borderId="43" xfId="0" applyFont="1" applyBorder="1" applyAlignment="1">
      <alignment horizontal="left" vertical="top" wrapText="1" indent="1"/>
    </xf>
    <xf numFmtId="0" fontId="44" fillId="0" borderId="7" xfId="0" applyFont="1" applyBorder="1" applyAlignment="1">
      <alignment horizontal="left" wrapText="1" indent="1"/>
    </xf>
    <xf numFmtId="0" fontId="44" fillId="0" borderId="40" xfId="0" applyFont="1" applyBorder="1" applyAlignment="1">
      <alignment horizontal="left" vertical="top" wrapText="1" indent="1"/>
    </xf>
    <xf numFmtId="0" fontId="62" fillId="5" borderId="8" xfId="0" applyFont="1" applyFill="1" applyBorder="1" applyAlignment="1">
      <alignment horizontal="right" vertical="center" wrapText="1" indent="1" readingOrder="2"/>
    </xf>
    <xf numFmtId="0" fontId="62" fillId="4" borderId="8" xfId="0" applyFont="1" applyFill="1" applyBorder="1" applyAlignment="1">
      <alignment horizontal="right" vertical="center" wrapText="1" indent="1" readingOrder="2"/>
    </xf>
    <xf numFmtId="0" fontId="62" fillId="5" borderId="39" xfId="0" applyFont="1" applyFill="1" applyBorder="1" applyAlignment="1">
      <alignment horizontal="right" vertical="center" wrapText="1" indent="1" readingOrder="2"/>
    </xf>
    <xf numFmtId="0" fontId="62" fillId="4" borderId="10" xfId="0" applyFont="1" applyFill="1" applyBorder="1" applyAlignment="1">
      <alignment horizontal="right" vertical="center" wrapText="1" indent="1" readingOrder="2"/>
    </xf>
    <xf numFmtId="0" fontId="62" fillId="5" borderId="37" xfId="0" applyFont="1" applyFill="1" applyBorder="1" applyAlignment="1">
      <alignment horizontal="right" vertical="center" wrapText="1" indent="1" readingOrder="2"/>
    </xf>
    <xf numFmtId="0" fontId="10" fillId="5" borderId="14" xfId="0" applyFont="1" applyFill="1" applyBorder="1" applyAlignment="1">
      <alignment horizontal="right" vertical="center" indent="1"/>
    </xf>
    <xf numFmtId="0" fontId="10" fillId="4" borderId="3" xfId="0" applyFont="1" applyFill="1" applyBorder="1" applyAlignment="1">
      <alignment horizontal="right" vertical="center" indent="1"/>
    </xf>
    <xf numFmtId="0" fontId="10" fillId="5" borderId="3" xfId="0" applyFont="1" applyFill="1" applyBorder="1" applyAlignment="1">
      <alignment horizontal="right" vertical="center" indent="1"/>
    </xf>
    <xf numFmtId="0" fontId="10" fillId="4" borderId="9" xfId="0" applyFont="1" applyFill="1" applyBorder="1" applyAlignment="1">
      <alignment horizontal="right" vertical="center" indent="1"/>
    </xf>
    <xf numFmtId="0" fontId="9" fillId="0" borderId="23" xfId="0" applyFont="1" applyFill="1" applyBorder="1" applyAlignment="1">
      <alignment horizontal="right" vertical="center" indent="1"/>
    </xf>
    <xf numFmtId="1" fontId="12" fillId="5" borderId="14" xfId="0" applyNumberFormat="1" applyFont="1" applyFill="1" applyBorder="1" applyAlignment="1">
      <alignment horizontal="right" vertical="center" indent="1"/>
    </xf>
    <xf numFmtId="1" fontId="13" fillId="5" borderId="14" xfId="0" applyNumberFormat="1" applyFont="1" applyFill="1" applyBorder="1" applyAlignment="1">
      <alignment horizontal="right" vertical="center" indent="1"/>
    </xf>
    <xf numFmtId="1" fontId="12" fillId="4" borderId="3" xfId="0" applyNumberFormat="1" applyFont="1" applyFill="1" applyBorder="1" applyAlignment="1">
      <alignment horizontal="right" vertical="center" indent="1"/>
    </xf>
    <xf numFmtId="1" fontId="13" fillId="4" borderId="3" xfId="0" applyNumberFormat="1" applyFont="1" applyFill="1" applyBorder="1" applyAlignment="1">
      <alignment horizontal="right" vertical="center" indent="1"/>
    </xf>
    <xf numFmtId="1" fontId="12" fillId="5" borderId="9" xfId="0" applyNumberFormat="1" applyFont="1" applyFill="1" applyBorder="1" applyAlignment="1">
      <alignment horizontal="right" vertical="center" indent="1"/>
    </xf>
    <xf numFmtId="1" fontId="13" fillId="5" borderId="9" xfId="0" applyNumberFormat="1" applyFont="1" applyFill="1" applyBorder="1" applyAlignment="1">
      <alignment horizontal="right" vertical="center" indent="1"/>
    </xf>
    <xf numFmtId="1" fontId="13" fillId="4" borderId="23" xfId="0" applyNumberFormat="1" applyFont="1" applyFill="1" applyBorder="1" applyAlignment="1">
      <alignment horizontal="right" vertical="center" indent="1"/>
    </xf>
    <xf numFmtId="0" fontId="19" fillId="4" borderId="56" xfId="0" applyFont="1" applyFill="1" applyBorder="1" applyAlignment="1">
      <alignment horizontal="right" vertical="center" indent="1"/>
    </xf>
    <xf numFmtId="0" fontId="39" fillId="4" borderId="61" xfId="64" applyFont="1" applyFill="1" applyBorder="1" applyAlignment="1">
      <alignment horizontal="right" vertical="center" wrapText="1" indent="1" readingOrder="2"/>
    </xf>
    <xf numFmtId="0" fontId="63" fillId="4" borderId="62" xfId="64" applyFont="1" applyFill="1" applyBorder="1" applyAlignment="1">
      <alignment horizontal="left" vertical="center" wrapText="1" indent="1" readingOrder="2"/>
    </xf>
    <xf numFmtId="0" fontId="6" fillId="4" borderId="5" xfId="0" applyFont="1" applyFill="1" applyBorder="1" applyAlignment="1">
      <alignment horizontal="right" vertical="center" wrapText="1" readingOrder="2"/>
    </xf>
    <xf numFmtId="0" fontId="12" fillId="4" borderId="40" xfId="0" applyFont="1" applyFill="1" applyBorder="1" applyAlignment="1">
      <alignment horizontal="left" vertical="center" wrapText="1" indent="1" readingOrder="2"/>
    </xf>
    <xf numFmtId="0" fontId="6" fillId="0" borderId="14" xfId="0" applyFont="1" applyBorder="1" applyAlignment="1">
      <alignment horizontal="right" vertical="center" wrapText="1" readingOrder="2"/>
    </xf>
    <xf numFmtId="0" fontId="12" fillId="0" borderId="43" xfId="0" applyFont="1" applyBorder="1" applyAlignment="1">
      <alignment horizontal="left" vertical="center" wrapText="1" indent="1" readingOrder="1"/>
    </xf>
    <xf numFmtId="0" fontId="39" fillId="5" borderId="39" xfId="64" applyFont="1" applyFill="1" applyBorder="1" applyAlignment="1">
      <alignment horizontal="right" vertical="center" wrapText="1" indent="1" readingOrder="2"/>
    </xf>
    <xf numFmtId="3" fontId="12" fillId="5" borderId="29" xfId="0" applyNumberFormat="1" applyFont="1" applyFill="1" applyBorder="1" applyAlignment="1">
      <alignment horizontal="right" vertical="center" readingOrder="1"/>
    </xf>
    <xf numFmtId="0" fontId="39" fillId="4" borderId="8" xfId="64" applyFont="1" applyFill="1" applyBorder="1" applyAlignment="1">
      <alignment horizontal="right" vertical="center" wrapText="1" indent="1" readingOrder="2"/>
    </xf>
    <xf numFmtId="3" fontId="12" fillId="4" borderId="12" xfId="0" applyNumberFormat="1" applyFont="1" applyFill="1" applyBorder="1" applyAlignment="1">
      <alignment horizontal="right" vertical="center" readingOrder="1"/>
    </xf>
    <xf numFmtId="0" fontId="39" fillId="5" borderId="8" xfId="64" applyFont="1" applyFill="1" applyBorder="1" applyAlignment="1">
      <alignment horizontal="right" vertical="center" wrapText="1" indent="1" readingOrder="2"/>
    </xf>
    <xf numFmtId="3" fontId="12" fillId="5" borderId="12" xfId="0" applyNumberFormat="1" applyFont="1" applyFill="1" applyBorder="1" applyAlignment="1">
      <alignment horizontal="right" vertical="center" readingOrder="1"/>
    </xf>
    <xf numFmtId="0" fontId="39" fillId="5" borderId="10" xfId="64" applyFont="1" applyFill="1" applyBorder="1" applyAlignment="1">
      <alignment horizontal="right" vertical="center" wrapText="1" indent="1" readingOrder="2"/>
    </xf>
    <xf numFmtId="3" fontId="12" fillId="5" borderId="12" xfId="0" applyNumberFormat="1" applyFont="1" applyFill="1" applyBorder="1" applyAlignment="1">
      <alignment horizontal="right" vertical="center"/>
    </xf>
    <xf numFmtId="3" fontId="13" fillId="4" borderId="23" xfId="0" applyNumberFormat="1" applyFont="1" applyFill="1" applyBorder="1" applyAlignment="1">
      <alignment horizontal="right" vertical="center" readingOrder="1"/>
    </xf>
    <xf numFmtId="0" fontId="13" fillId="5" borderId="62" xfId="0" applyFont="1" applyFill="1" applyBorder="1" applyAlignment="1">
      <alignment horizontal="right" vertical="center" indent="1"/>
    </xf>
    <xf numFmtId="0" fontId="35" fillId="5" borderId="51" xfId="0" applyFont="1" applyFill="1" applyBorder="1" applyAlignment="1">
      <alignment horizontal="right" vertical="center" indent="1" readingOrder="1"/>
    </xf>
    <xf numFmtId="0" fontId="35" fillId="4" borderId="51" xfId="0" applyFont="1" applyFill="1" applyBorder="1" applyAlignment="1">
      <alignment horizontal="right" vertical="center" indent="1"/>
    </xf>
    <xf numFmtId="0" fontId="10" fillId="5" borderId="51" xfId="0" applyNumberFormat="1" applyFont="1" applyFill="1" applyBorder="1" applyAlignment="1">
      <alignment horizontal="right" vertical="center" indent="1"/>
    </xf>
    <xf numFmtId="0" fontId="10" fillId="5" borderId="51" xfId="0" applyFont="1" applyFill="1" applyBorder="1" applyAlignment="1">
      <alignment horizontal="right" vertical="center" indent="1"/>
    </xf>
    <xf numFmtId="0" fontId="10" fillId="5" borderId="51" xfId="0" applyFont="1" applyFill="1" applyBorder="1" applyAlignment="1">
      <alignment horizontal="right" indent="1"/>
    </xf>
    <xf numFmtId="0" fontId="35" fillId="4" borderId="57" xfId="0" applyFont="1" applyFill="1" applyBorder="1" applyAlignment="1">
      <alignment horizontal="right" vertical="center" indent="1"/>
    </xf>
    <xf numFmtId="0" fontId="36" fillId="4" borderId="61" xfId="0" applyFont="1" applyFill="1" applyBorder="1" applyAlignment="1">
      <alignment vertical="center" readingOrder="2"/>
    </xf>
    <xf numFmtId="0" fontId="36" fillId="5" borderId="50" xfId="0" applyFont="1" applyFill="1" applyBorder="1" applyAlignment="1">
      <alignment horizontal="right" vertical="center" wrapText="1" indent="1" readingOrder="2"/>
    </xf>
    <xf numFmtId="0" fontId="36" fillId="4" borderId="50" xfId="0" applyFont="1" applyFill="1" applyBorder="1" applyAlignment="1">
      <alignment horizontal="right" vertical="center" wrapText="1" indent="1" readingOrder="2"/>
    </xf>
    <xf numFmtId="0" fontId="6" fillId="5" borderId="50" xfId="0" applyFont="1" applyFill="1" applyBorder="1" applyAlignment="1">
      <alignment horizontal="right" vertical="center" wrapText="1" indent="1"/>
    </xf>
    <xf numFmtId="0" fontId="36" fillId="4" borderId="56" xfId="0" applyFont="1" applyFill="1" applyBorder="1" applyAlignment="1">
      <alignment horizontal="right" vertical="center" wrapText="1" indent="1" readingOrder="2"/>
    </xf>
    <xf numFmtId="0" fontId="6" fillId="5" borderId="61" xfId="0" applyFont="1" applyFill="1" applyBorder="1" applyAlignment="1">
      <alignment horizontal="right" vertical="center" wrapText="1" indent="1"/>
    </xf>
    <xf numFmtId="0" fontId="12" fillId="5" borderId="51" xfId="0" applyNumberFormat="1" applyFont="1" applyFill="1" applyBorder="1" applyAlignment="1">
      <alignment horizontal="right" vertical="center" indent="1"/>
    </xf>
    <xf numFmtId="166" fontId="13" fillId="5" borderId="23" xfId="0" applyNumberFormat="1" applyFont="1" applyFill="1" applyBorder="1" applyAlignment="1">
      <alignment horizontal="right" vertical="center" indent="1"/>
    </xf>
    <xf numFmtId="0" fontId="12" fillId="4" borderId="51" xfId="0" applyFont="1" applyFill="1" applyBorder="1" applyAlignment="1">
      <alignment horizontal="right" vertical="center" indent="1"/>
    </xf>
    <xf numFmtId="0" fontId="12" fillId="5" borderId="51" xfId="0" applyFont="1" applyFill="1" applyBorder="1" applyAlignment="1">
      <alignment horizontal="right" vertical="center" indent="1"/>
    </xf>
    <xf numFmtId="166" fontId="13" fillId="4" borderId="23" xfId="0" applyNumberFormat="1" applyFont="1" applyFill="1" applyBorder="1" applyAlignment="1">
      <alignment horizontal="right" vertical="center" indent="1"/>
    </xf>
    <xf numFmtId="0" fontId="44" fillId="4" borderId="93" xfId="0" applyFont="1" applyFill="1" applyBorder="1" applyAlignment="1">
      <alignment horizontal="center" vertical="center" wrapText="1"/>
    </xf>
    <xf numFmtId="167" fontId="37" fillId="4" borderId="94" xfId="57" applyNumberFormat="1" applyFont="1" applyFill="1" applyBorder="1" applyAlignment="1">
      <alignment horizontal="right" vertical="center" wrapText="1" indent="1"/>
    </xf>
    <xf numFmtId="167" fontId="37" fillId="4" borderId="94" xfId="57" applyNumberFormat="1" applyFont="1" applyFill="1" applyBorder="1" applyAlignment="1">
      <alignment vertical="center" wrapText="1"/>
    </xf>
    <xf numFmtId="0" fontId="12" fillId="4" borderId="94" xfId="65" applyFont="1" applyFill="1" applyBorder="1" applyAlignment="1">
      <alignment vertical="center"/>
    </xf>
    <xf numFmtId="167" fontId="37" fillId="4" borderId="94" xfId="57" quotePrefix="1" applyNumberFormat="1" applyFont="1" applyFill="1" applyBorder="1" applyAlignment="1">
      <alignment horizontal="center" vertical="center" wrapText="1"/>
    </xf>
    <xf numFmtId="0" fontId="44" fillId="4" borderId="95" xfId="0" applyFont="1" applyFill="1" applyBorder="1" applyAlignment="1">
      <alignment horizontal="left" vertical="top" wrapText="1" indent="1"/>
    </xf>
    <xf numFmtId="0" fontId="13" fillId="5" borderId="98" xfId="0" applyFont="1" applyFill="1" applyBorder="1" applyAlignment="1">
      <alignment horizontal="left" vertical="center" wrapText="1" indent="1"/>
    </xf>
    <xf numFmtId="0" fontId="12" fillId="5" borderId="14" xfId="0" applyNumberFormat="1" applyFont="1" applyFill="1" applyBorder="1" applyAlignment="1">
      <alignment horizontal="right" vertical="center" indent="1" readingOrder="1"/>
    </xf>
    <xf numFmtId="0" fontId="13" fillId="0" borderId="14" xfId="0" applyFont="1" applyBorder="1" applyAlignment="1">
      <alignment horizontal="right" vertical="center" indent="1"/>
    </xf>
    <xf numFmtId="0" fontId="12" fillId="4" borderId="9" xfId="0" applyFont="1" applyFill="1" applyBorder="1" applyAlignment="1">
      <alignment horizontal="right" vertical="center" indent="1" readingOrder="1"/>
    </xf>
    <xf numFmtId="0" fontId="13" fillId="4" borderId="9" xfId="0" applyFont="1" applyFill="1" applyBorder="1" applyAlignment="1">
      <alignment horizontal="right" vertical="center" indent="1"/>
    </xf>
    <xf numFmtId="0" fontId="13" fillId="5" borderId="97" xfId="0" applyFont="1" applyFill="1" applyBorder="1" applyAlignment="1">
      <alignment horizontal="right" vertical="center" indent="1"/>
    </xf>
    <xf numFmtId="0" fontId="12" fillId="5" borderId="31" xfId="0" applyNumberFormat="1" applyFont="1" applyFill="1" applyBorder="1" applyAlignment="1">
      <alignment horizontal="right" vertical="center" indent="1" readingOrder="1"/>
    </xf>
    <xf numFmtId="0" fontId="12" fillId="5" borderId="31" xfId="0" applyFont="1" applyFill="1" applyBorder="1" applyAlignment="1">
      <alignment horizontal="right" vertical="center" indent="1" readingOrder="1"/>
    </xf>
    <xf numFmtId="0" fontId="12" fillId="0" borderId="31" xfId="0" applyFont="1" applyBorder="1" applyAlignment="1">
      <alignment horizontal="right" vertical="center" indent="1" readingOrder="1"/>
    </xf>
    <xf numFmtId="0" fontId="12" fillId="0" borderId="25" xfId="0" applyFont="1" applyBorder="1" applyAlignment="1">
      <alignment horizontal="right" vertical="center" indent="1" readingOrder="1"/>
    </xf>
    <xf numFmtId="0" fontId="12" fillId="4" borderId="5" xfId="0" applyFont="1" applyFill="1" applyBorder="1" applyAlignment="1">
      <alignment horizontal="right" vertical="center" indent="1" readingOrder="1"/>
    </xf>
    <xf numFmtId="0" fontId="13" fillId="5" borderId="11" xfId="0" applyFont="1" applyFill="1" applyBorder="1" applyAlignment="1">
      <alignment horizontal="right" vertical="center" indent="1" readingOrder="1"/>
    </xf>
    <xf numFmtId="3" fontId="0" fillId="0" borderId="0" xfId="0" applyNumberFormat="1"/>
    <xf numFmtId="3" fontId="12" fillId="0" borderId="46" xfId="0" applyNumberFormat="1" applyFont="1" applyBorder="1" applyAlignment="1">
      <alignment horizontal="right" vertical="center" indent="1"/>
    </xf>
    <xf numFmtId="3" fontId="37" fillId="4" borderId="51" xfId="64" applyNumberFormat="1" applyFont="1" applyFill="1" applyBorder="1" applyAlignment="1">
      <alignment horizontal="right" vertical="center" indent="1"/>
    </xf>
    <xf numFmtId="3" fontId="37" fillId="0" borderId="53" xfId="0" applyNumberFormat="1" applyFont="1" applyBorder="1" applyAlignment="1">
      <alignment horizontal="right" vertical="center" indent="1"/>
    </xf>
    <xf numFmtId="3" fontId="12" fillId="0" borderId="53" xfId="0" applyNumberFormat="1" applyFont="1" applyBorder="1" applyAlignment="1">
      <alignment horizontal="right" vertical="center" indent="1"/>
    </xf>
    <xf numFmtId="3" fontId="37" fillId="5" borderId="53" xfId="64" applyNumberFormat="1" applyFont="1" applyFill="1" applyBorder="1" applyAlignment="1">
      <alignment horizontal="right" vertical="center" indent="1"/>
    </xf>
    <xf numFmtId="0" fontId="12" fillId="0" borderId="6" xfId="0" applyFont="1" applyBorder="1" applyAlignment="1">
      <alignment horizontal="right" vertical="center" indent="1"/>
    </xf>
    <xf numFmtId="0" fontId="13" fillId="0" borderId="6" xfId="0" applyFont="1" applyBorder="1" applyAlignment="1">
      <alignment horizontal="right" vertical="center" indent="1"/>
    </xf>
    <xf numFmtId="0" fontId="12" fillId="4" borderId="3" xfId="0" applyFont="1" applyFill="1" applyBorder="1" applyAlignment="1">
      <alignment horizontal="right" vertical="center" indent="1"/>
    </xf>
    <xf numFmtId="0" fontId="13" fillId="4" borderId="3" xfId="0" applyFont="1" applyFill="1" applyBorder="1" applyAlignment="1">
      <alignment horizontal="righ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0" fontId="12" fillId="0" borderId="5" xfId="0" applyFont="1" applyBorder="1" applyAlignment="1">
      <alignment horizontal="right" vertical="center" indent="1"/>
    </xf>
    <xf numFmtId="0" fontId="13" fillId="0" borderId="5" xfId="0" applyFont="1" applyBorder="1" applyAlignment="1">
      <alignment horizontal="right" vertical="center" indent="1"/>
    </xf>
    <xf numFmtId="0" fontId="13" fillId="4" borderId="23" xfId="0" applyFont="1" applyFill="1" applyBorder="1" applyAlignment="1">
      <alignment horizontal="right" vertical="center" indent="1"/>
    </xf>
    <xf numFmtId="0" fontId="6" fillId="4" borderId="37" xfId="0" applyFont="1" applyFill="1" applyBorder="1" applyAlignment="1">
      <alignment horizontal="center" vertical="center" wrapText="1" readingOrder="2"/>
    </xf>
    <xf numFmtId="3" fontId="9" fillId="0" borderId="42" xfId="0" applyNumberFormat="1" applyFont="1" applyBorder="1" applyAlignment="1">
      <alignment horizontal="right" vertical="center" indent="1"/>
    </xf>
    <xf numFmtId="0" fontId="6" fillId="5" borderId="0" xfId="72" applyFont="1" applyFill="1" applyAlignment="1"/>
    <xf numFmtId="0" fontId="6" fillId="5" borderId="0" xfId="72" applyFont="1" applyFill="1"/>
    <xf numFmtId="0" fontId="13" fillId="5" borderId="0" xfId="72" applyFont="1" applyFill="1" applyAlignment="1"/>
    <xf numFmtId="0" fontId="6" fillId="0" borderId="0" xfId="72" applyFont="1"/>
    <xf numFmtId="0" fontId="65" fillId="5" borderId="0" xfId="72" applyFont="1" applyFill="1" applyBorder="1" applyAlignment="1">
      <alignment horizontal="center" vertical="center" wrapText="1" readingOrder="2"/>
    </xf>
    <xf numFmtId="0" fontId="16" fillId="5" borderId="0" xfId="72" applyFont="1" applyFill="1" applyAlignment="1">
      <alignment horizontal="center" vertical="center"/>
    </xf>
    <xf numFmtId="0" fontId="16" fillId="5" borderId="0" xfId="72" applyFont="1" applyFill="1" applyBorder="1" applyAlignment="1">
      <alignment horizontal="center" vertical="center" wrapText="1" readingOrder="1"/>
    </xf>
    <xf numFmtId="0" fontId="24" fillId="0" borderId="0" xfId="72" applyFont="1"/>
    <xf numFmtId="0" fontId="25" fillId="0" borderId="0" xfId="72" applyFont="1"/>
    <xf numFmtId="0" fontId="16" fillId="0" borderId="0" xfId="38" applyFont="1" applyAlignment="1">
      <alignment vertical="center"/>
    </xf>
    <xf numFmtId="0" fontId="52" fillId="0" borderId="0" xfId="38" applyFont="1" applyBorder="1" applyAlignment="1">
      <alignment horizontal="right" vertical="center" wrapText="1" indent="2" readingOrder="2"/>
    </xf>
    <xf numFmtId="0" fontId="12" fillId="0" borderId="0" xfId="38" applyFont="1" applyBorder="1" applyAlignment="1">
      <alignment horizontal="left" vertical="center" wrapText="1" indent="2" readingOrder="1"/>
    </xf>
    <xf numFmtId="0" fontId="12" fillId="0" borderId="0" xfId="38" applyFont="1" applyBorder="1" applyAlignment="1">
      <alignment horizontal="left" vertical="center" wrapText="1" indent="2"/>
    </xf>
    <xf numFmtId="166" fontId="12" fillId="4" borderId="3" xfId="0" applyNumberFormat="1" applyFont="1" applyFill="1" applyBorder="1" applyAlignment="1">
      <alignment horizontal="right" vertical="center" indent="1"/>
    </xf>
    <xf numFmtId="0" fontId="12" fillId="0" borderId="6" xfId="4" applyFont="1" applyBorder="1" applyAlignment="1">
      <alignment horizontal="right" vertical="center" indent="1"/>
    </xf>
    <xf numFmtId="0" fontId="12" fillId="0" borderId="3" xfId="4" applyFont="1" applyBorder="1" applyAlignment="1">
      <alignment horizontal="right" vertical="center" indent="1"/>
    </xf>
    <xf numFmtId="0" fontId="12" fillId="0" borderId="9" xfId="4" applyFont="1" applyBorder="1" applyAlignment="1">
      <alignment horizontal="right" vertical="center" indent="1"/>
    </xf>
    <xf numFmtId="0" fontId="10" fillId="0" borderId="0" xfId="2" applyFont="1"/>
    <xf numFmtId="0" fontId="37" fillId="5" borderId="0" xfId="0" applyFont="1" applyFill="1" applyBorder="1" applyAlignment="1">
      <alignment horizontal="right" vertical="center" indent="1"/>
    </xf>
    <xf numFmtId="0" fontId="13" fillId="0" borderId="0" xfId="0" applyFont="1" applyBorder="1" applyAlignment="1">
      <alignment horizontal="right" vertical="center" indent="1"/>
    </xf>
    <xf numFmtId="0" fontId="37" fillId="4" borderId="51" xfId="0" applyFont="1" applyFill="1" applyBorder="1" applyAlignment="1">
      <alignment horizontal="right" vertical="center" indent="1"/>
    </xf>
    <xf numFmtId="0" fontId="13" fillId="4" borderId="51" xfId="0" applyFont="1" applyFill="1" applyBorder="1" applyAlignment="1">
      <alignment horizontal="right" vertical="center" indent="1"/>
    </xf>
    <xf numFmtId="0" fontId="13" fillId="0" borderId="23" xfId="0" applyFont="1" applyBorder="1" applyAlignment="1">
      <alignment horizontal="right" vertical="center" indent="1"/>
    </xf>
    <xf numFmtId="0" fontId="13" fillId="0" borderId="21" xfId="0" applyFont="1" applyBorder="1" applyAlignment="1">
      <alignment horizontal="right" vertical="center" indent="1" readingOrder="1"/>
    </xf>
    <xf numFmtId="0" fontId="12" fillId="0" borderId="6" xfId="0" applyFont="1" applyBorder="1" applyAlignment="1">
      <alignment horizontal="right" vertical="center" indent="1" readingOrder="1"/>
    </xf>
    <xf numFmtId="0" fontId="12" fillId="4" borderId="3" xfId="0" applyFont="1" applyFill="1" applyBorder="1" applyAlignment="1">
      <alignment horizontal="right" vertical="center" indent="1" readingOrder="1"/>
    </xf>
    <xf numFmtId="0" fontId="13" fillId="4" borderId="3" xfId="0" applyFont="1" applyFill="1" applyBorder="1" applyAlignment="1">
      <alignment horizontal="right" vertical="center" indent="1" readingOrder="1"/>
    </xf>
    <xf numFmtId="0" fontId="12" fillId="5" borderId="0" xfId="0" applyNumberFormat="1" applyFont="1" applyFill="1" applyBorder="1" applyAlignment="1">
      <alignment horizontal="right" vertical="center" indent="1" readingOrder="1"/>
    </xf>
    <xf numFmtId="0" fontId="12" fillId="5" borderId="0" xfId="0" applyFont="1" applyFill="1" applyBorder="1" applyAlignment="1">
      <alignment horizontal="right" vertical="center" indent="1" readingOrder="1"/>
    </xf>
    <xf numFmtId="0" fontId="13" fillId="4" borderId="10" xfId="0" applyFont="1" applyFill="1" applyBorder="1" applyAlignment="1">
      <alignment horizontal="right" vertical="center" indent="1" readingOrder="1"/>
    </xf>
    <xf numFmtId="0" fontId="12" fillId="4" borderId="41" xfId="0" applyFont="1" applyFill="1" applyBorder="1" applyAlignment="1">
      <alignment horizontal="right" vertical="center" indent="1" readingOrder="1"/>
    </xf>
    <xf numFmtId="0" fontId="13" fillId="5" borderId="23" xfId="0" applyFont="1" applyFill="1" applyBorder="1" applyAlignment="1">
      <alignment horizontal="right" vertical="center" indent="1" readingOrder="1"/>
    </xf>
    <xf numFmtId="0" fontId="12" fillId="0" borderId="14" xfId="0" applyFont="1" applyBorder="1" applyAlignment="1">
      <alignment horizontal="right" vertical="center" indent="1" readingOrder="1"/>
    </xf>
    <xf numFmtId="0" fontId="12" fillId="5" borderId="51" xfId="0" applyFont="1" applyFill="1" applyBorder="1" applyAlignment="1">
      <alignment horizontal="right" vertical="center" indent="1" readingOrder="1"/>
    </xf>
    <xf numFmtId="0" fontId="13" fillId="5" borderId="51" xfId="0" applyFont="1" applyFill="1" applyBorder="1" applyAlignment="1">
      <alignment horizontal="right" vertical="center" indent="1"/>
    </xf>
    <xf numFmtId="0" fontId="13" fillId="5" borderId="75" xfId="0" applyFont="1" applyFill="1" applyBorder="1" applyAlignment="1">
      <alignment horizontal="right" vertical="center" indent="1"/>
    </xf>
    <xf numFmtId="0" fontId="12" fillId="4" borderId="51" xfId="0" applyFont="1" applyFill="1" applyBorder="1" applyAlignment="1">
      <alignment horizontal="right" vertical="center" indent="1" readingOrder="1"/>
    </xf>
    <xf numFmtId="0" fontId="12" fillId="5" borderId="57" xfId="0" applyFont="1" applyFill="1" applyBorder="1" applyAlignment="1">
      <alignment horizontal="right" vertical="center" indent="1"/>
    </xf>
    <xf numFmtId="0" fontId="13" fillId="5" borderId="57" xfId="0" applyFont="1" applyFill="1" applyBorder="1" applyAlignment="1">
      <alignment horizontal="right" vertical="center" indent="1"/>
    </xf>
    <xf numFmtId="0" fontId="13" fillId="4" borderId="62" xfId="0" applyFont="1" applyFill="1" applyBorder="1" applyAlignment="1">
      <alignment horizontal="right" vertical="center" indent="1" readingOrder="1"/>
    </xf>
    <xf numFmtId="0" fontId="12" fillId="5" borderId="75" xfId="0" applyFont="1" applyFill="1" applyBorder="1" applyAlignment="1">
      <alignment horizontal="right" vertical="center" indent="1"/>
    </xf>
    <xf numFmtId="0" fontId="12" fillId="4" borderId="57" xfId="0" applyFont="1" applyFill="1" applyBorder="1" applyAlignment="1">
      <alignment horizontal="right" vertical="center" indent="1"/>
    </xf>
    <xf numFmtId="0" fontId="13" fillId="4" borderId="57" xfId="0" applyFont="1" applyFill="1" applyBorder="1" applyAlignment="1">
      <alignment horizontal="right" vertical="center" indent="1"/>
    </xf>
    <xf numFmtId="0" fontId="13" fillId="0" borderId="62" xfId="0" applyFont="1" applyFill="1" applyBorder="1" applyAlignment="1">
      <alignment horizontal="right" vertical="center" indent="1"/>
    </xf>
    <xf numFmtId="0" fontId="13" fillId="4" borderId="62" xfId="0" applyFont="1" applyFill="1" applyBorder="1" applyAlignment="1">
      <alignment horizontal="right" vertical="center" indent="1"/>
    </xf>
    <xf numFmtId="0" fontId="0" fillId="0" borderId="0" xfId="0" applyAlignment="1">
      <alignment wrapText="1"/>
    </xf>
    <xf numFmtId="0" fontId="9" fillId="4" borderId="29" xfId="0" applyFont="1" applyFill="1" applyBorder="1" applyAlignment="1">
      <alignment horizontal="center" wrapText="1" readingOrder="2"/>
    </xf>
    <xf numFmtId="0" fontId="9" fillId="4" borderId="26" xfId="0" applyFont="1" applyFill="1" applyBorder="1" applyAlignment="1">
      <alignment horizontal="center" wrapText="1" readingOrder="2"/>
    </xf>
    <xf numFmtId="0" fontId="13" fillId="0" borderId="14" xfId="0" applyFont="1" applyBorder="1" applyAlignment="1">
      <alignment horizontal="right" vertical="center" indent="1" readingOrder="1"/>
    </xf>
    <xf numFmtId="0" fontId="13" fillId="4" borderId="40" xfId="0" applyFont="1" applyFill="1" applyBorder="1" applyAlignment="1">
      <alignment horizontal="right" vertical="center" indent="1" readingOrder="1"/>
    </xf>
    <xf numFmtId="0" fontId="0" fillId="0" borderId="0" xfId="0" applyAlignment="1">
      <alignment wrapText="1"/>
    </xf>
    <xf numFmtId="0" fontId="19" fillId="4" borderId="62" xfId="0" applyFont="1" applyFill="1" applyBorder="1" applyAlignment="1">
      <alignment horizontal="center" vertical="center" wrapText="1" readingOrder="2"/>
    </xf>
    <xf numFmtId="0" fontId="23" fillId="4" borderId="11" xfId="0" applyFont="1" applyFill="1" applyBorder="1" applyAlignment="1">
      <alignment horizontal="center" vertical="top" readingOrder="2"/>
    </xf>
    <xf numFmtId="0" fontId="12" fillId="5" borderId="76" xfId="48" applyFont="1" applyFill="1" applyBorder="1" applyAlignment="1">
      <alignment horizontal="left" vertical="center" wrapText="1" indent="1" readingOrder="2"/>
    </xf>
    <xf numFmtId="0" fontId="12" fillId="4" borderId="52" xfId="48" applyFont="1" applyFill="1" applyBorder="1" applyAlignment="1">
      <alignment horizontal="left" vertical="center" wrapText="1" indent="1" readingOrder="2"/>
    </xf>
    <xf numFmtId="0" fontId="12" fillId="5" borderId="52" xfId="48" applyFont="1" applyFill="1" applyBorder="1" applyAlignment="1">
      <alignment horizontal="left" vertical="center" wrapText="1" indent="1" readingOrder="2"/>
    </xf>
    <xf numFmtId="0" fontId="12" fillId="4" borderId="84" xfId="48" applyFont="1" applyFill="1" applyBorder="1" applyAlignment="1">
      <alignment horizontal="left" vertical="center" wrapText="1" indent="1" readingOrder="2"/>
    </xf>
    <xf numFmtId="0" fontId="12" fillId="5" borderId="74" xfId="48" applyFont="1" applyFill="1" applyBorder="1" applyAlignment="1">
      <alignment horizontal="left" vertical="center" wrapText="1" indent="1" readingOrder="2"/>
    </xf>
    <xf numFmtId="0" fontId="17" fillId="5" borderId="43" xfId="0" applyFont="1" applyFill="1" applyBorder="1" applyAlignment="1">
      <alignment horizontal="left" vertical="center" wrapText="1" indent="1" readingOrder="1"/>
    </xf>
    <xf numFmtId="0" fontId="17" fillId="4" borderId="7" xfId="0" applyFont="1" applyFill="1" applyBorder="1" applyAlignment="1">
      <alignment horizontal="left" vertical="center" wrapText="1" indent="1" readingOrder="1"/>
    </xf>
    <xf numFmtId="0" fontId="17" fillId="5" borderId="7" xfId="0" applyFont="1" applyFill="1" applyBorder="1" applyAlignment="1">
      <alignment horizontal="left" vertical="center" wrapText="1" indent="1" readingOrder="1"/>
    </xf>
    <xf numFmtId="0" fontId="17" fillId="4" borderId="28" xfId="0" applyFont="1" applyFill="1" applyBorder="1" applyAlignment="1">
      <alignment horizontal="left" vertical="center" wrapText="1" indent="1" readingOrder="1"/>
    </xf>
    <xf numFmtId="0" fontId="36" fillId="4" borderId="29" xfId="0" applyFont="1" applyFill="1" applyBorder="1" applyAlignment="1">
      <alignment horizontal="center" readingOrder="2"/>
    </xf>
    <xf numFmtId="0" fontId="21" fillId="4" borderId="11" xfId="0" applyFont="1" applyFill="1" applyBorder="1" applyAlignment="1">
      <alignment horizontal="center" vertical="center" readingOrder="2"/>
    </xf>
    <xf numFmtId="0" fontId="39" fillId="5" borderId="42" xfId="0" applyFont="1" applyFill="1" applyBorder="1" applyAlignment="1">
      <alignment horizontal="left" vertical="center" wrapText="1" indent="1" readingOrder="1"/>
    </xf>
    <xf numFmtId="0" fontId="49" fillId="5" borderId="33" xfId="0" applyFont="1" applyFill="1" applyBorder="1" applyAlignment="1">
      <alignment horizontal="left" vertical="center" indent="1" readingOrder="1"/>
    </xf>
    <xf numFmtId="0" fontId="37" fillId="5" borderId="71" xfId="0" applyFont="1" applyFill="1" applyBorder="1" applyAlignment="1">
      <alignment horizontal="left" vertical="center" indent="1"/>
    </xf>
    <xf numFmtId="0" fontId="37" fillId="4" borderId="51" xfId="0" applyFont="1" applyFill="1" applyBorder="1" applyAlignment="1">
      <alignment horizontal="left" vertical="center" indent="1"/>
    </xf>
    <xf numFmtId="0" fontId="37" fillId="5" borderId="51" xfId="0" applyFont="1" applyFill="1" applyBorder="1" applyAlignment="1">
      <alignment horizontal="left" vertical="center" indent="1"/>
    </xf>
    <xf numFmtId="0" fontId="37" fillId="4" borderId="50" xfId="0" applyFont="1" applyFill="1" applyBorder="1" applyAlignment="1">
      <alignment horizontal="left" vertical="center" indent="1"/>
    </xf>
    <xf numFmtId="0" fontId="37" fillId="5" borderId="50" xfId="0" applyFont="1" applyFill="1" applyBorder="1" applyAlignment="1">
      <alignment horizontal="left" vertical="center" indent="1"/>
    </xf>
    <xf numFmtId="0" fontId="37" fillId="4" borderId="56" xfId="0" applyFont="1" applyFill="1" applyBorder="1" applyAlignment="1">
      <alignment horizontal="left" vertical="center" indent="1"/>
    </xf>
    <xf numFmtId="0" fontId="36" fillId="4" borderId="29" xfId="0" applyFont="1" applyFill="1" applyBorder="1" applyAlignment="1">
      <alignment horizontal="center" vertical="center" readingOrder="2"/>
    </xf>
    <xf numFmtId="0" fontId="21" fillId="4" borderId="63" xfId="0" applyFont="1" applyFill="1" applyBorder="1" applyAlignment="1">
      <alignment horizontal="center" vertical="center" readingOrder="2"/>
    </xf>
    <xf numFmtId="0" fontId="12" fillId="5" borderId="38" xfId="0" applyFont="1" applyFill="1" applyBorder="1" applyAlignment="1">
      <alignment horizontal="left" vertical="center" wrapText="1" indent="1"/>
    </xf>
    <xf numFmtId="0" fontId="12" fillId="4" borderId="28" xfId="0" applyFont="1" applyFill="1" applyBorder="1" applyAlignment="1">
      <alignment horizontal="left" vertical="center" wrapText="1" indent="1"/>
    </xf>
    <xf numFmtId="0" fontId="21" fillId="4" borderId="12" xfId="64" applyFont="1" applyFill="1" applyBorder="1" applyAlignment="1">
      <alignment horizontal="center" vertical="center" wrapText="1"/>
    </xf>
    <xf numFmtId="0" fontId="66" fillId="5" borderId="38" xfId="64" applyFont="1" applyFill="1" applyBorder="1" applyAlignment="1">
      <alignment horizontal="left" vertical="center" wrapText="1" indent="1" readingOrder="1"/>
    </xf>
    <xf numFmtId="0" fontId="66" fillId="4" borderId="7" xfId="64" applyFont="1" applyFill="1" applyBorder="1" applyAlignment="1">
      <alignment horizontal="left" vertical="center" wrapText="1" indent="1" readingOrder="1"/>
    </xf>
    <xf numFmtId="0" fontId="66" fillId="5" borderId="7" xfId="64" applyFont="1" applyFill="1" applyBorder="1" applyAlignment="1">
      <alignment horizontal="left" vertical="center" wrapText="1" indent="1" readingOrder="1"/>
    </xf>
    <xf numFmtId="0" fontId="66" fillId="5" borderId="28" xfId="64" applyFont="1" applyFill="1" applyBorder="1" applyAlignment="1">
      <alignment horizontal="left" vertical="center" wrapText="1" indent="1" readingOrder="1"/>
    </xf>
    <xf numFmtId="0" fontId="66" fillId="4" borderId="85" xfId="64" applyFont="1" applyFill="1" applyBorder="1" applyAlignment="1">
      <alignment horizontal="left" vertical="center" wrapText="1" indent="1" readingOrder="2"/>
    </xf>
    <xf numFmtId="0" fontId="66" fillId="5" borderId="85" xfId="64" applyFont="1" applyFill="1" applyBorder="1" applyAlignment="1">
      <alignment horizontal="left" vertical="center" wrapText="1" indent="1" readingOrder="2"/>
    </xf>
    <xf numFmtId="0" fontId="66" fillId="5" borderId="86" xfId="64" applyFont="1" applyFill="1" applyBorder="1" applyAlignment="1">
      <alignment horizontal="left" vertical="center" wrapText="1" indent="1" readingOrder="2"/>
    </xf>
    <xf numFmtId="0" fontId="23" fillId="4" borderId="27" xfId="0" applyFont="1" applyFill="1" applyBorder="1" applyAlignment="1">
      <alignment horizontal="center" vertical="top" readingOrder="2"/>
    </xf>
    <xf numFmtId="0" fontId="12" fillId="5" borderId="43" xfId="0" applyFont="1" applyFill="1" applyBorder="1" applyAlignment="1">
      <alignment horizontal="left" vertical="center" wrapText="1" indent="1"/>
    </xf>
    <xf numFmtId="0" fontId="21" fillId="4" borderId="11" xfId="0" applyFont="1" applyFill="1" applyBorder="1" applyAlignment="1">
      <alignment horizontal="center" vertical="top" readingOrder="2"/>
    </xf>
    <xf numFmtId="0" fontId="14" fillId="4" borderId="0" xfId="0" applyFont="1" applyFill="1" applyBorder="1" applyAlignment="1">
      <alignment horizontal="left" vertical="center" wrapText="1" indent="1"/>
    </xf>
    <xf numFmtId="0" fontId="6" fillId="4" borderId="29" xfId="0" applyFont="1" applyFill="1" applyBorder="1" applyAlignment="1">
      <alignment horizontal="center" wrapText="1" readingOrder="2"/>
    </xf>
    <xf numFmtId="0" fontId="13" fillId="4" borderId="11" xfId="0" applyFont="1" applyFill="1" applyBorder="1" applyAlignment="1">
      <alignment horizontal="center" vertical="top" wrapText="1" readingOrder="2"/>
    </xf>
    <xf numFmtId="0" fontId="37" fillId="5" borderId="43" xfId="0" applyFont="1" applyFill="1" applyBorder="1" applyAlignment="1">
      <alignment horizontal="left" vertical="center" indent="1" readingOrder="1"/>
    </xf>
    <xf numFmtId="0" fontId="37" fillId="4" borderId="7" xfId="0" applyFont="1" applyFill="1" applyBorder="1" applyAlignment="1">
      <alignment horizontal="left" vertical="center" indent="1" readingOrder="1"/>
    </xf>
    <xf numFmtId="0" fontId="37" fillId="5" borderId="28" xfId="0" applyFont="1" applyFill="1" applyBorder="1" applyAlignment="1">
      <alignment horizontal="left" vertical="center" indent="1" readingOrder="1"/>
    </xf>
    <xf numFmtId="0" fontId="39" fillId="4" borderId="42" xfId="64" applyFont="1" applyFill="1" applyBorder="1" applyAlignment="1">
      <alignment horizontal="left" vertical="center" wrapText="1" indent="1" readingOrder="1"/>
    </xf>
    <xf numFmtId="0" fontId="13" fillId="4" borderId="12" xfId="0" applyFont="1" applyFill="1" applyBorder="1" applyAlignment="1">
      <alignment horizontal="center" vertical="top" wrapText="1" readingOrder="2"/>
    </xf>
    <xf numFmtId="0" fontId="21" fillId="4" borderId="12" xfId="0" applyFont="1" applyFill="1" applyBorder="1" applyAlignment="1">
      <alignment horizontal="center" vertical="top" readingOrder="2"/>
    </xf>
    <xf numFmtId="0" fontId="6" fillId="0" borderId="23" xfId="0" applyFont="1" applyBorder="1" applyAlignment="1">
      <alignment horizontal="right" vertical="center" wrapText="1" readingOrder="2"/>
    </xf>
    <xf numFmtId="0" fontId="13" fillId="0" borderId="23" xfId="0" applyFont="1" applyBorder="1" applyAlignment="1">
      <alignment horizontal="right" vertical="center" indent="1" readingOrder="1"/>
    </xf>
    <xf numFmtId="0" fontId="21" fillId="5" borderId="15" xfId="0" applyFont="1" applyFill="1" applyBorder="1" applyAlignment="1">
      <alignment horizontal="left" vertical="center" wrapText="1"/>
    </xf>
    <xf numFmtId="0" fontId="13" fillId="0" borderId="42" xfId="0" applyFont="1" applyBorder="1" applyAlignment="1">
      <alignment horizontal="left" vertical="center" wrapText="1" indent="1" readingOrder="1"/>
    </xf>
    <xf numFmtId="0" fontId="9" fillId="4" borderId="29" xfId="0" applyFont="1" applyFill="1" applyBorder="1" applyAlignment="1">
      <alignment horizontal="center" wrapText="1" readingOrder="2"/>
    </xf>
    <xf numFmtId="0" fontId="21" fillId="5" borderId="6" xfId="82" applyFont="1" applyFill="1" applyBorder="1" applyAlignment="1">
      <alignment horizontal="right" vertical="center" indent="1"/>
    </xf>
    <xf numFmtId="0" fontId="21" fillId="4" borderId="3" xfId="82" applyFont="1" applyFill="1" applyBorder="1" applyAlignment="1">
      <alignment horizontal="right" vertical="center" indent="1"/>
    </xf>
    <xf numFmtId="0" fontId="21" fillId="5" borderId="3" xfId="82" applyFont="1" applyFill="1" applyBorder="1" applyAlignment="1">
      <alignment horizontal="right" vertical="center" indent="1"/>
    </xf>
    <xf numFmtId="0" fontId="21" fillId="4" borderId="9" xfId="82" applyFont="1" applyFill="1" applyBorder="1" applyAlignment="1">
      <alignment horizontal="right" vertical="center" indent="1"/>
    </xf>
    <xf numFmtId="0" fontId="47" fillId="5" borderId="0" xfId="0" applyFont="1" applyFill="1"/>
    <xf numFmtId="3" fontId="13" fillId="5" borderId="29" xfId="0" applyNumberFormat="1" applyFont="1" applyFill="1" applyBorder="1" applyAlignment="1">
      <alignment horizontal="right" vertical="center" readingOrder="1"/>
    </xf>
    <xf numFmtId="3" fontId="13" fillId="4" borderId="12" xfId="0" applyNumberFormat="1" applyFont="1" applyFill="1" applyBorder="1" applyAlignment="1">
      <alignment horizontal="right" vertical="center" readingOrder="1"/>
    </xf>
    <xf numFmtId="3" fontId="13" fillId="5" borderId="12" xfId="0" applyNumberFormat="1" applyFont="1" applyFill="1" applyBorder="1" applyAlignment="1">
      <alignment horizontal="right" vertical="center" readingOrder="1"/>
    </xf>
    <xf numFmtId="0" fontId="9" fillId="0" borderId="39" xfId="0" applyFont="1" applyBorder="1" applyAlignment="1">
      <alignment horizontal="right" vertical="center" wrapText="1" indent="1"/>
    </xf>
    <xf numFmtId="0" fontId="9" fillId="4" borderId="10" xfId="0" applyFont="1" applyFill="1" applyBorder="1" applyAlignment="1">
      <alignment horizontal="right" vertical="center" wrapText="1" indent="1"/>
    </xf>
    <xf numFmtId="0" fontId="9" fillId="5" borderId="96" xfId="0" applyFont="1" applyFill="1" applyBorder="1" applyAlignment="1">
      <alignment horizontal="right" vertical="center" wrapText="1" indent="1"/>
    </xf>
    <xf numFmtId="0" fontId="36" fillId="4" borderId="12" xfId="0" applyFont="1" applyFill="1" applyBorder="1" applyAlignment="1">
      <alignment horizontal="center" readingOrder="2"/>
    </xf>
    <xf numFmtId="0" fontId="6" fillId="5" borderId="61" xfId="48" applyFont="1" applyFill="1" applyBorder="1" applyAlignment="1">
      <alignment horizontal="right" vertical="center" wrapText="1" indent="1" readingOrder="2"/>
    </xf>
    <xf numFmtId="0" fontId="12" fillId="4" borderId="11" xfId="0" applyFont="1" applyFill="1" applyBorder="1" applyAlignment="1">
      <alignment horizontal="center" vertical="top" wrapText="1" readingOrder="2"/>
    </xf>
    <xf numFmtId="0" fontId="19" fillId="5" borderId="39" xfId="0" applyFont="1" applyFill="1" applyBorder="1" applyAlignment="1">
      <alignment horizontal="right" vertical="center" indent="1"/>
    </xf>
    <xf numFmtId="0" fontId="19" fillId="4" borderId="8" xfId="0" applyFont="1" applyFill="1" applyBorder="1" applyAlignment="1">
      <alignment horizontal="right" vertical="center" indent="1"/>
    </xf>
    <xf numFmtId="0" fontId="19" fillId="5" borderId="10" xfId="0" applyFont="1" applyFill="1" applyBorder="1" applyAlignment="1">
      <alignment horizontal="right" vertical="center" indent="1"/>
    </xf>
    <xf numFmtId="0" fontId="62" fillId="4" borderId="37" xfId="64" applyFont="1" applyFill="1" applyBorder="1" applyAlignment="1">
      <alignment horizontal="right" vertical="center" wrapText="1" indent="1" readingOrder="2"/>
    </xf>
    <xf numFmtId="0" fontId="13" fillId="4" borderId="4" xfId="0" applyFont="1" applyFill="1" applyBorder="1" applyAlignment="1">
      <alignment horizontal="center" vertical="top" wrapText="1" readingOrder="2"/>
    </xf>
    <xf numFmtId="0" fontId="13" fillId="4" borderId="60" xfId="0" applyFont="1" applyFill="1" applyBorder="1" applyAlignment="1">
      <alignment horizontal="center" vertical="top" wrapText="1" readingOrder="2"/>
    </xf>
    <xf numFmtId="0" fontId="23" fillId="4" borderId="4" xfId="0" applyFont="1" applyFill="1" applyBorder="1" applyAlignment="1">
      <alignment horizontal="center" vertical="top" wrapText="1" readingOrder="2"/>
    </xf>
    <xf numFmtId="0" fontId="9" fillId="0" borderId="50" xfId="0" applyFont="1" applyBorder="1" applyAlignment="1">
      <alignment horizontal="right" vertical="center" wrapText="1" indent="1"/>
    </xf>
    <xf numFmtId="0" fontId="9" fillId="4" borderId="50" xfId="0" applyFont="1" applyFill="1" applyBorder="1" applyAlignment="1">
      <alignment horizontal="right" vertical="center" wrapText="1" indent="1"/>
    </xf>
    <xf numFmtId="0" fontId="14" fillId="4" borderId="11" xfId="0" applyFont="1" applyFill="1" applyBorder="1" applyAlignment="1">
      <alignment horizontal="center" vertical="top" wrapText="1" readingOrder="1"/>
    </xf>
    <xf numFmtId="0" fontId="9" fillId="0" borderId="26" xfId="0" applyFont="1" applyBorder="1" applyAlignment="1">
      <alignment horizontal="right" vertical="center" wrapText="1" indent="1"/>
    </xf>
    <xf numFmtId="0" fontId="9" fillId="4" borderId="5" xfId="0" applyFont="1" applyFill="1" applyBorder="1" applyAlignment="1">
      <alignment horizontal="right" vertical="center" wrapText="1" indent="1"/>
    </xf>
    <xf numFmtId="0" fontId="9" fillId="5" borderId="11" xfId="0" applyFont="1" applyFill="1" applyBorder="1" applyAlignment="1">
      <alignment horizontal="right" vertical="center" wrapText="1" indent="1"/>
    </xf>
    <xf numFmtId="0" fontId="6" fillId="4" borderId="37" xfId="4" applyFont="1" applyFill="1" applyBorder="1" applyAlignment="1">
      <alignment horizontal="center" vertical="center" readingOrder="2"/>
    </xf>
    <xf numFmtId="0" fontId="66" fillId="5" borderId="54" xfId="64" applyFont="1" applyFill="1" applyBorder="1" applyAlignment="1">
      <alignment horizontal="left" vertical="center" wrapText="1" indent="1"/>
    </xf>
    <xf numFmtId="0" fontId="19" fillId="4" borderId="30" xfId="64" applyFont="1" applyFill="1" applyBorder="1" applyAlignment="1">
      <alignment horizontal="center" vertical="center" wrapText="1"/>
    </xf>
    <xf numFmtId="0" fontId="19" fillId="4" borderId="32" xfId="64" applyFont="1" applyFill="1" applyBorder="1" applyAlignment="1">
      <alignment horizontal="center" vertical="center" wrapText="1"/>
    </xf>
    <xf numFmtId="0" fontId="62" fillId="4" borderId="32" xfId="64" applyFont="1" applyFill="1" applyBorder="1" applyAlignment="1">
      <alignment horizontal="center" vertical="center" wrapText="1" readingOrder="2"/>
    </xf>
    <xf numFmtId="0" fontId="9" fillId="4" borderId="32" xfId="64" applyFont="1" applyFill="1" applyBorder="1" applyAlignment="1">
      <alignment horizontal="center" vertical="center" wrapText="1" readingOrder="2"/>
    </xf>
    <xf numFmtId="0" fontId="53" fillId="0" borderId="31" xfId="4" applyFont="1" applyBorder="1" applyAlignment="1">
      <alignment horizontal="right" vertical="center" wrapText="1"/>
    </xf>
    <xf numFmtId="0" fontId="54" fillId="0" borderId="31" xfId="4" applyFont="1" applyBorder="1" applyAlignment="1">
      <alignment horizontal="left" vertical="center" wrapText="1"/>
    </xf>
    <xf numFmtId="0" fontId="10" fillId="0" borderId="0" xfId="4" applyFont="1" applyAlignment="1">
      <alignment horizontal="center"/>
    </xf>
    <xf numFmtId="49" fontId="16"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2"/>
    </xf>
    <xf numFmtId="49" fontId="50" fillId="3" borderId="0" xfId="0" applyNumberFormat="1" applyFont="1" applyFill="1" applyBorder="1" applyAlignment="1">
      <alignment horizontal="center" vertical="center" readingOrder="2"/>
    </xf>
    <xf numFmtId="49" fontId="9" fillId="3" borderId="0" xfId="0" applyNumberFormat="1" applyFont="1" applyFill="1" applyBorder="1" applyAlignment="1">
      <alignment horizontal="center" vertical="center" readingOrder="1"/>
    </xf>
    <xf numFmtId="0" fontId="16" fillId="3" borderId="0" xfId="0" applyNumberFormat="1" applyFont="1" applyFill="1" applyBorder="1" applyAlignment="1">
      <alignment horizontal="center" vertical="center" wrapText="1" readingOrder="2"/>
    </xf>
    <xf numFmtId="0" fontId="21" fillId="4" borderId="6" xfId="2" applyFont="1" applyFill="1" applyBorder="1" applyAlignment="1">
      <alignment horizontal="center" vertical="center"/>
    </xf>
    <xf numFmtId="0" fontId="21" fillId="4" borderId="9" xfId="2" applyFont="1" applyFill="1" applyBorder="1" applyAlignment="1">
      <alignment horizontal="center" vertical="center"/>
    </xf>
    <xf numFmtId="0" fontId="32" fillId="5" borderId="0" xfId="2" applyFont="1" applyFill="1" applyBorder="1" applyAlignment="1">
      <alignment horizontal="center" vertical="center" wrapText="1"/>
    </xf>
    <xf numFmtId="0" fontId="32" fillId="5" borderId="0" xfId="2" applyFont="1" applyFill="1" applyBorder="1" applyAlignment="1">
      <alignment horizontal="center" vertical="center"/>
    </xf>
    <xf numFmtId="0" fontId="35" fillId="5" borderId="0" xfId="2" applyFont="1" applyFill="1" applyBorder="1" applyAlignment="1">
      <alignment horizontal="center"/>
    </xf>
    <xf numFmtId="0" fontId="35" fillId="5" borderId="34" xfId="2" applyFont="1" applyFill="1" applyBorder="1" applyAlignment="1">
      <alignment horizontal="center"/>
    </xf>
    <xf numFmtId="0" fontId="36" fillId="4" borderId="21" xfId="2" applyFont="1" applyFill="1" applyBorder="1" applyAlignment="1">
      <alignment horizontal="center" vertical="center" readingOrder="2"/>
    </xf>
    <xf numFmtId="0" fontId="36" fillId="4" borderId="41" xfId="2" applyFont="1" applyFill="1" applyBorder="1" applyAlignment="1">
      <alignment horizontal="center" vertical="center" readingOrder="2"/>
    </xf>
    <xf numFmtId="0" fontId="21" fillId="4" borderId="38" xfId="2" applyFont="1" applyFill="1" applyBorder="1" applyAlignment="1">
      <alignment horizontal="center" vertical="center"/>
    </xf>
    <xf numFmtId="0" fontId="21" fillId="4" borderId="40" xfId="2" applyFont="1" applyFill="1" applyBorder="1" applyAlignment="1">
      <alignment horizontal="center" vertical="center"/>
    </xf>
    <xf numFmtId="0" fontId="34" fillId="5" borderId="0" xfId="2" applyFont="1" applyFill="1" applyBorder="1" applyAlignment="1">
      <alignment horizontal="center" vertical="center" wrapText="1" readingOrder="2"/>
    </xf>
    <xf numFmtId="0" fontId="6" fillId="5" borderId="0" xfId="2" applyFont="1" applyFill="1" applyBorder="1" applyAlignment="1">
      <alignment horizontal="center" vertical="center" wrapText="1"/>
    </xf>
    <xf numFmtId="0" fontId="21" fillId="4" borderId="29" xfId="2" applyFont="1" applyFill="1" applyBorder="1" applyAlignment="1">
      <alignment horizontal="center" vertical="center"/>
    </xf>
    <xf numFmtId="0" fontId="21" fillId="4" borderId="11" xfId="2" applyFont="1" applyFill="1" applyBorder="1" applyAlignment="1">
      <alignment horizontal="center" vertical="center"/>
    </xf>
    <xf numFmtId="0" fontId="36" fillId="5" borderId="0" xfId="2" applyFont="1" applyFill="1" applyBorder="1" applyAlignment="1">
      <alignment horizontal="center" vertical="center" wrapText="1"/>
    </xf>
    <xf numFmtId="0" fontId="34" fillId="5" borderId="0" xfId="0" applyFont="1" applyFill="1" applyAlignment="1">
      <alignment horizontal="center" vertical="center"/>
    </xf>
    <xf numFmtId="0" fontId="16" fillId="5" borderId="0" xfId="0" applyFont="1" applyFill="1" applyBorder="1" applyAlignment="1">
      <alignment horizontal="center" vertical="center" readingOrder="2"/>
    </xf>
    <xf numFmtId="0" fontId="36" fillId="5" borderId="0" xfId="0" applyFont="1" applyFill="1" applyBorder="1" applyAlignment="1">
      <alignment horizontal="center" vertical="center" wrapText="1"/>
    </xf>
    <xf numFmtId="0" fontId="36" fillId="5" borderId="0" xfId="0" applyFont="1" applyFill="1" applyBorder="1" applyAlignment="1">
      <alignment horizontal="center" vertical="center"/>
    </xf>
    <xf numFmtId="0" fontId="6" fillId="5" borderId="0" xfId="0" applyFont="1" applyFill="1" applyBorder="1" applyAlignment="1">
      <alignment horizontal="center" vertical="center"/>
    </xf>
    <xf numFmtId="0" fontId="71" fillId="5" borderId="31" xfId="0" applyFont="1" applyFill="1" applyBorder="1" applyAlignment="1">
      <alignment horizontal="right" readingOrder="2"/>
    </xf>
    <xf numFmtId="0" fontId="72" fillId="5" borderId="31" xfId="0" applyFont="1" applyFill="1" applyBorder="1" applyAlignment="1">
      <alignment horizontal="right" readingOrder="2"/>
    </xf>
    <xf numFmtId="0" fontId="69" fillId="5" borderId="31" xfId="0" applyFont="1" applyFill="1" applyBorder="1" applyAlignment="1">
      <alignment horizontal="left" vertical="center"/>
    </xf>
    <xf numFmtId="0" fontId="70" fillId="5" borderId="31" xfId="0" applyFont="1" applyFill="1" applyBorder="1" applyAlignment="1">
      <alignment horizontal="left" vertical="center"/>
    </xf>
    <xf numFmtId="0" fontId="33" fillId="5" borderId="0" xfId="64" applyFont="1" applyFill="1" applyBorder="1" applyAlignment="1">
      <alignment horizontal="center" vertical="center" wrapText="1"/>
    </xf>
    <xf numFmtId="0" fontId="16" fillId="5" borderId="0" xfId="0" applyFont="1" applyFill="1" applyAlignment="1">
      <alignment horizontal="center" vertical="center" readingOrder="2"/>
    </xf>
    <xf numFmtId="0" fontId="6" fillId="5" borderId="0" xfId="0" applyFont="1" applyFill="1" applyAlignment="1">
      <alignment horizontal="center" vertical="center"/>
    </xf>
    <xf numFmtId="0" fontId="6" fillId="5" borderId="0" xfId="0" applyFont="1" applyFill="1" applyAlignment="1">
      <alignment horizontal="center" vertical="center" readingOrder="1"/>
    </xf>
    <xf numFmtId="0" fontId="36" fillId="4" borderId="25" xfId="64" applyFont="1" applyFill="1" applyBorder="1" applyAlignment="1">
      <alignment horizontal="center" vertical="center" wrapText="1"/>
    </xf>
    <xf numFmtId="0" fontId="36" fillId="4" borderId="13" xfId="64" applyFont="1" applyFill="1" applyBorder="1" applyAlignment="1">
      <alignment horizontal="center" vertical="center" wrapText="1"/>
    </xf>
    <xf numFmtId="0" fontId="36" fillId="4" borderId="35" xfId="64" applyFont="1" applyFill="1" applyBorder="1" applyAlignment="1">
      <alignment horizontal="center" vertical="center" wrapText="1" readingOrder="1"/>
    </xf>
    <xf numFmtId="0" fontId="36" fillId="4" borderId="36" xfId="64" applyFont="1" applyFill="1" applyBorder="1" applyAlignment="1">
      <alignment horizontal="center" vertical="center" wrapText="1" readingOrder="1"/>
    </xf>
    <xf numFmtId="0" fontId="20" fillId="4" borderId="22" xfId="64" applyFont="1" applyFill="1" applyBorder="1" applyAlignment="1">
      <alignment horizontal="center" vertical="center" wrapText="1" readingOrder="1"/>
    </xf>
    <xf numFmtId="0" fontId="20" fillId="4" borderId="35" xfId="64" applyFont="1" applyFill="1" applyBorder="1" applyAlignment="1">
      <alignment horizontal="center" vertical="center" wrapText="1" readingOrder="1"/>
    </xf>
    <xf numFmtId="0" fontId="20" fillId="4" borderId="36" xfId="64" applyFont="1" applyFill="1" applyBorder="1" applyAlignment="1">
      <alignment horizontal="center" vertical="center" wrapText="1" readingOrder="1"/>
    </xf>
    <xf numFmtId="0" fontId="36" fillId="4" borderId="29" xfId="64" applyFont="1" applyFill="1" applyBorder="1" applyAlignment="1">
      <alignment horizontal="center" vertical="center" wrapText="1"/>
    </xf>
    <xf numFmtId="0" fontId="36" fillId="4" borderId="12" xfId="64" applyFont="1" applyFill="1" applyBorder="1" applyAlignment="1">
      <alignment horizontal="center" vertical="center" wrapText="1"/>
    </xf>
    <xf numFmtId="0" fontId="13" fillId="4" borderId="26" xfId="64" applyFont="1" applyFill="1" applyBorder="1" applyAlignment="1">
      <alignment horizontal="center" vertical="center"/>
    </xf>
    <xf numFmtId="0" fontId="13" fillId="4" borderId="33" xfId="64" applyFont="1" applyFill="1" applyBorder="1" applyAlignment="1">
      <alignment horizontal="center" vertical="center"/>
    </xf>
    <xf numFmtId="0" fontId="16" fillId="5" borderId="0" xfId="0" applyFont="1" applyFill="1" applyAlignment="1">
      <alignment horizontal="center" vertical="center"/>
    </xf>
    <xf numFmtId="0" fontId="6" fillId="4" borderId="25" xfId="0" applyFont="1" applyFill="1" applyBorder="1" applyAlignment="1">
      <alignment horizontal="center" vertical="center" wrapText="1" readingOrder="2"/>
    </xf>
    <xf numFmtId="0" fontId="6" fillId="4" borderId="13" xfId="0" applyFont="1" applyFill="1" applyBorder="1" applyAlignment="1">
      <alignment horizontal="center" vertical="center" wrapText="1" readingOrder="2"/>
    </xf>
    <xf numFmtId="0" fontId="6" fillId="4" borderId="4" xfId="0" applyFont="1" applyFill="1" applyBorder="1" applyAlignment="1">
      <alignment horizontal="center" vertical="center" wrapText="1" readingOrder="2"/>
    </xf>
    <xf numFmtId="0" fontId="9" fillId="4" borderId="29" xfId="0" applyFont="1" applyFill="1" applyBorder="1" applyAlignment="1">
      <alignment horizontal="center" wrapText="1" readingOrder="2"/>
    </xf>
    <xf numFmtId="0" fontId="9" fillId="4" borderId="12" xfId="0" applyFont="1" applyFill="1" applyBorder="1" applyAlignment="1">
      <alignment horizontal="center" wrapText="1" readingOrder="2"/>
    </xf>
    <xf numFmtId="0" fontId="9" fillId="4" borderId="42" xfId="0" applyFont="1" applyFill="1" applyBorder="1" applyAlignment="1">
      <alignment horizontal="center" vertical="center" wrapText="1" readingOrder="2"/>
    </xf>
    <xf numFmtId="0" fontId="9" fillId="4" borderId="24" xfId="0" applyFont="1" applyFill="1" applyBorder="1" applyAlignment="1">
      <alignment horizontal="center" vertical="center" wrapText="1" readingOrder="2"/>
    </xf>
    <xf numFmtId="0" fontId="9" fillId="4" borderId="37" xfId="0" applyFont="1" applyFill="1" applyBorder="1" applyAlignment="1">
      <alignment horizontal="center" vertical="center" wrapText="1" readingOrder="2"/>
    </xf>
    <xf numFmtId="0" fontId="13" fillId="4" borderId="26" xfId="0" applyFont="1" applyFill="1" applyBorder="1" applyAlignment="1">
      <alignment horizontal="center" vertical="center" wrapText="1" readingOrder="2"/>
    </xf>
    <xf numFmtId="0" fontId="13" fillId="4" borderId="33" xfId="0" applyFont="1" applyFill="1" applyBorder="1" applyAlignment="1">
      <alignment horizontal="center" vertical="center" wrapText="1" readingOrder="2"/>
    </xf>
    <xf numFmtId="0" fontId="13" fillId="4" borderId="27" xfId="0" applyFont="1" applyFill="1" applyBorder="1" applyAlignment="1">
      <alignment horizontal="center" vertical="center" wrapText="1" readingOrder="2"/>
    </xf>
    <xf numFmtId="0" fontId="13" fillId="4" borderId="38" xfId="0" applyFont="1" applyFill="1" applyBorder="1" applyAlignment="1">
      <alignment horizontal="center" vertical="center" readingOrder="2"/>
    </xf>
    <xf numFmtId="0" fontId="13" fillId="4" borderId="33" xfId="0" applyFont="1" applyFill="1" applyBorder="1" applyAlignment="1">
      <alignment horizontal="center" vertical="center" readingOrder="2"/>
    </xf>
    <xf numFmtId="0" fontId="13" fillId="4" borderId="28" xfId="0" applyFont="1" applyFill="1" applyBorder="1" applyAlignment="1">
      <alignment horizontal="center" vertical="center" readingOrder="2"/>
    </xf>
    <xf numFmtId="0" fontId="0" fillId="0" borderId="0" xfId="0" applyAlignment="1">
      <alignment horizontal="center" wrapText="1"/>
    </xf>
    <xf numFmtId="0" fontId="6" fillId="5" borderId="0" xfId="0" applyFont="1" applyFill="1" applyBorder="1" applyAlignment="1">
      <alignment horizontal="center" vertical="center" wrapText="1"/>
    </xf>
    <xf numFmtId="0" fontId="16" fillId="5" borderId="0" xfId="0" applyFont="1" applyFill="1" applyBorder="1" applyAlignment="1">
      <alignment horizontal="center" vertical="center" wrapText="1" readingOrder="2"/>
    </xf>
    <xf numFmtId="0" fontId="16" fillId="5" borderId="0" xfId="0" applyFont="1" applyFill="1" applyAlignment="1">
      <alignment horizontal="center" vertical="center" wrapText="1"/>
    </xf>
    <xf numFmtId="0" fontId="6" fillId="4" borderId="29" xfId="0" applyFont="1" applyFill="1" applyBorder="1" applyAlignment="1">
      <alignment horizontal="center" vertical="center" wrapText="1" readingOrder="2"/>
    </xf>
    <xf numFmtId="0" fontId="6" fillId="4" borderId="12" xfId="0" applyFont="1" applyFill="1" applyBorder="1" applyAlignment="1">
      <alignment horizontal="center" vertical="center" wrapText="1" readingOrder="2"/>
    </xf>
    <xf numFmtId="0" fontId="6" fillId="4" borderId="11" xfId="0" applyFont="1" applyFill="1" applyBorder="1" applyAlignment="1">
      <alignment horizontal="center" vertical="center" wrapText="1" readingOrder="2"/>
    </xf>
    <xf numFmtId="0" fontId="9" fillId="4" borderId="42" xfId="0" applyFont="1" applyFill="1" applyBorder="1" applyAlignment="1">
      <alignment horizontal="center" wrapText="1" readingOrder="2"/>
    </xf>
    <xf numFmtId="0" fontId="9" fillId="4" borderId="24" xfId="0" applyFont="1" applyFill="1" applyBorder="1" applyAlignment="1">
      <alignment horizontal="center" wrapText="1" readingOrder="2"/>
    </xf>
    <xf numFmtId="0" fontId="9" fillId="4" borderId="37" xfId="0" applyFont="1" applyFill="1" applyBorder="1" applyAlignment="1">
      <alignment horizontal="center" wrapText="1" readingOrder="2"/>
    </xf>
    <xf numFmtId="0" fontId="9" fillId="4" borderId="24" xfId="0" applyFont="1" applyFill="1" applyBorder="1" applyAlignment="1">
      <alignment horizontal="center" readingOrder="2"/>
    </xf>
    <xf numFmtId="0" fontId="9" fillId="4" borderId="37" xfId="0" applyFont="1" applyFill="1" applyBorder="1" applyAlignment="1">
      <alignment horizontal="center" readingOrder="2"/>
    </xf>
    <xf numFmtId="0" fontId="9" fillId="4" borderId="26" xfId="0" applyFont="1" applyFill="1" applyBorder="1" applyAlignment="1">
      <alignment horizontal="center" wrapText="1" readingOrder="2"/>
    </xf>
    <xf numFmtId="0" fontId="9" fillId="4" borderId="31" xfId="0" applyFont="1" applyFill="1" applyBorder="1" applyAlignment="1">
      <alignment horizontal="center" wrapText="1" readingOrder="2"/>
    </xf>
    <xf numFmtId="0" fontId="9" fillId="4" borderId="25" xfId="0" applyFont="1" applyFill="1" applyBorder="1" applyAlignment="1">
      <alignment horizontal="center" wrapText="1" readingOrder="2"/>
    </xf>
    <xf numFmtId="0" fontId="13" fillId="4" borderId="29" xfId="22" applyFont="1" applyFill="1" applyBorder="1" applyAlignment="1">
      <alignment horizontal="center" vertical="center" wrapText="1" readingOrder="2"/>
    </xf>
    <xf numFmtId="0" fontId="13" fillId="4" borderId="12" xfId="22" applyFont="1" applyFill="1" applyBorder="1" applyAlignment="1">
      <alignment horizontal="center" vertical="center" wrapText="1" readingOrder="2"/>
    </xf>
    <xf numFmtId="0" fontId="6" fillId="4" borderId="26" xfId="0" applyFont="1" applyFill="1" applyBorder="1" applyAlignment="1">
      <alignment horizontal="center" wrapText="1" readingOrder="2"/>
    </xf>
    <xf numFmtId="0" fontId="6" fillId="4" borderId="31" xfId="0" applyFont="1" applyFill="1" applyBorder="1" applyAlignment="1">
      <alignment horizontal="center" wrapText="1" readingOrder="2"/>
    </xf>
    <xf numFmtId="0" fontId="6" fillId="4" borderId="25" xfId="0" applyFont="1" applyFill="1" applyBorder="1" applyAlignment="1">
      <alignment horizontal="center" wrapText="1" readingOrder="2"/>
    </xf>
    <xf numFmtId="0" fontId="13" fillId="4" borderId="27" xfId="0" applyFont="1" applyFill="1" applyBorder="1" applyAlignment="1">
      <alignment horizontal="center" vertical="top" wrapText="1" readingOrder="2"/>
    </xf>
    <xf numFmtId="0" fontId="13" fillId="4" borderId="15" xfId="0" applyFont="1" applyFill="1" applyBorder="1" applyAlignment="1">
      <alignment horizontal="center" vertical="top" wrapText="1" readingOrder="2"/>
    </xf>
    <xf numFmtId="0" fontId="13" fillId="4" borderId="4" xfId="0" applyFont="1" applyFill="1" applyBorder="1" applyAlignment="1">
      <alignment horizontal="center" vertical="top" wrapText="1" readingOrder="2"/>
    </xf>
    <xf numFmtId="0" fontId="6" fillId="4" borderId="21" xfId="0" applyFont="1" applyFill="1" applyBorder="1" applyAlignment="1">
      <alignment horizontal="center" vertical="center" wrapText="1" readingOrder="2"/>
    </xf>
    <xf numFmtId="0" fontId="6" fillId="4" borderId="41" xfId="0" applyFont="1" applyFill="1" applyBorder="1" applyAlignment="1">
      <alignment horizontal="center" vertical="center" wrapText="1" readingOrder="2"/>
    </xf>
    <xf numFmtId="0" fontId="13" fillId="4" borderId="38" xfId="3" applyFont="1" applyFill="1" applyBorder="1" applyAlignment="1">
      <alignment horizontal="center" vertical="center" wrapText="1" readingOrder="1"/>
    </xf>
    <xf numFmtId="0" fontId="13" fillId="4" borderId="40" xfId="3" applyFont="1" applyFill="1" applyBorder="1" applyAlignment="1">
      <alignment horizontal="center" vertical="center" wrapText="1" readingOrder="1"/>
    </xf>
    <xf numFmtId="0" fontId="21" fillId="4" borderId="25" xfId="0" applyFont="1" applyFill="1" applyBorder="1" applyAlignment="1">
      <alignment horizontal="center" vertical="center" wrapText="1"/>
    </xf>
    <xf numFmtId="0" fontId="21" fillId="4" borderId="4" xfId="0" applyFont="1" applyFill="1" applyBorder="1" applyAlignment="1">
      <alignment horizontal="center" vertical="center" wrapText="1"/>
    </xf>
    <xf numFmtId="0" fontId="34" fillId="5" borderId="0" xfId="0" applyFont="1" applyFill="1" applyAlignment="1">
      <alignment horizontal="center" wrapText="1"/>
    </xf>
    <xf numFmtId="0" fontId="34" fillId="5" borderId="0" xfId="0" applyFont="1" applyFill="1" applyAlignment="1">
      <alignment horizontal="center" wrapText="1" readingOrder="2"/>
    </xf>
    <xf numFmtId="0" fontId="36" fillId="5" borderId="0" xfId="0" applyFont="1" applyFill="1" applyBorder="1" applyAlignment="1">
      <alignment horizontal="center" wrapText="1"/>
    </xf>
    <xf numFmtId="0" fontId="36" fillId="4" borderId="29" xfId="0" applyFont="1" applyFill="1" applyBorder="1" applyAlignment="1">
      <alignment horizontal="center" vertical="center" wrapText="1"/>
    </xf>
    <xf numFmtId="0" fontId="36" fillId="4" borderId="11" xfId="0" applyFont="1" applyFill="1" applyBorder="1" applyAlignment="1">
      <alignment horizontal="center" vertical="center" wrapText="1"/>
    </xf>
    <xf numFmtId="0" fontId="21" fillId="4" borderId="29" xfId="0" applyFont="1" applyFill="1" applyBorder="1" applyAlignment="1">
      <alignment horizontal="center" vertical="center" wrapText="1"/>
    </xf>
    <xf numFmtId="0" fontId="21" fillId="4" borderId="38" xfId="0" applyFont="1" applyFill="1" applyBorder="1" applyAlignment="1">
      <alignment horizontal="center" vertical="center" wrapText="1"/>
    </xf>
    <xf numFmtId="0" fontId="21" fillId="4" borderId="40" xfId="0" applyFont="1" applyFill="1" applyBorder="1" applyAlignment="1">
      <alignment horizontal="center" vertical="center" wrapText="1"/>
    </xf>
    <xf numFmtId="0" fontId="6" fillId="5" borderId="15" xfId="3" applyFont="1" applyFill="1" applyBorder="1" applyAlignment="1">
      <alignment horizontal="right" vertical="center" wrapText="1" readingOrder="2"/>
    </xf>
    <xf numFmtId="0" fontId="21" fillId="4" borderId="42" xfId="0" applyFont="1" applyFill="1" applyBorder="1" applyAlignment="1">
      <alignment horizontal="center" vertical="center" wrapText="1"/>
    </xf>
    <xf numFmtId="0" fontId="21" fillId="4" borderId="37" xfId="0" applyFont="1" applyFill="1" applyBorder="1" applyAlignment="1">
      <alignment horizontal="center" vertical="center" wrapText="1"/>
    </xf>
    <xf numFmtId="0" fontId="16" fillId="5" borderId="0" xfId="3" applyFont="1" applyFill="1" applyBorder="1" applyAlignment="1">
      <alignment horizontal="center" vertical="center" readingOrder="2"/>
    </xf>
    <xf numFmtId="0" fontId="6" fillId="5" borderId="0" xfId="3" applyFont="1" applyFill="1" applyBorder="1" applyAlignment="1">
      <alignment horizontal="center" vertical="center" readingOrder="2"/>
    </xf>
    <xf numFmtId="0" fontId="21" fillId="4" borderId="31" xfId="0" applyFont="1" applyFill="1" applyBorder="1" applyAlignment="1">
      <alignment horizontal="left" vertical="center" indent="1" readingOrder="2"/>
    </xf>
    <xf numFmtId="0" fontId="21" fillId="4" borderId="15" xfId="0" applyFont="1" applyFill="1" applyBorder="1" applyAlignment="1">
      <alignment horizontal="left" vertical="center" indent="1" readingOrder="2"/>
    </xf>
    <xf numFmtId="0" fontId="6" fillId="5" borderId="0" xfId="3" applyFont="1" applyFill="1" applyBorder="1" applyAlignment="1">
      <alignment horizontal="center" vertical="center"/>
    </xf>
    <xf numFmtId="0" fontId="6" fillId="5" borderId="0" xfId="3" applyFont="1" applyFill="1" applyBorder="1" applyAlignment="1">
      <alignment horizontal="center" wrapText="1"/>
    </xf>
    <xf numFmtId="0" fontId="6" fillId="5" borderId="0" xfId="3" applyFont="1" applyFill="1" applyBorder="1" applyAlignment="1">
      <alignment horizontal="right" vertical="center" wrapText="1" readingOrder="2"/>
    </xf>
    <xf numFmtId="0" fontId="49" fillId="4" borderId="67" xfId="64" applyFont="1" applyFill="1" applyBorder="1" applyAlignment="1">
      <alignment horizontal="left" vertical="top" wrapText="1" readingOrder="1"/>
    </xf>
    <xf numFmtId="0" fontId="49" fillId="4" borderId="68" xfId="64" applyFont="1" applyFill="1" applyBorder="1" applyAlignment="1">
      <alignment horizontal="left" vertical="top" wrapText="1" readingOrder="1"/>
    </xf>
    <xf numFmtId="0" fontId="49" fillId="4" borderId="68" xfId="64" applyFont="1" applyFill="1" applyBorder="1" applyAlignment="1">
      <alignment horizontal="left" vertical="top" readingOrder="1"/>
    </xf>
    <xf numFmtId="0" fontId="6" fillId="5" borderId="0" xfId="0" applyFont="1" applyFill="1" applyAlignment="1">
      <alignment horizontal="center" vertical="center" readingOrder="2"/>
    </xf>
    <xf numFmtId="0" fontId="13" fillId="5" borderId="15" xfId="0" applyFont="1" applyFill="1" applyBorder="1" applyAlignment="1">
      <alignment vertical="center"/>
    </xf>
    <xf numFmtId="0" fontId="49" fillId="4" borderId="58" xfId="64" applyFont="1" applyFill="1" applyBorder="1" applyAlignment="1">
      <alignment horizontal="center" vertical="center"/>
    </xf>
    <xf numFmtId="0" fontId="49" fillId="4" borderId="88" xfId="64" applyFont="1" applyFill="1" applyBorder="1" applyAlignment="1">
      <alignment horizontal="center" vertical="center"/>
    </xf>
    <xf numFmtId="0" fontId="19" fillId="4" borderId="29" xfId="64" applyFont="1" applyFill="1" applyBorder="1" applyAlignment="1">
      <alignment horizontal="center" vertical="center" readingOrder="1"/>
    </xf>
    <xf numFmtId="0" fontId="49" fillId="4" borderId="89" xfId="64" applyFont="1" applyFill="1" applyBorder="1" applyAlignment="1">
      <alignment horizontal="center" vertical="center" readingOrder="1"/>
    </xf>
    <xf numFmtId="0" fontId="49" fillId="4" borderId="4" xfId="64" applyFont="1" applyFill="1" applyBorder="1" applyAlignment="1">
      <alignment horizontal="center" vertical="center" readingOrder="1"/>
    </xf>
    <xf numFmtId="0" fontId="36" fillId="4" borderId="29" xfId="64" applyFont="1" applyFill="1" applyBorder="1" applyAlignment="1">
      <alignment horizontal="center" vertical="center" readingOrder="1"/>
    </xf>
    <xf numFmtId="0" fontId="53" fillId="0" borderId="0" xfId="4" applyFont="1" applyBorder="1" applyAlignment="1">
      <alignment horizontal="right" vertical="center" wrapText="1"/>
    </xf>
    <xf numFmtId="0" fontId="19" fillId="4" borderId="29" xfId="64" applyFont="1" applyFill="1" applyBorder="1" applyAlignment="1">
      <alignment horizontal="center" vertical="center"/>
    </xf>
    <xf numFmtId="0" fontId="21" fillId="4" borderId="90" xfId="64" applyFont="1" applyFill="1" applyBorder="1" applyAlignment="1">
      <alignment horizontal="right" vertical="center" wrapText="1"/>
    </xf>
    <xf numFmtId="0" fontId="21" fillId="4" borderId="91" xfId="64" applyFont="1" applyFill="1" applyBorder="1" applyAlignment="1">
      <alignment horizontal="right" vertical="center" wrapText="1"/>
    </xf>
    <xf numFmtId="0" fontId="21" fillId="4" borderId="91" xfId="64" applyFont="1" applyFill="1" applyBorder="1" applyAlignment="1">
      <alignment horizontal="right" vertical="center"/>
    </xf>
    <xf numFmtId="0" fontId="21" fillId="4" borderId="92" xfId="64" applyFont="1" applyFill="1" applyBorder="1" applyAlignment="1">
      <alignment horizontal="right" vertical="center"/>
    </xf>
    <xf numFmtId="0" fontId="21" fillId="4" borderId="26" xfId="64" applyFont="1" applyFill="1" applyBorder="1" applyAlignment="1">
      <alignment horizontal="center" vertical="center" readingOrder="1"/>
    </xf>
    <xf numFmtId="0" fontId="21" fillId="4" borderId="31" xfId="64" applyFont="1" applyFill="1" applyBorder="1" applyAlignment="1">
      <alignment horizontal="center" vertical="center" readingOrder="1"/>
    </xf>
    <xf numFmtId="0" fontId="21" fillId="4" borderId="25" xfId="64" applyFont="1" applyFill="1" applyBorder="1" applyAlignment="1">
      <alignment horizontal="center" vertical="center" readingOrder="1"/>
    </xf>
    <xf numFmtId="0" fontId="21" fillId="4" borderId="27" xfId="64" applyFont="1" applyFill="1" applyBorder="1" applyAlignment="1">
      <alignment horizontal="center" vertical="center" readingOrder="1"/>
    </xf>
    <xf numFmtId="0" fontId="21" fillId="4" borderId="15" xfId="64" applyFont="1" applyFill="1" applyBorder="1" applyAlignment="1">
      <alignment horizontal="center" vertical="center" readingOrder="1"/>
    </xf>
    <xf numFmtId="0" fontId="21" fillId="4" borderId="4" xfId="64" applyFont="1" applyFill="1" applyBorder="1" applyAlignment="1">
      <alignment horizontal="center" vertical="center" readingOrder="1"/>
    </xf>
    <xf numFmtId="0" fontId="36" fillId="4" borderId="29" xfId="64" applyFont="1" applyFill="1" applyBorder="1" applyAlignment="1">
      <alignment horizontal="center" vertical="center" readingOrder="2"/>
    </xf>
    <xf numFmtId="0" fontId="21" fillId="4" borderId="11" xfId="64" applyFont="1" applyFill="1" applyBorder="1" applyAlignment="1">
      <alignment horizontal="center" vertical="center" readingOrder="2"/>
    </xf>
    <xf numFmtId="0" fontId="21" fillId="4" borderId="11" xfId="64" applyFont="1" applyFill="1" applyBorder="1" applyAlignment="1">
      <alignment horizontal="center" vertical="center" readingOrder="1"/>
    </xf>
    <xf numFmtId="0" fontId="13" fillId="4" borderId="38" xfId="0" applyFont="1" applyFill="1" applyBorder="1" applyAlignment="1">
      <alignment horizontal="center" vertical="center" wrapText="1" readingOrder="2"/>
    </xf>
    <xf numFmtId="0" fontId="13" fillId="4" borderId="40" xfId="0" applyFont="1" applyFill="1" applyBorder="1" applyAlignment="1">
      <alignment horizontal="center" vertical="center" wrapText="1" readingOrder="2"/>
    </xf>
    <xf numFmtId="0" fontId="6" fillId="5" borderId="0" xfId="3" applyFont="1" applyFill="1" applyBorder="1" applyAlignment="1">
      <alignment horizontal="center" vertical="center" wrapText="1" readingOrder="2"/>
    </xf>
    <xf numFmtId="0" fontId="6" fillId="4" borderId="6" xfId="0" applyFont="1" applyFill="1" applyBorder="1" applyAlignment="1">
      <alignment horizontal="center" vertical="center" wrapText="1" readingOrder="2"/>
    </xf>
    <xf numFmtId="0" fontId="6" fillId="4" borderId="5" xfId="0" applyFont="1" applyFill="1" applyBorder="1" applyAlignment="1">
      <alignment horizontal="center" vertical="center" wrapText="1" readingOrder="2"/>
    </xf>
    <xf numFmtId="0" fontId="21" fillId="4" borderId="99" xfId="64" applyFont="1" applyFill="1" applyBorder="1" applyAlignment="1">
      <alignment horizontal="left" vertical="top" wrapText="1" readingOrder="1"/>
    </xf>
    <xf numFmtId="0" fontId="21" fillId="4" borderId="100" xfId="64" applyFont="1" applyFill="1" applyBorder="1" applyAlignment="1">
      <alignment horizontal="left" vertical="top" readingOrder="1"/>
    </xf>
    <xf numFmtId="0" fontId="21" fillId="4" borderId="101" xfId="64" applyFont="1" applyFill="1" applyBorder="1" applyAlignment="1">
      <alignment horizontal="left" vertical="top" readingOrder="1"/>
    </xf>
    <xf numFmtId="0" fontId="64" fillId="5" borderId="0" xfId="64" applyFont="1" applyFill="1" applyBorder="1" applyAlignment="1">
      <alignment horizontal="center" vertical="center" wrapText="1"/>
    </xf>
    <xf numFmtId="0" fontId="36" fillId="4" borderId="76" xfId="64" applyFont="1" applyFill="1" applyBorder="1" applyAlignment="1">
      <alignment horizontal="center" vertical="center"/>
    </xf>
    <xf numFmtId="0" fontId="36" fillId="4" borderId="79" xfId="64" applyFont="1" applyFill="1" applyBorder="1" applyAlignment="1">
      <alignment horizontal="center" vertical="center"/>
    </xf>
    <xf numFmtId="0" fontId="36" fillId="4" borderId="80" xfId="64" applyFont="1" applyFill="1" applyBorder="1" applyAlignment="1">
      <alignment horizontal="center" vertical="center" readingOrder="1"/>
    </xf>
    <xf numFmtId="0" fontId="36" fillId="4" borderId="25" xfId="64" applyFont="1" applyFill="1" applyBorder="1" applyAlignment="1">
      <alignment horizontal="center" vertical="center" readingOrder="1"/>
    </xf>
    <xf numFmtId="0" fontId="36" fillId="4" borderId="26" xfId="64" applyFont="1" applyFill="1" applyBorder="1" applyAlignment="1">
      <alignment horizontal="center" vertical="center" readingOrder="1"/>
    </xf>
    <xf numFmtId="0" fontId="36" fillId="4" borderId="79" xfId="64" applyFont="1" applyFill="1" applyBorder="1" applyAlignment="1">
      <alignment horizontal="center" vertical="center" readingOrder="1"/>
    </xf>
    <xf numFmtId="0" fontId="36" fillId="4" borderId="82" xfId="64" applyFont="1" applyFill="1" applyBorder="1" applyAlignment="1">
      <alignment horizontal="center" vertical="center" readingOrder="1"/>
    </xf>
    <xf numFmtId="0" fontId="36" fillId="4" borderId="31" xfId="64" applyFont="1" applyFill="1" applyBorder="1" applyAlignment="1">
      <alignment horizontal="center" vertical="center" readingOrder="1"/>
    </xf>
    <xf numFmtId="0" fontId="21" fillId="4" borderId="70" xfId="64" applyFont="1" applyFill="1" applyBorder="1" applyAlignment="1">
      <alignment horizontal="center" vertical="center" readingOrder="1"/>
    </xf>
    <xf numFmtId="0" fontId="21" fillId="4" borderId="0" xfId="64" applyFont="1" applyFill="1" applyBorder="1" applyAlignment="1">
      <alignment horizontal="center" vertical="center" readingOrder="1"/>
    </xf>
    <xf numFmtId="0" fontId="21" fillId="4" borderId="13" xfId="64" applyFont="1" applyFill="1" applyBorder="1" applyAlignment="1">
      <alignment horizontal="center" vertical="center" readingOrder="1"/>
    </xf>
    <xf numFmtId="0" fontId="21" fillId="4" borderId="58" xfId="64" applyFont="1" applyFill="1" applyBorder="1" applyAlignment="1">
      <alignment horizontal="center" vertical="center"/>
    </xf>
    <xf numFmtId="0" fontId="21" fillId="4" borderId="88" xfId="64" applyFont="1" applyFill="1" applyBorder="1" applyAlignment="1">
      <alignment horizontal="center" vertical="center"/>
    </xf>
    <xf numFmtId="0" fontId="21" fillId="4" borderId="89" xfId="64" applyFont="1" applyFill="1" applyBorder="1" applyAlignment="1">
      <alignment horizontal="center" vertical="center" readingOrder="1"/>
    </xf>
    <xf numFmtId="0" fontId="36" fillId="4" borderId="64" xfId="64" applyFont="1" applyFill="1" applyBorder="1" applyAlignment="1">
      <alignment horizontal="right" vertical="center" wrapText="1"/>
    </xf>
    <xf numFmtId="0" fontId="36" fillId="4" borderId="65" xfId="64" applyFont="1" applyFill="1" applyBorder="1" applyAlignment="1">
      <alignment horizontal="right" vertical="center"/>
    </xf>
    <xf numFmtId="0" fontId="36" fillId="4" borderId="66" xfId="64" applyFont="1" applyFill="1" applyBorder="1" applyAlignment="1">
      <alignment horizontal="right" vertical="center"/>
    </xf>
    <xf numFmtId="0" fontId="36" fillId="4" borderId="31" xfId="64" applyFont="1" applyFill="1" applyBorder="1" applyAlignment="1">
      <alignment horizontal="center" vertical="center" readingOrder="2"/>
    </xf>
    <xf numFmtId="0" fontId="36" fillId="4" borderId="25" xfId="64" applyFont="1" applyFill="1" applyBorder="1" applyAlignment="1">
      <alignment horizontal="center" vertical="center" readingOrder="2"/>
    </xf>
    <xf numFmtId="0" fontId="21" fillId="4" borderId="52" xfId="64" applyFont="1" applyFill="1" applyBorder="1" applyAlignment="1">
      <alignment horizontal="center" vertical="center" readingOrder="2"/>
    </xf>
    <xf numFmtId="0" fontId="21" fillId="4" borderId="0" xfId="64" applyFont="1" applyFill="1" applyBorder="1" applyAlignment="1">
      <alignment horizontal="center" vertical="center" readingOrder="2"/>
    </xf>
    <xf numFmtId="0" fontId="21" fillId="4" borderId="13" xfId="64" applyFont="1" applyFill="1" applyBorder="1" applyAlignment="1">
      <alignment horizontal="center" vertical="center" readingOrder="2"/>
    </xf>
    <xf numFmtId="0" fontId="21" fillId="4" borderId="33" xfId="64" applyFont="1" applyFill="1" applyBorder="1" applyAlignment="1">
      <alignment horizontal="center" vertical="center" readingOrder="1"/>
    </xf>
    <xf numFmtId="0" fontId="36" fillId="4" borderId="65" xfId="64" applyFont="1" applyFill="1" applyBorder="1" applyAlignment="1">
      <alignment horizontal="right" vertical="center" wrapText="1"/>
    </xf>
    <xf numFmtId="0" fontId="36" fillId="4" borderId="66" xfId="64" applyFont="1" applyFill="1" applyBorder="1" applyAlignment="1">
      <alignment horizontal="right" vertical="center" wrapText="1"/>
    </xf>
    <xf numFmtId="0" fontId="21" fillId="4" borderId="67" xfId="64" applyFont="1" applyFill="1" applyBorder="1" applyAlignment="1">
      <alignment horizontal="left" vertical="center" wrapText="1"/>
    </xf>
    <xf numFmtId="0" fontId="21" fillId="4" borderId="68" xfId="64" applyFont="1" applyFill="1" applyBorder="1" applyAlignment="1">
      <alignment horizontal="left" vertical="center" wrapText="1"/>
    </xf>
    <xf numFmtId="0" fontId="21" fillId="4" borderId="69" xfId="64" applyFont="1" applyFill="1" applyBorder="1" applyAlignment="1">
      <alignment horizontal="left" vertical="center" wrapText="1"/>
    </xf>
    <xf numFmtId="0" fontId="13" fillId="5" borderId="15" xfId="0" applyFont="1" applyFill="1" applyBorder="1" applyAlignment="1">
      <alignment horizontal="left" vertical="center"/>
    </xf>
    <xf numFmtId="0" fontId="36" fillId="4" borderId="81" xfId="64" applyFont="1" applyFill="1" applyBorder="1" applyAlignment="1">
      <alignment horizontal="center" vertical="center"/>
    </xf>
    <xf numFmtId="0" fontId="36" fillId="4" borderId="29" xfId="64" applyFont="1" applyFill="1" applyBorder="1" applyAlignment="1">
      <alignment horizontal="center" vertical="center"/>
    </xf>
    <xf numFmtId="0" fontId="21" fillId="4" borderId="87" xfId="64" applyFont="1" applyFill="1" applyBorder="1" applyAlignment="1">
      <alignment horizontal="center" vertical="center"/>
    </xf>
    <xf numFmtId="0" fontId="21" fillId="4" borderId="12" xfId="64" applyFont="1" applyFill="1" applyBorder="1" applyAlignment="1">
      <alignment horizontal="center" vertical="center"/>
    </xf>
    <xf numFmtId="0" fontId="21" fillId="4" borderId="12" xfId="64" applyFont="1" applyFill="1" applyBorder="1" applyAlignment="1">
      <alignment horizontal="center" vertical="center" readingOrder="1"/>
    </xf>
    <xf numFmtId="0" fontId="55" fillId="0" borderId="15" xfId="0" applyFont="1" applyBorder="1" applyAlignment="1">
      <alignment horizontal="center"/>
    </xf>
    <xf numFmtId="0" fontId="16" fillId="4" borderId="47" xfId="0" applyFont="1" applyFill="1" applyBorder="1" applyAlignment="1">
      <alignment horizontal="center" vertical="center" readingOrder="2"/>
    </xf>
    <xf numFmtId="0" fontId="16" fillId="4" borderId="47" xfId="0" applyFont="1" applyFill="1" applyBorder="1" applyAlignment="1">
      <alignment horizontal="center" readingOrder="2"/>
    </xf>
    <xf numFmtId="0" fontId="58" fillId="0" borderId="47" xfId="0" applyFont="1" applyBorder="1" applyAlignment="1">
      <alignment horizontal="center"/>
    </xf>
    <xf numFmtId="0" fontId="13" fillId="4" borderId="43" xfId="0" applyFont="1" applyFill="1" applyBorder="1" applyAlignment="1">
      <alignment horizontal="center" vertical="center" wrapText="1" readingOrder="2"/>
    </xf>
    <xf numFmtId="0" fontId="13" fillId="4" borderId="7" xfId="0" applyFont="1" applyFill="1" applyBorder="1" applyAlignment="1">
      <alignment horizontal="center" vertical="center" wrapText="1" readingOrder="2"/>
    </xf>
    <xf numFmtId="0" fontId="21" fillId="4" borderId="11" xfId="64" applyFont="1" applyFill="1" applyBorder="1" applyAlignment="1">
      <alignment horizontal="center" vertical="center"/>
    </xf>
    <xf numFmtId="0" fontId="36" fillId="4" borderId="26" xfId="64" applyFont="1" applyFill="1" applyBorder="1" applyAlignment="1">
      <alignment horizontal="center" vertical="center" wrapText="1"/>
    </xf>
    <xf numFmtId="0" fontId="36" fillId="4" borderId="33" xfId="64" applyFont="1" applyFill="1" applyBorder="1" applyAlignment="1">
      <alignment horizontal="center" vertical="center" wrapText="1"/>
    </xf>
    <xf numFmtId="0" fontId="36" fillId="4" borderId="27" xfId="64" applyFont="1" applyFill="1" applyBorder="1" applyAlignment="1">
      <alignment horizontal="center" vertical="center" wrapText="1"/>
    </xf>
    <xf numFmtId="0" fontId="6" fillId="5" borderId="0" xfId="0" applyFont="1" applyFill="1" applyAlignment="1">
      <alignment horizontal="center" vertical="center" wrapText="1" readingOrder="2"/>
    </xf>
    <xf numFmtId="0" fontId="6" fillId="4" borderId="39" xfId="0" applyFont="1" applyFill="1" applyBorder="1" applyAlignment="1">
      <alignment horizontal="center" vertical="center" wrapText="1" readingOrder="2"/>
    </xf>
    <xf numFmtId="0" fontId="6" fillId="4" borderId="8" xfId="0" applyFont="1" applyFill="1" applyBorder="1" applyAlignment="1">
      <alignment horizontal="center" vertical="center" wrapText="1" readingOrder="2"/>
    </xf>
    <xf numFmtId="0" fontId="36" fillId="4" borderId="26" xfId="64" applyFont="1" applyFill="1" applyBorder="1" applyAlignment="1">
      <alignment horizontal="center"/>
    </xf>
    <xf numFmtId="0" fontId="36" fillId="4" borderId="33" xfId="64" applyFont="1" applyFill="1" applyBorder="1" applyAlignment="1">
      <alignment horizontal="center"/>
    </xf>
    <xf numFmtId="0" fontId="36" fillId="4" borderId="31" xfId="64" applyFont="1" applyFill="1" applyBorder="1" applyAlignment="1">
      <alignment horizontal="center"/>
    </xf>
    <xf numFmtId="0" fontId="36" fillId="4" borderId="0" xfId="64" applyFont="1" applyFill="1" applyBorder="1" applyAlignment="1">
      <alignment horizontal="center"/>
    </xf>
    <xf numFmtId="0" fontId="36" fillId="4" borderId="25" xfId="64" applyFont="1" applyFill="1" applyBorder="1" applyAlignment="1">
      <alignment horizontal="center"/>
    </xf>
    <xf numFmtId="0" fontId="36" fillId="4" borderId="13" xfId="64" applyFont="1" applyFill="1" applyBorder="1" applyAlignment="1">
      <alignment horizontal="center"/>
    </xf>
    <xf numFmtId="0" fontId="13" fillId="4" borderId="38" xfId="0" applyFont="1" applyFill="1" applyBorder="1" applyAlignment="1">
      <alignment horizontal="center" vertical="center" wrapText="1" readingOrder="1"/>
    </xf>
    <xf numFmtId="0" fontId="13" fillId="4" borderId="40" xfId="0" applyFont="1" applyFill="1" applyBorder="1" applyAlignment="1">
      <alignment horizontal="center" vertical="center" wrapText="1" readingOrder="1"/>
    </xf>
    <xf numFmtId="0" fontId="0" fillId="0" borderId="0" xfId="0" applyAlignment="1">
      <alignment wrapText="1"/>
    </xf>
    <xf numFmtId="0" fontId="13" fillId="4" borderId="29" xfId="0" applyFont="1" applyFill="1" applyBorder="1" applyAlignment="1">
      <alignment horizontal="center" vertical="center" wrapText="1" readingOrder="2"/>
    </xf>
    <xf numFmtId="0" fontId="13" fillId="4" borderId="12" xfId="0" applyFont="1" applyFill="1" applyBorder="1" applyAlignment="1">
      <alignment horizontal="center" vertical="center" wrapText="1" readingOrder="2"/>
    </xf>
    <xf numFmtId="0" fontId="21" fillId="5" borderId="15" xfId="0" applyFont="1" applyFill="1" applyBorder="1" applyAlignment="1">
      <alignment horizontal="left" vertical="center" wrapText="1"/>
    </xf>
  </cellXfs>
  <cellStyles count="83">
    <cellStyle name="Comma 2" xfId="40"/>
    <cellStyle name="Comma 2 2" xfId="52"/>
    <cellStyle name="Comma 2 2 2" xfId="56"/>
    <cellStyle name="Comma 2 2 3" xfId="74"/>
    <cellStyle name="Comma 2 3" xfId="55"/>
    <cellStyle name="Comma 2 4" xfId="66"/>
    <cellStyle name="Comma 3" xfId="54"/>
    <cellStyle name="Comma 3 2" xfId="57"/>
    <cellStyle name="Comma 3 3" xfId="75"/>
    <cellStyle name="Comma 4" xfId="50"/>
    <cellStyle name="H1" xfId="7"/>
    <cellStyle name="H1 2" xfId="8"/>
    <cellStyle name="H1 2 2" xfId="9"/>
    <cellStyle name="H1_خدمات الانقاذ والإغاثة" xfId="41"/>
    <cellStyle name="H2" xfId="10"/>
    <cellStyle name="H2 2" xfId="11"/>
    <cellStyle name="H2 2 2" xfId="12"/>
    <cellStyle name="H2_خدمات الانقاذ والإغاثة" xfId="42"/>
    <cellStyle name="had" xfId="13"/>
    <cellStyle name="had 2" xfId="14"/>
    <cellStyle name="had0" xfId="15"/>
    <cellStyle name="Had1" xfId="16"/>
    <cellStyle name="Had2" xfId="17"/>
    <cellStyle name="Had3" xfId="18"/>
    <cellStyle name="inxa" xfId="19"/>
    <cellStyle name="inxa 2" xfId="71"/>
    <cellStyle name="inxe" xfId="20"/>
    <cellStyle name="Normal" xfId="0" builtinId="0"/>
    <cellStyle name="Normal 2" xfId="2"/>
    <cellStyle name="Normal 2 2" xfId="22"/>
    <cellStyle name="Normal 2 3" xfId="21"/>
    <cellStyle name="Normal 2 4" xfId="44"/>
    <cellStyle name="Normal 2 4 2" xfId="59"/>
    <cellStyle name="Normal 2 4 3" xfId="76"/>
    <cellStyle name="Normal 2 5" xfId="58"/>
    <cellStyle name="Normal 2 5 2" xfId="80"/>
    <cellStyle name="Normal 2 6" xfId="64"/>
    <cellStyle name="Normal 2 6 2" xfId="82"/>
    <cellStyle name="Normal 3" xfId="3"/>
    <cellStyle name="Normal 3 2" xfId="45"/>
    <cellStyle name="Normal 3 2 2" xfId="67"/>
    <cellStyle name="Normal 3 3" xfId="70"/>
    <cellStyle name="Normal 4" xfId="4"/>
    <cellStyle name="Normal 4 2" xfId="60"/>
    <cellStyle name="Normal 4 2 2" xfId="73"/>
    <cellStyle name="Normal 4 2 3" xfId="77"/>
    <cellStyle name="Normal 4 2 4" xfId="69"/>
    <cellStyle name="Normal 4 3" xfId="72"/>
    <cellStyle name="Normal 4 3 2" xfId="81"/>
    <cellStyle name="Normal 4 4" xfId="68"/>
    <cellStyle name="Normal 5" xfId="6"/>
    <cellStyle name="Normal 6" xfId="39"/>
    <cellStyle name="Normal 6 2" xfId="51"/>
    <cellStyle name="Normal 6 2 2" xfId="62"/>
    <cellStyle name="Normal 6 2 3" xfId="78"/>
    <cellStyle name="Normal 6 3" xfId="61"/>
    <cellStyle name="Normal 7" xfId="53"/>
    <cellStyle name="Normal 7 2" xfId="63"/>
    <cellStyle name="Normal 7 3" xfId="79"/>
    <cellStyle name="Normal 8" xfId="65"/>
    <cellStyle name="Normal_JUDICIAL2007" xfId="38"/>
    <cellStyle name="NotA" xfId="23"/>
    <cellStyle name="Note 2" xfId="24"/>
    <cellStyle name="T1" xfId="25"/>
    <cellStyle name="T1 2" xfId="26"/>
    <cellStyle name="T2" xfId="27"/>
    <cellStyle name="T2 2" xfId="28"/>
    <cellStyle name="T2 2 2" xfId="29"/>
    <cellStyle name="T2 3" xfId="30"/>
    <cellStyle name="Total 2" xfId="31"/>
    <cellStyle name="Total1" xfId="32"/>
    <cellStyle name="Total1 2" xfId="46"/>
    <cellStyle name="TXT1" xfId="33"/>
    <cellStyle name="TXT1 2" xfId="34"/>
    <cellStyle name="TXT1 2 2" xfId="48"/>
    <cellStyle name="TXT1 3" xfId="47"/>
    <cellStyle name="TXT1_JUDICIAL2007" xfId="43"/>
    <cellStyle name="TXT2" xfId="35"/>
    <cellStyle name="TXT2 2" xfId="49"/>
    <cellStyle name="TXT3" xfId="1"/>
    <cellStyle name="TXT3 2" xfId="5"/>
    <cellStyle name="TXT4" xfId="36"/>
    <cellStyle name="TXT5" xfId="37"/>
  </cellStyles>
  <dxfs count="0"/>
  <tableStyles count="0" defaultTableStyle="TableStyleMedium2" defaultPivotStyle="PivotStyleLight16"/>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 Type="http://schemas.openxmlformats.org/officeDocument/2006/relationships/worksheet" Target="worksheets/sheet3.xml"/><Relationship Id="rId21" Type="http://schemas.openxmlformats.org/officeDocument/2006/relationships/worksheet" Target="worksheets/sheet18.xml"/><Relationship Id="rId34" Type="http://schemas.openxmlformats.org/officeDocument/2006/relationships/customXml" Target="../customXml/item2.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externalLink" Target="externalLinks/externalLink2.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sharedStrings" Target="sharedStrings.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externalLink" Target="externalLinks/externalLink1.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400">
                <a:latin typeface="Arial" panose="020B0604020202020204" pitchFamily="34" charset="0"/>
                <a:cs typeface="Arial" panose="020B0604020202020204" pitchFamily="34" charset="0"/>
              </a:rPr>
              <a:t>Sports’ Institution by type</a:t>
            </a:r>
          </a:p>
          <a:p>
            <a:pPr rtl="0">
              <a:defRPr>
                <a:cs typeface="+mn-cs"/>
              </a:defRPr>
            </a:pPr>
            <a:r>
              <a:rPr lang="en-US" sz="1200">
                <a:latin typeface="Arial" pitchFamily="34" charset="0"/>
                <a:cs typeface="Arial" pitchFamily="34" charset="0"/>
              </a:rPr>
              <a:t>2013/2014 - 2016/2017</a:t>
            </a:r>
          </a:p>
        </c:rich>
      </c:tx>
      <c:layout>
        <c:manualLayout>
          <c:xMode val="edge"/>
          <c:yMode val="edge"/>
          <c:x val="0.44405702598957819"/>
          <c:y val="1.4583333333333334E-2"/>
        </c:manualLayout>
      </c:layout>
      <c:overlay val="0"/>
    </c:title>
    <c:autoTitleDeleted val="0"/>
    <c:plotArea>
      <c:layout>
        <c:manualLayout>
          <c:layoutTarget val="inner"/>
          <c:xMode val="edge"/>
          <c:yMode val="edge"/>
          <c:x val="6.5058668629491292E-2"/>
          <c:y val="0.15891606856290721"/>
          <c:w val="0.88557158691068649"/>
          <c:h val="0.67761338261352044"/>
        </c:manualLayout>
      </c:layout>
      <c:barChart>
        <c:barDir val="col"/>
        <c:grouping val="clustered"/>
        <c:varyColors val="0"/>
        <c:ser>
          <c:idx val="0"/>
          <c:order val="0"/>
          <c:tx>
            <c:strRef>
              <c:f>'248'!$B$33</c:f>
              <c:strCache>
                <c:ptCount val="1"/>
                <c:pt idx="0">
                  <c:v>2013/2014</c:v>
                </c:pt>
              </c:strCache>
            </c:strRef>
          </c:tx>
          <c:spPr>
            <a:ln>
              <a:solidFill>
                <a:schemeClr val="bg2">
                  <a:lumMod val="50000"/>
                </a:schemeClr>
              </a:solidFill>
            </a:ln>
          </c:spPr>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'248'!$B$34:$B$38</c:f>
              <c:numCache>
                <c:formatCode>#,##0_ ;\-#,##0\ </c:formatCode>
                <c:ptCount val="5"/>
                <c:pt idx="0">
                  <c:v>6</c:v>
                </c:pt>
                <c:pt idx="1">
                  <c:v>7</c:v>
                </c:pt>
                <c:pt idx="2" formatCode="General">
                  <c:v>11</c:v>
                </c:pt>
                <c:pt idx="3">
                  <c:v>15</c:v>
                </c:pt>
                <c:pt idx="4" formatCode="General">
                  <c:v>26</c:v>
                </c:pt>
              </c:numCache>
            </c:numRef>
          </c:val>
        </c:ser>
        <c:ser>
          <c:idx val="1"/>
          <c:order val="1"/>
          <c:tx>
            <c:strRef>
              <c:f>'248'!$C$33</c:f>
              <c:strCache>
                <c:ptCount val="1"/>
                <c:pt idx="0">
                  <c:v>2014/2015</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'248'!$C$34:$C$38</c:f>
              <c:numCache>
                <c:formatCode>#,##0_ ;\-#,##0\ </c:formatCode>
                <c:ptCount val="5"/>
                <c:pt idx="0">
                  <c:v>9</c:v>
                </c:pt>
                <c:pt idx="1">
                  <c:v>7</c:v>
                </c:pt>
                <c:pt idx="2" formatCode="General">
                  <c:v>11</c:v>
                </c:pt>
                <c:pt idx="3">
                  <c:v>5</c:v>
                </c:pt>
                <c:pt idx="4" formatCode="General">
                  <c:v>28</c:v>
                </c:pt>
              </c:numCache>
            </c:numRef>
          </c:val>
        </c:ser>
        <c:ser>
          <c:idx val="2"/>
          <c:order val="2"/>
          <c:tx>
            <c:strRef>
              <c:f>'248'!$D$33</c:f>
              <c:strCache>
                <c:ptCount val="1"/>
                <c:pt idx="0">
                  <c:v>2015/2016</c:v>
                </c:pt>
              </c:strCache>
            </c:strRef>
          </c:tx>
          <c:invertIfNegative val="0"/>
          <c:dLbls>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'248'!$D$34:$D$38</c:f>
              <c:numCache>
                <c:formatCode>#,##0_ ;\-#,##0\ </c:formatCode>
                <c:ptCount val="5"/>
                <c:pt idx="0">
                  <c:v>9</c:v>
                </c:pt>
                <c:pt idx="1">
                  <c:v>7</c:v>
                </c:pt>
                <c:pt idx="2" formatCode="General">
                  <c:v>11</c:v>
                </c:pt>
                <c:pt idx="3">
                  <c:v>5</c:v>
                </c:pt>
                <c:pt idx="4" formatCode="General">
                  <c:v>28</c:v>
                </c:pt>
              </c:numCache>
            </c:numRef>
          </c:val>
        </c:ser>
        <c:ser>
          <c:idx val="3"/>
          <c:order val="3"/>
          <c:tx>
            <c:strRef>
              <c:f>'248'!$E$33</c:f>
              <c:strCache>
                <c:ptCount val="1"/>
                <c:pt idx="0">
                  <c:v>2016/2017</c:v>
                </c:pt>
              </c:strCache>
            </c:strRef>
          </c:tx>
          <c:invertIfNegative val="0"/>
          <c:cat>
            <c:strRef>
              <c:f>'248'!$A$34:$A$38</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'248'!$E$34:$E$38</c:f>
              <c:numCache>
                <c:formatCode>#,##0_ ;\-#,##0\ </c:formatCode>
                <c:ptCount val="5"/>
                <c:pt idx="0">
                  <c:v>8</c:v>
                </c:pt>
                <c:pt idx="1">
                  <c:v>7</c:v>
                </c:pt>
                <c:pt idx="2" formatCode="General">
                  <c:v>11</c:v>
                </c:pt>
                <c:pt idx="3">
                  <c:v>10</c:v>
                </c:pt>
                <c:pt idx="4" formatCode="General">
                  <c:v>24</c:v>
                </c:pt>
              </c:numCache>
            </c:numRef>
          </c:val>
        </c:ser>
        <c:dLbls>
          <c:showLegendKey val="0"/>
          <c:showVal val="1"/>
          <c:showCatName val="0"/>
          <c:showSerName val="0"/>
          <c:showPercent val="0"/>
          <c:showBubbleSize val="0"/>
        </c:dLbls>
        <c:gapWidth val="150"/>
        <c:axId val="89986560"/>
        <c:axId val="56396032"/>
      </c:barChart>
      <c:catAx>
        <c:axId val="89986560"/>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56396032"/>
        <c:crosses val="autoZero"/>
        <c:auto val="1"/>
        <c:lblAlgn val="ctr"/>
        <c:lblOffset val="100"/>
        <c:noMultiLvlLbl val="0"/>
      </c:catAx>
      <c:valAx>
        <c:axId val="5639603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89986560"/>
        <c:crosses val="autoZero"/>
        <c:crossBetween val="between"/>
      </c:valAx>
    </c:plotArea>
    <c:legend>
      <c:legendPos val="tr"/>
      <c:layout>
        <c:manualLayout>
          <c:xMode val="edge"/>
          <c:yMode val="edge"/>
          <c:x val="0.1106507963438306"/>
          <c:y val="0.17082299868766404"/>
          <c:w val="8.6666434588198851E-2"/>
          <c:h val="0.14245543891872101"/>
        </c:manualLayout>
      </c:layout>
      <c:overlay val="0"/>
      <c:txPr>
        <a:bodyPr/>
        <a:lstStyle/>
        <a:p>
          <a:pPr rtl="0">
            <a:defRPr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300">
                <a:latin typeface="Arial" panose="020B0604020202020204" pitchFamily="34" charset="0"/>
                <a:cs typeface="Arial" panose="020B0604020202020204" pitchFamily="34" charset="0"/>
              </a:rPr>
              <a:t>Sport Facilities by Type</a:t>
            </a:r>
          </a:p>
          <a:p>
            <a:pPr>
              <a:defRPr sz="1400"/>
            </a:pPr>
            <a:r>
              <a:rPr lang="en-US" sz="1200">
                <a:latin typeface="Arial" pitchFamily="34" charset="0"/>
                <a:cs typeface="Arial" pitchFamily="34" charset="0"/>
              </a:rPr>
              <a:t>2016/2017</a:t>
            </a:r>
          </a:p>
        </c:rich>
      </c:tx>
      <c:layout>
        <c:manualLayout>
          <c:xMode val="edge"/>
          <c:yMode val="edge"/>
          <c:x val="0.48833841779736586"/>
          <c:y val="2.7153215223097112E-2"/>
        </c:manualLayout>
      </c:layout>
      <c:overlay val="0"/>
    </c:title>
    <c:autoTitleDeleted val="0"/>
    <c:plotArea>
      <c:layout>
        <c:manualLayout>
          <c:layoutTarget val="inner"/>
          <c:xMode val="edge"/>
          <c:yMode val="edge"/>
          <c:x val="0.24750080086143078"/>
          <c:y val="0.16500251821096465"/>
          <c:w val="0.73201512887812104"/>
          <c:h val="0.78487121034753282"/>
        </c:manualLayout>
      </c:layout>
      <c:barChart>
        <c:barDir val="bar"/>
        <c:grouping val="clustered"/>
        <c:varyColors val="0"/>
        <c:ser>
          <c:idx val="3"/>
          <c:order val="0"/>
          <c:spPr>
            <a:solidFill>
              <a:schemeClr val="accent2"/>
            </a:solidFill>
          </c:spPr>
          <c:invertIfNegative val="0"/>
          <c:dLbls>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'249'!$A$36:$A$59</c:f>
              <c:strCache>
                <c:ptCount val="24"/>
                <c:pt idx="0">
                  <c:v>قاعة شطرنج Chess Hall</c:v>
                </c:pt>
                <c:pt idx="1">
                  <c:v>ملعب هوكي Hockey Field</c:v>
                </c:pt>
                <c:pt idx="2">
                  <c:v>مجمع العقدة (الفروسية) Al-Uqdah Equestrian Complex.</c:v>
                </c:pt>
                <c:pt idx="3">
                  <c:v>مركز البولينج Bowling Centre</c:v>
                </c:pt>
                <c:pt idx="4">
                  <c:v>مضمار سباق الخيل Horse Race Field</c:v>
                </c:pt>
                <c:pt idx="5">
                  <c:v>ملعب جولف Golf Course</c:v>
                </c:pt>
                <c:pt idx="6">
                  <c:v>نادي الشراع Sailing Club</c:v>
                </c:pt>
                <c:pt idx="7">
                  <c:v>ميدان للفروسية Eqestrian Field</c:v>
                </c:pt>
                <c:pt idx="8">
                  <c:v>حلبة سباق سيارات Car Race Ring</c:v>
                </c:pt>
                <c:pt idx="9">
                  <c:v>صالة بلياردو Billiard Hall</c:v>
                </c:pt>
                <c:pt idx="10">
                  <c:v>مضمار سباق الهجن Camel Race Field</c:v>
                </c:pt>
                <c:pt idx="11">
                  <c:v>ملعب كرة شاطئية Beach Ball Pitch</c:v>
                </c:pt>
                <c:pt idx="12">
                  <c:v>قاعة كرة طاولة T.Tennis Hall</c:v>
                </c:pt>
                <c:pt idx="13">
                  <c:v>ميدان للرماية Shooting Gallery</c:v>
                </c:pt>
                <c:pt idx="14">
                  <c:v>ملعب إسكواش Squash Court</c:v>
                </c:pt>
                <c:pt idx="15">
                  <c:v>استاد رياضي Staduim</c:v>
                </c:pt>
                <c:pt idx="16">
                  <c:v>مضمار ألعاب القوى  Athletics  Track</c:v>
                </c:pt>
                <c:pt idx="17">
                  <c:v>ملعب كرة طائرة Volleyball Court</c:v>
                </c:pt>
                <c:pt idx="18">
                  <c:v>ملعب كرة يد Handball Court</c:v>
                </c:pt>
                <c:pt idx="19">
                  <c:v>بركة سباحة Swimming Pool</c:v>
                </c:pt>
                <c:pt idx="20">
                  <c:v>ملعب كرة سلة Basketball Court</c:v>
                </c:pt>
                <c:pt idx="21">
                  <c:v>ملعب  تنس Tennis Court</c:v>
                </c:pt>
                <c:pt idx="22">
                  <c:v>صالة مغطاة لممارسة التمارين  Gymnasuim</c:v>
                </c:pt>
                <c:pt idx="23">
                  <c:v>ملعب كرة قدم Pitch</c:v>
                </c:pt>
              </c:strCache>
            </c:strRef>
          </c:cat>
          <c:val>
            <c:numRef>
              <c:f>'249'!$B$36:$B$59</c:f>
              <c:numCache>
                <c:formatCode>General</c:formatCode>
                <c:ptCount val="24"/>
                <c:pt idx="0">
                  <c:v>0</c:v>
                </c:pt>
                <c:pt idx="1">
                  <c:v>0</c:v>
                </c:pt>
                <c:pt idx="2">
                  <c:v>1</c:v>
                </c:pt>
                <c:pt idx="3">
                  <c:v>1</c:v>
                </c:pt>
                <c:pt idx="4">
                  <c:v>1</c:v>
                </c:pt>
                <c:pt idx="5">
                  <c:v>1</c:v>
                </c:pt>
                <c:pt idx="6">
                  <c:v>1</c:v>
                </c:pt>
                <c:pt idx="7">
                  <c:v>1</c:v>
                </c:pt>
                <c:pt idx="8">
                  <c:v>1</c:v>
                </c:pt>
                <c:pt idx="9">
                  <c:v>6</c:v>
                </c:pt>
                <c:pt idx="10">
                  <c:v>6</c:v>
                </c:pt>
                <c:pt idx="11">
                  <c:v>7</c:v>
                </c:pt>
                <c:pt idx="12">
                  <c:v>8</c:v>
                </c:pt>
                <c:pt idx="13">
                  <c:v>9</c:v>
                </c:pt>
                <c:pt idx="14">
                  <c:v>9</c:v>
                </c:pt>
                <c:pt idx="15">
                  <c:v>10</c:v>
                </c:pt>
                <c:pt idx="16">
                  <c:v>10</c:v>
                </c:pt>
                <c:pt idx="17">
                  <c:v>13</c:v>
                </c:pt>
                <c:pt idx="18">
                  <c:v>13</c:v>
                </c:pt>
                <c:pt idx="19">
                  <c:v>14</c:v>
                </c:pt>
                <c:pt idx="20">
                  <c:v>17</c:v>
                </c:pt>
                <c:pt idx="21">
                  <c:v>29</c:v>
                </c:pt>
                <c:pt idx="22">
                  <c:v>32</c:v>
                </c:pt>
                <c:pt idx="23">
                  <c:v>85</c:v>
                </c:pt>
              </c:numCache>
            </c:numRef>
          </c:val>
        </c:ser>
        <c:dLbls>
          <c:showLegendKey val="0"/>
          <c:showVal val="1"/>
          <c:showCatName val="0"/>
          <c:showSerName val="0"/>
          <c:showPercent val="0"/>
          <c:showBubbleSize val="0"/>
        </c:dLbls>
        <c:gapWidth val="150"/>
        <c:axId val="89988608"/>
        <c:axId val="56398912"/>
      </c:barChart>
      <c:catAx>
        <c:axId val="89988608"/>
        <c:scaling>
          <c:orientation val="minMax"/>
        </c:scaling>
        <c:delete val="0"/>
        <c:axPos val="l"/>
        <c:majorGridlines>
          <c:spPr>
            <a:ln w="15875">
              <a:solidFill>
                <a:schemeClr val="bg1">
                  <a:lumMod val="85000"/>
                </a:schemeClr>
              </a:solidFill>
            </a:ln>
          </c:spPr>
        </c:majorGridlines>
        <c:numFmt formatCode="General" sourceLinked="1"/>
        <c:majorTickMark val="out"/>
        <c:minorTickMark val="none"/>
        <c:tickLblPos val="nextTo"/>
        <c:txPr>
          <a:bodyPr/>
          <a:lstStyle/>
          <a:p>
            <a:pPr>
              <a:defRPr sz="900" b="0">
                <a:latin typeface="Arial" pitchFamily="34" charset="0"/>
                <a:cs typeface="Arial" pitchFamily="34" charset="0"/>
              </a:defRPr>
            </a:pPr>
            <a:endParaRPr lang="en-US"/>
          </a:p>
        </c:txPr>
        <c:crossAx val="56398912"/>
        <c:crosses val="autoZero"/>
        <c:auto val="1"/>
        <c:lblAlgn val="ctr"/>
        <c:lblOffset val="100"/>
        <c:noMultiLvlLbl val="0"/>
      </c:catAx>
      <c:valAx>
        <c:axId val="56398912"/>
        <c:scaling>
          <c:orientation val="minMax"/>
        </c:scaling>
        <c:delete val="0"/>
        <c:axPos val="b"/>
        <c:majorGridlines>
          <c:spPr>
            <a:ln w="15875">
              <a:solidFill>
                <a:schemeClr val="bg1">
                  <a:lumMod val="85000"/>
                </a:schemeClr>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89988608"/>
        <c:crosses val="autoZero"/>
        <c:crossBetween val="between"/>
      </c:valAx>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t>معدل ممارسي النشاط الرياضي في ملاعب الفرجان </a:t>
            </a:r>
            <a:r>
              <a:rPr lang="en-US" sz="1500"/>
              <a:t/>
            </a:r>
            <a:br>
              <a:rPr lang="en-US" sz="1500"/>
            </a:br>
            <a:r>
              <a:rPr lang="en-US" sz="1300">
                <a:latin typeface="Arial" panose="020B0604020202020204" pitchFamily="34" charset="0"/>
                <a:cs typeface="Arial" panose="020B0604020202020204" pitchFamily="34" charset="0"/>
              </a:rPr>
              <a:t>SPORT PRACTITIONERS NUMBER IN FERJAN GYMS </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2016</a:t>
            </a:r>
          </a:p>
        </c:rich>
      </c:tx>
      <c:overlay val="0"/>
    </c:title>
    <c:autoTitleDeleted val="0"/>
    <c:plotArea>
      <c:layout>
        <c:manualLayout>
          <c:layoutTarget val="inner"/>
          <c:xMode val="edge"/>
          <c:yMode val="edge"/>
          <c:x val="8.0386736133572015E-2"/>
          <c:y val="0.15263218858206115"/>
          <c:w val="0.90566225836131842"/>
          <c:h val="0.70029549123261003"/>
        </c:manualLayout>
      </c:layout>
      <c:barChart>
        <c:barDir val="col"/>
        <c:grouping val="clustered"/>
        <c:varyColors val="0"/>
        <c:ser>
          <c:idx val="0"/>
          <c:order val="0"/>
          <c:spPr>
            <a:solidFill>
              <a:schemeClr val="accent3"/>
            </a:solidFill>
          </c:spPr>
          <c:invertIfNegative val="0"/>
          <c:dLbls>
            <c:numFmt formatCode="#,##0" sourceLinked="0"/>
            <c:txPr>
              <a:bodyPr/>
              <a:lstStyle/>
              <a:p>
                <a:pPr>
                  <a:defRPr sz="8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dLbls>
          <c:cat>
            <c:strRef>
              <c:f>'250'!$A$35:$A$48</c:f>
              <c:strCache>
                <c:ptCount val="14"/>
                <c:pt idx="0">
                  <c:v>فريج جنوب دحيلSouth Duhail </c:v>
                </c:pt>
                <c:pt idx="1">
                  <c:v>فريج شمال دحيلNorth Duhail </c:v>
                </c:pt>
                <c:pt idx="2">
                  <c:v>فريج المرخيةAl Markhiya  </c:v>
                </c:pt>
                <c:pt idx="3">
                  <c:v>فريج مدينة خليفة الشماليةNorth Madinat Khalifa   </c:v>
                </c:pt>
                <c:pt idx="4">
                  <c:v>فريج العزيزيةAl Azizya </c:v>
                </c:pt>
                <c:pt idx="5">
                  <c:v>فريج أم صلالUm Salal </c:v>
                </c:pt>
                <c:pt idx="6">
                  <c:v>فريج جبل الوكرةJabal Al Wakra </c:v>
                </c:pt>
                <c:pt idx="7">
                  <c:v>فريج بو هامورBu Hamour </c:v>
                </c:pt>
                <c:pt idx="8">
                  <c:v>فريج الثمامةAl Thumama </c:v>
                </c:pt>
                <c:pt idx="9">
                  <c:v>فريج الذخيرةAl Thakira </c:v>
                </c:pt>
                <c:pt idx="10">
                  <c:v>فريج غرب نعيجةWest Nuaija </c:v>
                </c:pt>
                <c:pt idx="11">
                  <c:v>فريج شرق نعيجةEast Nuaija </c:v>
                </c:pt>
                <c:pt idx="12">
                  <c:v>فريج عين خالدAin Khalid</c:v>
                </c:pt>
                <c:pt idx="13">
                  <c:v>فريج الوكيرAl wokair</c:v>
                </c:pt>
              </c:strCache>
            </c:strRef>
          </c:cat>
          <c:val>
            <c:numRef>
              <c:f>'250'!$B$35:$B$48</c:f>
              <c:numCache>
                <c:formatCode>#,##0</c:formatCode>
                <c:ptCount val="14"/>
                <c:pt idx="0">
                  <c:v>1600</c:v>
                </c:pt>
                <c:pt idx="1">
                  <c:v>1700</c:v>
                </c:pt>
                <c:pt idx="2">
                  <c:v>600</c:v>
                </c:pt>
                <c:pt idx="3">
                  <c:v>800</c:v>
                </c:pt>
                <c:pt idx="4">
                  <c:v>1600</c:v>
                </c:pt>
                <c:pt idx="5">
                  <c:v>2400</c:v>
                </c:pt>
                <c:pt idx="6">
                  <c:v>2600</c:v>
                </c:pt>
                <c:pt idx="7">
                  <c:v>1500</c:v>
                </c:pt>
                <c:pt idx="8">
                  <c:v>1300</c:v>
                </c:pt>
                <c:pt idx="9">
                  <c:v>1400</c:v>
                </c:pt>
                <c:pt idx="10">
                  <c:v>1500</c:v>
                </c:pt>
                <c:pt idx="11">
                  <c:v>2300</c:v>
                </c:pt>
                <c:pt idx="12">
                  <c:v>1500</c:v>
                </c:pt>
                <c:pt idx="13">
                  <c:v>4900</c:v>
                </c:pt>
              </c:numCache>
            </c:numRef>
          </c:val>
        </c:ser>
        <c:dLbls>
          <c:showLegendKey val="0"/>
          <c:showVal val="1"/>
          <c:showCatName val="0"/>
          <c:showSerName val="0"/>
          <c:showPercent val="0"/>
          <c:showBubbleSize val="0"/>
        </c:dLbls>
        <c:gapWidth val="150"/>
        <c:axId val="93483008"/>
        <c:axId val="56401216"/>
      </c:barChart>
      <c:catAx>
        <c:axId val="93483008"/>
        <c:scaling>
          <c:orientation val="minMax"/>
        </c:scaling>
        <c:delete val="0"/>
        <c:axPos val="b"/>
        <c:majorGridlines>
          <c:spPr>
            <a:ln w="19050">
              <a:solidFill>
                <a:schemeClr val="bg1">
                  <a:lumMod val="85000"/>
                </a:schemeClr>
              </a:solidFill>
            </a:ln>
          </c:spPr>
        </c:majorGridlines>
        <c:majorTickMark val="out"/>
        <c:minorTickMark val="none"/>
        <c:tickLblPos val="nextTo"/>
        <c:txPr>
          <a:bodyPr/>
          <a:lstStyle/>
          <a:p>
            <a:pPr>
              <a:defRPr sz="900">
                <a:latin typeface="Arial" pitchFamily="34" charset="0"/>
                <a:cs typeface="Arial" pitchFamily="34" charset="0"/>
              </a:defRPr>
            </a:pPr>
            <a:endParaRPr lang="en-US"/>
          </a:p>
        </c:txPr>
        <c:crossAx val="56401216"/>
        <c:crosses val="autoZero"/>
        <c:auto val="1"/>
        <c:lblAlgn val="ctr"/>
        <c:lblOffset val="100"/>
        <c:noMultiLvlLbl val="0"/>
      </c:catAx>
      <c:valAx>
        <c:axId val="56401216"/>
        <c:scaling>
          <c:orientation val="minMax"/>
        </c:scaling>
        <c:delete val="0"/>
        <c:axPos val="l"/>
        <c:majorGridlines>
          <c:spPr>
            <a:ln w="19050">
              <a:solidFill>
                <a:schemeClr val="bg1">
                  <a:lumMod val="85000"/>
                </a:schemeClr>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93483008"/>
        <c:crosses val="autoZero"/>
        <c:crossBetween val="between"/>
      </c:valAx>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(57)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123823</xdr:colOff>
      <xdr:row>0</xdr:row>
      <xdr:rowOff>66674</xdr:rowOff>
    </xdr:from>
    <xdr:to>
      <xdr:col>0</xdr:col>
      <xdr:colOff>4724397</xdr:colOff>
      <xdr:row>16</xdr:row>
      <xdr:rowOff>133349</xdr:rowOff>
    </xdr:to>
    <xdr:pic>
      <xdr:nvPicPr>
        <xdr:cNvPr id="3"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6150377" y="-90487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0.00205</cdr:x>
      <cdr:y>0.00469</cdr:y>
    </cdr:from>
    <cdr:to>
      <cdr:x>0.09136</cdr:x>
      <cdr:y>0.12323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19050" y="28575"/>
          <a:ext cx="829438" cy="721454"/>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628650</xdr:colOff>
      <xdr:row>0</xdr:row>
      <xdr:rowOff>104775</xdr:rowOff>
    </xdr:from>
    <xdr:to>
      <xdr:col>11</xdr:col>
      <xdr:colOff>1458088</xdr:colOff>
      <xdr:row>3</xdr:row>
      <xdr:rowOff>96117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0018012" y="104775"/>
          <a:ext cx="829438" cy="724767"/>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866775</xdr:colOff>
      <xdr:row>0</xdr:row>
      <xdr:rowOff>85725</xdr:rowOff>
    </xdr:from>
    <xdr:to>
      <xdr:col>10</xdr:col>
      <xdr:colOff>1696213</xdr:colOff>
      <xdr:row>3</xdr:row>
      <xdr:rowOff>48492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51612" y="85725"/>
          <a:ext cx="829438" cy="724767"/>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733425</xdr:colOff>
      <xdr:row>0</xdr:row>
      <xdr:rowOff>123825</xdr:rowOff>
    </xdr:from>
    <xdr:to>
      <xdr:col>10</xdr:col>
      <xdr:colOff>1562863</xdr:colOff>
      <xdr:row>3</xdr:row>
      <xdr:rowOff>191367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70662" y="123825"/>
          <a:ext cx="829438" cy="72476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695325</xdr:colOff>
      <xdr:row>0</xdr:row>
      <xdr:rowOff>49530</xdr:rowOff>
    </xdr:from>
    <xdr:to>
      <xdr:col>10</xdr:col>
      <xdr:colOff>1524763</xdr:colOff>
      <xdr:row>3</xdr:row>
      <xdr:rowOff>12297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231716137" y="49530"/>
          <a:ext cx="829438" cy="70952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695325</xdr:colOff>
      <xdr:row>0</xdr:row>
      <xdr:rowOff>49530</xdr:rowOff>
    </xdr:from>
    <xdr:to>
      <xdr:col>9</xdr:col>
      <xdr:colOff>1524763</xdr:colOff>
      <xdr:row>3</xdr:row>
      <xdr:rowOff>12297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103987" y="49530"/>
          <a:ext cx="829438" cy="71524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727115</xdr:colOff>
      <xdr:row>0</xdr:row>
      <xdr:rowOff>78105</xdr:rowOff>
    </xdr:from>
    <xdr:to>
      <xdr:col>4</xdr:col>
      <xdr:colOff>1553338</xdr:colOff>
      <xdr:row>2</xdr:row>
      <xdr:rowOff>228600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5685387" y="78105"/>
          <a:ext cx="826223" cy="71247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1076325</xdr:colOff>
      <xdr:row>0</xdr:row>
      <xdr:rowOff>66675</xdr:rowOff>
    </xdr:from>
    <xdr:to>
      <xdr:col>10</xdr:col>
      <xdr:colOff>1905763</xdr:colOff>
      <xdr:row>3</xdr:row>
      <xdr:rowOff>134217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065762" y="66675"/>
          <a:ext cx="829438" cy="72476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2</xdr:col>
      <xdr:colOff>1657350</xdr:colOff>
      <xdr:row>0</xdr:row>
      <xdr:rowOff>76202</xdr:rowOff>
    </xdr:from>
    <xdr:to>
      <xdr:col>2</xdr:col>
      <xdr:colOff>2552700</xdr:colOff>
      <xdr:row>3</xdr:row>
      <xdr:rowOff>151343</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448275" y="76202"/>
          <a:ext cx="895350" cy="7323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2609850</xdr:colOff>
      <xdr:row>1</xdr:row>
      <xdr:rowOff>35142</xdr:rowOff>
    </xdr:from>
    <xdr:to>
      <xdr:col>2</xdr:col>
      <xdr:colOff>95250</xdr:colOff>
      <xdr:row>1</xdr:row>
      <xdr:rowOff>692658</xdr:rowOff>
    </xdr:to>
    <xdr:pic>
      <xdr:nvPicPr>
        <xdr:cNvPr id="5" name="Picture 4"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496025" y="654267"/>
          <a:ext cx="685800" cy="65751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xdr:col>
      <xdr:colOff>619125</xdr:colOff>
      <xdr:row>0</xdr:row>
      <xdr:rowOff>47626</xdr:rowOff>
    </xdr:from>
    <xdr:to>
      <xdr:col>2</xdr:col>
      <xdr:colOff>1597281</xdr:colOff>
      <xdr:row>2</xdr:row>
      <xdr:rowOff>238125</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479769" y="47626"/>
          <a:ext cx="978156" cy="800099"/>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21</xdr:col>
      <xdr:colOff>419100</xdr:colOff>
      <xdr:row>0</xdr:row>
      <xdr:rowOff>47625</xdr:rowOff>
    </xdr:from>
    <xdr:to>
      <xdr:col>21</xdr:col>
      <xdr:colOff>1248538</xdr:colOff>
      <xdr:row>3</xdr:row>
      <xdr:rowOff>38967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4931662" y="47625"/>
          <a:ext cx="829438" cy="72476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973556</xdr:colOff>
      <xdr:row>0</xdr:row>
      <xdr:rowOff>115804</xdr:rowOff>
    </xdr:from>
    <xdr:to>
      <xdr:col>4</xdr:col>
      <xdr:colOff>1802994</xdr:colOff>
      <xdr:row>3</xdr:row>
      <xdr:rowOff>29776</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18547137" y="115804"/>
          <a:ext cx="829438" cy="72610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17</xdr:col>
      <xdr:colOff>828675</xdr:colOff>
      <xdr:row>0</xdr:row>
      <xdr:rowOff>94192</xdr:rowOff>
    </xdr:from>
    <xdr:to>
      <xdr:col>17</xdr:col>
      <xdr:colOff>1658113</xdr:colOff>
      <xdr:row>3</xdr:row>
      <xdr:rowOff>85534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243220" y="94192"/>
          <a:ext cx="829438" cy="721592"/>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10</xdr:col>
      <xdr:colOff>1114425</xdr:colOff>
      <xdr:row>0</xdr:row>
      <xdr:rowOff>66675</xdr:rowOff>
    </xdr:from>
    <xdr:to>
      <xdr:col>10</xdr:col>
      <xdr:colOff>1943863</xdr:colOff>
      <xdr:row>3</xdr:row>
      <xdr:rowOff>58017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1456287" y="66675"/>
          <a:ext cx="829438" cy="72476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6</xdr:col>
      <xdr:colOff>861391</xdr:colOff>
      <xdr:row>0</xdr:row>
      <xdr:rowOff>70248</xdr:rowOff>
    </xdr:from>
    <xdr:to>
      <xdr:col>6</xdr:col>
      <xdr:colOff>1564934</xdr:colOff>
      <xdr:row>2</xdr:row>
      <xdr:rowOff>240908</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37801632" y="70248"/>
          <a:ext cx="703543" cy="61792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990600</xdr:colOff>
      <xdr:row>0</xdr:row>
      <xdr:rowOff>66675</xdr:rowOff>
    </xdr:from>
    <xdr:to>
      <xdr:col>4</xdr:col>
      <xdr:colOff>1820038</xdr:colOff>
      <xdr:row>2</xdr:row>
      <xdr:rowOff>343767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3362" y="66675"/>
          <a:ext cx="829438" cy="72476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2</xdr:col>
      <xdr:colOff>1962150</xdr:colOff>
      <xdr:row>0</xdr:row>
      <xdr:rowOff>66676</xdr:rowOff>
    </xdr:from>
    <xdr:to>
      <xdr:col>2</xdr:col>
      <xdr:colOff>2940306</xdr:colOff>
      <xdr:row>3</xdr:row>
      <xdr:rowOff>19050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8660869" y="66676"/>
          <a:ext cx="978156" cy="800099"/>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536319</xdr:colOff>
      <xdr:row>0</xdr:row>
      <xdr:rowOff>66675</xdr:rowOff>
    </xdr:from>
    <xdr:to>
      <xdr:col>3</xdr:col>
      <xdr:colOff>1514475</xdr:colOff>
      <xdr:row>2</xdr:row>
      <xdr:rowOff>257174</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6924400" y="66675"/>
          <a:ext cx="978156" cy="8000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1181100</xdr:colOff>
      <xdr:row>1</xdr:row>
      <xdr:rowOff>47625</xdr:rowOff>
    </xdr:from>
    <xdr:to>
      <xdr:col>5</xdr:col>
      <xdr:colOff>2010538</xdr:colOff>
      <xdr:row>4</xdr:row>
      <xdr:rowOff>124692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66137" y="47625"/>
          <a:ext cx="829438" cy="7247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0.00602</cdr:x>
      <cdr:y>0.00735</cdr:y>
    </cdr:from>
    <cdr:to>
      <cdr:x>0.0952</cdr:x>
      <cdr:y>0.12625</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56029" y="44823"/>
          <a:ext cx="829438" cy="724767"/>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809625</xdr:colOff>
      <xdr:row>0</xdr:row>
      <xdr:rowOff>114300</xdr:rowOff>
    </xdr:from>
    <xdr:to>
      <xdr:col>5</xdr:col>
      <xdr:colOff>1605933</xdr:colOff>
      <xdr:row>3</xdr:row>
      <xdr:rowOff>178529</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070692" y="114300"/>
          <a:ext cx="796308" cy="7214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0.00923</cdr:x>
      <cdr:y>0.01565</cdr:y>
    </cdr:from>
    <cdr:to>
      <cdr:x>0.09857</cdr:x>
      <cdr:y>0.1347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85725" y="95250"/>
          <a:ext cx="829438" cy="724767"/>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2</xdr:col>
      <xdr:colOff>1352550</xdr:colOff>
      <xdr:row>0</xdr:row>
      <xdr:rowOff>41910</xdr:rowOff>
    </xdr:from>
    <xdr:to>
      <xdr:col>2</xdr:col>
      <xdr:colOff>2147698</xdr:colOff>
      <xdr:row>2</xdr:row>
      <xdr:rowOff>281340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7500852" y="41910"/>
          <a:ext cx="795148" cy="6966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D19" sqref="D19"/>
    </sheetView>
  </sheetViews>
  <sheetFormatPr defaultRowHeight="12.75"/>
  <cols>
    <col min="1" max="1" width="71.5703125" style="21" customWidth="1"/>
    <col min="2" max="7" width="9.140625" style="21"/>
    <col min="8" max="8" width="4" style="21" customWidth="1"/>
    <col min="9" max="263" width="9.140625" style="21"/>
    <col min="264" max="264" width="4" style="21" customWidth="1"/>
    <col min="265" max="519" width="9.140625" style="21"/>
    <col min="520" max="520" width="4" style="21" customWidth="1"/>
    <col min="521" max="775" width="9.140625" style="21"/>
    <col min="776" max="776" width="4" style="21" customWidth="1"/>
    <col min="777" max="1031" width="9.140625" style="21"/>
    <col min="1032" max="1032" width="4" style="21" customWidth="1"/>
    <col min="1033" max="1287" width="9.140625" style="21"/>
    <col min="1288" max="1288" width="4" style="21" customWidth="1"/>
    <col min="1289" max="1543" width="9.140625" style="21"/>
    <col min="1544" max="1544" width="4" style="21" customWidth="1"/>
    <col min="1545" max="1799" width="9.140625" style="21"/>
    <col min="1800" max="1800" width="4" style="21" customWidth="1"/>
    <col min="1801" max="2055" width="9.140625" style="21"/>
    <col min="2056" max="2056" width="4" style="21" customWidth="1"/>
    <col min="2057" max="2311" width="9.140625" style="21"/>
    <col min="2312" max="2312" width="4" style="21" customWidth="1"/>
    <col min="2313" max="2567" width="9.140625" style="21"/>
    <col min="2568" max="2568" width="4" style="21" customWidth="1"/>
    <col min="2569" max="2823" width="9.140625" style="21"/>
    <col min="2824" max="2824" width="4" style="21" customWidth="1"/>
    <col min="2825" max="3079" width="9.140625" style="21"/>
    <col min="3080" max="3080" width="4" style="21" customWidth="1"/>
    <col min="3081" max="3335" width="9.140625" style="21"/>
    <col min="3336" max="3336" width="4" style="21" customWidth="1"/>
    <col min="3337" max="3591" width="9.140625" style="21"/>
    <col min="3592" max="3592" width="4" style="21" customWidth="1"/>
    <col min="3593" max="3847" width="9.140625" style="21"/>
    <col min="3848" max="3848" width="4" style="21" customWidth="1"/>
    <col min="3849" max="4103" width="9.140625" style="21"/>
    <col min="4104" max="4104" width="4" style="21" customWidth="1"/>
    <col min="4105" max="4359" width="9.140625" style="21"/>
    <col min="4360" max="4360" width="4" style="21" customWidth="1"/>
    <col min="4361" max="4615" width="9.140625" style="21"/>
    <col min="4616" max="4616" width="4" style="21" customWidth="1"/>
    <col min="4617" max="4871" width="9.140625" style="21"/>
    <col min="4872" max="4872" width="4" style="21" customWidth="1"/>
    <col min="4873" max="5127" width="9.140625" style="21"/>
    <col min="5128" max="5128" width="4" style="21" customWidth="1"/>
    <col min="5129" max="5383" width="9.140625" style="21"/>
    <col min="5384" max="5384" width="4" style="21" customWidth="1"/>
    <col min="5385" max="5639" width="9.140625" style="21"/>
    <col min="5640" max="5640" width="4" style="21" customWidth="1"/>
    <col min="5641" max="5895" width="9.140625" style="21"/>
    <col min="5896" max="5896" width="4" style="21" customWidth="1"/>
    <col min="5897" max="6151" width="9.140625" style="21"/>
    <col min="6152" max="6152" width="4" style="21" customWidth="1"/>
    <col min="6153" max="6407" width="9.140625" style="21"/>
    <col min="6408" max="6408" width="4" style="21" customWidth="1"/>
    <col min="6409" max="6663" width="9.140625" style="21"/>
    <col min="6664" max="6664" width="4" style="21" customWidth="1"/>
    <col min="6665" max="6919" width="9.140625" style="21"/>
    <col min="6920" max="6920" width="4" style="21" customWidth="1"/>
    <col min="6921" max="7175" width="9.140625" style="21"/>
    <col min="7176" max="7176" width="4" style="21" customWidth="1"/>
    <col min="7177" max="7431" width="9.140625" style="21"/>
    <col min="7432" max="7432" width="4" style="21" customWidth="1"/>
    <col min="7433" max="7687" width="9.140625" style="21"/>
    <col min="7688" max="7688" width="4" style="21" customWidth="1"/>
    <col min="7689" max="7943" width="9.140625" style="21"/>
    <col min="7944" max="7944" width="4" style="21" customWidth="1"/>
    <col min="7945" max="8199" width="9.140625" style="21"/>
    <col min="8200" max="8200" width="4" style="21" customWidth="1"/>
    <col min="8201" max="8455" width="9.140625" style="21"/>
    <col min="8456" max="8456" width="4" style="21" customWidth="1"/>
    <col min="8457" max="8711" width="9.140625" style="21"/>
    <col min="8712" max="8712" width="4" style="21" customWidth="1"/>
    <col min="8713" max="8967" width="9.140625" style="21"/>
    <col min="8968" max="8968" width="4" style="21" customWidth="1"/>
    <col min="8969" max="9223" width="9.140625" style="21"/>
    <col min="9224" max="9224" width="4" style="21" customWidth="1"/>
    <col min="9225" max="9479" width="9.140625" style="21"/>
    <col min="9480" max="9480" width="4" style="21" customWidth="1"/>
    <col min="9481" max="9735" width="9.140625" style="21"/>
    <col min="9736" max="9736" width="4" style="21" customWidth="1"/>
    <col min="9737" max="9991" width="9.140625" style="21"/>
    <col min="9992" max="9992" width="4" style="21" customWidth="1"/>
    <col min="9993" max="10247" width="9.140625" style="21"/>
    <col min="10248" max="10248" width="4" style="21" customWidth="1"/>
    <col min="10249" max="10503" width="9.140625" style="21"/>
    <col min="10504" max="10504" width="4" style="21" customWidth="1"/>
    <col min="10505" max="10759" width="9.140625" style="21"/>
    <col min="10760" max="10760" width="4" style="21" customWidth="1"/>
    <col min="10761" max="11015" width="9.140625" style="21"/>
    <col min="11016" max="11016" width="4" style="21" customWidth="1"/>
    <col min="11017" max="11271" width="9.140625" style="21"/>
    <col min="11272" max="11272" width="4" style="21" customWidth="1"/>
    <col min="11273" max="11527" width="9.140625" style="21"/>
    <col min="11528" max="11528" width="4" style="21" customWidth="1"/>
    <col min="11529" max="11783" width="9.140625" style="21"/>
    <col min="11784" max="11784" width="4" style="21" customWidth="1"/>
    <col min="11785" max="12039" width="9.140625" style="21"/>
    <col min="12040" max="12040" width="4" style="21" customWidth="1"/>
    <col min="12041" max="12295" width="9.140625" style="21"/>
    <col min="12296" max="12296" width="4" style="21" customWidth="1"/>
    <col min="12297" max="12551" width="9.140625" style="21"/>
    <col min="12552" max="12552" width="4" style="21" customWidth="1"/>
    <col min="12553" max="12807" width="9.140625" style="21"/>
    <col min="12808" max="12808" width="4" style="21" customWidth="1"/>
    <col min="12809" max="13063" width="9.140625" style="21"/>
    <col min="13064" max="13064" width="4" style="21" customWidth="1"/>
    <col min="13065" max="13319" width="9.140625" style="21"/>
    <col min="13320" max="13320" width="4" style="21" customWidth="1"/>
    <col min="13321" max="13575" width="9.140625" style="21"/>
    <col min="13576" max="13576" width="4" style="21" customWidth="1"/>
    <col min="13577" max="13831" width="9.140625" style="21"/>
    <col min="13832" max="13832" width="4" style="21" customWidth="1"/>
    <col min="13833" max="14087" width="9.140625" style="21"/>
    <col min="14088" max="14088" width="4" style="21" customWidth="1"/>
    <col min="14089" max="14343" width="9.140625" style="21"/>
    <col min="14344" max="14344" width="4" style="21" customWidth="1"/>
    <col min="14345" max="14599" width="9.140625" style="21"/>
    <col min="14600" max="14600" width="4" style="21" customWidth="1"/>
    <col min="14601" max="14855" width="9.140625" style="21"/>
    <col min="14856" max="14856" width="4" style="21" customWidth="1"/>
    <col min="14857" max="15111" width="9.140625" style="21"/>
    <col min="15112" max="15112" width="4" style="21" customWidth="1"/>
    <col min="15113" max="15367" width="9.140625" style="21"/>
    <col min="15368" max="15368" width="4" style="21" customWidth="1"/>
    <col min="15369" max="15623" width="9.140625" style="21"/>
    <col min="15624" max="15624" width="4" style="21" customWidth="1"/>
    <col min="15625" max="15879" width="9.140625" style="21"/>
    <col min="15880" max="15880" width="4" style="21" customWidth="1"/>
    <col min="15881" max="16135" width="9.140625" style="21"/>
    <col min="16136" max="16136" width="4" style="21" customWidth="1"/>
    <col min="16137" max="16384" width="9.140625" style="21"/>
  </cols>
  <sheetData>
    <row r="18" spans="1:1" ht="6.75" customHeight="1"/>
    <row r="19" spans="1:1" ht="20.25">
      <c r="A19" s="22"/>
    </row>
  </sheetData>
  <printOptions horizontalCentered="1" verticalCentered="1"/>
  <pageMargins left="0.78740157480314965" right="0.78740157480314965" top="0.78740157480314965" bottom="0.78740157480314965" header="0.51181102362204722" footer="0.51181102362204722"/>
  <pageSetup paperSize="9" orientation="portrait" horizontalDpi="72" verticalDpi="72"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rightToLeft="1" view="pageBreakPreview" zoomScaleNormal="100" zoomScaleSheetLayoutView="100" workbookViewId="0">
      <selection activeCell="N2" sqref="N2"/>
    </sheetView>
  </sheetViews>
  <sheetFormatPr defaultColWidth="9.140625" defaultRowHeight="12.75"/>
  <cols>
    <col min="1" max="1" width="19.28515625" style="57" customWidth="1"/>
    <col min="2" max="6" width="12.42578125" style="57" customWidth="1"/>
    <col min="7" max="7" width="13.5703125" style="57" customWidth="1"/>
    <col min="8" max="9" width="12.42578125" style="57" customWidth="1"/>
    <col min="10" max="10" width="24.28515625" style="57" customWidth="1"/>
    <col min="11" max="16" width="9.140625" style="57"/>
    <col min="17" max="17" width="0.42578125" style="57" customWidth="1"/>
    <col min="18" max="19" width="9.140625" style="57" customWidth="1"/>
    <col min="20" max="24" width="9.140625" style="57"/>
    <col min="25" max="25" width="37.42578125" style="57" customWidth="1"/>
    <col min="26" max="26" width="5" style="58" customWidth="1"/>
    <col min="27" max="16384" width="9.140625" style="57"/>
  </cols>
  <sheetData>
    <row r="1" spans="1:26" ht="26.25" customHeight="1">
      <c r="A1" s="591" t="s">
        <v>432</v>
      </c>
      <c r="B1" s="591"/>
      <c r="C1" s="591"/>
      <c r="D1" s="591"/>
      <c r="E1" s="591"/>
      <c r="F1" s="591"/>
      <c r="G1" s="591"/>
      <c r="H1" s="591"/>
      <c r="I1" s="591"/>
      <c r="J1" s="591"/>
      <c r="K1" s="61"/>
      <c r="L1" s="61"/>
      <c r="M1" s="61"/>
    </row>
    <row r="2" spans="1:26" s="63" customFormat="1" ht="18">
      <c r="A2" s="590">
        <v>2016</v>
      </c>
      <c r="B2" s="590"/>
      <c r="C2" s="590"/>
      <c r="D2" s="590"/>
      <c r="E2" s="590"/>
      <c r="F2" s="590"/>
      <c r="G2" s="590"/>
      <c r="H2" s="590"/>
      <c r="I2" s="590"/>
      <c r="J2" s="590"/>
      <c r="K2" s="62"/>
      <c r="L2" s="62"/>
      <c r="M2" s="62"/>
      <c r="Z2" s="64"/>
    </row>
    <row r="3" spans="1:26" s="63" customFormat="1" ht="15.6" customHeight="1">
      <c r="A3" s="551" t="s">
        <v>719</v>
      </c>
      <c r="B3" s="551"/>
      <c r="C3" s="551"/>
      <c r="D3" s="551"/>
      <c r="E3" s="551"/>
      <c r="F3" s="551"/>
      <c r="G3" s="551"/>
      <c r="H3" s="551"/>
      <c r="I3" s="551"/>
      <c r="J3" s="551"/>
      <c r="K3" s="62"/>
      <c r="L3" s="62"/>
      <c r="M3" s="62"/>
      <c r="Z3" s="64"/>
    </row>
    <row r="4" spans="1:26" s="63" customFormat="1" ht="15.75">
      <c r="A4" s="589">
        <v>2016</v>
      </c>
      <c r="B4" s="589"/>
      <c r="C4" s="589"/>
      <c r="D4" s="589"/>
      <c r="E4" s="589"/>
      <c r="F4" s="589"/>
      <c r="G4" s="589"/>
      <c r="H4" s="589"/>
      <c r="I4" s="589"/>
      <c r="J4" s="589"/>
      <c r="K4" s="62"/>
      <c r="L4" s="62"/>
      <c r="M4" s="62"/>
      <c r="Z4" s="64"/>
    </row>
    <row r="5" spans="1:26" ht="15.75" customHeight="1">
      <c r="A5" s="101" t="s">
        <v>446</v>
      </c>
      <c r="B5" s="117"/>
      <c r="C5" s="117"/>
      <c r="D5" s="117"/>
      <c r="E5" s="117"/>
      <c r="F5" s="117"/>
      <c r="G5" s="117"/>
      <c r="H5" s="117"/>
      <c r="I5" s="117"/>
      <c r="J5" s="103" t="s">
        <v>447</v>
      </c>
      <c r="K5" s="61"/>
      <c r="L5" s="61"/>
      <c r="M5" s="61"/>
    </row>
    <row r="6" spans="1:26" ht="20.25" customHeight="1">
      <c r="A6" s="592" t="s">
        <v>400</v>
      </c>
      <c r="B6" s="605" t="s">
        <v>433</v>
      </c>
      <c r="C6" s="606"/>
      <c r="D6" s="606"/>
      <c r="E6" s="607"/>
      <c r="F6" s="605" t="s">
        <v>434</v>
      </c>
      <c r="G6" s="606"/>
      <c r="H6" s="606"/>
      <c r="I6" s="607"/>
      <c r="J6" s="603" t="s">
        <v>609</v>
      </c>
    </row>
    <row r="7" spans="1:26" ht="20.25" customHeight="1">
      <c r="A7" s="593"/>
      <c r="B7" s="608" t="s">
        <v>746</v>
      </c>
      <c r="C7" s="609"/>
      <c r="D7" s="609"/>
      <c r="E7" s="610"/>
      <c r="F7" s="608" t="s">
        <v>747</v>
      </c>
      <c r="G7" s="609"/>
      <c r="H7" s="609"/>
      <c r="I7" s="610"/>
      <c r="J7" s="604"/>
      <c r="Z7" s="279"/>
    </row>
    <row r="8" spans="1:26" ht="30">
      <c r="A8" s="593"/>
      <c r="B8" s="492" t="s">
        <v>401</v>
      </c>
      <c r="C8" s="492" t="s">
        <v>402</v>
      </c>
      <c r="D8" s="492" t="s">
        <v>403</v>
      </c>
      <c r="E8" s="492" t="s">
        <v>57</v>
      </c>
      <c r="F8" s="492" t="s">
        <v>404</v>
      </c>
      <c r="G8" s="492" t="s">
        <v>405</v>
      </c>
      <c r="H8" s="492" t="s">
        <v>406</v>
      </c>
      <c r="I8" s="492" t="s">
        <v>57</v>
      </c>
      <c r="J8" s="604"/>
    </row>
    <row r="9" spans="1:26" ht="33" customHeight="1">
      <c r="A9" s="594"/>
      <c r="B9" s="516" t="s">
        <v>602</v>
      </c>
      <c r="C9" s="516" t="s">
        <v>604</v>
      </c>
      <c r="D9" s="516" t="s">
        <v>603</v>
      </c>
      <c r="E9" s="516" t="s">
        <v>605</v>
      </c>
      <c r="F9" s="516" t="s">
        <v>606</v>
      </c>
      <c r="G9" s="516" t="s">
        <v>607</v>
      </c>
      <c r="H9" s="516" t="s">
        <v>608</v>
      </c>
      <c r="I9" s="516" t="s">
        <v>605</v>
      </c>
      <c r="J9" s="604"/>
    </row>
    <row r="10" spans="1:26" ht="26.25" customHeight="1" thickBot="1">
      <c r="A10" s="517" t="s">
        <v>87</v>
      </c>
      <c r="B10" s="369">
        <v>48</v>
      </c>
      <c r="C10" s="369">
        <v>19</v>
      </c>
      <c r="D10" s="369">
        <v>87</v>
      </c>
      <c r="E10" s="371">
        <v>22</v>
      </c>
      <c r="F10" s="370">
        <v>680</v>
      </c>
      <c r="G10" s="370">
        <v>687</v>
      </c>
      <c r="H10" s="370">
        <v>398</v>
      </c>
      <c r="I10" s="372">
        <v>153</v>
      </c>
      <c r="J10" s="466" t="s">
        <v>601</v>
      </c>
    </row>
    <row r="11" spans="1:26" s="65" customFormat="1" ht="26.25" customHeight="1">
      <c r="A11" s="518" t="s">
        <v>408</v>
      </c>
      <c r="B11" s="373">
        <v>75</v>
      </c>
      <c r="C11" s="373">
        <v>31</v>
      </c>
      <c r="D11" s="373">
        <v>22</v>
      </c>
      <c r="E11" s="373">
        <v>217</v>
      </c>
      <c r="F11" s="373">
        <v>1116</v>
      </c>
      <c r="G11" s="373">
        <v>935</v>
      </c>
      <c r="H11" s="373">
        <v>627</v>
      </c>
      <c r="I11" s="373">
        <v>724</v>
      </c>
      <c r="J11" s="467" t="s">
        <v>600</v>
      </c>
      <c r="Z11" s="66"/>
    </row>
    <row r="12" spans="1:26" ht="26.25" customHeight="1">
      <c r="A12" s="519" t="s">
        <v>0</v>
      </c>
      <c r="B12" s="374">
        <f>SUM(B10:B11)</f>
        <v>123</v>
      </c>
      <c r="C12" s="374">
        <f t="shared" ref="C12:I12" si="0">SUM(C10:C11)</f>
        <v>50</v>
      </c>
      <c r="D12" s="374">
        <f t="shared" si="0"/>
        <v>109</v>
      </c>
      <c r="E12" s="374">
        <f t="shared" si="0"/>
        <v>239</v>
      </c>
      <c r="F12" s="374">
        <f t="shared" si="0"/>
        <v>1796</v>
      </c>
      <c r="G12" s="374">
        <f t="shared" si="0"/>
        <v>1622</v>
      </c>
      <c r="H12" s="374">
        <f t="shared" si="0"/>
        <v>1025</v>
      </c>
      <c r="I12" s="374">
        <f t="shared" si="0"/>
        <v>877</v>
      </c>
      <c r="J12" s="118" t="s">
        <v>1</v>
      </c>
    </row>
    <row r="13" spans="1:26" s="65" customFormat="1" ht="25.5" customHeight="1">
      <c r="A13" s="57"/>
      <c r="B13" s="57"/>
      <c r="C13" s="57"/>
      <c r="D13" s="57"/>
      <c r="E13" s="76"/>
      <c r="F13" s="57"/>
      <c r="G13" s="57"/>
      <c r="H13" s="57"/>
      <c r="I13" s="57"/>
      <c r="J13" s="57"/>
      <c r="Z13" s="66"/>
    </row>
    <row r="14" spans="1:26" ht="25.5" customHeight="1"/>
  </sheetData>
  <mergeCells count="10">
    <mergeCell ref="A1:J1"/>
    <mergeCell ref="A2:J2"/>
    <mergeCell ref="A3:J3"/>
    <mergeCell ref="A4:J4"/>
    <mergeCell ref="A6:A9"/>
    <mergeCell ref="B6:E6"/>
    <mergeCell ref="F6:I6"/>
    <mergeCell ref="J6:J9"/>
    <mergeCell ref="B7:E7"/>
    <mergeCell ref="F7:I7"/>
  </mergeCells>
  <printOptions horizontalCentered="1" verticalCentered="1"/>
  <pageMargins left="0" right="0" top="0" bottom="0" header="0" footer="0"/>
  <pageSetup paperSize="9" scale="9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rightToLeft="1" view="pageBreakPreview" zoomScaleNormal="100" zoomScaleSheetLayoutView="100" workbookViewId="0">
      <selection activeCell="A10" sqref="A10"/>
    </sheetView>
  </sheetViews>
  <sheetFormatPr defaultColWidth="9.140625" defaultRowHeight="12.75"/>
  <cols>
    <col min="1" max="1" width="23.5703125" style="57" customWidth="1"/>
    <col min="2" max="4" width="17.28515625" style="57" customWidth="1"/>
    <col min="5" max="5" width="23.5703125" style="57" customWidth="1"/>
    <col min="6" max="11" width="9.140625" style="57"/>
    <col min="12" max="12" width="0.42578125" style="57" customWidth="1"/>
    <col min="13" max="14" width="9.140625" style="57" customWidth="1"/>
    <col min="15" max="19" width="9.140625" style="57"/>
    <col min="20" max="20" width="37.42578125" style="57" customWidth="1"/>
    <col min="21" max="21" width="5" style="58" customWidth="1"/>
    <col min="22" max="16384" width="9.140625" style="57"/>
  </cols>
  <sheetData>
    <row r="1" spans="1:21" ht="26.25" customHeight="1">
      <c r="A1" s="591" t="s">
        <v>595</v>
      </c>
      <c r="B1" s="591"/>
      <c r="C1" s="591"/>
      <c r="D1" s="591"/>
      <c r="E1" s="591"/>
      <c r="F1" s="61"/>
      <c r="G1" s="61"/>
      <c r="H1" s="61"/>
    </row>
    <row r="2" spans="1:21" s="63" customFormat="1" ht="18">
      <c r="A2" s="590">
        <v>2016</v>
      </c>
      <c r="B2" s="590"/>
      <c r="C2" s="590"/>
      <c r="D2" s="590"/>
      <c r="E2" s="590"/>
      <c r="F2" s="62"/>
      <c r="G2" s="62"/>
      <c r="H2" s="62"/>
      <c r="U2" s="64"/>
    </row>
    <row r="3" spans="1:21" s="63" customFormat="1" ht="30.75" customHeight="1">
      <c r="A3" s="589" t="s">
        <v>725</v>
      </c>
      <c r="B3" s="589"/>
      <c r="C3" s="589"/>
      <c r="D3" s="589"/>
      <c r="E3" s="589"/>
      <c r="F3" s="62"/>
      <c r="G3" s="62"/>
      <c r="H3" s="62"/>
      <c r="U3" s="64"/>
    </row>
    <row r="4" spans="1:21" s="63" customFormat="1" ht="15.75">
      <c r="A4" s="589">
        <v>2016</v>
      </c>
      <c r="B4" s="589"/>
      <c r="C4" s="589"/>
      <c r="D4" s="589"/>
      <c r="E4" s="589"/>
      <c r="F4" s="62"/>
      <c r="G4" s="62"/>
      <c r="H4" s="62"/>
      <c r="U4" s="64"/>
    </row>
    <row r="5" spans="1:21" ht="15.75" customHeight="1">
      <c r="A5" s="280" t="s">
        <v>448</v>
      </c>
      <c r="B5" s="117"/>
      <c r="C5" s="117"/>
      <c r="D5" s="117"/>
      <c r="E5" s="103" t="s">
        <v>449</v>
      </c>
      <c r="F5" s="61"/>
      <c r="G5" s="61"/>
      <c r="H5" s="61"/>
    </row>
    <row r="6" spans="1:21" ht="20.25" customHeight="1" thickBot="1">
      <c r="A6" s="611" t="s">
        <v>400</v>
      </c>
      <c r="B6" s="492" t="s">
        <v>435</v>
      </c>
      <c r="C6" s="492" t="s">
        <v>407</v>
      </c>
      <c r="D6" s="492" t="s">
        <v>585</v>
      </c>
      <c r="E6" s="613" t="s">
        <v>609</v>
      </c>
      <c r="U6" s="279"/>
    </row>
    <row r="7" spans="1:21" ht="20.25" customHeight="1">
      <c r="A7" s="612"/>
      <c r="B7" s="212" t="s">
        <v>85</v>
      </c>
      <c r="C7" s="212" t="s">
        <v>86</v>
      </c>
      <c r="D7" s="212" t="s">
        <v>586</v>
      </c>
      <c r="E7" s="614"/>
    </row>
    <row r="8" spans="1:21" ht="27.75" customHeight="1" thickBot="1">
      <c r="A8" s="501" t="s">
        <v>87</v>
      </c>
      <c r="B8" s="364">
        <v>5738</v>
      </c>
      <c r="C8" s="364">
        <v>1591</v>
      </c>
      <c r="D8" s="365">
        <f>SUM(B8:C8)</f>
        <v>7329</v>
      </c>
      <c r="E8" s="477" t="s">
        <v>601</v>
      </c>
    </row>
    <row r="9" spans="1:21" s="65" customFormat="1" ht="27.75" customHeight="1">
      <c r="A9" s="502" t="s">
        <v>408</v>
      </c>
      <c r="B9" s="366">
        <v>28570</v>
      </c>
      <c r="C9" s="366">
        <v>5826</v>
      </c>
      <c r="D9" s="367">
        <f>SUM(B9:C9)</f>
        <v>34396</v>
      </c>
      <c r="E9" s="467" t="s">
        <v>600</v>
      </c>
      <c r="U9" s="66"/>
    </row>
    <row r="10" spans="1:21" ht="27.75" customHeight="1">
      <c r="A10" s="503" t="s">
        <v>0</v>
      </c>
      <c r="B10" s="368">
        <f>SUM(B8:B9)</f>
        <v>34308</v>
      </c>
      <c r="C10" s="368">
        <f>SUM(C8:C9)</f>
        <v>7417</v>
      </c>
      <c r="D10" s="368">
        <f t="shared" ref="D10" si="0">SUM(D8:D9)</f>
        <v>41725</v>
      </c>
      <c r="E10" s="363" t="s">
        <v>1</v>
      </c>
    </row>
    <row r="11" spans="1:21" s="65" customFormat="1" ht="25.5" customHeight="1">
      <c r="A11" s="57"/>
      <c r="B11" s="57"/>
      <c r="C11" s="57"/>
      <c r="D11" s="76"/>
      <c r="E11" s="57"/>
      <c r="U11" s="66"/>
    </row>
    <row r="12" spans="1:21" ht="25.5" customHeight="1"/>
  </sheetData>
  <mergeCells count="6">
    <mergeCell ref="A1:E1"/>
    <mergeCell ref="A2:E2"/>
    <mergeCell ref="A3:E3"/>
    <mergeCell ref="A4:E4"/>
    <mergeCell ref="A6:A7"/>
    <mergeCell ref="E6:E7"/>
  </mergeCells>
  <printOptions horizontalCentered="1" verticalCentered="1"/>
  <pageMargins left="0" right="0" top="0" bottom="0" header="0" footer="0"/>
  <pageSetup paperSize="9" scale="9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
  <sheetViews>
    <sheetView rightToLeft="1" view="pageBreakPreview" topLeftCell="A43" zoomScaleNormal="100" zoomScaleSheetLayoutView="100" workbookViewId="0">
      <selection activeCell="F11" sqref="F11"/>
    </sheetView>
  </sheetViews>
  <sheetFormatPr defaultColWidth="9.140625" defaultRowHeight="14.25"/>
  <cols>
    <col min="1" max="1" width="10.140625" style="253" customWidth="1"/>
    <col min="2" max="2" width="29.85546875" style="71" customWidth="1"/>
    <col min="3" max="3" width="13.28515625" style="71" customWidth="1"/>
    <col min="4" max="4" width="9.85546875" style="71" bestFit="1" customWidth="1"/>
    <col min="5" max="5" width="13.140625" style="71" customWidth="1"/>
    <col min="6" max="6" width="9.85546875" style="71" bestFit="1" customWidth="1"/>
    <col min="7" max="7" width="13.140625" style="71" customWidth="1"/>
    <col min="8" max="8" width="9.85546875" style="71" bestFit="1" customWidth="1"/>
    <col min="9" max="9" width="13.140625" style="71" customWidth="1"/>
    <col min="10" max="10" width="9.85546875" style="71" bestFit="1" customWidth="1"/>
    <col min="11" max="11" width="29.85546875" style="71" customWidth="1"/>
    <col min="12" max="16384" width="9.140625" style="71"/>
  </cols>
  <sheetData>
    <row r="1" spans="1:11" ht="18">
      <c r="A1" s="617" t="s">
        <v>110</v>
      </c>
      <c r="B1" s="617"/>
      <c r="C1" s="617"/>
      <c r="D1" s="617"/>
      <c r="E1" s="617"/>
      <c r="F1" s="617"/>
      <c r="G1" s="617"/>
      <c r="H1" s="617"/>
      <c r="I1" s="617"/>
      <c r="J1" s="617"/>
      <c r="K1" s="617"/>
    </row>
    <row r="2" spans="1:11" ht="18">
      <c r="A2" s="618" t="s">
        <v>391</v>
      </c>
      <c r="B2" s="618"/>
      <c r="C2" s="618"/>
      <c r="D2" s="618"/>
      <c r="E2" s="618"/>
      <c r="F2" s="618"/>
      <c r="G2" s="618"/>
      <c r="H2" s="618"/>
      <c r="I2" s="618"/>
      <c r="J2" s="618"/>
      <c r="K2" s="618"/>
    </row>
    <row r="3" spans="1:11" ht="15.75">
      <c r="A3" s="619" t="s">
        <v>279</v>
      </c>
      <c r="B3" s="619"/>
      <c r="C3" s="619"/>
      <c r="D3" s="619"/>
      <c r="E3" s="619"/>
      <c r="F3" s="619"/>
      <c r="G3" s="619"/>
      <c r="H3" s="619"/>
      <c r="I3" s="619"/>
      <c r="J3" s="619"/>
      <c r="K3" s="619"/>
    </row>
    <row r="4" spans="1:11" ht="15.75">
      <c r="A4" s="619" t="s">
        <v>391</v>
      </c>
      <c r="B4" s="619"/>
      <c r="C4" s="619"/>
      <c r="D4" s="619"/>
      <c r="E4" s="619"/>
      <c r="F4" s="619"/>
      <c r="G4" s="619"/>
      <c r="H4" s="619"/>
      <c r="I4" s="619"/>
      <c r="J4" s="619"/>
      <c r="K4" s="619"/>
    </row>
    <row r="5" spans="1:11" ht="20.25" customHeight="1">
      <c r="A5" s="625" t="s">
        <v>450</v>
      </c>
      <c r="B5" s="625"/>
      <c r="C5" s="121"/>
      <c r="D5" s="121"/>
      <c r="E5" s="121"/>
      <c r="F5" s="121"/>
      <c r="G5" s="121"/>
      <c r="H5" s="121"/>
      <c r="I5" s="121"/>
      <c r="J5" s="121"/>
      <c r="K5" s="122" t="s">
        <v>451</v>
      </c>
    </row>
    <row r="6" spans="1:11" ht="16.5" customHeight="1" thickBot="1">
      <c r="A6" s="615" t="s">
        <v>111</v>
      </c>
      <c r="B6" s="620" t="s">
        <v>108</v>
      </c>
      <c r="C6" s="626">
        <v>2013</v>
      </c>
      <c r="D6" s="627"/>
      <c r="E6" s="626">
        <v>2014</v>
      </c>
      <c r="F6" s="627"/>
      <c r="G6" s="622">
        <v>2015</v>
      </c>
      <c r="H6" s="622"/>
      <c r="I6" s="622">
        <v>2016</v>
      </c>
      <c r="J6" s="622"/>
      <c r="K6" s="623" t="s">
        <v>112</v>
      </c>
    </row>
    <row r="7" spans="1:11" ht="32.25" customHeight="1">
      <c r="A7" s="616"/>
      <c r="B7" s="621"/>
      <c r="C7" s="126" t="s">
        <v>284</v>
      </c>
      <c r="D7" s="127" t="s">
        <v>285</v>
      </c>
      <c r="E7" s="126" t="s">
        <v>284</v>
      </c>
      <c r="F7" s="127" t="s">
        <v>285</v>
      </c>
      <c r="G7" s="126" t="s">
        <v>284</v>
      </c>
      <c r="H7" s="127" t="s">
        <v>285</v>
      </c>
      <c r="I7" s="126" t="s">
        <v>284</v>
      </c>
      <c r="J7" s="127" t="s">
        <v>590</v>
      </c>
      <c r="K7" s="624"/>
    </row>
    <row r="8" spans="1:11" ht="15" thickBot="1">
      <c r="A8" s="247" t="s">
        <v>113</v>
      </c>
      <c r="B8" s="291" t="s">
        <v>114</v>
      </c>
      <c r="C8" s="82">
        <v>26005027.479999997</v>
      </c>
      <c r="D8" s="82">
        <v>32344.561542288553</v>
      </c>
      <c r="E8" s="82">
        <v>91325117</v>
      </c>
      <c r="F8" s="82">
        <v>121121</v>
      </c>
      <c r="G8" s="82">
        <v>466240861.70999998</v>
      </c>
      <c r="H8" s="82">
        <v>502414.7</v>
      </c>
      <c r="I8" s="142">
        <v>376105325.11299998</v>
      </c>
      <c r="J8" s="142">
        <v>274529.43438905105</v>
      </c>
      <c r="K8" s="299" t="s">
        <v>115</v>
      </c>
    </row>
    <row r="9" spans="1:11" ht="15" thickBot="1">
      <c r="A9" s="248" t="s">
        <v>116</v>
      </c>
      <c r="B9" s="292" t="s">
        <v>114</v>
      </c>
      <c r="C9" s="72">
        <v>159000</v>
      </c>
      <c r="D9" s="72">
        <v>26500</v>
      </c>
      <c r="E9" s="72">
        <v>0</v>
      </c>
      <c r="F9" s="72">
        <v>0</v>
      </c>
      <c r="G9" s="72">
        <v>0</v>
      </c>
      <c r="H9" s="72">
        <v>0</v>
      </c>
      <c r="I9" s="143" t="s">
        <v>392</v>
      </c>
      <c r="J9" s="143" t="s">
        <v>392</v>
      </c>
      <c r="K9" s="300" t="s">
        <v>115</v>
      </c>
    </row>
    <row r="10" spans="1:11" ht="15" thickBot="1">
      <c r="A10" s="249" t="s">
        <v>117</v>
      </c>
      <c r="B10" s="293" t="s">
        <v>295</v>
      </c>
      <c r="C10" s="73">
        <v>13360819.431</v>
      </c>
      <c r="D10" s="73">
        <v>135.01641552391442</v>
      </c>
      <c r="E10" s="73">
        <v>9807361</v>
      </c>
      <c r="F10" s="73">
        <v>77</v>
      </c>
      <c r="G10" s="73">
        <v>10679887.35</v>
      </c>
      <c r="H10" s="73">
        <v>254.3</v>
      </c>
      <c r="I10" s="144">
        <v>7187847.2089999942</v>
      </c>
      <c r="J10" s="144">
        <v>38.913807489497131</v>
      </c>
      <c r="K10" s="301" t="s">
        <v>118</v>
      </c>
    </row>
    <row r="11" spans="1:11" ht="26.25" thickBot="1">
      <c r="A11" s="248" t="s">
        <v>119</v>
      </c>
      <c r="B11" s="292" t="s">
        <v>296</v>
      </c>
      <c r="C11" s="72">
        <v>3483912.1380000012</v>
      </c>
      <c r="D11" s="72">
        <v>37.80081525524875</v>
      </c>
      <c r="E11" s="72">
        <v>2312235</v>
      </c>
      <c r="F11" s="72">
        <v>17</v>
      </c>
      <c r="G11" s="72">
        <v>6217759.6600000001</v>
      </c>
      <c r="H11" s="72">
        <v>7.7</v>
      </c>
      <c r="I11" s="145">
        <v>5885383.810999996</v>
      </c>
      <c r="J11" s="145">
        <v>8.6296836052569397</v>
      </c>
      <c r="K11" s="300" t="s">
        <v>120</v>
      </c>
    </row>
    <row r="12" spans="1:11" ht="15" thickBot="1">
      <c r="A12" s="249" t="s">
        <v>121</v>
      </c>
      <c r="B12" s="293" t="s">
        <v>297</v>
      </c>
      <c r="C12" s="73">
        <v>3303080.4709999994</v>
      </c>
      <c r="D12" s="73">
        <v>11.110970667482952</v>
      </c>
      <c r="E12" s="73">
        <v>3326280</v>
      </c>
      <c r="F12" s="73">
        <v>13</v>
      </c>
      <c r="G12" s="73">
        <v>208558.1</v>
      </c>
      <c r="H12" s="73">
        <v>3.3</v>
      </c>
      <c r="I12" s="144">
        <v>1014186.4259999999</v>
      </c>
      <c r="J12" s="144">
        <v>10.509377179984041</v>
      </c>
      <c r="K12" s="301" t="s">
        <v>122</v>
      </c>
    </row>
    <row r="13" spans="1:11" ht="15" thickBot="1">
      <c r="A13" s="248" t="s">
        <v>123</v>
      </c>
      <c r="B13" s="292" t="s">
        <v>124</v>
      </c>
      <c r="C13" s="72">
        <v>7387715.1090000039</v>
      </c>
      <c r="D13" s="72">
        <v>38.591648822303384</v>
      </c>
      <c r="E13" s="72">
        <v>4462586</v>
      </c>
      <c r="F13" s="72">
        <v>29</v>
      </c>
      <c r="G13" s="72">
        <v>4110282.02</v>
      </c>
      <c r="H13" s="72">
        <v>24</v>
      </c>
      <c r="I13" s="145">
        <v>2959682.2150000012</v>
      </c>
      <c r="J13" s="145">
        <v>13.739060792587544</v>
      </c>
      <c r="K13" s="300" t="s">
        <v>125</v>
      </c>
    </row>
    <row r="14" spans="1:11" ht="15" thickBot="1">
      <c r="A14" s="249" t="s">
        <v>126</v>
      </c>
      <c r="B14" s="293" t="s">
        <v>298</v>
      </c>
      <c r="C14" s="73">
        <v>2878751.7819999987</v>
      </c>
      <c r="D14" s="73">
        <v>73.544485144214775</v>
      </c>
      <c r="E14" s="73">
        <v>2687912</v>
      </c>
      <c r="F14" s="73">
        <v>90</v>
      </c>
      <c r="G14" s="73">
        <v>5963268.4299999997</v>
      </c>
      <c r="H14" s="73">
        <v>132.30000000000001</v>
      </c>
      <c r="I14" s="144">
        <v>4695065.186999999</v>
      </c>
      <c r="J14" s="144">
        <v>56.352503564741454</v>
      </c>
      <c r="K14" s="301" t="s">
        <v>127</v>
      </c>
    </row>
    <row r="15" spans="1:11" ht="15" thickBot="1">
      <c r="A15" s="248" t="s">
        <v>128</v>
      </c>
      <c r="B15" s="292" t="s">
        <v>299</v>
      </c>
      <c r="C15" s="72">
        <v>825916.1540000001</v>
      </c>
      <c r="D15" s="72">
        <v>253.89368398401479</v>
      </c>
      <c r="E15" s="72">
        <v>3712589</v>
      </c>
      <c r="F15" s="72">
        <v>91</v>
      </c>
      <c r="G15" s="72">
        <v>4281480.3600000003</v>
      </c>
      <c r="H15" s="72">
        <v>308.39999999999998</v>
      </c>
      <c r="I15" s="145">
        <v>1884526.8700000003</v>
      </c>
      <c r="J15" s="145">
        <v>90.781197071149876</v>
      </c>
      <c r="K15" s="300" t="s">
        <v>129</v>
      </c>
    </row>
    <row r="16" spans="1:11" ht="15" thickBot="1">
      <c r="A16" s="249" t="s">
        <v>130</v>
      </c>
      <c r="B16" s="293" t="s">
        <v>300</v>
      </c>
      <c r="C16" s="73">
        <v>765074.03500000015</v>
      </c>
      <c r="D16" s="73">
        <v>114.51489821882954</v>
      </c>
      <c r="E16" s="73">
        <v>741819</v>
      </c>
      <c r="F16" s="73">
        <v>118</v>
      </c>
      <c r="G16" s="73">
        <v>536375.87</v>
      </c>
      <c r="H16" s="73">
        <v>77</v>
      </c>
      <c r="I16" s="144">
        <v>1121329.8920000005</v>
      </c>
      <c r="J16" s="144">
        <v>30.703701760630882</v>
      </c>
      <c r="K16" s="301" t="s">
        <v>131</v>
      </c>
    </row>
    <row r="17" spans="1:11" ht="15" thickBot="1">
      <c r="A17" s="248" t="s">
        <v>132</v>
      </c>
      <c r="B17" s="292" t="s">
        <v>301</v>
      </c>
      <c r="C17" s="72">
        <v>82367.607000000004</v>
      </c>
      <c r="D17" s="72">
        <v>175.25022765957448</v>
      </c>
      <c r="E17" s="72">
        <v>132249</v>
      </c>
      <c r="F17" s="72">
        <v>29</v>
      </c>
      <c r="G17" s="72">
        <v>246716.38</v>
      </c>
      <c r="H17" s="72">
        <v>103.1</v>
      </c>
      <c r="I17" s="145">
        <v>105422.552</v>
      </c>
      <c r="J17" s="145">
        <v>85.500853203568525</v>
      </c>
      <c r="K17" s="300" t="s">
        <v>133</v>
      </c>
    </row>
    <row r="18" spans="1:11" ht="26.25" thickBot="1">
      <c r="A18" s="249" t="s">
        <v>134</v>
      </c>
      <c r="B18" s="293" t="s">
        <v>302</v>
      </c>
      <c r="C18" s="73">
        <v>938226.83700000006</v>
      </c>
      <c r="D18" s="73">
        <v>109.22314749708964</v>
      </c>
      <c r="E18" s="73">
        <v>3054411</v>
      </c>
      <c r="F18" s="73">
        <v>504</v>
      </c>
      <c r="G18" s="73">
        <v>2097007.14</v>
      </c>
      <c r="H18" s="73">
        <v>167.5</v>
      </c>
      <c r="I18" s="144">
        <v>1326039.6320000009</v>
      </c>
      <c r="J18" s="144">
        <v>48.825053647041528</v>
      </c>
      <c r="K18" s="301" t="s">
        <v>135</v>
      </c>
    </row>
    <row r="19" spans="1:11" ht="26.25" thickBot="1">
      <c r="A19" s="248" t="s">
        <v>136</v>
      </c>
      <c r="B19" s="292" t="s">
        <v>303</v>
      </c>
      <c r="C19" s="72">
        <v>694410.88100000005</v>
      </c>
      <c r="D19" s="72">
        <v>125.0064592259226</v>
      </c>
      <c r="E19" s="72">
        <v>201837</v>
      </c>
      <c r="F19" s="72">
        <v>41</v>
      </c>
      <c r="G19" s="72">
        <v>799038.21</v>
      </c>
      <c r="H19" s="72">
        <v>329.6</v>
      </c>
      <c r="I19" s="145">
        <v>197784.73599999998</v>
      </c>
      <c r="J19" s="145">
        <v>221.23572259507827</v>
      </c>
      <c r="K19" s="300" t="s">
        <v>137</v>
      </c>
    </row>
    <row r="20" spans="1:11" ht="26.25" thickBot="1">
      <c r="A20" s="249" t="s">
        <v>138</v>
      </c>
      <c r="B20" s="293" t="s">
        <v>304</v>
      </c>
      <c r="C20" s="73">
        <v>2026898.2770000009</v>
      </c>
      <c r="D20" s="73">
        <v>88.271852495427268</v>
      </c>
      <c r="E20" s="73">
        <v>2565536</v>
      </c>
      <c r="F20" s="73">
        <v>94</v>
      </c>
      <c r="G20" s="73">
        <v>3881837.96</v>
      </c>
      <c r="H20" s="73">
        <v>105.8</v>
      </c>
      <c r="I20" s="144">
        <v>4134891.0639999965</v>
      </c>
      <c r="J20" s="144">
        <v>52.718095009817127</v>
      </c>
      <c r="K20" s="301" t="s">
        <v>139</v>
      </c>
    </row>
    <row r="21" spans="1:11" ht="26.25" thickBot="1">
      <c r="A21" s="248" t="s">
        <v>140</v>
      </c>
      <c r="B21" s="292" t="s">
        <v>141</v>
      </c>
      <c r="C21" s="72">
        <v>400168.40700000006</v>
      </c>
      <c r="D21" s="72">
        <v>32.162707522906288</v>
      </c>
      <c r="E21" s="72">
        <v>599984</v>
      </c>
      <c r="F21" s="72">
        <v>147</v>
      </c>
      <c r="G21" s="72">
        <v>458934.22</v>
      </c>
      <c r="H21" s="72">
        <v>58.8</v>
      </c>
      <c r="I21" s="145">
        <v>851227.85500000033</v>
      </c>
      <c r="J21" s="145">
        <v>23.486683083629952</v>
      </c>
      <c r="K21" s="300" t="s">
        <v>142</v>
      </c>
    </row>
    <row r="22" spans="1:11" ht="15" thickBot="1">
      <c r="A22" s="249" t="s">
        <v>143</v>
      </c>
      <c r="B22" s="293" t="s">
        <v>144</v>
      </c>
      <c r="C22" s="73">
        <v>11119761.762000004</v>
      </c>
      <c r="D22" s="73">
        <v>90.137087196530658</v>
      </c>
      <c r="E22" s="73">
        <v>32118911</v>
      </c>
      <c r="F22" s="73">
        <v>101</v>
      </c>
      <c r="G22" s="73">
        <v>28985045.16</v>
      </c>
      <c r="H22" s="73">
        <v>62.4</v>
      </c>
      <c r="I22" s="144">
        <v>12138869.401999991</v>
      </c>
      <c r="J22" s="144">
        <v>62.825058881982393</v>
      </c>
      <c r="K22" s="301" t="s">
        <v>145</v>
      </c>
    </row>
    <row r="23" spans="1:11" ht="15" thickBot="1">
      <c r="A23" s="248" t="s">
        <v>146</v>
      </c>
      <c r="B23" s="292" t="s">
        <v>147</v>
      </c>
      <c r="C23" s="72">
        <v>9741114.9819999915</v>
      </c>
      <c r="D23" s="72">
        <v>171.83127503968939</v>
      </c>
      <c r="E23" s="72">
        <v>49591798</v>
      </c>
      <c r="F23" s="72">
        <v>96</v>
      </c>
      <c r="G23" s="72">
        <v>28997332.84</v>
      </c>
      <c r="H23" s="72">
        <v>64.5</v>
      </c>
      <c r="I23" s="145">
        <v>4529910.0640000002</v>
      </c>
      <c r="J23" s="145">
        <v>50.691114488099103</v>
      </c>
      <c r="K23" s="300" t="s">
        <v>148</v>
      </c>
    </row>
    <row r="24" spans="1:11" ht="15" thickBot="1">
      <c r="A24" s="249" t="s">
        <v>149</v>
      </c>
      <c r="B24" s="293" t="s">
        <v>150</v>
      </c>
      <c r="C24" s="73">
        <v>164761.87099999998</v>
      </c>
      <c r="D24" s="73">
        <v>55.438045423956929</v>
      </c>
      <c r="E24" s="73">
        <v>397659</v>
      </c>
      <c r="F24" s="73">
        <v>894</v>
      </c>
      <c r="G24" s="73">
        <v>280330.45</v>
      </c>
      <c r="H24" s="73">
        <v>191</v>
      </c>
      <c r="I24" s="144">
        <v>272656.06200000003</v>
      </c>
      <c r="J24" s="144">
        <v>72.26505751391467</v>
      </c>
      <c r="K24" s="301" t="s">
        <v>151</v>
      </c>
    </row>
    <row r="25" spans="1:11" ht="15" thickBot="1">
      <c r="A25" s="248" t="s">
        <v>152</v>
      </c>
      <c r="B25" s="292" t="s">
        <v>153</v>
      </c>
      <c r="C25" s="124">
        <v>0</v>
      </c>
      <c r="D25" s="124">
        <v>0</v>
      </c>
      <c r="E25" s="124">
        <v>0</v>
      </c>
      <c r="F25" s="124">
        <v>0</v>
      </c>
      <c r="G25" s="136">
        <v>2745853.93</v>
      </c>
      <c r="H25" s="137">
        <v>31.6</v>
      </c>
      <c r="I25" s="143" t="s">
        <v>392</v>
      </c>
      <c r="J25" s="143" t="s">
        <v>392</v>
      </c>
      <c r="K25" s="300" t="s">
        <v>154</v>
      </c>
    </row>
    <row r="26" spans="1:11" ht="15" thickBot="1">
      <c r="A26" s="249" t="s">
        <v>155</v>
      </c>
      <c r="B26" s="293" t="s">
        <v>156</v>
      </c>
      <c r="C26" s="125">
        <v>0</v>
      </c>
      <c r="D26" s="125">
        <v>0</v>
      </c>
      <c r="E26" s="125">
        <v>0</v>
      </c>
      <c r="F26" s="125">
        <v>0</v>
      </c>
      <c r="G26" s="39">
        <v>0</v>
      </c>
      <c r="H26" s="73">
        <v>0</v>
      </c>
      <c r="I26" s="146" t="s">
        <v>392</v>
      </c>
      <c r="J26" s="146" t="s">
        <v>392</v>
      </c>
      <c r="K26" s="301" t="s">
        <v>157</v>
      </c>
    </row>
    <row r="27" spans="1:11" ht="15" thickBot="1">
      <c r="A27" s="248" t="s">
        <v>158</v>
      </c>
      <c r="B27" s="292" t="s">
        <v>153</v>
      </c>
      <c r="C27" s="72">
        <v>5290914.676</v>
      </c>
      <c r="D27" s="72">
        <v>60.093300880231702</v>
      </c>
      <c r="E27" s="72">
        <v>6345049</v>
      </c>
      <c r="F27" s="72">
        <v>48</v>
      </c>
      <c r="G27" s="72">
        <v>8010038.5999999996</v>
      </c>
      <c r="H27" s="72">
        <v>30</v>
      </c>
      <c r="I27" s="145">
        <v>6510295.915</v>
      </c>
      <c r="J27" s="145">
        <v>28.078200985064456</v>
      </c>
      <c r="K27" s="300" t="s">
        <v>154</v>
      </c>
    </row>
    <row r="28" spans="1:11" ht="15" thickBot="1">
      <c r="A28" s="249" t="s">
        <v>159</v>
      </c>
      <c r="B28" s="293" t="s">
        <v>156</v>
      </c>
      <c r="C28" s="73">
        <v>3606726.9570000004</v>
      </c>
      <c r="D28" s="73">
        <v>54.307544562058638</v>
      </c>
      <c r="E28" s="73">
        <v>3584260</v>
      </c>
      <c r="F28" s="73">
        <v>162</v>
      </c>
      <c r="G28" s="73">
        <v>297207.46999999997</v>
      </c>
      <c r="H28" s="73">
        <v>34.799999999999997</v>
      </c>
      <c r="I28" s="144">
        <v>517616.57199999999</v>
      </c>
      <c r="J28" s="144">
        <v>26.779273216410573</v>
      </c>
      <c r="K28" s="301" t="s">
        <v>160</v>
      </c>
    </row>
    <row r="29" spans="1:11" ht="15" thickBot="1">
      <c r="A29" s="248" t="s">
        <v>161</v>
      </c>
      <c r="B29" s="292" t="s">
        <v>153</v>
      </c>
      <c r="C29" s="72">
        <v>5252057.5639999975</v>
      </c>
      <c r="D29" s="72">
        <v>44.244992283326575</v>
      </c>
      <c r="E29" s="72">
        <v>8835056</v>
      </c>
      <c r="F29" s="72">
        <v>41</v>
      </c>
      <c r="G29" s="72">
        <v>6362744.5499999998</v>
      </c>
      <c r="H29" s="72">
        <v>29.1</v>
      </c>
      <c r="I29" s="145">
        <v>5996050.2790000001</v>
      </c>
      <c r="J29" s="145">
        <v>28.028356638682173</v>
      </c>
      <c r="K29" s="300" t="s">
        <v>154</v>
      </c>
    </row>
    <row r="30" spans="1:11" ht="15" thickBot="1">
      <c r="A30" s="249" t="s">
        <v>162</v>
      </c>
      <c r="B30" s="293" t="s">
        <v>156</v>
      </c>
      <c r="C30" s="73">
        <v>1019594.4500000002</v>
      </c>
      <c r="D30" s="73">
        <v>36.694538616569503</v>
      </c>
      <c r="E30" s="73">
        <v>1596089</v>
      </c>
      <c r="F30" s="73">
        <v>41</v>
      </c>
      <c r="G30" s="73">
        <v>225975.77</v>
      </c>
      <c r="H30" s="73">
        <v>16.5</v>
      </c>
      <c r="I30" s="144">
        <v>201534.30699999997</v>
      </c>
      <c r="J30" s="144">
        <v>46.043935800776779</v>
      </c>
      <c r="K30" s="301" t="s">
        <v>160</v>
      </c>
    </row>
    <row r="31" spans="1:11" ht="15" thickBot="1">
      <c r="A31" s="248" t="s">
        <v>163</v>
      </c>
      <c r="B31" s="292" t="s">
        <v>153</v>
      </c>
      <c r="C31" s="72">
        <v>683011.75199999998</v>
      </c>
      <c r="D31" s="72">
        <v>26.514431366459625</v>
      </c>
      <c r="E31" s="72">
        <v>1273732</v>
      </c>
      <c r="F31" s="72">
        <v>142</v>
      </c>
      <c r="G31" s="72">
        <v>10421787.26</v>
      </c>
      <c r="H31" s="72">
        <v>83</v>
      </c>
      <c r="I31" s="145">
        <v>3871749.3149999999</v>
      </c>
      <c r="J31" s="145">
        <v>7.4032030008623604</v>
      </c>
      <c r="K31" s="300" t="s">
        <v>154</v>
      </c>
    </row>
    <row r="32" spans="1:11" ht="15" thickBot="1">
      <c r="A32" s="249" t="s">
        <v>164</v>
      </c>
      <c r="B32" s="293" t="s">
        <v>156</v>
      </c>
      <c r="C32" s="73">
        <v>2812560.1340000005</v>
      </c>
      <c r="D32" s="73">
        <v>303.17561000323388</v>
      </c>
      <c r="E32" s="73">
        <v>2799363</v>
      </c>
      <c r="F32" s="73">
        <v>299</v>
      </c>
      <c r="G32" s="73">
        <v>42836.31</v>
      </c>
      <c r="H32" s="73">
        <v>556.29999999999995</v>
      </c>
      <c r="I32" s="144">
        <v>1098756.9850000001</v>
      </c>
      <c r="J32" s="144">
        <v>165.7750429993965</v>
      </c>
      <c r="K32" s="301" t="s">
        <v>165</v>
      </c>
    </row>
    <row r="33" spans="1:11" ht="25.5">
      <c r="A33" s="357" t="s">
        <v>166</v>
      </c>
      <c r="B33" s="358" t="s">
        <v>167</v>
      </c>
      <c r="C33" s="359">
        <v>30951.71</v>
      </c>
      <c r="D33" s="359">
        <v>382.11987654320984</v>
      </c>
      <c r="E33" s="360">
        <v>0</v>
      </c>
      <c r="F33" s="360">
        <v>0</v>
      </c>
      <c r="G33" s="359">
        <v>0</v>
      </c>
      <c r="H33" s="359">
        <v>0</v>
      </c>
      <c r="I33" s="361" t="s">
        <v>392</v>
      </c>
      <c r="J33" s="361" t="s">
        <v>392</v>
      </c>
      <c r="K33" s="362" t="s">
        <v>168</v>
      </c>
    </row>
    <row r="34" spans="1:11" ht="23.25" thickBot="1">
      <c r="A34" s="251" t="s">
        <v>169</v>
      </c>
      <c r="B34" s="295" t="s">
        <v>305</v>
      </c>
      <c r="C34" s="70">
        <v>9211147.3789999969</v>
      </c>
      <c r="D34" s="70">
        <v>103.81916052207428</v>
      </c>
      <c r="E34" s="70">
        <v>11988722</v>
      </c>
      <c r="F34" s="70">
        <v>139</v>
      </c>
      <c r="G34" s="70">
        <v>21778416.82</v>
      </c>
      <c r="H34" s="70">
        <v>121.2</v>
      </c>
      <c r="I34" s="147">
        <v>7311886.8670000006</v>
      </c>
      <c r="J34" s="147">
        <v>37.960952709016908</v>
      </c>
      <c r="K34" s="303" t="s">
        <v>170</v>
      </c>
    </row>
    <row r="35" spans="1:11" ht="36.75" customHeight="1" thickBot="1">
      <c r="A35" s="248" t="s">
        <v>171</v>
      </c>
      <c r="B35" s="292" t="s">
        <v>306</v>
      </c>
      <c r="C35" s="72">
        <v>4959354.0589999994</v>
      </c>
      <c r="D35" s="72">
        <v>93.382429370339679</v>
      </c>
      <c r="E35" s="72">
        <v>11077291</v>
      </c>
      <c r="F35" s="72">
        <v>100</v>
      </c>
      <c r="G35" s="72">
        <v>14050893.529999999</v>
      </c>
      <c r="H35" s="72">
        <v>56</v>
      </c>
      <c r="I35" s="145">
        <v>15834784.367000006</v>
      </c>
      <c r="J35" s="145">
        <v>41.391095283154513</v>
      </c>
      <c r="K35" s="300" t="s">
        <v>172</v>
      </c>
    </row>
    <row r="36" spans="1:11" ht="26.25" thickBot="1">
      <c r="A36" s="249" t="s">
        <v>173</v>
      </c>
      <c r="B36" s="293" t="s">
        <v>307</v>
      </c>
      <c r="C36" s="73">
        <v>7506632.8000000017</v>
      </c>
      <c r="D36" s="73">
        <v>40.685474569657039</v>
      </c>
      <c r="E36" s="73">
        <v>11258542</v>
      </c>
      <c r="F36" s="73">
        <v>46</v>
      </c>
      <c r="G36" s="73">
        <v>31558637.760000002</v>
      </c>
      <c r="H36" s="73">
        <v>93.5</v>
      </c>
      <c r="I36" s="144">
        <v>40770517.187999964</v>
      </c>
      <c r="J36" s="144">
        <v>62.437620123127758</v>
      </c>
      <c r="K36" s="301" t="s">
        <v>174</v>
      </c>
    </row>
    <row r="37" spans="1:11" ht="26.25" thickBot="1">
      <c r="A37" s="248" t="s">
        <v>175</v>
      </c>
      <c r="B37" s="292" t="s">
        <v>176</v>
      </c>
      <c r="C37" s="72">
        <v>880432.68699999992</v>
      </c>
      <c r="D37" s="72">
        <v>48.615830314743228</v>
      </c>
      <c r="E37" s="72">
        <v>1040004</v>
      </c>
      <c r="F37" s="72">
        <v>54</v>
      </c>
      <c r="G37" s="72">
        <v>13433477.27</v>
      </c>
      <c r="H37" s="72">
        <v>79.3</v>
      </c>
      <c r="I37" s="145">
        <v>14202544.342000002</v>
      </c>
      <c r="J37" s="145">
        <v>70.822209965193636</v>
      </c>
      <c r="K37" s="300" t="s">
        <v>177</v>
      </c>
    </row>
    <row r="38" spans="1:11" ht="15" thickBot="1">
      <c r="A38" s="249" t="s">
        <v>178</v>
      </c>
      <c r="B38" s="293" t="s">
        <v>179</v>
      </c>
      <c r="C38" s="73">
        <v>5328063.9890000001</v>
      </c>
      <c r="D38" s="73">
        <v>91.212106498442154</v>
      </c>
      <c r="E38" s="73">
        <v>7071866</v>
      </c>
      <c r="F38" s="73">
        <v>194</v>
      </c>
      <c r="G38" s="73">
        <v>154349.56</v>
      </c>
      <c r="H38" s="73">
        <v>246.6</v>
      </c>
      <c r="I38" s="144">
        <v>309740.03500000003</v>
      </c>
      <c r="J38" s="144">
        <v>41.930423040476519</v>
      </c>
      <c r="K38" s="301" t="s">
        <v>180</v>
      </c>
    </row>
    <row r="39" spans="1:11" ht="15" thickBot="1">
      <c r="A39" s="248" t="s">
        <v>181</v>
      </c>
      <c r="B39" s="292" t="s">
        <v>182</v>
      </c>
      <c r="C39" s="72">
        <v>43312997.855999991</v>
      </c>
      <c r="D39" s="72">
        <v>121.02321343429543</v>
      </c>
      <c r="E39" s="72">
        <v>31078132</v>
      </c>
      <c r="F39" s="72">
        <v>93</v>
      </c>
      <c r="G39" s="72">
        <v>71210718.200000003</v>
      </c>
      <c r="H39" s="72">
        <v>68.900000000000006</v>
      </c>
      <c r="I39" s="145">
        <v>71336580.437999949</v>
      </c>
      <c r="J39" s="145">
        <v>51.95755535631303</v>
      </c>
      <c r="K39" s="300" t="s">
        <v>183</v>
      </c>
    </row>
    <row r="40" spans="1:11" ht="15" thickBot="1">
      <c r="A40" s="249"/>
      <c r="B40" s="293" t="s">
        <v>184</v>
      </c>
      <c r="C40" s="73">
        <v>34985144.492999986</v>
      </c>
      <c r="D40" s="73">
        <v>208.42107312728606</v>
      </c>
      <c r="E40" s="73">
        <v>28515726</v>
      </c>
      <c r="F40" s="73">
        <v>271</v>
      </c>
      <c r="G40" s="73">
        <v>941875.73</v>
      </c>
      <c r="H40" s="73">
        <v>129</v>
      </c>
      <c r="I40" s="148">
        <v>800568.47700000019</v>
      </c>
      <c r="J40" s="148">
        <v>83.089618785677231</v>
      </c>
      <c r="K40" s="301" t="s">
        <v>185</v>
      </c>
    </row>
    <row r="41" spans="1:11" ht="26.25" thickBot="1">
      <c r="A41" s="248" t="s">
        <v>186</v>
      </c>
      <c r="B41" s="292" t="s">
        <v>187</v>
      </c>
      <c r="C41" s="72">
        <v>534246.10699999996</v>
      </c>
      <c r="D41" s="72">
        <v>108.05948766181228</v>
      </c>
      <c r="E41" s="72">
        <v>2504673</v>
      </c>
      <c r="F41" s="72">
        <v>187</v>
      </c>
      <c r="G41" s="72">
        <v>8160132.5599999996</v>
      </c>
      <c r="H41" s="72">
        <v>168.9</v>
      </c>
      <c r="I41" s="145">
        <v>7323332.1420000009</v>
      </c>
      <c r="J41" s="145">
        <v>292.95672221777744</v>
      </c>
      <c r="K41" s="300" t="s">
        <v>177</v>
      </c>
    </row>
    <row r="42" spans="1:11" ht="15" thickBot="1">
      <c r="A42" s="249" t="s">
        <v>188</v>
      </c>
      <c r="B42" s="293" t="s">
        <v>308</v>
      </c>
      <c r="C42" s="73">
        <v>2744310.2140000006</v>
      </c>
      <c r="D42" s="73">
        <v>148.04500264336195</v>
      </c>
      <c r="E42" s="73">
        <v>1600808</v>
      </c>
      <c r="F42" s="73">
        <v>427</v>
      </c>
      <c r="G42" s="73">
        <v>74908.460000000006</v>
      </c>
      <c r="H42" s="73">
        <v>1498.2</v>
      </c>
      <c r="I42" s="144">
        <v>171870.67600000001</v>
      </c>
      <c r="J42" s="144">
        <v>262.39797862595418</v>
      </c>
      <c r="K42" s="301" t="s">
        <v>189</v>
      </c>
    </row>
    <row r="43" spans="1:11" ht="39" thickBot="1">
      <c r="A43" s="248" t="s">
        <v>190</v>
      </c>
      <c r="B43" s="292" t="s">
        <v>191</v>
      </c>
      <c r="C43" s="72">
        <v>36370387.884000018</v>
      </c>
      <c r="D43" s="72">
        <v>103.40163554226292</v>
      </c>
      <c r="E43" s="72">
        <v>33720992</v>
      </c>
      <c r="F43" s="72">
        <v>84</v>
      </c>
      <c r="G43" s="72">
        <v>82647142.950000003</v>
      </c>
      <c r="H43" s="72">
        <v>84.9</v>
      </c>
      <c r="I43" s="145">
        <v>115419404.12999991</v>
      </c>
      <c r="J43" s="145">
        <v>79.329431309100386</v>
      </c>
      <c r="K43" s="300" t="s">
        <v>192</v>
      </c>
    </row>
    <row r="44" spans="1:11" ht="15" thickBot="1">
      <c r="A44" s="249" t="s">
        <v>193</v>
      </c>
      <c r="B44" s="293" t="s">
        <v>194</v>
      </c>
      <c r="C44" s="73">
        <v>3975874.6649999996</v>
      </c>
      <c r="D44" s="73">
        <v>43.080232582078224</v>
      </c>
      <c r="E44" s="73">
        <v>5113399</v>
      </c>
      <c r="F44" s="73">
        <v>49</v>
      </c>
      <c r="G44" s="73">
        <v>9163112.2899999991</v>
      </c>
      <c r="H44" s="73">
        <v>71.099999999999994</v>
      </c>
      <c r="I44" s="144">
        <v>4605210.4479999952</v>
      </c>
      <c r="J44" s="144">
        <v>48.978574294070675</v>
      </c>
      <c r="K44" s="301" t="s">
        <v>195</v>
      </c>
    </row>
    <row r="45" spans="1:11" ht="15" thickBot="1">
      <c r="A45" s="248" t="s">
        <v>196</v>
      </c>
      <c r="B45" s="292" t="s">
        <v>197</v>
      </c>
      <c r="C45" s="72">
        <v>3734483.4280000012</v>
      </c>
      <c r="D45" s="72">
        <v>48.538237148910191</v>
      </c>
      <c r="E45" s="72">
        <v>10327542</v>
      </c>
      <c r="F45" s="72">
        <v>67</v>
      </c>
      <c r="G45" s="72">
        <v>16819091.510000002</v>
      </c>
      <c r="H45" s="72">
        <v>92.3</v>
      </c>
      <c r="I45" s="145">
        <v>9784119.3639999907</v>
      </c>
      <c r="J45" s="145">
        <v>49.483971839391423</v>
      </c>
      <c r="K45" s="300" t="s">
        <v>198</v>
      </c>
    </row>
    <row r="46" spans="1:11" ht="15" thickBot="1">
      <c r="A46" s="249" t="s">
        <v>199</v>
      </c>
      <c r="B46" s="293" t="s">
        <v>200</v>
      </c>
      <c r="C46" s="73">
        <v>460654.24900000013</v>
      </c>
      <c r="D46" s="73">
        <v>49.859752029440429</v>
      </c>
      <c r="E46" s="73">
        <v>883783</v>
      </c>
      <c r="F46" s="73">
        <v>155</v>
      </c>
      <c r="G46" s="73">
        <v>54361.72</v>
      </c>
      <c r="H46" s="73">
        <v>862.9</v>
      </c>
      <c r="I46" s="144">
        <v>221236.09399999998</v>
      </c>
      <c r="J46" s="144">
        <v>18.427127602865234</v>
      </c>
      <c r="K46" s="301" t="s">
        <v>201</v>
      </c>
    </row>
    <row r="47" spans="1:11" ht="34.5" thickBot="1">
      <c r="A47" s="248" t="s">
        <v>202</v>
      </c>
      <c r="B47" s="292" t="s">
        <v>203</v>
      </c>
      <c r="C47" s="72">
        <v>5316228.9109999994</v>
      </c>
      <c r="D47" s="72">
        <v>95.363497784634134</v>
      </c>
      <c r="E47" s="72">
        <v>3955017</v>
      </c>
      <c r="F47" s="72">
        <v>61</v>
      </c>
      <c r="G47" s="72">
        <v>3673851.31</v>
      </c>
      <c r="H47" s="72">
        <v>74.2</v>
      </c>
      <c r="I47" s="145">
        <v>3103673.9669999992</v>
      </c>
      <c r="J47" s="145">
        <v>54.818764099122156</v>
      </c>
      <c r="K47" s="300" t="s">
        <v>204</v>
      </c>
    </row>
    <row r="48" spans="1:11" ht="54.75" customHeight="1" thickBot="1">
      <c r="A48" s="249" t="s">
        <v>205</v>
      </c>
      <c r="B48" s="293" t="s">
        <v>206</v>
      </c>
      <c r="C48" s="73">
        <v>58657175.166999973</v>
      </c>
      <c r="D48" s="73">
        <v>2913.4840891571039</v>
      </c>
      <c r="E48" s="73">
        <v>5457735</v>
      </c>
      <c r="F48" s="73">
        <v>774</v>
      </c>
      <c r="G48" s="73">
        <v>31885176.559999999</v>
      </c>
      <c r="H48" s="73">
        <v>4639.2</v>
      </c>
      <c r="I48" s="144">
        <v>6336876.1290000007</v>
      </c>
      <c r="J48" s="144">
        <v>1246.1899958702065</v>
      </c>
      <c r="K48" s="301" t="s">
        <v>207</v>
      </c>
    </row>
    <row r="49" spans="1:11" ht="45.75" thickBot="1">
      <c r="A49" s="248" t="s">
        <v>208</v>
      </c>
      <c r="B49" s="292" t="s">
        <v>209</v>
      </c>
      <c r="C49" s="72">
        <v>2269447.9609999997</v>
      </c>
      <c r="D49" s="72">
        <v>522.67341340396126</v>
      </c>
      <c r="E49" s="72">
        <v>1729896</v>
      </c>
      <c r="F49" s="72">
        <v>1359</v>
      </c>
      <c r="G49" s="72">
        <v>23453258.34</v>
      </c>
      <c r="H49" s="72">
        <v>1554.7</v>
      </c>
      <c r="I49" s="145">
        <v>3319407.2600000002</v>
      </c>
      <c r="J49" s="145">
        <v>430.86802440290762</v>
      </c>
      <c r="K49" s="300" t="s">
        <v>210</v>
      </c>
    </row>
    <row r="50" spans="1:11" ht="39" thickBot="1">
      <c r="A50" s="249" t="s">
        <v>211</v>
      </c>
      <c r="B50" s="293" t="s">
        <v>212</v>
      </c>
      <c r="C50" s="125">
        <v>0</v>
      </c>
      <c r="D50" s="125">
        <v>0</v>
      </c>
      <c r="E50" s="125">
        <v>0</v>
      </c>
      <c r="F50" s="125">
        <v>0</v>
      </c>
      <c r="G50" s="39">
        <v>0</v>
      </c>
      <c r="H50" s="73">
        <v>0</v>
      </c>
      <c r="I50" s="146" t="s">
        <v>392</v>
      </c>
      <c r="J50" s="146" t="s">
        <v>392</v>
      </c>
      <c r="K50" s="301" t="s">
        <v>213</v>
      </c>
    </row>
    <row r="51" spans="1:11" ht="25.5">
      <c r="A51" s="250" t="s">
        <v>214</v>
      </c>
      <c r="B51" s="294" t="s">
        <v>215</v>
      </c>
      <c r="C51" s="81">
        <v>3914247.1730000004</v>
      </c>
      <c r="D51" s="81">
        <v>21990.152657303373</v>
      </c>
      <c r="E51" s="81">
        <v>3775231</v>
      </c>
      <c r="F51" s="81">
        <v>10315</v>
      </c>
      <c r="G51" s="81">
        <v>5396884.6900000004</v>
      </c>
      <c r="H51" s="81">
        <v>18171.3</v>
      </c>
      <c r="I51" s="149">
        <v>1110918.7200000002</v>
      </c>
      <c r="J51" s="149">
        <v>3286.7417751479297</v>
      </c>
      <c r="K51" s="302" t="s">
        <v>216</v>
      </c>
    </row>
    <row r="52" spans="1:11" ht="26.25" thickBot="1">
      <c r="A52" s="251" t="s">
        <v>217</v>
      </c>
      <c r="B52" s="295" t="s">
        <v>218</v>
      </c>
      <c r="C52" s="70">
        <v>86789226.580000028</v>
      </c>
      <c r="D52" s="70">
        <v>327506.51539622655</v>
      </c>
      <c r="E52" s="70">
        <v>154934044</v>
      </c>
      <c r="F52" s="70">
        <v>539840</v>
      </c>
      <c r="G52" s="70">
        <v>49378406.969999999</v>
      </c>
      <c r="H52" s="70">
        <v>59635.8</v>
      </c>
      <c r="I52" s="147">
        <v>54754662.936000004</v>
      </c>
      <c r="J52" s="147">
        <v>97255.173953818841</v>
      </c>
      <c r="K52" s="303" t="s">
        <v>219</v>
      </c>
    </row>
    <row r="53" spans="1:11" ht="26.25" thickBot="1">
      <c r="A53" s="248" t="s">
        <v>220</v>
      </c>
      <c r="B53" s="292" t="s">
        <v>221</v>
      </c>
      <c r="C53" s="72">
        <v>28669146.850999989</v>
      </c>
      <c r="D53" s="72">
        <v>9046.7487696434164</v>
      </c>
      <c r="E53" s="72">
        <v>38695767</v>
      </c>
      <c r="F53" s="72">
        <v>188760</v>
      </c>
      <c r="G53" s="72">
        <v>28747244.359999999</v>
      </c>
      <c r="H53" s="72">
        <v>87912.1</v>
      </c>
      <c r="I53" s="145">
        <v>11929880.958000001</v>
      </c>
      <c r="J53" s="145">
        <v>30589.438353846155</v>
      </c>
      <c r="K53" s="300" t="s">
        <v>222</v>
      </c>
    </row>
    <row r="54" spans="1:11" ht="15" thickBot="1">
      <c r="A54" s="249" t="s">
        <v>223</v>
      </c>
      <c r="B54" s="293" t="s">
        <v>224</v>
      </c>
      <c r="C54" s="73">
        <v>13951304.195999999</v>
      </c>
      <c r="D54" s="73">
        <v>19733.103530410182</v>
      </c>
      <c r="E54" s="73">
        <v>11257790</v>
      </c>
      <c r="F54" s="73">
        <v>38687</v>
      </c>
      <c r="G54" s="73">
        <v>5573007.8600000003</v>
      </c>
      <c r="H54" s="73">
        <v>18891.599999999999</v>
      </c>
      <c r="I54" s="144">
        <v>6334108.7549999999</v>
      </c>
      <c r="J54" s="144">
        <v>23459.662055555556</v>
      </c>
      <c r="K54" s="301" t="s">
        <v>225</v>
      </c>
    </row>
    <row r="55" spans="1:11" ht="15" thickBot="1">
      <c r="A55" s="248" t="s">
        <v>226</v>
      </c>
      <c r="B55" s="292" t="s">
        <v>227</v>
      </c>
      <c r="C55" s="72">
        <v>2871218.0960000004</v>
      </c>
      <c r="D55" s="72">
        <v>29298.143836734696</v>
      </c>
      <c r="E55" s="72">
        <v>8901047</v>
      </c>
      <c r="F55" s="72">
        <v>33716</v>
      </c>
      <c r="G55" s="72">
        <v>6305910.5</v>
      </c>
      <c r="H55" s="72">
        <v>22930.6</v>
      </c>
      <c r="I55" s="145">
        <v>2279095.2859999998</v>
      </c>
      <c r="J55" s="145">
        <v>15937.729272727272</v>
      </c>
      <c r="K55" s="300" t="s">
        <v>228</v>
      </c>
    </row>
    <row r="56" spans="1:11" ht="15" thickBot="1">
      <c r="A56" s="249" t="s">
        <v>229</v>
      </c>
      <c r="B56" s="293" t="s">
        <v>230</v>
      </c>
      <c r="C56" s="73">
        <v>6925241.0560000008</v>
      </c>
      <c r="D56" s="73">
        <v>1667.1259162253252</v>
      </c>
      <c r="E56" s="73">
        <v>6331241</v>
      </c>
      <c r="F56" s="73">
        <v>539</v>
      </c>
      <c r="G56" s="73">
        <v>0</v>
      </c>
      <c r="H56" s="73">
        <v>0</v>
      </c>
      <c r="I56" s="144">
        <v>159456.81499999997</v>
      </c>
      <c r="J56" s="144">
        <v>14496.074090909089</v>
      </c>
      <c r="K56" s="301" t="s">
        <v>231</v>
      </c>
    </row>
    <row r="57" spans="1:11" ht="15" thickBot="1">
      <c r="A57" s="248" t="s">
        <v>232</v>
      </c>
      <c r="B57" s="292" t="s">
        <v>233</v>
      </c>
      <c r="C57" s="72">
        <v>1801311.91</v>
      </c>
      <c r="D57" s="72">
        <v>11773.280457516339</v>
      </c>
      <c r="E57" s="72">
        <v>814020</v>
      </c>
      <c r="F57" s="72">
        <v>454</v>
      </c>
      <c r="G57" s="72">
        <v>16205.29</v>
      </c>
      <c r="H57" s="72">
        <v>2700.9</v>
      </c>
      <c r="I57" s="145">
        <v>1293.5</v>
      </c>
      <c r="J57" s="145">
        <v>646.75</v>
      </c>
      <c r="K57" s="300" t="s">
        <v>234</v>
      </c>
    </row>
    <row r="58" spans="1:11" ht="36.75" thickBot="1">
      <c r="A58" s="249" t="s">
        <v>235</v>
      </c>
      <c r="B58" s="296" t="s">
        <v>236</v>
      </c>
      <c r="C58" s="73">
        <v>465039.97200000001</v>
      </c>
      <c r="D58" s="73">
        <v>5602.8912289156624</v>
      </c>
      <c r="E58" s="73">
        <v>1328668</v>
      </c>
      <c r="F58" s="73">
        <v>1</v>
      </c>
      <c r="G58" s="73">
        <v>64462.38</v>
      </c>
      <c r="H58" s="73">
        <v>8057.8</v>
      </c>
      <c r="I58" s="144">
        <v>281691.89599999995</v>
      </c>
      <c r="J58" s="144">
        <v>1609.6679771428569</v>
      </c>
      <c r="K58" s="301" t="s">
        <v>237</v>
      </c>
    </row>
    <row r="59" spans="1:11" ht="26.25" thickBot="1">
      <c r="A59" s="248" t="s">
        <v>238</v>
      </c>
      <c r="B59" s="292" t="s">
        <v>239</v>
      </c>
      <c r="C59" s="72">
        <v>647209.58200000005</v>
      </c>
      <c r="D59" s="72">
        <v>7797.7058072289165</v>
      </c>
      <c r="E59" s="72">
        <v>438917</v>
      </c>
      <c r="F59" s="72">
        <v>1444</v>
      </c>
      <c r="G59" s="72">
        <v>524850.78</v>
      </c>
      <c r="H59" s="72">
        <v>608.9</v>
      </c>
      <c r="I59" s="145">
        <v>163414.913</v>
      </c>
      <c r="J59" s="145">
        <v>9612.6419411764709</v>
      </c>
      <c r="K59" s="300" t="s">
        <v>240</v>
      </c>
    </row>
    <row r="60" spans="1:11" ht="15" thickBot="1">
      <c r="A60" s="249" t="s">
        <v>241</v>
      </c>
      <c r="B60" s="293" t="s">
        <v>242</v>
      </c>
      <c r="C60" s="73">
        <v>74725.463999999993</v>
      </c>
      <c r="D60" s="73">
        <v>1.4419362831175346</v>
      </c>
      <c r="E60" s="125">
        <v>0</v>
      </c>
      <c r="F60" s="125">
        <v>0</v>
      </c>
      <c r="G60" s="73">
        <v>499.5</v>
      </c>
      <c r="H60" s="73">
        <v>83.3</v>
      </c>
      <c r="I60" s="144" t="s">
        <v>392</v>
      </c>
      <c r="J60" s="144" t="s">
        <v>392</v>
      </c>
      <c r="K60" s="301" t="s">
        <v>243</v>
      </c>
    </row>
    <row r="61" spans="1:11" ht="23.25" thickBot="1">
      <c r="A61" s="248" t="s">
        <v>244</v>
      </c>
      <c r="B61" s="292" t="s">
        <v>309</v>
      </c>
      <c r="C61" s="72">
        <v>8615740.9350000005</v>
      </c>
      <c r="D61" s="72">
        <v>17.899044638850572</v>
      </c>
      <c r="E61" s="72">
        <v>1239813</v>
      </c>
      <c r="F61" s="72">
        <v>2</v>
      </c>
      <c r="G61" s="72">
        <v>15934496.09</v>
      </c>
      <c r="H61" s="72">
        <v>32.5</v>
      </c>
      <c r="I61" s="145">
        <v>2058214.9730000002</v>
      </c>
      <c r="J61" s="145">
        <v>5.2252618654115164</v>
      </c>
      <c r="K61" s="300" t="s">
        <v>245</v>
      </c>
    </row>
    <row r="62" spans="1:11" ht="24.75" thickBot="1">
      <c r="A62" s="249" t="s">
        <v>246</v>
      </c>
      <c r="B62" s="296" t="s">
        <v>247</v>
      </c>
      <c r="C62" s="73">
        <v>11637.349999999999</v>
      </c>
      <c r="D62" s="73">
        <v>16.792712842712842</v>
      </c>
      <c r="E62" s="73">
        <v>210626</v>
      </c>
      <c r="F62" s="73">
        <v>86</v>
      </c>
      <c r="G62" s="73">
        <v>0</v>
      </c>
      <c r="H62" s="73">
        <v>0</v>
      </c>
      <c r="I62" s="144" t="s">
        <v>392</v>
      </c>
      <c r="J62" s="150" t="s">
        <v>392</v>
      </c>
      <c r="K62" s="301" t="s">
        <v>248</v>
      </c>
    </row>
    <row r="63" spans="1:11" ht="26.25" thickBot="1">
      <c r="A63" s="248" t="s">
        <v>249</v>
      </c>
      <c r="B63" s="292" t="s">
        <v>250</v>
      </c>
      <c r="C63" s="72">
        <v>102377</v>
      </c>
      <c r="D63" s="72">
        <v>118.9047619047619</v>
      </c>
      <c r="E63" s="72">
        <v>54395</v>
      </c>
      <c r="F63" s="72">
        <v>3</v>
      </c>
      <c r="G63" s="72">
        <v>1942645.73</v>
      </c>
      <c r="H63" s="72">
        <v>189.6</v>
      </c>
      <c r="I63" s="145">
        <v>108220.401</v>
      </c>
      <c r="J63" s="145">
        <v>6.8204702212138395</v>
      </c>
      <c r="K63" s="300" t="s">
        <v>251</v>
      </c>
    </row>
    <row r="64" spans="1:11" ht="23.25" thickBot="1">
      <c r="A64" s="249" t="s">
        <v>252</v>
      </c>
      <c r="B64" s="297" t="s">
        <v>253</v>
      </c>
      <c r="C64" s="73">
        <v>53596.36</v>
      </c>
      <c r="D64" s="73">
        <v>864.45741935483875</v>
      </c>
      <c r="E64" s="73">
        <v>42791</v>
      </c>
      <c r="F64" s="73">
        <v>910</v>
      </c>
      <c r="G64" s="73">
        <v>0</v>
      </c>
      <c r="H64" s="73">
        <v>0</v>
      </c>
      <c r="I64" s="144"/>
      <c r="J64" s="144" t="s">
        <v>392</v>
      </c>
      <c r="K64" s="304" t="s">
        <v>254</v>
      </c>
    </row>
    <row r="65" spans="1:11" ht="26.25" thickBot="1">
      <c r="A65" s="248" t="s">
        <v>255</v>
      </c>
      <c r="B65" s="292" t="s">
        <v>256</v>
      </c>
      <c r="C65" s="72">
        <v>17040330.918000001</v>
      </c>
      <c r="D65" s="72">
        <v>1.6759182228766658</v>
      </c>
      <c r="E65" s="72">
        <v>13419059</v>
      </c>
      <c r="F65" s="72">
        <v>6</v>
      </c>
      <c r="G65" s="72">
        <v>22507909.41</v>
      </c>
      <c r="H65" s="40">
        <v>7.9</v>
      </c>
      <c r="I65" s="151">
        <v>460057572.38599992</v>
      </c>
      <c r="J65" s="151">
        <v>1385.982756874819</v>
      </c>
      <c r="K65" s="300" t="s">
        <v>257</v>
      </c>
    </row>
    <row r="66" spans="1:11" ht="23.25" thickBot="1">
      <c r="A66" s="249" t="s">
        <v>258</v>
      </c>
      <c r="B66" s="293" t="s">
        <v>259</v>
      </c>
      <c r="C66" s="125">
        <v>0</v>
      </c>
      <c r="D66" s="125">
        <v>0</v>
      </c>
      <c r="E66" s="73">
        <v>543900</v>
      </c>
      <c r="F66" s="125">
        <v>1</v>
      </c>
      <c r="G66" s="73">
        <v>0</v>
      </c>
      <c r="H66" s="73">
        <v>0</v>
      </c>
      <c r="I66" s="144">
        <v>427817.63900000002</v>
      </c>
      <c r="J66" s="144">
        <v>641.40575562218896</v>
      </c>
      <c r="K66" s="301" t="s">
        <v>260</v>
      </c>
    </row>
    <row r="67" spans="1:11" ht="15" thickBot="1">
      <c r="A67" s="248" t="s">
        <v>261</v>
      </c>
      <c r="B67" s="292" t="s">
        <v>262</v>
      </c>
      <c r="C67" s="72">
        <v>10676725.5</v>
      </c>
      <c r="D67" s="72">
        <v>108946.17857142857</v>
      </c>
      <c r="E67" s="72">
        <v>379831</v>
      </c>
      <c r="F67" s="72">
        <v>915</v>
      </c>
      <c r="G67" s="72">
        <v>0</v>
      </c>
      <c r="H67" s="72">
        <v>0</v>
      </c>
      <c r="I67" s="145" t="s">
        <v>392</v>
      </c>
      <c r="J67" s="145" t="s">
        <v>392</v>
      </c>
      <c r="K67" s="300" t="s">
        <v>263</v>
      </c>
    </row>
    <row r="68" spans="1:11" ht="34.5" thickBot="1">
      <c r="A68" s="249" t="s">
        <v>264</v>
      </c>
      <c r="B68" s="293" t="s">
        <v>278</v>
      </c>
      <c r="C68" s="73">
        <v>80482512.854000032</v>
      </c>
      <c r="D68" s="73">
        <v>63.003117064872903</v>
      </c>
      <c r="E68" s="73">
        <v>130125862</v>
      </c>
      <c r="F68" s="73">
        <v>61</v>
      </c>
      <c r="G68" s="73">
        <v>122171338.88</v>
      </c>
      <c r="H68" s="73">
        <v>185.2</v>
      </c>
      <c r="I68" s="144">
        <v>133077153.3219998</v>
      </c>
      <c r="J68" s="144">
        <v>183.57773640829373</v>
      </c>
      <c r="K68" s="301" t="s">
        <v>265</v>
      </c>
    </row>
    <row r="69" spans="1:11" ht="15" thickBot="1">
      <c r="A69" s="248" t="s">
        <v>266</v>
      </c>
      <c r="B69" s="292" t="s">
        <v>267</v>
      </c>
      <c r="C69" s="72">
        <v>16020448.790000005</v>
      </c>
      <c r="D69" s="72">
        <v>121.70356508527371</v>
      </c>
      <c r="E69" s="72">
        <v>21199831</v>
      </c>
      <c r="F69" s="72">
        <v>112</v>
      </c>
      <c r="G69" s="72">
        <v>441137.78</v>
      </c>
      <c r="H69" s="72">
        <v>1021.2</v>
      </c>
      <c r="I69" s="145">
        <v>754779.81300000008</v>
      </c>
      <c r="J69" s="145">
        <v>1345.4185614973264</v>
      </c>
      <c r="K69" s="300" t="s">
        <v>268</v>
      </c>
    </row>
    <row r="70" spans="1:11" ht="38.25">
      <c r="A70" s="252" t="s">
        <v>269</v>
      </c>
      <c r="B70" s="298" t="s">
        <v>270</v>
      </c>
      <c r="C70" s="74">
        <v>377650.77999999991</v>
      </c>
      <c r="D70" s="74">
        <v>159.07783487784326</v>
      </c>
      <c r="E70" s="74">
        <v>851637</v>
      </c>
      <c r="F70" s="74">
        <v>83</v>
      </c>
      <c r="G70" s="74">
        <v>1927.7</v>
      </c>
      <c r="H70" s="74">
        <v>963.9</v>
      </c>
      <c r="I70" s="152">
        <v>16057.062</v>
      </c>
      <c r="J70" s="152">
        <v>7.2887253744893323</v>
      </c>
      <c r="K70" s="305" t="s">
        <v>271</v>
      </c>
    </row>
  </sheetData>
  <mergeCells count="12">
    <mergeCell ref="A6:A7"/>
    <mergeCell ref="A1:K1"/>
    <mergeCell ref="A2:K2"/>
    <mergeCell ref="A3:K3"/>
    <mergeCell ref="A4:K4"/>
    <mergeCell ref="B6:B7"/>
    <mergeCell ref="I6:J6"/>
    <mergeCell ref="K6:K7"/>
    <mergeCell ref="A5:B5"/>
    <mergeCell ref="G6:H6"/>
    <mergeCell ref="E6:F6"/>
    <mergeCell ref="C6:D6"/>
  </mergeCells>
  <printOptions horizontalCentered="1" verticalCentered="1"/>
  <pageMargins left="0" right="0" top="0" bottom="0" header="0" footer="0"/>
  <pageSetup paperSize="9" scale="85" fitToHeight="0" orientation="landscape" r:id="rId1"/>
  <rowBreaks count="2" manualBreakCount="2">
    <brk id="33" max="16383" man="1"/>
    <brk id="51"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rightToLeft="1" view="pageBreakPreview" zoomScaleNormal="100" zoomScaleSheetLayoutView="100" workbookViewId="0">
      <selection activeCell="B11" sqref="B11"/>
    </sheetView>
  </sheetViews>
  <sheetFormatPr defaultColWidth="9.140625" defaultRowHeight="12.75"/>
  <cols>
    <col min="1" max="1" width="35.85546875" style="57" customWidth="1"/>
    <col min="2" max="2" width="13.42578125" style="57" customWidth="1"/>
    <col min="3" max="3" width="41.28515625" style="57" customWidth="1"/>
    <col min="4" max="4" width="9.140625" style="57"/>
    <col min="5" max="5" width="5.85546875" style="57" customWidth="1"/>
    <col min="6" max="7" width="9.140625" style="57" customWidth="1"/>
    <col min="8" max="12" width="9.140625" style="57"/>
    <col min="13" max="13" width="37.42578125" style="57" customWidth="1"/>
    <col min="14" max="14" width="5" style="58" customWidth="1"/>
    <col min="15" max="16384" width="9.140625" style="57"/>
  </cols>
  <sheetData>
    <row r="1" spans="1:14" ht="18">
      <c r="A1" s="573" t="s">
        <v>459</v>
      </c>
      <c r="B1" s="573"/>
      <c r="C1" s="573"/>
    </row>
    <row r="2" spans="1:14" s="63" customFormat="1" ht="18">
      <c r="A2" s="628">
        <v>2016</v>
      </c>
      <c r="B2" s="628"/>
      <c r="C2" s="628"/>
      <c r="N2" s="64"/>
    </row>
    <row r="3" spans="1:14" s="63" customFormat="1" ht="15.75" customHeight="1">
      <c r="A3" s="629" t="s">
        <v>720</v>
      </c>
      <c r="B3" s="629"/>
      <c r="C3" s="629"/>
      <c r="N3" s="64"/>
    </row>
    <row r="4" spans="1:14" s="63" customFormat="1" ht="15.75" customHeight="1">
      <c r="A4" s="632">
        <v>2016</v>
      </c>
      <c r="B4" s="632"/>
      <c r="C4" s="632"/>
      <c r="N4" s="64"/>
    </row>
    <row r="5" spans="1:14" ht="15.75" customHeight="1">
      <c r="A5" s="625" t="s">
        <v>452</v>
      </c>
      <c r="B5" s="625"/>
      <c r="C5" s="198" t="s">
        <v>750</v>
      </c>
    </row>
    <row r="6" spans="1:14" ht="22.5" customHeight="1">
      <c r="A6" s="592" t="s">
        <v>454</v>
      </c>
      <c r="B6" s="464" t="s">
        <v>427</v>
      </c>
      <c r="C6" s="630" t="s">
        <v>611</v>
      </c>
      <c r="K6" s="58"/>
      <c r="N6" s="57"/>
    </row>
    <row r="7" spans="1:14" ht="22.5" customHeight="1">
      <c r="A7" s="594"/>
      <c r="B7" s="455" t="s">
        <v>592</v>
      </c>
      <c r="C7" s="631"/>
      <c r="K7" s="58"/>
      <c r="N7" s="57"/>
    </row>
    <row r="8" spans="1:14" ht="24" customHeight="1">
      <c r="A8" s="514" t="s">
        <v>455</v>
      </c>
      <c r="B8" s="352">
        <v>13</v>
      </c>
      <c r="C8" s="256" t="s">
        <v>612</v>
      </c>
      <c r="G8" s="65"/>
      <c r="H8" s="65"/>
      <c r="I8" s="65"/>
      <c r="J8" s="65"/>
      <c r="K8" s="66"/>
      <c r="N8" s="57"/>
    </row>
    <row r="9" spans="1:14" s="65" customFormat="1" ht="24" customHeight="1">
      <c r="A9" s="515" t="s">
        <v>456</v>
      </c>
      <c r="B9" s="354">
        <v>11</v>
      </c>
      <c r="C9" s="479" t="s">
        <v>613</v>
      </c>
      <c r="G9" s="57"/>
      <c r="H9" s="57"/>
      <c r="I9" s="57"/>
      <c r="J9" s="57"/>
      <c r="K9" s="58"/>
    </row>
    <row r="10" spans="1:14" ht="24" customHeight="1">
      <c r="A10" s="514" t="s">
        <v>457</v>
      </c>
      <c r="B10" s="355">
        <v>2</v>
      </c>
      <c r="C10" s="256" t="s">
        <v>614</v>
      </c>
      <c r="G10" s="65"/>
      <c r="H10" s="65"/>
      <c r="I10" s="65"/>
      <c r="J10" s="65"/>
      <c r="K10" s="65"/>
      <c r="N10" s="57"/>
    </row>
    <row r="11" spans="1:14" s="65" customFormat="1" ht="24" customHeight="1">
      <c r="A11" s="515" t="s">
        <v>458</v>
      </c>
      <c r="B11" s="354">
        <v>4</v>
      </c>
      <c r="C11" s="479" t="s">
        <v>615</v>
      </c>
      <c r="N11" s="66"/>
    </row>
    <row r="12" spans="1:14" s="65" customFormat="1" ht="24" customHeight="1">
      <c r="A12" s="254" t="s">
        <v>0</v>
      </c>
      <c r="B12" s="353">
        <f>SUM(B8:B11)</f>
        <v>30</v>
      </c>
      <c r="C12" s="255" t="s">
        <v>1</v>
      </c>
      <c r="G12" s="57"/>
      <c r="H12" s="57"/>
      <c r="I12" s="57"/>
      <c r="J12" s="57"/>
      <c r="K12" s="57"/>
      <c r="N12" s="66"/>
    </row>
  </sheetData>
  <mergeCells count="7">
    <mergeCell ref="A2:C2"/>
    <mergeCell ref="A1:C1"/>
    <mergeCell ref="A3:C3"/>
    <mergeCell ref="A5:B5"/>
    <mergeCell ref="A6:A7"/>
    <mergeCell ref="C6:C7"/>
    <mergeCell ref="A4:C4"/>
  </mergeCells>
  <printOptions horizontalCentered="1" verticalCentered="1"/>
  <pageMargins left="0" right="0" top="0" bottom="0" header="0" footer="0"/>
  <pageSetup paperSize="9" scale="90"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rightToLeft="1" view="pageBreakPreview" zoomScaleNormal="100" zoomScaleSheetLayoutView="100" workbookViewId="0">
      <selection activeCell="D13" sqref="D13"/>
    </sheetView>
  </sheetViews>
  <sheetFormatPr defaultColWidth="9.140625" defaultRowHeight="12.75"/>
  <cols>
    <col min="1" max="1" width="24.140625" style="57" customWidth="1"/>
    <col min="2" max="2" width="22.85546875" style="57" customWidth="1"/>
    <col min="3" max="3" width="24.140625" style="57" customWidth="1"/>
    <col min="4" max="4" width="9.140625" style="57" customWidth="1"/>
    <col min="5" max="9" width="9.140625" style="57"/>
    <col min="10" max="10" width="37.42578125" style="57" customWidth="1"/>
    <col min="11" max="11" width="5" style="58" customWidth="1"/>
    <col min="12" max="16384" width="9.140625" style="57"/>
  </cols>
  <sheetData>
    <row r="1" spans="1:11" ht="33" customHeight="1">
      <c r="A1" s="573" t="s">
        <v>460</v>
      </c>
      <c r="B1" s="573"/>
      <c r="C1" s="573"/>
    </row>
    <row r="2" spans="1:11" s="63" customFormat="1" ht="15.6" customHeight="1">
      <c r="A2" s="629">
        <v>2016</v>
      </c>
      <c r="B2" s="629"/>
      <c r="C2" s="629"/>
      <c r="K2" s="64"/>
    </row>
    <row r="3" spans="1:11" s="63" customFormat="1" ht="33" customHeight="1">
      <c r="A3" s="633" t="s">
        <v>726</v>
      </c>
      <c r="B3" s="633"/>
      <c r="C3" s="633"/>
      <c r="K3" s="64"/>
    </row>
    <row r="4" spans="1:11" s="63" customFormat="1" ht="15.75" customHeight="1">
      <c r="A4" s="632">
        <v>2016</v>
      </c>
      <c r="B4" s="632"/>
      <c r="C4" s="632"/>
      <c r="K4" s="64"/>
    </row>
    <row r="5" spans="1:11" ht="15.75" customHeight="1">
      <c r="A5" s="634" t="s">
        <v>453</v>
      </c>
      <c r="B5" s="625"/>
      <c r="C5" s="490" t="s">
        <v>751</v>
      </c>
    </row>
    <row r="6" spans="1:11" ht="34.5" customHeight="1">
      <c r="A6" s="346" t="s">
        <v>461</v>
      </c>
      <c r="B6" s="443" t="s">
        <v>748</v>
      </c>
      <c r="C6" s="465" t="s">
        <v>344</v>
      </c>
      <c r="H6" s="58"/>
      <c r="K6" s="57"/>
    </row>
    <row r="7" spans="1:11" ht="24" customHeight="1">
      <c r="A7" s="347" t="s">
        <v>462</v>
      </c>
      <c r="B7" s="340">
        <v>19</v>
      </c>
      <c r="C7" s="238" t="s">
        <v>346</v>
      </c>
      <c r="H7" s="58"/>
      <c r="K7" s="57"/>
    </row>
    <row r="8" spans="1:11" ht="24.75" customHeight="1" thickBot="1">
      <c r="A8" s="348" t="s">
        <v>463</v>
      </c>
      <c r="B8" s="341">
        <v>2</v>
      </c>
      <c r="C8" s="239" t="s">
        <v>348</v>
      </c>
      <c r="H8" s="58"/>
      <c r="K8" s="57"/>
    </row>
    <row r="9" spans="1:11" ht="24" customHeight="1" thickBot="1">
      <c r="A9" s="349" t="s">
        <v>464</v>
      </c>
      <c r="B9" s="342">
        <v>2</v>
      </c>
      <c r="C9" s="240" t="s">
        <v>358</v>
      </c>
      <c r="G9" s="437"/>
      <c r="H9" s="58"/>
      <c r="K9" s="57"/>
    </row>
    <row r="10" spans="1:11" s="65" customFormat="1" ht="24.75" customHeight="1" thickBot="1">
      <c r="A10" s="348" t="s">
        <v>465</v>
      </c>
      <c r="B10" s="341">
        <v>1</v>
      </c>
      <c r="C10" s="239" t="s">
        <v>352</v>
      </c>
      <c r="G10" s="437"/>
      <c r="H10" s="66"/>
    </row>
    <row r="11" spans="1:11" ht="24" customHeight="1" thickBot="1">
      <c r="A11" s="349" t="s">
        <v>466</v>
      </c>
      <c r="B11" s="343">
        <v>3</v>
      </c>
      <c r="C11" s="240" t="s">
        <v>354</v>
      </c>
      <c r="G11" s="437"/>
      <c r="H11" s="58"/>
      <c r="K11" s="57"/>
    </row>
    <row r="12" spans="1:11" s="65" customFormat="1" ht="24" customHeight="1" thickBot="1">
      <c r="A12" s="348" t="s">
        <v>467</v>
      </c>
      <c r="B12" s="341">
        <v>0</v>
      </c>
      <c r="C12" s="239" t="s">
        <v>356</v>
      </c>
      <c r="G12" s="437"/>
      <c r="K12" s="66"/>
    </row>
    <row r="13" spans="1:11" s="65" customFormat="1" ht="24" customHeight="1" thickBot="1">
      <c r="A13" s="349" t="s">
        <v>468</v>
      </c>
      <c r="B13" s="344">
        <v>2</v>
      </c>
      <c r="C13" s="240" t="s">
        <v>350</v>
      </c>
      <c r="G13" s="437"/>
      <c r="I13" s="66"/>
    </row>
    <row r="14" spans="1:11" ht="24" customHeight="1">
      <c r="A14" s="350" t="s">
        <v>469</v>
      </c>
      <c r="B14" s="345">
        <v>1</v>
      </c>
      <c r="C14" s="241" t="s">
        <v>610</v>
      </c>
      <c r="G14" s="437"/>
      <c r="I14" s="58"/>
      <c r="K14" s="57"/>
    </row>
    <row r="15" spans="1:11" ht="24" customHeight="1">
      <c r="A15" s="351" t="s">
        <v>65</v>
      </c>
      <c r="B15" s="339">
        <f>SUM(B7:B14)</f>
        <v>30</v>
      </c>
      <c r="C15" s="278" t="s">
        <v>1</v>
      </c>
      <c r="G15" s="437"/>
      <c r="I15" s="58"/>
      <c r="K15" s="57"/>
    </row>
    <row r="16" spans="1:11">
      <c r="G16" s="437"/>
    </row>
    <row r="17" spans="7:7">
      <c r="G17" s="437"/>
    </row>
    <row r="18" spans="7:7">
      <c r="G18" s="437"/>
    </row>
  </sheetData>
  <mergeCells count="5">
    <mergeCell ref="A1:C1"/>
    <mergeCell ref="A2:C2"/>
    <mergeCell ref="A3:C3"/>
    <mergeCell ref="A4:C4"/>
    <mergeCell ref="A5:B5"/>
  </mergeCells>
  <printOptions horizontalCentered="1" verticalCentered="1"/>
  <pageMargins left="0" right="0" top="0" bottom="0" header="0" footer="0"/>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zoomScaleNormal="100" zoomScaleSheetLayoutView="100" workbookViewId="0">
      <selection activeCell="V14" sqref="V14"/>
    </sheetView>
  </sheetViews>
  <sheetFormatPr defaultColWidth="9.140625" defaultRowHeight="14.25"/>
  <cols>
    <col min="1" max="1" width="20.7109375" style="33" customWidth="1"/>
    <col min="2" max="2" width="5.85546875" style="33" bestFit="1" customWidth="1"/>
    <col min="3" max="3" width="8.140625" style="33" bestFit="1" customWidth="1"/>
    <col min="4" max="4" width="5.85546875" style="33" bestFit="1" customWidth="1"/>
    <col min="5" max="5" width="8.140625" style="33" bestFit="1" customWidth="1"/>
    <col min="6" max="6" width="5.85546875" style="33" bestFit="1" customWidth="1"/>
    <col min="7" max="7" width="8.140625" style="33" bestFit="1" customWidth="1"/>
    <col min="8" max="8" width="5.85546875" style="33" bestFit="1" customWidth="1"/>
    <col min="9" max="9" width="8.140625" style="108" bestFit="1" customWidth="1"/>
    <col min="10" max="10" width="5.85546875" style="108" bestFit="1" customWidth="1"/>
    <col min="11" max="11" width="8.140625" style="108" bestFit="1" customWidth="1"/>
    <col min="12" max="12" width="5.85546875" style="108" bestFit="1" customWidth="1"/>
    <col min="13" max="13" width="8.140625" style="33" bestFit="1" customWidth="1"/>
    <col min="14" max="14" width="5.85546875" style="33" bestFit="1" customWidth="1"/>
    <col min="15" max="15" width="8.140625" style="33" bestFit="1" customWidth="1"/>
    <col min="16" max="16" width="5.85546875" style="33" bestFit="1" customWidth="1"/>
    <col min="17" max="17" width="8.140625" style="33" bestFit="1" customWidth="1"/>
    <col min="18" max="18" width="6.5703125" style="33" bestFit="1" customWidth="1"/>
    <col min="19" max="19" width="8.140625" style="33" bestFit="1" customWidth="1"/>
    <col min="20" max="21" width="5.7109375" style="33" customWidth="1"/>
    <col min="22" max="22" width="21.28515625" style="33" customWidth="1"/>
    <col min="23" max="16384" width="9.140625" style="33"/>
  </cols>
  <sheetData>
    <row r="1" spans="1:32" s="31" customFormat="1" ht="21.75" customHeight="1">
      <c r="A1" s="558" t="s">
        <v>470</v>
      </c>
      <c r="B1" s="558"/>
      <c r="C1" s="558"/>
      <c r="D1" s="558"/>
      <c r="E1" s="558"/>
      <c r="F1" s="558"/>
      <c r="G1" s="558"/>
      <c r="H1" s="558"/>
      <c r="I1" s="558"/>
      <c r="J1" s="558"/>
      <c r="K1" s="558"/>
      <c r="L1" s="558"/>
      <c r="M1" s="558"/>
      <c r="N1" s="558"/>
      <c r="O1" s="558"/>
      <c r="P1" s="558"/>
      <c r="Q1" s="558"/>
      <c r="R1" s="558"/>
      <c r="S1" s="558"/>
      <c r="T1" s="558"/>
      <c r="U1" s="558"/>
      <c r="V1" s="558"/>
      <c r="W1" s="18"/>
      <c r="X1" s="18"/>
      <c r="Y1" s="18"/>
      <c r="Z1" s="18"/>
      <c r="AA1" s="18"/>
      <c r="AB1" s="18"/>
      <c r="AC1" s="18"/>
      <c r="AD1" s="18"/>
      <c r="AE1" s="18"/>
      <c r="AF1" s="30"/>
    </row>
    <row r="2" spans="1:32" s="31" customFormat="1" ht="13.5" customHeight="1">
      <c r="A2" s="559">
        <v>2016</v>
      </c>
      <c r="B2" s="559"/>
      <c r="C2" s="559"/>
      <c r="D2" s="559"/>
      <c r="E2" s="559"/>
      <c r="F2" s="559"/>
      <c r="G2" s="559"/>
      <c r="H2" s="559"/>
      <c r="I2" s="559"/>
      <c r="J2" s="559"/>
      <c r="K2" s="559"/>
      <c r="L2" s="559"/>
      <c r="M2" s="559"/>
      <c r="N2" s="559"/>
      <c r="O2" s="559"/>
      <c r="P2" s="559"/>
      <c r="Q2" s="559"/>
      <c r="R2" s="559"/>
      <c r="S2" s="559"/>
      <c r="T2" s="559"/>
      <c r="U2" s="559"/>
      <c r="V2" s="559"/>
      <c r="W2" s="18"/>
      <c r="X2" s="18"/>
      <c r="Y2" s="18"/>
      <c r="Z2" s="18"/>
      <c r="AA2" s="18"/>
      <c r="AB2" s="18"/>
      <c r="AC2" s="18"/>
      <c r="AD2" s="18"/>
      <c r="AE2" s="18"/>
      <c r="AF2" s="30"/>
    </row>
    <row r="3" spans="1:32" s="31" customFormat="1" ht="22.5" customHeight="1">
      <c r="A3" s="638" t="s">
        <v>721</v>
      </c>
      <c r="B3" s="638"/>
      <c r="C3" s="638"/>
      <c r="D3" s="638"/>
      <c r="E3" s="638"/>
      <c r="F3" s="638"/>
      <c r="G3" s="638"/>
      <c r="H3" s="638"/>
      <c r="I3" s="638"/>
      <c r="J3" s="638"/>
      <c r="K3" s="638"/>
      <c r="L3" s="638"/>
      <c r="M3" s="638"/>
      <c r="N3" s="638"/>
      <c r="O3" s="638"/>
      <c r="P3" s="638"/>
      <c r="Q3" s="638"/>
      <c r="R3" s="638"/>
      <c r="S3" s="638"/>
      <c r="T3" s="638"/>
      <c r="U3" s="638"/>
      <c r="V3" s="638"/>
      <c r="W3" s="18"/>
      <c r="X3" s="18"/>
      <c r="Y3" s="18"/>
      <c r="Z3" s="18"/>
      <c r="AA3" s="18"/>
      <c r="AB3" s="18"/>
      <c r="AC3" s="18"/>
      <c r="AD3" s="18"/>
      <c r="AE3" s="18"/>
      <c r="AF3" s="30"/>
    </row>
    <row r="4" spans="1:32" s="31" customFormat="1" ht="15.75" customHeight="1">
      <c r="A4" s="561">
        <v>2016</v>
      </c>
      <c r="B4" s="561"/>
      <c r="C4" s="561"/>
      <c r="D4" s="561"/>
      <c r="E4" s="561"/>
      <c r="F4" s="561"/>
      <c r="G4" s="561"/>
      <c r="H4" s="561"/>
      <c r="I4" s="561"/>
      <c r="J4" s="561"/>
      <c r="K4" s="561"/>
      <c r="L4" s="561"/>
      <c r="M4" s="561"/>
      <c r="N4" s="561"/>
      <c r="O4" s="561"/>
      <c r="P4" s="561"/>
      <c r="Q4" s="561"/>
      <c r="R4" s="561"/>
      <c r="S4" s="561"/>
      <c r="T4" s="561"/>
      <c r="U4" s="561"/>
      <c r="V4" s="561"/>
      <c r="W4" s="18"/>
      <c r="X4" s="18"/>
      <c r="Y4" s="18"/>
      <c r="Z4" s="18"/>
      <c r="AA4" s="18"/>
      <c r="AB4" s="18"/>
      <c r="AC4" s="18"/>
      <c r="AD4" s="18"/>
      <c r="AE4" s="18"/>
      <c r="AF4" s="30"/>
    </row>
    <row r="5" spans="1:32" ht="15" customHeight="1">
      <c r="A5" s="95" t="s">
        <v>752</v>
      </c>
      <c r="B5" s="96"/>
      <c r="C5" s="96"/>
      <c r="D5" s="96"/>
      <c r="E5" s="96"/>
      <c r="F5" s="96"/>
      <c r="G5" s="96"/>
      <c r="H5" s="96"/>
      <c r="I5" s="186"/>
      <c r="J5" s="186"/>
      <c r="K5" s="186"/>
      <c r="L5" s="187"/>
      <c r="M5" s="187"/>
      <c r="N5" s="187"/>
      <c r="O5" s="187"/>
      <c r="P5" s="187"/>
      <c r="Q5" s="187"/>
      <c r="R5" s="187"/>
      <c r="S5" s="187"/>
      <c r="T5" s="639" t="s">
        <v>753</v>
      </c>
      <c r="U5" s="639"/>
      <c r="V5" s="639"/>
      <c r="W5" s="2"/>
      <c r="X5" s="2"/>
      <c r="Y5" s="2"/>
      <c r="Z5" s="2"/>
      <c r="AA5" s="2"/>
      <c r="AB5" s="2"/>
      <c r="AC5" s="2"/>
      <c r="AD5" s="2"/>
      <c r="AE5" s="2"/>
      <c r="AF5" s="32"/>
    </row>
    <row r="6" spans="1:32" ht="15.75">
      <c r="A6" s="648" t="s">
        <v>587</v>
      </c>
      <c r="B6" s="658" t="s">
        <v>474</v>
      </c>
      <c r="C6" s="658"/>
      <c r="D6" s="658"/>
      <c r="E6" s="658"/>
      <c r="F6" s="652" t="s">
        <v>732</v>
      </c>
      <c r="G6" s="653"/>
      <c r="H6" s="653"/>
      <c r="I6" s="654"/>
      <c r="J6" s="652" t="s">
        <v>737</v>
      </c>
      <c r="K6" s="653"/>
      <c r="L6" s="653"/>
      <c r="M6" s="654"/>
      <c r="N6" s="652" t="s">
        <v>734</v>
      </c>
      <c r="O6" s="653"/>
      <c r="P6" s="653"/>
      <c r="Q6" s="654"/>
      <c r="R6" s="645" t="s">
        <v>0</v>
      </c>
      <c r="S6" s="645"/>
      <c r="T6" s="645"/>
      <c r="U6" s="645"/>
      <c r="V6" s="635" t="s">
        <v>736</v>
      </c>
      <c r="W6" s="2"/>
      <c r="X6" s="2"/>
      <c r="Y6" s="2"/>
      <c r="Z6" s="2"/>
      <c r="AA6" s="2"/>
      <c r="AB6" s="2"/>
      <c r="AC6" s="2"/>
      <c r="AD6" s="2"/>
      <c r="AE6" s="2"/>
    </row>
    <row r="7" spans="1:32">
      <c r="A7" s="649"/>
      <c r="B7" s="659" t="s">
        <v>733</v>
      </c>
      <c r="C7" s="659"/>
      <c r="D7" s="659"/>
      <c r="E7" s="659"/>
      <c r="F7" s="655"/>
      <c r="G7" s="656"/>
      <c r="H7" s="656"/>
      <c r="I7" s="657"/>
      <c r="J7" s="655"/>
      <c r="K7" s="656"/>
      <c r="L7" s="656"/>
      <c r="M7" s="657"/>
      <c r="N7" s="655"/>
      <c r="O7" s="656"/>
      <c r="P7" s="656"/>
      <c r="Q7" s="657"/>
      <c r="R7" s="660" t="s">
        <v>1</v>
      </c>
      <c r="S7" s="660"/>
      <c r="T7" s="660"/>
      <c r="U7" s="660"/>
      <c r="V7" s="636"/>
      <c r="W7" s="2"/>
      <c r="X7" s="2"/>
      <c r="Y7" s="2"/>
      <c r="Z7" s="2"/>
      <c r="AA7" s="2"/>
      <c r="AB7" s="2"/>
      <c r="AC7" s="2"/>
      <c r="AD7" s="2"/>
      <c r="AE7" s="2"/>
    </row>
    <row r="8" spans="1:32" ht="15.75" customHeight="1">
      <c r="A8" s="650"/>
      <c r="B8" s="647" t="s">
        <v>471</v>
      </c>
      <c r="C8" s="647"/>
      <c r="D8" s="642" t="s">
        <v>472</v>
      </c>
      <c r="E8" s="642"/>
      <c r="F8" s="642" t="s">
        <v>471</v>
      </c>
      <c r="G8" s="642"/>
      <c r="H8" s="642" t="s">
        <v>472</v>
      </c>
      <c r="I8" s="642"/>
      <c r="J8" s="642" t="s">
        <v>471</v>
      </c>
      <c r="K8" s="642"/>
      <c r="L8" s="642" t="s">
        <v>472</v>
      </c>
      <c r="M8" s="642"/>
      <c r="N8" s="642" t="s">
        <v>471</v>
      </c>
      <c r="O8" s="642"/>
      <c r="P8" s="642" t="s">
        <v>472</v>
      </c>
      <c r="Q8" s="642"/>
      <c r="R8" s="642" t="s">
        <v>471</v>
      </c>
      <c r="S8" s="642"/>
      <c r="T8" s="642" t="s">
        <v>472</v>
      </c>
      <c r="U8" s="642"/>
      <c r="V8" s="637"/>
      <c r="W8" s="2"/>
      <c r="X8" s="2"/>
      <c r="Y8" s="2"/>
      <c r="Z8" s="2"/>
      <c r="AA8" s="2"/>
      <c r="AB8" s="2"/>
      <c r="AC8" s="2"/>
      <c r="AD8" s="2"/>
      <c r="AE8" s="2"/>
    </row>
    <row r="9" spans="1:32" ht="15.75" customHeight="1">
      <c r="A9" s="650"/>
      <c r="B9" s="640" t="s">
        <v>644</v>
      </c>
      <c r="C9" s="641"/>
      <c r="D9" s="643" t="s">
        <v>645</v>
      </c>
      <c r="E9" s="644"/>
      <c r="F9" s="640" t="s">
        <v>644</v>
      </c>
      <c r="G9" s="641"/>
      <c r="H9" s="643" t="s">
        <v>645</v>
      </c>
      <c r="I9" s="644"/>
      <c r="J9" s="640" t="s">
        <v>644</v>
      </c>
      <c r="K9" s="641"/>
      <c r="L9" s="643" t="s">
        <v>645</v>
      </c>
      <c r="M9" s="644"/>
      <c r="N9" s="640" t="s">
        <v>644</v>
      </c>
      <c r="O9" s="641"/>
      <c r="P9" s="643" t="s">
        <v>645</v>
      </c>
      <c r="Q9" s="644"/>
      <c r="R9" s="640" t="s">
        <v>644</v>
      </c>
      <c r="S9" s="641"/>
      <c r="T9" s="643" t="s">
        <v>645</v>
      </c>
      <c r="U9" s="644"/>
      <c r="V9" s="637"/>
      <c r="W9" s="2"/>
      <c r="X9" s="2"/>
      <c r="Y9" s="2"/>
      <c r="Z9" s="2"/>
      <c r="AA9" s="2"/>
      <c r="AB9" s="2"/>
      <c r="AC9" s="2"/>
      <c r="AD9" s="2"/>
      <c r="AE9" s="2"/>
    </row>
    <row r="10" spans="1:32" ht="15.75">
      <c r="A10" s="650"/>
      <c r="B10" s="91" t="s">
        <v>473</v>
      </c>
      <c r="C10" s="91" t="s">
        <v>46</v>
      </c>
      <c r="D10" s="91" t="s">
        <v>473</v>
      </c>
      <c r="E10" s="91" t="s">
        <v>46</v>
      </c>
      <c r="F10" s="91" t="s">
        <v>473</v>
      </c>
      <c r="G10" s="91" t="s">
        <v>46</v>
      </c>
      <c r="H10" s="91" t="s">
        <v>473</v>
      </c>
      <c r="I10" s="91" t="s">
        <v>46</v>
      </c>
      <c r="J10" s="91" t="s">
        <v>473</v>
      </c>
      <c r="K10" s="91" t="s">
        <v>46</v>
      </c>
      <c r="L10" s="91" t="s">
        <v>473</v>
      </c>
      <c r="M10" s="91" t="s">
        <v>46</v>
      </c>
      <c r="N10" s="91" t="s">
        <v>473</v>
      </c>
      <c r="O10" s="91" t="s">
        <v>46</v>
      </c>
      <c r="P10" s="91" t="s">
        <v>473</v>
      </c>
      <c r="Q10" s="91" t="s">
        <v>46</v>
      </c>
      <c r="R10" s="91" t="s">
        <v>473</v>
      </c>
      <c r="S10" s="91" t="s">
        <v>46</v>
      </c>
      <c r="T10" s="91" t="s">
        <v>473</v>
      </c>
      <c r="U10" s="91" t="s">
        <v>46</v>
      </c>
      <c r="V10" s="637"/>
    </row>
    <row r="11" spans="1:32" s="34" customFormat="1" ht="14.25" customHeight="1">
      <c r="A11" s="651"/>
      <c r="B11" s="20" t="s">
        <v>85</v>
      </c>
      <c r="C11" s="20" t="s">
        <v>86</v>
      </c>
      <c r="D11" s="20" t="s">
        <v>85</v>
      </c>
      <c r="E11" s="20" t="s">
        <v>86</v>
      </c>
      <c r="F11" s="20" t="s">
        <v>85</v>
      </c>
      <c r="G11" s="20" t="s">
        <v>86</v>
      </c>
      <c r="H11" s="20" t="s">
        <v>85</v>
      </c>
      <c r="I11" s="20" t="s">
        <v>86</v>
      </c>
      <c r="J11" s="20" t="s">
        <v>85</v>
      </c>
      <c r="K11" s="20" t="s">
        <v>86</v>
      </c>
      <c r="L11" s="20" t="s">
        <v>85</v>
      </c>
      <c r="M11" s="20" t="s">
        <v>86</v>
      </c>
      <c r="N11" s="20" t="s">
        <v>85</v>
      </c>
      <c r="O11" s="20" t="s">
        <v>86</v>
      </c>
      <c r="P11" s="20" t="s">
        <v>85</v>
      </c>
      <c r="Q11" s="20" t="s">
        <v>86</v>
      </c>
      <c r="R11" s="212" t="s">
        <v>85</v>
      </c>
      <c r="S11" s="212" t="s">
        <v>86</v>
      </c>
      <c r="T11" s="212" t="s">
        <v>85</v>
      </c>
      <c r="U11" s="212" t="s">
        <v>86</v>
      </c>
      <c r="V11" s="637"/>
    </row>
    <row r="12" spans="1:32" s="34" customFormat="1" ht="13.5" thickBot="1">
      <c r="A12" s="330" t="s">
        <v>475</v>
      </c>
      <c r="B12" s="331">
        <v>121</v>
      </c>
      <c r="C12" s="331">
        <v>65</v>
      </c>
      <c r="D12" s="331">
        <v>129</v>
      </c>
      <c r="E12" s="331">
        <v>56</v>
      </c>
      <c r="F12" s="331">
        <v>94</v>
      </c>
      <c r="G12" s="331">
        <v>49</v>
      </c>
      <c r="H12" s="331">
        <v>86</v>
      </c>
      <c r="I12" s="331">
        <v>46</v>
      </c>
      <c r="J12" s="331">
        <v>81</v>
      </c>
      <c r="K12" s="331">
        <v>58</v>
      </c>
      <c r="L12" s="331">
        <v>78</v>
      </c>
      <c r="M12" s="331">
        <v>28</v>
      </c>
      <c r="N12" s="331">
        <v>118</v>
      </c>
      <c r="O12" s="331">
        <v>101</v>
      </c>
      <c r="P12" s="331">
        <v>87</v>
      </c>
      <c r="Q12" s="331">
        <v>51</v>
      </c>
      <c r="R12" s="498">
        <f>B12+F12+J12+N12</f>
        <v>414</v>
      </c>
      <c r="S12" s="498">
        <f t="shared" ref="S12:U27" si="0">C12+G12+K12+O12</f>
        <v>273</v>
      </c>
      <c r="T12" s="498">
        <f t="shared" si="0"/>
        <v>380</v>
      </c>
      <c r="U12" s="498">
        <f t="shared" si="0"/>
        <v>181</v>
      </c>
      <c r="V12" s="469" t="s">
        <v>616</v>
      </c>
    </row>
    <row r="13" spans="1:32" s="35" customFormat="1" ht="15" thickBot="1">
      <c r="A13" s="332" t="s">
        <v>479</v>
      </c>
      <c r="B13" s="333">
        <v>121</v>
      </c>
      <c r="C13" s="333">
        <v>55</v>
      </c>
      <c r="D13" s="333">
        <v>100</v>
      </c>
      <c r="E13" s="333">
        <v>19</v>
      </c>
      <c r="F13" s="333">
        <v>93</v>
      </c>
      <c r="G13" s="333">
        <v>142</v>
      </c>
      <c r="H13" s="333">
        <v>72</v>
      </c>
      <c r="I13" s="333">
        <v>101</v>
      </c>
      <c r="J13" s="333">
        <v>92</v>
      </c>
      <c r="K13" s="333">
        <v>184</v>
      </c>
      <c r="L13" s="333">
        <v>109</v>
      </c>
      <c r="M13" s="333">
        <v>103</v>
      </c>
      <c r="N13" s="333">
        <v>93</v>
      </c>
      <c r="O13" s="333">
        <v>199</v>
      </c>
      <c r="P13" s="333">
        <v>167</v>
      </c>
      <c r="Q13" s="333">
        <v>115</v>
      </c>
      <c r="R13" s="499">
        <f t="shared" ref="R13:U34" si="1">B13+F13+J13+N13</f>
        <v>399</v>
      </c>
      <c r="S13" s="499">
        <f t="shared" si="0"/>
        <v>580</v>
      </c>
      <c r="T13" s="499">
        <f t="shared" si="0"/>
        <v>448</v>
      </c>
      <c r="U13" s="499">
        <f t="shared" si="0"/>
        <v>338</v>
      </c>
      <c r="V13" s="470" t="s">
        <v>617</v>
      </c>
    </row>
    <row r="14" spans="1:32" s="36" customFormat="1" ht="15" thickBot="1">
      <c r="A14" s="334" t="s">
        <v>480</v>
      </c>
      <c r="B14" s="335">
        <v>357</v>
      </c>
      <c r="C14" s="335">
        <v>287</v>
      </c>
      <c r="D14" s="335">
        <v>207</v>
      </c>
      <c r="E14" s="335">
        <v>113</v>
      </c>
      <c r="F14" s="335">
        <v>258</v>
      </c>
      <c r="G14" s="335">
        <v>53</v>
      </c>
      <c r="H14" s="335">
        <v>218</v>
      </c>
      <c r="I14" s="335">
        <v>33</v>
      </c>
      <c r="J14" s="335">
        <v>234</v>
      </c>
      <c r="K14" s="335">
        <v>33</v>
      </c>
      <c r="L14" s="335">
        <v>120</v>
      </c>
      <c r="M14" s="335">
        <v>17</v>
      </c>
      <c r="N14" s="335">
        <v>170</v>
      </c>
      <c r="O14" s="335">
        <v>30</v>
      </c>
      <c r="P14" s="335">
        <v>117</v>
      </c>
      <c r="Q14" s="335">
        <v>12</v>
      </c>
      <c r="R14" s="500">
        <f t="shared" si="1"/>
        <v>1019</v>
      </c>
      <c r="S14" s="500">
        <f t="shared" si="0"/>
        <v>403</v>
      </c>
      <c r="T14" s="500">
        <f t="shared" si="0"/>
        <v>662</v>
      </c>
      <c r="U14" s="500">
        <f t="shared" si="0"/>
        <v>175</v>
      </c>
      <c r="V14" s="471" t="s">
        <v>618</v>
      </c>
    </row>
    <row r="15" spans="1:32" s="35" customFormat="1" ht="26.25" thickBot="1">
      <c r="A15" s="332" t="s">
        <v>481</v>
      </c>
      <c r="B15" s="333">
        <v>98</v>
      </c>
      <c r="C15" s="333">
        <v>144</v>
      </c>
      <c r="D15" s="333">
        <v>82</v>
      </c>
      <c r="E15" s="333">
        <v>101</v>
      </c>
      <c r="F15" s="333">
        <v>44</v>
      </c>
      <c r="G15" s="333">
        <v>62</v>
      </c>
      <c r="H15" s="333">
        <v>33</v>
      </c>
      <c r="I15" s="333">
        <v>55</v>
      </c>
      <c r="J15" s="333">
        <v>35</v>
      </c>
      <c r="K15" s="333">
        <v>22</v>
      </c>
      <c r="L15" s="333">
        <v>32</v>
      </c>
      <c r="M15" s="333">
        <v>20</v>
      </c>
      <c r="N15" s="333">
        <v>30</v>
      </c>
      <c r="O15" s="333">
        <v>46</v>
      </c>
      <c r="P15" s="333">
        <v>27</v>
      </c>
      <c r="Q15" s="333">
        <v>9</v>
      </c>
      <c r="R15" s="499">
        <f t="shared" si="1"/>
        <v>207</v>
      </c>
      <c r="S15" s="499">
        <f t="shared" si="0"/>
        <v>274</v>
      </c>
      <c r="T15" s="499">
        <f>D15+H15+L15+P15</f>
        <v>174</v>
      </c>
      <c r="U15" s="499">
        <f t="shared" si="0"/>
        <v>185</v>
      </c>
      <c r="V15" s="470" t="s">
        <v>619</v>
      </c>
    </row>
    <row r="16" spans="1:32" s="36" customFormat="1" ht="26.25" thickBot="1">
      <c r="A16" s="334" t="s">
        <v>482</v>
      </c>
      <c r="B16" s="335">
        <v>6</v>
      </c>
      <c r="C16" s="335">
        <v>55</v>
      </c>
      <c r="D16" s="335">
        <v>5</v>
      </c>
      <c r="E16" s="335">
        <v>43</v>
      </c>
      <c r="F16" s="335">
        <v>18</v>
      </c>
      <c r="G16" s="335">
        <v>79</v>
      </c>
      <c r="H16" s="335">
        <v>7</v>
      </c>
      <c r="I16" s="335">
        <v>50</v>
      </c>
      <c r="J16" s="335">
        <v>4</v>
      </c>
      <c r="K16" s="335">
        <v>136</v>
      </c>
      <c r="L16" s="335">
        <v>2</v>
      </c>
      <c r="M16" s="335">
        <v>48</v>
      </c>
      <c r="N16" s="335">
        <v>0</v>
      </c>
      <c r="O16" s="335">
        <v>182</v>
      </c>
      <c r="P16" s="335">
        <v>0</v>
      </c>
      <c r="Q16" s="335">
        <v>47</v>
      </c>
      <c r="R16" s="500">
        <f t="shared" si="1"/>
        <v>28</v>
      </c>
      <c r="S16" s="500">
        <f t="shared" si="0"/>
        <v>452</v>
      </c>
      <c r="T16" s="500">
        <f t="shared" si="0"/>
        <v>14</v>
      </c>
      <c r="U16" s="500">
        <f t="shared" si="0"/>
        <v>188</v>
      </c>
      <c r="V16" s="471" t="s">
        <v>620</v>
      </c>
    </row>
    <row r="17" spans="1:22" s="35" customFormat="1" ht="26.25" thickBot="1">
      <c r="A17" s="332" t="s">
        <v>483</v>
      </c>
      <c r="B17" s="333">
        <v>213</v>
      </c>
      <c r="C17" s="333">
        <v>143</v>
      </c>
      <c r="D17" s="333">
        <v>102</v>
      </c>
      <c r="E17" s="333">
        <v>95</v>
      </c>
      <c r="F17" s="333">
        <v>138</v>
      </c>
      <c r="G17" s="333">
        <v>96</v>
      </c>
      <c r="H17" s="333">
        <v>133</v>
      </c>
      <c r="I17" s="333">
        <v>81</v>
      </c>
      <c r="J17" s="333">
        <v>180</v>
      </c>
      <c r="K17" s="333">
        <v>101</v>
      </c>
      <c r="L17" s="333">
        <v>187</v>
      </c>
      <c r="M17" s="333">
        <v>70</v>
      </c>
      <c r="N17" s="333">
        <v>327</v>
      </c>
      <c r="O17" s="333">
        <v>112</v>
      </c>
      <c r="P17" s="333">
        <v>346</v>
      </c>
      <c r="Q17" s="333">
        <v>78</v>
      </c>
      <c r="R17" s="499">
        <f t="shared" si="1"/>
        <v>858</v>
      </c>
      <c r="S17" s="499">
        <f t="shared" si="0"/>
        <v>452</v>
      </c>
      <c r="T17" s="499">
        <f t="shared" si="0"/>
        <v>768</v>
      </c>
      <c r="U17" s="499">
        <f t="shared" si="0"/>
        <v>324</v>
      </c>
      <c r="V17" s="470" t="s">
        <v>621</v>
      </c>
    </row>
    <row r="18" spans="1:22" s="36" customFormat="1" ht="15" thickBot="1">
      <c r="A18" s="334" t="s">
        <v>476</v>
      </c>
      <c r="B18" s="335">
        <v>14</v>
      </c>
      <c r="C18" s="335">
        <v>0</v>
      </c>
      <c r="D18" s="335">
        <v>7</v>
      </c>
      <c r="E18" s="335">
        <v>0</v>
      </c>
      <c r="F18" s="335">
        <v>14</v>
      </c>
      <c r="G18" s="335">
        <v>0</v>
      </c>
      <c r="H18" s="335">
        <v>11</v>
      </c>
      <c r="I18" s="335">
        <v>0</v>
      </c>
      <c r="J18" s="335">
        <v>19</v>
      </c>
      <c r="K18" s="335">
        <v>0</v>
      </c>
      <c r="L18" s="335">
        <v>9</v>
      </c>
      <c r="M18" s="335">
        <v>0</v>
      </c>
      <c r="N18" s="335">
        <v>15</v>
      </c>
      <c r="O18" s="335">
        <v>0</v>
      </c>
      <c r="P18" s="335">
        <v>9</v>
      </c>
      <c r="Q18" s="335">
        <v>0</v>
      </c>
      <c r="R18" s="500">
        <f t="shared" si="1"/>
        <v>62</v>
      </c>
      <c r="S18" s="500">
        <f t="shared" si="0"/>
        <v>0</v>
      </c>
      <c r="T18" s="500">
        <f t="shared" si="0"/>
        <v>36</v>
      </c>
      <c r="U18" s="500">
        <f t="shared" si="0"/>
        <v>0</v>
      </c>
      <c r="V18" s="471" t="s">
        <v>659</v>
      </c>
    </row>
    <row r="19" spans="1:22" s="35" customFormat="1" ht="15" thickBot="1">
      <c r="A19" s="332" t="s">
        <v>484</v>
      </c>
      <c r="B19" s="333">
        <v>4</v>
      </c>
      <c r="C19" s="333">
        <v>0</v>
      </c>
      <c r="D19" s="333">
        <v>3</v>
      </c>
      <c r="E19" s="333">
        <v>0</v>
      </c>
      <c r="F19" s="333">
        <v>8</v>
      </c>
      <c r="G19" s="333">
        <v>0</v>
      </c>
      <c r="H19" s="333">
        <v>11</v>
      </c>
      <c r="I19" s="333">
        <v>0</v>
      </c>
      <c r="J19" s="333">
        <v>4</v>
      </c>
      <c r="K19" s="333">
        <v>0</v>
      </c>
      <c r="L19" s="333">
        <v>5</v>
      </c>
      <c r="M19" s="333">
        <v>0</v>
      </c>
      <c r="N19" s="333">
        <v>0</v>
      </c>
      <c r="O19" s="333">
        <v>0</v>
      </c>
      <c r="P19" s="333">
        <v>0</v>
      </c>
      <c r="Q19" s="333">
        <v>0</v>
      </c>
      <c r="R19" s="499">
        <f t="shared" si="1"/>
        <v>16</v>
      </c>
      <c r="S19" s="499">
        <f t="shared" si="0"/>
        <v>0</v>
      </c>
      <c r="T19" s="499">
        <f t="shared" si="0"/>
        <v>19</v>
      </c>
      <c r="U19" s="499">
        <f t="shared" si="0"/>
        <v>0</v>
      </c>
      <c r="V19" s="470" t="s">
        <v>622</v>
      </c>
    </row>
    <row r="20" spans="1:22" s="36" customFormat="1" ht="15" thickBot="1">
      <c r="A20" s="334" t="s">
        <v>485</v>
      </c>
      <c r="B20" s="335">
        <v>213</v>
      </c>
      <c r="C20" s="335">
        <v>96</v>
      </c>
      <c r="D20" s="335">
        <v>215</v>
      </c>
      <c r="E20" s="335">
        <v>50</v>
      </c>
      <c r="F20" s="335">
        <v>224</v>
      </c>
      <c r="G20" s="335">
        <v>112</v>
      </c>
      <c r="H20" s="335">
        <v>299</v>
      </c>
      <c r="I20" s="335">
        <v>82</v>
      </c>
      <c r="J20" s="335">
        <v>174</v>
      </c>
      <c r="K20" s="335">
        <v>101</v>
      </c>
      <c r="L20" s="335">
        <v>174</v>
      </c>
      <c r="M20" s="335">
        <v>61</v>
      </c>
      <c r="N20" s="335">
        <v>107</v>
      </c>
      <c r="O20" s="335">
        <v>28</v>
      </c>
      <c r="P20" s="335">
        <v>174</v>
      </c>
      <c r="Q20" s="335">
        <v>12</v>
      </c>
      <c r="R20" s="500">
        <f t="shared" si="1"/>
        <v>718</v>
      </c>
      <c r="S20" s="500">
        <f t="shared" si="0"/>
        <v>337</v>
      </c>
      <c r="T20" s="500">
        <f t="shared" si="0"/>
        <v>862</v>
      </c>
      <c r="U20" s="500">
        <f t="shared" si="0"/>
        <v>205</v>
      </c>
      <c r="V20" s="471" t="s">
        <v>623</v>
      </c>
    </row>
    <row r="21" spans="1:22" s="35" customFormat="1" ht="24.75" thickBot="1">
      <c r="A21" s="332" t="s">
        <v>486</v>
      </c>
      <c r="B21" s="333">
        <v>163</v>
      </c>
      <c r="C21" s="333">
        <v>0</v>
      </c>
      <c r="D21" s="333">
        <v>106</v>
      </c>
      <c r="E21" s="333">
        <v>0</v>
      </c>
      <c r="F21" s="333">
        <v>104</v>
      </c>
      <c r="G21" s="333">
        <v>0</v>
      </c>
      <c r="H21" s="333">
        <v>93</v>
      </c>
      <c r="I21" s="333">
        <v>0</v>
      </c>
      <c r="J21" s="333">
        <v>84</v>
      </c>
      <c r="K21" s="333">
        <v>0</v>
      </c>
      <c r="L21" s="333">
        <v>60</v>
      </c>
      <c r="M21" s="333">
        <v>0</v>
      </c>
      <c r="N21" s="333">
        <v>71</v>
      </c>
      <c r="O21" s="333">
        <v>0</v>
      </c>
      <c r="P21" s="333">
        <v>66</v>
      </c>
      <c r="Q21" s="333">
        <v>0</v>
      </c>
      <c r="R21" s="499">
        <f t="shared" si="1"/>
        <v>422</v>
      </c>
      <c r="S21" s="499">
        <f t="shared" si="0"/>
        <v>0</v>
      </c>
      <c r="T21" s="499">
        <f t="shared" si="0"/>
        <v>325</v>
      </c>
      <c r="U21" s="499">
        <f t="shared" si="0"/>
        <v>0</v>
      </c>
      <c r="V21" s="470" t="s">
        <v>625</v>
      </c>
    </row>
    <row r="22" spans="1:22" s="36" customFormat="1" ht="15" thickBot="1">
      <c r="A22" s="334" t="s">
        <v>487</v>
      </c>
      <c r="B22" s="335">
        <v>81</v>
      </c>
      <c r="C22" s="335">
        <v>0</v>
      </c>
      <c r="D22" s="335">
        <v>36</v>
      </c>
      <c r="E22" s="335">
        <v>0</v>
      </c>
      <c r="F22" s="335">
        <v>39</v>
      </c>
      <c r="G22" s="335">
        <v>7</v>
      </c>
      <c r="H22" s="335">
        <v>22</v>
      </c>
      <c r="I22" s="335">
        <v>2</v>
      </c>
      <c r="J22" s="335">
        <v>26</v>
      </c>
      <c r="K22" s="335">
        <v>5</v>
      </c>
      <c r="L22" s="335">
        <v>18</v>
      </c>
      <c r="M22" s="335">
        <v>3</v>
      </c>
      <c r="N22" s="335">
        <v>24</v>
      </c>
      <c r="O22" s="335">
        <v>8</v>
      </c>
      <c r="P22" s="335">
        <v>20</v>
      </c>
      <c r="Q22" s="335">
        <v>3</v>
      </c>
      <c r="R22" s="500">
        <f t="shared" si="1"/>
        <v>170</v>
      </c>
      <c r="S22" s="500">
        <f t="shared" si="0"/>
        <v>20</v>
      </c>
      <c r="T22" s="500">
        <f t="shared" si="0"/>
        <v>96</v>
      </c>
      <c r="U22" s="500">
        <f t="shared" si="0"/>
        <v>8</v>
      </c>
      <c r="V22" s="471" t="s">
        <v>626</v>
      </c>
    </row>
    <row r="23" spans="1:22" s="35" customFormat="1" ht="26.25" thickBot="1">
      <c r="A23" s="332" t="s">
        <v>488</v>
      </c>
      <c r="B23" s="333">
        <v>115</v>
      </c>
      <c r="C23" s="333">
        <v>11</v>
      </c>
      <c r="D23" s="333">
        <v>98</v>
      </c>
      <c r="E23" s="333">
        <v>3</v>
      </c>
      <c r="F23" s="333">
        <v>90</v>
      </c>
      <c r="G23" s="333">
        <v>11</v>
      </c>
      <c r="H23" s="333">
        <v>71</v>
      </c>
      <c r="I23" s="333">
        <v>4</v>
      </c>
      <c r="J23" s="333">
        <v>52</v>
      </c>
      <c r="K23" s="333">
        <v>13</v>
      </c>
      <c r="L23" s="333">
        <v>36</v>
      </c>
      <c r="M23" s="333">
        <v>13</v>
      </c>
      <c r="N23" s="333">
        <v>40</v>
      </c>
      <c r="O23" s="333">
        <v>13</v>
      </c>
      <c r="P23" s="333">
        <v>27</v>
      </c>
      <c r="Q23" s="333">
        <v>6</v>
      </c>
      <c r="R23" s="499">
        <f t="shared" si="1"/>
        <v>297</v>
      </c>
      <c r="S23" s="499">
        <f t="shared" si="0"/>
        <v>48</v>
      </c>
      <c r="T23" s="499">
        <f t="shared" si="0"/>
        <v>232</v>
      </c>
      <c r="U23" s="499">
        <f t="shared" si="0"/>
        <v>26</v>
      </c>
      <c r="V23" s="470" t="s">
        <v>627</v>
      </c>
    </row>
    <row r="24" spans="1:22" s="36" customFormat="1" ht="15" thickBot="1">
      <c r="A24" s="334" t="s">
        <v>489</v>
      </c>
      <c r="B24" s="335">
        <v>0</v>
      </c>
      <c r="C24" s="335">
        <v>0</v>
      </c>
      <c r="D24" s="335">
        <v>10</v>
      </c>
      <c r="E24" s="335">
        <v>0</v>
      </c>
      <c r="F24" s="335">
        <v>4</v>
      </c>
      <c r="G24" s="335">
        <v>0</v>
      </c>
      <c r="H24" s="335">
        <v>9</v>
      </c>
      <c r="I24" s="335">
        <v>0</v>
      </c>
      <c r="J24" s="335">
        <v>15</v>
      </c>
      <c r="K24" s="335">
        <v>0</v>
      </c>
      <c r="L24" s="335">
        <v>16</v>
      </c>
      <c r="M24" s="335">
        <v>0</v>
      </c>
      <c r="N24" s="335">
        <v>20</v>
      </c>
      <c r="O24" s="335">
        <v>0</v>
      </c>
      <c r="P24" s="335">
        <v>24</v>
      </c>
      <c r="Q24" s="335">
        <v>0</v>
      </c>
      <c r="R24" s="500">
        <f t="shared" si="1"/>
        <v>39</v>
      </c>
      <c r="S24" s="500">
        <f t="shared" si="0"/>
        <v>0</v>
      </c>
      <c r="T24" s="500">
        <f t="shared" si="0"/>
        <v>59</v>
      </c>
      <c r="U24" s="500">
        <f t="shared" si="0"/>
        <v>0</v>
      </c>
      <c r="V24" s="471" t="s">
        <v>628</v>
      </c>
    </row>
    <row r="25" spans="1:22" s="35" customFormat="1" ht="15" thickBot="1">
      <c r="A25" s="332" t="s">
        <v>490</v>
      </c>
      <c r="B25" s="333">
        <v>305</v>
      </c>
      <c r="C25" s="333">
        <v>78</v>
      </c>
      <c r="D25" s="333">
        <v>169</v>
      </c>
      <c r="E25" s="333">
        <v>73</v>
      </c>
      <c r="F25" s="333">
        <v>267</v>
      </c>
      <c r="G25" s="333">
        <v>58</v>
      </c>
      <c r="H25" s="333">
        <v>232</v>
      </c>
      <c r="I25" s="333">
        <v>70</v>
      </c>
      <c r="J25" s="333">
        <v>191</v>
      </c>
      <c r="K25" s="333">
        <v>66</v>
      </c>
      <c r="L25" s="333">
        <v>250</v>
      </c>
      <c r="M25" s="333">
        <v>34</v>
      </c>
      <c r="N25" s="333">
        <v>195</v>
      </c>
      <c r="O25" s="333">
        <v>56</v>
      </c>
      <c r="P25" s="333">
        <v>160</v>
      </c>
      <c r="Q25" s="333">
        <v>25</v>
      </c>
      <c r="R25" s="499">
        <f t="shared" si="1"/>
        <v>958</v>
      </c>
      <c r="S25" s="499">
        <f t="shared" si="0"/>
        <v>258</v>
      </c>
      <c r="T25" s="499">
        <f t="shared" si="0"/>
        <v>811</v>
      </c>
      <c r="U25" s="499">
        <f t="shared" si="0"/>
        <v>202</v>
      </c>
      <c r="V25" s="470" t="s">
        <v>629</v>
      </c>
    </row>
    <row r="26" spans="1:22" s="36" customFormat="1" ht="26.25" thickBot="1">
      <c r="A26" s="334" t="s">
        <v>491</v>
      </c>
      <c r="B26" s="335">
        <v>0</v>
      </c>
      <c r="C26" s="335">
        <v>0</v>
      </c>
      <c r="D26" s="335">
        <v>0</v>
      </c>
      <c r="E26" s="335">
        <v>0</v>
      </c>
      <c r="F26" s="335">
        <v>15</v>
      </c>
      <c r="G26" s="335">
        <v>0</v>
      </c>
      <c r="H26" s="335">
        <v>0</v>
      </c>
      <c r="I26" s="335">
        <v>0</v>
      </c>
      <c r="J26" s="335">
        <v>0</v>
      </c>
      <c r="K26" s="335">
        <v>0</v>
      </c>
      <c r="L26" s="335">
        <v>0</v>
      </c>
      <c r="M26" s="335">
        <v>0</v>
      </c>
      <c r="N26" s="335">
        <v>20</v>
      </c>
      <c r="O26" s="335">
        <v>0</v>
      </c>
      <c r="P26" s="335">
        <v>0</v>
      </c>
      <c r="Q26" s="335">
        <v>0</v>
      </c>
      <c r="R26" s="500">
        <f t="shared" si="1"/>
        <v>35</v>
      </c>
      <c r="S26" s="500">
        <f t="shared" si="0"/>
        <v>0</v>
      </c>
      <c r="T26" s="500">
        <f t="shared" si="0"/>
        <v>0</v>
      </c>
      <c r="U26" s="500">
        <f t="shared" si="0"/>
        <v>0</v>
      </c>
      <c r="V26" s="471" t="s">
        <v>630</v>
      </c>
    </row>
    <row r="27" spans="1:22" s="35" customFormat="1" ht="15" thickBot="1">
      <c r="A27" s="332" t="s">
        <v>477</v>
      </c>
      <c r="B27" s="333">
        <v>74</v>
      </c>
      <c r="C27" s="333">
        <v>0</v>
      </c>
      <c r="D27" s="333">
        <v>41</v>
      </c>
      <c r="E27" s="333">
        <v>0</v>
      </c>
      <c r="F27" s="333">
        <v>31</v>
      </c>
      <c r="G27" s="333">
        <v>0</v>
      </c>
      <c r="H27" s="333">
        <v>21</v>
      </c>
      <c r="I27" s="333">
        <v>0</v>
      </c>
      <c r="J27" s="333">
        <v>27</v>
      </c>
      <c r="K27" s="333">
        <v>0</v>
      </c>
      <c r="L27" s="333">
        <v>21</v>
      </c>
      <c r="M27" s="333">
        <v>0</v>
      </c>
      <c r="N27" s="333">
        <v>24</v>
      </c>
      <c r="O27" s="333">
        <v>0</v>
      </c>
      <c r="P27" s="333">
        <v>18</v>
      </c>
      <c r="Q27" s="333">
        <v>0</v>
      </c>
      <c r="R27" s="499">
        <f t="shared" si="1"/>
        <v>156</v>
      </c>
      <c r="S27" s="499">
        <f t="shared" si="0"/>
        <v>0</v>
      </c>
      <c r="T27" s="499">
        <f t="shared" si="0"/>
        <v>101</v>
      </c>
      <c r="U27" s="499">
        <f t="shared" si="0"/>
        <v>0</v>
      </c>
      <c r="V27" s="470" t="s">
        <v>631</v>
      </c>
    </row>
    <row r="28" spans="1:22" s="36" customFormat="1" ht="15" thickBot="1">
      <c r="A28" s="334" t="s">
        <v>492</v>
      </c>
      <c r="B28" s="335">
        <v>125</v>
      </c>
      <c r="C28" s="335">
        <v>145</v>
      </c>
      <c r="D28" s="335">
        <v>126</v>
      </c>
      <c r="E28" s="335">
        <v>56</v>
      </c>
      <c r="F28" s="335">
        <v>155</v>
      </c>
      <c r="G28" s="335">
        <v>29</v>
      </c>
      <c r="H28" s="335">
        <v>96</v>
      </c>
      <c r="I28" s="335">
        <v>76</v>
      </c>
      <c r="J28" s="335">
        <v>106</v>
      </c>
      <c r="K28" s="335">
        <v>64</v>
      </c>
      <c r="L28" s="335">
        <v>118</v>
      </c>
      <c r="M28" s="335">
        <v>74</v>
      </c>
      <c r="N28" s="335">
        <v>86</v>
      </c>
      <c r="O28" s="335">
        <v>42</v>
      </c>
      <c r="P28" s="335">
        <v>144</v>
      </c>
      <c r="Q28" s="335">
        <v>98</v>
      </c>
      <c r="R28" s="500">
        <f t="shared" si="1"/>
        <v>472</v>
      </c>
      <c r="S28" s="500">
        <f t="shared" si="1"/>
        <v>280</v>
      </c>
      <c r="T28" s="500">
        <f t="shared" si="1"/>
        <v>484</v>
      </c>
      <c r="U28" s="500">
        <f t="shared" si="1"/>
        <v>304</v>
      </c>
      <c r="V28" s="471" t="s">
        <v>632</v>
      </c>
    </row>
    <row r="29" spans="1:22" s="35" customFormat="1" ht="26.25" thickBot="1">
      <c r="A29" s="332" t="s">
        <v>493</v>
      </c>
      <c r="B29" s="333">
        <v>15</v>
      </c>
      <c r="C29" s="333">
        <v>0</v>
      </c>
      <c r="D29" s="333">
        <v>5</v>
      </c>
      <c r="E29" s="333">
        <v>0</v>
      </c>
      <c r="F29" s="333">
        <v>5</v>
      </c>
      <c r="G29" s="333">
        <v>0</v>
      </c>
      <c r="H29" s="333">
        <v>2</v>
      </c>
      <c r="I29" s="333">
        <v>0</v>
      </c>
      <c r="J29" s="333">
        <v>0</v>
      </c>
      <c r="K29" s="333">
        <v>90</v>
      </c>
      <c r="L29" s="333">
        <v>0</v>
      </c>
      <c r="M29" s="333">
        <v>70</v>
      </c>
      <c r="N29" s="333">
        <v>131</v>
      </c>
      <c r="O29" s="333">
        <v>85</v>
      </c>
      <c r="P29" s="333">
        <v>15</v>
      </c>
      <c r="Q29" s="333">
        <v>90</v>
      </c>
      <c r="R29" s="499">
        <f t="shared" si="1"/>
        <v>151</v>
      </c>
      <c r="S29" s="499">
        <f t="shared" si="1"/>
        <v>175</v>
      </c>
      <c r="T29" s="499">
        <f t="shared" si="1"/>
        <v>22</v>
      </c>
      <c r="U29" s="499">
        <f t="shared" si="1"/>
        <v>160</v>
      </c>
      <c r="V29" s="470" t="s">
        <v>636</v>
      </c>
    </row>
    <row r="30" spans="1:22" s="36" customFormat="1" ht="24.75" thickBot="1">
      <c r="A30" s="334" t="s">
        <v>494</v>
      </c>
      <c r="B30" s="335">
        <v>86</v>
      </c>
      <c r="C30" s="335">
        <v>23</v>
      </c>
      <c r="D30" s="335">
        <v>46</v>
      </c>
      <c r="E30" s="335">
        <v>26</v>
      </c>
      <c r="F30" s="335">
        <v>120</v>
      </c>
      <c r="G30" s="335">
        <v>38</v>
      </c>
      <c r="H30" s="335">
        <v>126</v>
      </c>
      <c r="I30" s="335">
        <v>25</v>
      </c>
      <c r="J30" s="335">
        <v>163</v>
      </c>
      <c r="K30" s="335">
        <v>42</v>
      </c>
      <c r="L30" s="335">
        <v>96</v>
      </c>
      <c r="M30" s="335">
        <v>46</v>
      </c>
      <c r="N30" s="335">
        <v>180</v>
      </c>
      <c r="O30" s="335">
        <v>53</v>
      </c>
      <c r="P30" s="335">
        <v>118</v>
      </c>
      <c r="Q30" s="335">
        <v>39</v>
      </c>
      <c r="R30" s="500">
        <f t="shared" si="1"/>
        <v>549</v>
      </c>
      <c r="S30" s="500">
        <f t="shared" si="1"/>
        <v>156</v>
      </c>
      <c r="T30" s="500">
        <f t="shared" si="1"/>
        <v>386</v>
      </c>
      <c r="U30" s="500">
        <f t="shared" si="1"/>
        <v>136</v>
      </c>
      <c r="V30" s="471" t="s">
        <v>635</v>
      </c>
    </row>
    <row r="31" spans="1:22" s="35" customFormat="1" ht="15" thickBot="1">
      <c r="A31" s="332" t="s">
        <v>478</v>
      </c>
      <c r="B31" s="333">
        <v>104</v>
      </c>
      <c r="C31" s="333">
        <v>0</v>
      </c>
      <c r="D31" s="333">
        <v>0</v>
      </c>
      <c r="E31" s="333">
        <v>0</v>
      </c>
      <c r="F31" s="333">
        <v>30</v>
      </c>
      <c r="G31" s="333">
        <v>0</v>
      </c>
      <c r="H31" s="333">
        <v>0</v>
      </c>
      <c r="I31" s="333">
        <v>0</v>
      </c>
      <c r="J31" s="333">
        <v>0</v>
      </c>
      <c r="K31" s="333">
        <v>0</v>
      </c>
      <c r="L31" s="333">
        <v>0</v>
      </c>
      <c r="M31" s="333">
        <v>0</v>
      </c>
      <c r="N31" s="333">
        <v>50</v>
      </c>
      <c r="O31" s="333">
        <v>0</v>
      </c>
      <c r="P31" s="333">
        <v>0</v>
      </c>
      <c r="Q31" s="333">
        <v>0</v>
      </c>
      <c r="R31" s="499">
        <f t="shared" si="1"/>
        <v>184</v>
      </c>
      <c r="S31" s="499">
        <f t="shared" si="1"/>
        <v>0</v>
      </c>
      <c r="T31" s="499">
        <f t="shared" si="1"/>
        <v>0</v>
      </c>
      <c r="U31" s="499">
        <f t="shared" si="1"/>
        <v>0</v>
      </c>
      <c r="V31" s="470" t="s">
        <v>634</v>
      </c>
    </row>
    <row r="32" spans="1:22" s="36" customFormat="1" ht="15" thickBot="1">
      <c r="A32" s="334" t="s">
        <v>495</v>
      </c>
      <c r="B32" s="335">
        <v>215</v>
      </c>
      <c r="C32" s="335">
        <v>12</v>
      </c>
      <c r="D32" s="335">
        <v>54</v>
      </c>
      <c r="E32" s="335">
        <v>0</v>
      </c>
      <c r="F32" s="335">
        <v>314</v>
      </c>
      <c r="G32" s="335">
        <v>0</v>
      </c>
      <c r="H32" s="335">
        <v>90</v>
      </c>
      <c r="I32" s="335">
        <v>0</v>
      </c>
      <c r="J32" s="335">
        <v>874</v>
      </c>
      <c r="K32" s="335">
        <v>9</v>
      </c>
      <c r="L32" s="335">
        <v>82</v>
      </c>
      <c r="M32" s="335">
        <v>0</v>
      </c>
      <c r="N32" s="335">
        <v>1090</v>
      </c>
      <c r="O32" s="335">
        <v>4</v>
      </c>
      <c r="P32" s="335">
        <v>96</v>
      </c>
      <c r="Q32" s="335">
        <v>0</v>
      </c>
      <c r="R32" s="500">
        <f t="shared" si="1"/>
        <v>2493</v>
      </c>
      <c r="S32" s="500">
        <f t="shared" si="1"/>
        <v>25</v>
      </c>
      <c r="T32" s="500">
        <f t="shared" si="1"/>
        <v>322</v>
      </c>
      <c r="U32" s="500">
        <f t="shared" si="1"/>
        <v>0</v>
      </c>
      <c r="V32" s="471" t="s">
        <v>633</v>
      </c>
    </row>
    <row r="33" spans="1:22" s="35" customFormat="1" ht="24.75" thickBot="1">
      <c r="A33" s="332" t="s">
        <v>496</v>
      </c>
      <c r="B33" s="333">
        <v>785</v>
      </c>
      <c r="C33" s="333">
        <v>711</v>
      </c>
      <c r="D33" s="333">
        <v>25</v>
      </c>
      <c r="E33" s="333">
        <v>49</v>
      </c>
      <c r="F33" s="333">
        <v>89</v>
      </c>
      <c r="G33" s="333">
        <v>71</v>
      </c>
      <c r="H33" s="333">
        <v>32</v>
      </c>
      <c r="I33" s="333">
        <v>42</v>
      </c>
      <c r="J33" s="333">
        <v>36</v>
      </c>
      <c r="K33" s="333">
        <v>38</v>
      </c>
      <c r="L33" s="333">
        <v>31</v>
      </c>
      <c r="M33" s="333">
        <v>18</v>
      </c>
      <c r="N33" s="333">
        <v>190</v>
      </c>
      <c r="O33" s="333">
        <v>21</v>
      </c>
      <c r="P33" s="333">
        <v>38</v>
      </c>
      <c r="Q33" s="333">
        <v>17</v>
      </c>
      <c r="R33" s="499">
        <f t="shared" si="1"/>
        <v>1100</v>
      </c>
      <c r="S33" s="499">
        <f t="shared" si="1"/>
        <v>841</v>
      </c>
      <c r="T33" s="499">
        <f t="shared" si="1"/>
        <v>126</v>
      </c>
      <c r="U33" s="499">
        <f t="shared" si="1"/>
        <v>126</v>
      </c>
      <c r="V33" s="470" t="s">
        <v>637</v>
      </c>
    </row>
    <row r="34" spans="1:22" s="36" customFormat="1">
      <c r="A34" s="336" t="s">
        <v>57</v>
      </c>
      <c r="B34" s="337">
        <v>1045</v>
      </c>
      <c r="C34" s="337">
        <v>172</v>
      </c>
      <c r="D34" s="337">
        <v>23</v>
      </c>
      <c r="E34" s="337">
        <v>304</v>
      </c>
      <c r="F34" s="337">
        <v>214</v>
      </c>
      <c r="G34" s="337">
        <v>75</v>
      </c>
      <c r="H34" s="337">
        <v>262</v>
      </c>
      <c r="I34" s="337">
        <v>93</v>
      </c>
      <c r="J34" s="337">
        <v>3</v>
      </c>
      <c r="K34" s="337">
        <v>59</v>
      </c>
      <c r="L34" s="337">
        <v>2</v>
      </c>
      <c r="M34" s="337">
        <v>35</v>
      </c>
      <c r="N34" s="337">
        <v>20</v>
      </c>
      <c r="O34" s="337">
        <v>26</v>
      </c>
      <c r="P34" s="337">
        <v>0</v>
      </c>
      <c r="Q34" s="337">
        <v>18</v>
      </c>
      <c r="R34" s="500">
        <f t="shared" si="1"/>
        <v>1282</v>
      </c>
      <c r="S34" s="500">
        <f t="shared" si="1"/>
        <v>332</v>
      </c>
      <c r="T34" s="500">
        <f t="shared" si="1"/>
        <v>287</v>
      </c>
      <c r="U34" s="500">
        <f t="shared" si="1"/>
        <v>450</v>
      </c>
      <c r="V34" s="472" t="s">
        <v>605</v>
      </c>
    </row>
    <row r="35" spans="1:22" s="35" customFormat="1">
      <c r="A35" s="289" t="s">
        <v>65</v>
      </c>
      <c r="B35" s="338">
        <f>SUM(B12:B34)</f>
        <v>4260</v>
      </c>
      <c r="C35" s="338">
        <f t="shared" ref="C35:U35" si="2">SUM(C12:C34)</f>
        <v>1997</v>
      </c>
      <c r="D35" s="338">
        <f t="shared" si="2"/>
        <v>1589</v>
      </c>
      <c r="E35" s="338">
        <f t="shared" si="2"/>
        <v>988</v>
      </c>
      <c r="F35" s="338">
        <f t="shared" si="2"/>
        <v>2368</v>
      </c>
      <c r="G35" s="338">
        <f t="shared" si="2"/>
        <v>882</v>
      </c>
      <c r="H35" s="338">
        <f t="shared" si="2"/>
        <v>1926</v>
      </c>
      <c r="I35" s="338">
        <f t="shared" si="2"/>
        <v>760</v>
      </c>
      <c r="J35" s="338">
        <f t="shared" si="2"/>
        <v>2400</v>
      </c>
      <c r="K35" s="338">
        <f t="shared" si="2"/>
        <v>1021</v>
      </c>
      <c r="L35" s="338">
        <f t="shared" si="2"/>
        <v>1446</v>
      </c>
      <c r="M35" s="338">
        <f t="shared" si="2"/>
        <v>640</v>
      </c>
      <c r="N35" s="338">
        <f t="shared" si="2"/>
        <v>3001</v>
      </c>
      <c r="O35" s="338">
        <f t="shared" si="2"/>
        <v>1006</v>
      </c>
      <c r="P35" s="338">
        <f t="shared" si="2"/>
        <v>1653</v>
      </c>
      <c r="Q35" s="338">
        <f t="shared" si="2"/>
        <v>620</v>
      </c>
      <c r="R35" s="338">
        <f t="shared" si="2"/>
        <v>12029</v>
      </c>
      <c r="S35" s="338">
        <f t="shared" si="2"/>
        <v>4906</v>
      </c>
      <c r="T35" s="338">
        <f t="shared" si="2"/>
        <v>6614</v>
      </c>
      <c r="U35" s="338">
        <f t="shared" si="2"/>
        <v>3008</v>
      </c>
      <c r="V35" s="290" t="s">
        <v>1</v>
      </c>
    </row>
    <row r="36" spans="1:22" ht="25.5" customHeight="1">
      <c r="A36" s="646"/>
      <c r="B36" s="646"/>
      <c r="C36" s="646"/>
      <c r="D36" s="646"/>
      <c r="E36" s="646"/>
      <c r="F36" s="188"/>
      <c r="G36" s="188"/>
      <c r="H36" s="188"/>
      <c r="I36" s="185"/>
      <c r="J36" s="185"/>
      <c r="K36" s="185"/>
      <c r="L36" s="185"/>
      <c r="M36" s="15"/>
      <c r="N36" s="15"/>
      <c r="O36" s="15"/>
      <c r="P36" s="15"/>
      <c r="Q36" s="15"/>
      <c r="R36" s="15"/>
      <c r="S36" s="15"/>
      <c r="T36" s="15"/>
      <c r="U36" s="15"/>
    </row>
    <row r="37" spans="1:22" s="15" customFormat="1" ht="29.25" customHeight="1">
      <c r="A37" s="41"/>
      <c r="B37" s="41"/>
      <c r="C37" s="41"/>
      <c r="D37" s="41"/>
      <c r="E37" s="41"/>
      <c r="F37" s="41"/>
      <c r="G37" s="41"/>
      <c r="H37" s="41"/>
      <c r="I37" s="108"/>
      <c r="J37" s="108"/>
      <c r="K37" s="108"/>
      <c r="L37" s="108"/>
      <c r="M37" s="33"/>
      <c r="N37" s="33"/>
      <c r="O37" s="33"/>
      <c r="P37" s="33"/>
      <c r="Q37" s="33"/>
      <c r="R37" s="33"/>
      <c r="S37" s="33"/>
      <c r="T37" s="33"/>
      <c r="U37" s="33"/>
    </row>
  </sheetData>
  <mergeCells count="35">
    <mergeCell ref="J6:M7"/>
    <mergeCell ref="N6:Q7"/>
    <mergeCell ref="T8:U8"/>
    <mergeCell ref="T9:U9"/>
    <mergeCell ref="B6:E6"/>
    <mergeCell ref="F8:G8"/>
    <mergeCell ref="H8:I8"/>
    <mergeCell ref="J8:K8"/>
    <mergeCell ref="N8:O8"/>
    <mergeCell ref="B7:E7"/>
    <mergeCell ref="R7:U7"/>
    <mergeCell ref="B9:C9"/>
    <mergeCell ref="A36:E36"/>
    <mergeCell ref="B8:C8"/>
    <mergeCell ref="D8:E8"/>
    <mergeCell ref="A6:A11"/>
    <mergeCell ref="F9:G9"/>
    <mergeCell ref="D9:E9"/>
    <mergeCell ref="F6:I7"/>
    <mergeCell ref="V6:V11"/>
    <mergeCell ref="A1:V1"/>
    <mergeCell ref="A2:V2"/>
    <mergeCell ref="A3:V3"/>
    <mergeCell ref="A4:V4"/>
    <mergeCell ref="T5:V5"/>
    <mergeCell ref="R9:S9"/>
    <mergeCell ref="L8:M8"/>
    <mergeCell ref="H9:I9"/>
    <mergeCell ref="J9:K9"/>
    <mergeCell ref="L9:M9"/>
    <mergeCell ref="N9:O9"/>
    <mergeCell ref="P9:Q9"/>
    <mergeCell ref="R8:S8"/>
    <mergeCell ref="P8:Q8"/>
    <mergeCell ref="R6:U6"/>
  </mergeCells>
  <printOptions horizontalCentered="1" verticalCentered="1"/>
  <pageMargins left="0" right="0" top="0" bottom="0" header="0" footer="0"/>
  <pageSetup paperSize="9" scale="8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rightToLeft="1" view="pageBreakPreview" zoomScale="95" zoomScaleNormal="100" zoomScaleSheetLayoutView="95" workbookViewId="0">
      <selection activeCell="E6" sqref="E6:E7"/>
    </sheetView>
  </sheetViews>
  <sheetFormatPr defaultColWidth="9.140625" defaultRowHeight="12.75"/>
  <cols>
    <col min="1" max="1" width="21.42578125" style="57" customWidth="1"/>
    <col min="2" max="2" width="19.140625" style="57" customWidth="1"/>
    <col min="3" max="3" width="17.140625" style="57" customWidth="1"/>
    <col min="4" max="4" width="19.28515625" style="57" customWidth="1"/>
    <col min="5" max="5" width="28.140625" style="57" customWidth="1"/>
    <col min="6" max="7" width="9.140625" style="57" customWidth="1"/>
    <col min="8" max="12" width="9.140625" style="57"/>
    <col min="13" max="13" width="37.42578125" style="57" customWidth="1"/>
    <col min="14" max="14" width="5" style="58" customWidth="1"/>
    <col min="15" max="16384" width="9.140625" style="57"/>
  </cols>
  <sheetData>
    <row r="1" spans="1:14" ht="18">
      <c r="A1" s="573" t="s">
        <v>717</v>
      </c>
      <c r="B1" s="573"/>
      <c r="C1" s="573"/>
      <c r="D1" s="573"/>
      <c r="E1" s="573"/>
    </row>
    <row r="2" spans="1:14" s="63" customFormat="1" ht="18">
      <c r="A2" s="628">
        <v>2016</v>
      </c>
      <c r="B2" s="628"/>
      <c r="C2" s="628"/>
      <c r="D2" s="628"/>
      <c r="E2" s="628"/>
      <c r="N2" s="64"/>
    </row>
    <row r="3" spans="1:14" s="63" customFormat="1" ht="27.75" customHeight="1">
      <c r="A3" s="663" t="s">
        <v>727</v>
      </c>
      <c r="B3" s="629"/>
      <c r="C3" s="629"/>
      <c r="D3" s="629"/>
      <c r="E3" s="629"/>
      <c r="N3" s="64"/>
    </row>
    <row r="4" spans="1:14" s="63" customFormat="1" ht="15.75" customHeight="1">
      <c r="A4" s="632">
        <v>2016</v>
      </c>
      <c r="B4" s="632"/>
      <c r="C4" s="632"/>
      <c r="D4" s="632"/>
      <c r="E4" s="632"/>
      <c r="N4" s="64"/>
    </row>
    <row r="5" spans="1:14" ht="15.75" customHeight="1">
      <c r="A5" s="625" t="s">
        <v>754</v>
      </c>
      <c r="B5" s="625"/>
      <c r="C5" s="625"/>
      <c r="D5" s="178"/>
      <c r="E5" s="201" t="s">
        <v>755</v>
      </c>
    </row>
    <row r="6" spans="1:14" ht="25.5" customHeight="1" thickBot="1">
      <c r="A6" s="664" t="s">
        <v>497</v>
      </c>
      <c r="B6" s="480" t="s">
        <v>45</v>
      </c>
      <c r="C6" s="454" t="s">
        <v>46</v>
      </c>
      <c r="D6" s="454" t="s">
        <v>0</v>
      </c>
      <c r="E6" s="661" t="s">
        <v>638</v>
      </c>
      <c r="K6" s="58"/>
      <c r="N6" s="57"/>
    </row>
    <row r="7" spans="1:14" ht="19.5" customHeight="1">
      <c r="A7" s="665"/>
      <c r="B7" s="481" t="s">
        <v>85</v>
      </c>
      <c r="C7" s="481" t="s">
        <v>86</v>
      </c>
      <c r="D7" s="478" t="s">
        <v>1</v>
      </c>
      <c r="E7" s="662"/>
      <c r="K7" s="58"/>
      <c r="N7" s="57"/>
    </row>
    <row r="8" spans="1:14" ht="24" customHeight="1" thickBot="1">
      <c r="A8" s="328" t="s">
        <v>741</v>
      </c>
      <c r="B8" s="424">
        <v>215</v>
      </c>
      <c r="C8" s="364">
        <v>0</v>
      </c>
      <c r="D8" s="440">
        <f>SUM(B8:C8)</f>
        <v>215</v>
      </c>
      <c r="E8" s="329" t="s">
        <v>639</v>
      </c>
      <c r="G8" s="65"/>
      <c r="H8" s="65"/>
      <c r="I8" s="65"/>
      <c r="J8" s="65"/>
      <c r="K8" s="66"/>
      <c r="N8" s="57"/>
    </row>
    <row r="9" spans="1:14" s="65" customFormat="1" ht="24.75" customHeight="1">
      <c r="A9" s="326" t="s">
        <v>742</v>
      </c>
      <c r="B9" s="373">
        <v>1008</v>
      </c>
      <c r="C9" s="373">
        <v>244</v>
      </c>
      <c r="D9" s="441">
        <f>SUM(B9:C9)</f>
        <v>1252</v>
      </c>
      <c r="E9" s="327" t="s">
        <v>640</v>
      </c>
      <c r="G9" s="57"/>
      <c r="H9" s="57"/>
      <c r="I9" s="57"/>
      <c r="J9" s="57"/>
      <c r="K9" s="58"/>
    </row>
    <row r="10" spans="1:14" s="442" customFormat="1" ht="24" customHeight="1">
      <c r="A10" s="488" t="s">
        <v>749</v>
      </c>
      <c r="B10" s="489">
        <f>SUM(B8:B9)</f>
        <v>1223</v>
      </c>
      <c r="C10" s="489">
        <f>SUM(C8:C9)</f>
        <v>244</v>
      </c>
      <c r="D10" s="489">
        <f>SUM(D8:D9)</f>
        <v>1467</v>
      </c>
      <c r="E10" s="491" t="s">
        <v>1</v>
      </c>
      <c r="G10" s="65"/>
      <c r="H10" s="65"/>
      <c r="I10" s="65"/>
      <c r="J10" s="65"/>
      <c r="K10" s="66"/>
    </row>
    <row r="11" spans="1:14" s="65" customFormat="1" ht="24" customHeight="1">
      <c r="D11" s="57"/>
      <c r="F11" s="66"/>
    </row>
  </sheetData>
  <mergeCells count="7">
    <mergeCell ref="A5:C5"/>
    <mergeCell ref="E6:E7"/>
    <mergeCell ref="A1:E1"/>
    <mergeCell ref="A2:E2"/>
    <mergeCell ref="A3:E3"/>
    <mergeCell ref="A4:E4"/>
    <mergeCell ref="A6:A7"/>
  </mergeCells>
  <printOptions horizontalCentered="1" verticalCentered="1"/>
  <pageMargins left="0" right="0" top="0" bottom="0" header="0" footer="0"/>
  <pageSetup paperSize="9" scale="90"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topLeftCell="A3" zoomScale="90" zoomScaleNormal="100" zoomScaleSheetLayoutView="90" workbookViewId="0">
      <selection activeCell="W14" sqref="W14"/>
    </sheetView>
  </sheetViews>
  <sheetFormatPr defaultColWidth="9.140625" defaultRowHeight="14.25"/>
  <cols>
    <col min="1" max="1" width="30.7109375" style="33" customWidth="1"/>
    <col min="2" max="2" width="5.7109375" style="33" bestFit="1" customWidth="1"/>
    <col min="3" max="3" width="8" style="33" bestFit="1" customWidth="1"/>
    <col min="4" max="4" width="6.140625" style="33" customWidth="1"/>
    <col min="5" max="5" width="8" style="33" bestFit="1" customWidth="1"/>
    <col min="6" max="6" width="5.7109375" style="33" bestFit="1" customWidth="1"/>
    <col min="7" max="7" width="8" style="33" bestFit="1" customWidth="1"/>
    <col min="8" max="8" width="6.140625" style="33" customWidth="1"/>
    <col min="9" max="9" width="8" style="108" bestFit="1" customWidth="1"/>
    <col min="10" max="10" width="5.7109375" style="108" bestFit="1" customWidth="1"/>
    <col min="11" max="11" width="8" style="108" bestFit="1" customWidth="1"/>
    <col min="12" max="12" width="5.7109375" style="108" bestFit="1" customWidth="1"/>
    <col min="13" max="13" width="8" style="33" bestFit="1" customWidth="1"/>
    <col min="14" max="14" width="6.140625" style="33" customWidth="1"/>
    <col min="15" max="15" width="8" style="33" bestFit="1" customWidth="1"/>
    <col min="16" max="16" width="6.140625" style="33" customWidth="1"/>
    <col min="17" max="17" width="8" style="33" bestFit="1" customWidth="1"/>
    <col min="18" max="18" width="30.7109375" style="33" customWidth="1"/>
    <col min="19" max="16384" width="9.140625" style="33"/>
  </cols>
  <sheetData>
    <row r="1" spans="1:28" s="31" customFormat="1" ht="21.75" customHeight="1">
      <c r="A1" s="669" t="s">
        <v>594</v>
      </c>
      <c r="B1" s="669"/>
      <c r="C1" s="669"/>
      <c r="D1" s="669"/>
      <c r="E1" s="669"/>
      <c r="F1" s="669"/>
      <c r="G1" s="669"/>
      <c r="H1" s="669"/>
      <c r="I1" s="669"/>
      <c r="J1" s="669"/>
      <c r="K1" s="669"/>
      <c r="L1" s="669"/>
      <c r="M1" s="669"/>
      <c r="N1" s="669"/>
      <c r="O1" s="669"/>
      <c r="P1" s="669"/>
      <c r="Q1" s="669"/>
      <c r="R1" s="669"/>
      <c r="S1" s="18"/>
      <c r="T1" s="18"/>
      <c r="U1" s="18"/>
      <c r="V1" s="18"/>
      <c r="W1" s="18"/>
      <c r="X1" s="18"/>
      <c r="Y1" s="18"/>
      <c r="Z1" s="18"/>
      <c r="AA1" s="18"/>
      <c r="AB1" s="30"/>
    </row>
    <row r="2" spans="1:28" s="31" customFormat="1" ht="13.5" customHeight="1">
      <c r="A2" s="559">
        <v>2016</v>
      </c>
      <c r="B2" s="559"/>
      <c r="C2" s="559"/>
      <c r="D2" s="559"/>
      <c r="E2" s="559"/>
      <c r="F2" s="559"/>
      <c r="G2" s="559"/>
      <c r="H2" s="559"/>
      <c r="I2" s="559"/>
      <c r="J2" s="559"/>
      <c r="K2" s="559"/>
      <c r="L2" s="559"/>
      <c r="M2" s="559"/>
      <c r="N2" s="559"/>
      <c r="O2" s="559"/>
      <c r="P2" s="559"/>
      <c r="Q2" s="559"/>
      <c r="R2" s="559"/>
      <c r="S2" s="18"/>
      <c r="T2" s="18"/>
      <c r="U2" s="18"/>
      <c r="V2" s="18"/>
      <c r="W2" s="18"/>
      <c r="X2" s="18"/>
      <c r="Y2" s="18"/>
      <c r="Z2" s="18"/>
      <c r="AA2" s="18"/>
      <c r="AB2" s="30"/>
    </row>
    <row r="3" spans="1:28" s="31" customFormat="1" ht="22.5" customHeight="1">
      <c r="A3" s="561" t="s">
        <v>722</v>
      </c>
      <c r="B3" s="561"/>
      <c r="C3" s="561"/>
      <c r="D3" s="561"/>
      <c r="E3" s="561"/>
      <c r="F3" s="561"/>
      <c r="G3" s="561"/>
      <c r="H3" s="561"/>
      <c r="I3" s="561"/>
      <c r="J3" s="561"/>
      <c r="K3" s="561"/>
      <c r="L3" s="561"/>
      <c r="M3" s="561"/>
      <c r="N3" s="561"/>
      <c r="O3" s="561"/>
      <c r="P3" s="561"/>
      <c r="Q3" s="561"/>
      <c r="R3" s="561"/>
      <c r="S3" s="18"/>
      <c r="T3" s="18"/>
      <c r="U3" s="18"/>
      <c r="V3" s="18"/>
      <c r="W3" s="18"/>
      <c r="X3" s="18"/>
      <c r="Y3" s="18"/>
      <c r="Z3" s="18"/>
      <c r="AA3" s="18"/>
      <c r="AB3" s="30"/>
    </row>
    <row r="4" spans="1:28" s="31" customFormat="1" ht="15.75" customHeight="1">
      <c r="A4" s="561">
        <v>2016</v>
      </c>
      <c r="B4" s="561"/>
      <c r="C4" s="561"/>
      <c r="D4" s="561"/>
      <c r="E4" s="561"/>
      <c r="F4" s="561"/>
      <c r="G4" s="561"/>
      <c r="H4" s="561"/>
      <c r="I4" s="561"/>
      <c r="J4" s="561"/>
      <c r="K4" s="561"/>
      <c r="L4" s="561"/>
      <c r="M4" s="561"/>
      <c r="N4" s="561"/>
      <c r="O4" s="561"/>
      <c r="P4" s="561"/>
      <c r="Q4" s="561"/>
      <c r="R4" s="561"/>
      <c r="S4" s="18"/>
      <c r="T4" s="18"/>
      <c r="U4" s="18"/>
      <c r="V4" s="18"/>
      <c r="W4" s="18"/>
      <c r="X4" s="18"/>
      <c r="Y4" s="18"/>
      <c r="Z4" s="18"/>
      <c r="AA4" s="18"/>
      <c r="AB4" s="30"/>
    </row>
    <row r="5" spans="1:28" ht="15" customHeight="1">
      <c r="A5" s="95" t="s">
        <v>757</v>
      </c>
      <c r="B5" s="96"/>
      <c r="C5" s="96"/>
      <c r="D5" s="96"/>
      <c r="E5" s="96"/>
      <c r="F5" s="96"/>
      <c r="G5" s="96"/>
      <c r="H5" s="96"/>
      <c r="I5" s="186"/>
      <c r="J5" s="186"/>
      <c r="K5" s="186"/>
      <c r="L5" s="187"/>
      <c r="M5" s="187"/>
      <c r="N5" s="187"/>
      <c r="O5" s="187"/>
      <c r="P5" s="187"/>
      <c r="R5" s="98" t="s">
        <v>756</v>
      </c>
      <c r="S5" s="2"/>
      <c r="T5" s="2"/>
      <c r="U5" s="2"/>
      <c r="V5" s="2"/>
      <c r="W5" s="2"/>
      <c r="X5" s="2"/>
      <c r="Y5" s="2"/>
      <c r="Z5" s="2"/>
      <c r="AA5" s="2"/>
      <c r="AB5" s="32"/>
    </row>
    <row r="6" spans="1:28" ht="15.75" customHeight="1">
      <c r="A6" s="684" t="s">
        <v>739</v>
      </c>
      <c r="B6" s="687" t="s">
        <v>499</v>
      </c>
      <c r="C6" s="687"/>
      <c r="D6" s="687"/>
      <c r="E6" s="688"/>
      <c r="F6" s="674" t="s">
        <v>500</v>
      </c>
      <c r="G6" s="677"/>
      <c r="H6" s="677"/>
      <c r="I6" s="673"/>
      <c r="J6" s="676" t="s">
        <v>501</v>
      </c>
      <c r="K6" s="677"/>
      <c r="L6" s="677"/>
      <c r="M6" s="673"/>
      <c r="N6" s="676" t="s">
        <v>0</v>
      </c>
      <c r="O6" s="677"/>
      <c r="P6" s="677"/>
      <c r="Q6" s="673"/>
      <c r="R6" s="666" t="s">
        <v>738</v>
      </c>
      <c r="S6" s="2"/>
      <c r="T6" s="2"/>
      <c r="U6" s="2"/>
      <c r="V6" s="2"/>
      <c r="W6" s="2"/>
      <c r="X6" s="2"/>
      <c r="Y6" s="2"/>
      <c r="Z6" s="2"/>
      <c r="AA6" s="2"/>
    </row>
    <row r="7" spans="1:28" ht="15" customHeight="1">
      <c r="A7" s="685"/>
      <c r="B7" s="689" t="s">
        <v>641</v>
      </c>
      <c r="C7" s="690"/>
      <c r="D7" s="690"/>
      <c r="E7" s="691"/>
      <c r="F7" s="692" t="s">
        <v>642</v>
      </c>
      <c r="G7" s="679"/>
      <c r="H7" s="679"/>
      <c r="I7" s="680"/>
      <c r="J7" s="678" t="s">
        <v>643</v>
      </c>
      <c r="K7" s="679"/>
      <c r="L7" s="679"/>
      <c r="M7" s="680"/>
      <c r="N7" s="678" t="s">
        <v>1</v>
      </c>
      <c r="O7" s="679"/>
      <c r="P7" s="679"/>
      <c r="Q7" s="680"/>
      <c r="R7" s="667"/>
      <c r="S7" s="2"/>
      <c r="T7" s="2"/>
      <c r="U7" s="2"/>
      <c r="V7" s="2"/>
      <c r="W7" s="2"/>
      <c r="X7" s="2"/>
      <c r="Y7" s="2"/>
      <c r="Z7" s="2"/>
      <c r="AA7" s="2"/>
    </row>
    <row r="8" spans="1:28" ht="15.75">
      <c r="A8" s="685"/>
      <c r="B8" s="670" t="s">
        <v>471</v>
      </c>
      <c r="C8" s="671"/>
      <c r="D8" s="672" t="s">
        <v>472</v>
      </c>
      <c r="E8" s="673"/>
      <c r="F8" s="674" t="s">
        <v>471</v>
      </c>
      <c r="G8" s="675"/>
      <c r="H8" s="672" t="s">
        <v>472</v>
      </c>
      <c r="I8" s="673"/>
      <c r="J8" s="674" t="s">
        <v>471</v>
      </c>
      <c r="K8" s="675"/>
      <c r="L8" s="672" t="s">
        <v>472</v>
      </c>
      <c r="M8" s="673"/>
      <c r="N8" s="674" t="s">
        <v>471</v>
      </c>
      <c r="O8" s="675"/>
      <c r="P8" s="672" t="s">
        <v>472</v>
      </c>
      <c r="Q8" s="673"/>
      <c r="R8" s="667"/>
      <c r="S8" s="2"/>
      <c r="T8" s="2"/>
      <c r="U8" s="2"/>
      <c r="V8" s="2"/>
      <c r="W8" s="2"/>
      <c r="X8" s="2"/>
      <c r="Y8" s="2"/>
      <c r="Z8" s="2"/>
      <c r="AA8" s="2"/>
    </row>
    <row r="9" spans="1:28">
      <c r="A9" s="685"/>
      <c r="B9" s="681" t="s">
        <v>644</v>
      </c>
      <c r="C9" s="682"/>
      <c r="D9" s="683" t="s">
        <v>645</v>
      </c>
      <c r="E9" s="657"/>
      <c r="F9" s="681" t="s">
        <v>644</v>
      </c>
      <c r="G9" s="682"/>
      <c r="H9" s="683" t="s">
        <v>645</v>
      </c>
      <c r="I9" s="657"/>
      <c r="J9" s="681" t="s">
        <v>644</v>
      </c>
      <c r="K9" s="682"/>
      <c r="L9" s="683" t="s">
        <v>645</v>
      </c>
      <c r="M9" s="657"/>
      <c r="N9" s="681" t="s">
        <v>644</v>
      </c>
      <c r="O9" s="682"/>
      <c r="P9" s="683" t="s">
        <v>645</v>
      </c>
      <c r="Q9" s="657"/>
      <c r="R9" s="667"/>
      <c r="S9" s="2"/>
      <c r="T9" s="2"/>
      <c r="U9" s="2"/>
      <c r="V9" s="2"/>
      <c r="W9" s="2"/>
      <c r="X9" s="2"/>
      <c r="Y9" s="2"/>
      <c r="Z9" s="2"/>
      <c r="AA9" s="2"/>
    </row>
    <row r="10" spans="1:28" ht="15.75" customHeight="1">
      <c r="A10" s="685"/>
      <c r="B10" s="276" t="s">
        <v>473</v>
      </c>
      <c r="C10" s="209" t="s">
        <v>46</v>
      </c>
      <c r="D10" s="209" t="s">
        <v>473</v>
      </c>
      <c r="E10" s="209" t="s">
        <v>46</v>
      </c>
      <c r="F10" s="277" t="s">
        <v>473</v>
      </c>
      <c r="G10" s="209" t="s">
        <v>46</v>
      </c>
      <c r="H10" s="209" t="s">
        <v>473</v>
      </c>
      <c r="I10" s="209" t="s">
        <v>46</v>
      </c>
      <c r="J10" s="277" t="s">
        <v>473</v>
      </c>
      <c r="K10" s="209" t="s">
        <v>46</v>
      </c>
      <c r="L10" s="209" t="s">
        <v>473</v>
      </c>
      <c r="M10" s="209" t="s">
        <v>46</v>
      </c>
      <c r="N10" s="277" t="s">
        <v>473</v>
      </c>
      <c r="O10" s="209" t="s">
        <v>46</v>
      </c>
      <c r="P10" s="209" t="s">
        <v>473</v>
      </c>
      <c r="Q10" s="209" t="s">
        <v>46</v>
      </c>
      <c r="R10" s="667"/>
    </row>
    <row r="11" spans="1:28" s="34" customFormat="1" ht="14.25" customHeight="1">
      <c r="A11" s="686"/>
      <c r="B11" s="193" t="s">
        <v>85</v>
      </c>
      <c r="C11" s="20" t="s">
        <v>86</v>
      </c>
      <c r="D11" s="20" t="s">
        <v>85</v>
      </c>
      <c r="E11" s="20" t="s">
        <v>86</v>
      </c>
      <c r="F11" s="184" t="s">
        <v>85</v>
      </c>
      <c r="G11" s="20" t="s">
        <v>86</v>
      </c>
      <c r="H11" s="20" t="s">
        <v>85</v>
      </c>
      <c r="I11" s="20" t="s">
        <v>86</v>
      </c>
      <c r="J11" s="184" t="s">
        <v>85</v>
      </c>
      <c r="K11" s="20" t="s">
        <v>86</v>
      </c>
      <c r="L11" s="20" t="s">
        <v>85</v>
      </c>
      <c r="M11" s="20" t="s">
        <v>86</v>
      </c>
      <c r="N11" s="513" t="s">
        <v>85</v>
      </c>
      <c r="O11" s="212" t="s">
        <v>86</v>
      </c>
      <c r="P11" s="212" t="s">
        <v>85</v>
      </c>
      <c r="Q11" s="212" t="s">
        <v>86</v>
      </c>
      <c r="R11" s="668"/>
    </row>
    <row r="12" spans="1:28" s="34" customFormat="1" ht="36.75" thickBot="1">
      <c r="A12" s="190" t="s">
        <v>502</v>
      </c>
      <c r="B12" s="425">
        <v>35</v>
      </c>
      <c r="C12" s="425">
        <v>14</v>
      </c>
      <c r="D12" s="425">
        <v>0</v>
      </c>
      <c r="E12" s="425">
        <v>0</v>
      </c>
      <c r="F12" s="425">
        <v>10</v>
      </c>
      <c r="G12" s="425">
        <v>5</v>
      </c>
      <c r="H12" s="425">
        <v>0</v>
      </c>
      <c r="I12" s="425">
        <v>0</v>
      </c>
      <c r="J12" s="425">
        <v>16</v>
      </c>
      <c r="K12" s="425">
        <v>3</v>
      </c>
      <c r="L12" s="425">
        <v>12</v>
      </c>
      <c r="M12" s="425">
        <v>4</v>
      </c>
      <c r="N12" s="426">
        <f>B12+F12+J12</f>
        <v>61</v>
      </c>
      <c r="O12" s="426">
        <f t="shared" ref="O12:Q27" si="0">C12+G12+K12</f>
        <v>22</v>
      </c>
      <c r="P12" s="426">
        <f t="shared" si="0"/>
        <v>12</v>
      </c>
      <c r="Q12" s="427">
        <f>E12+I12+M12</f>
        <v>4</v>
      </c>
      <c r="R12" s="521" t="s">
        <v>646</v>
      </c>
    </row>
    <row r="13" spans="1:28" s="35" customFormat="1" ht="24.75" thickBot="1">
      <c r="A13" s="191" t="s">
        <v>503</v>
      </c>
      <c r="B13" s="428">
        <v>6</v>
      </c>
      <c r="C13" s="428">
        <v>7</v>
      </c>
      <c r="D13" s="428">
        <v>37</v>
      </c>
      <c r="E13" s="428">
        <v>16</v>
      </c>
      <c r="F13" s="428">
        <v>12</v>
      </c>
      <c r="G13" s="428">
        <v>7</v>
      </c>
      <c r="H13" s="428">
        <v>6</v>
      </c>
      <c r="I13" s="428">
        <v>3</v>
      </c>
      <c r="J13" s="428">
        <v>13</v>
      </c>
      <c r="K13" s="428">
        <v>2</v>
      </c>
      <c r="L13" s="428">
        <v>15</v>
      </c>
      <c r="M13" s="428">
        <v>3</v>
      </c>
      <c r="N13" s="413">
        <f t="shared" ref="N13:Q34" si="1">B13+F13+J13</f>
        <v>31</v>
      </c>
      <c r="O13" s="413">
        <f t="shared" si="0"/>
        <v>16</v>
      </c>
      <c r="P13" s="413">
        <f t="shared" si="0"/>
        <v>58</v>
      </c>
      <c r="Q13" s="413">
        <f t="shared" si="0"/>
        <v>22</v>
      </c>
      <c r="R13" s="473" t="s">
        <v>647</v>
      </c>
    </row>
    <row r="14" spans="1:28" s="36" customFormat="1" ht="24.75" thickBot="1">
      <c r="A14" s="192" t="s">
        <v>504</v>
      </c>
      <c r="B14" s="425">
        <v>3</v>
      </c>
      <c r="C14" s="425">
        <v>1</v>
      </c>
      <c r="D14" s="425">
        <v>22</v>
      </c>
      <c r="E14" s="425">
        <v>4</v>
      </c>
      <c r="F14" s="425">
        <v>1</v>
      </c>
      <c r="G14" s="425">
        <v>1</v>
      </c>
      <c r="H14" s="425">
        <v>12</v>
      </c>
      <c r="I14" s="425">
        <v>0</v>
      </c>
      <c r="J14" s="425">
        <v>0</v>
      </c>
      <c r="K14" s="425">
        <v>0</v>
      </c>
      <c r="L14" s="425">
        <v>0</v>
      </c>
      <c r="M14" s="425">
        <v>0</v>
      </c>
      <c r="N14" s="426">
        <f t="shared" si="1"/>
        <v>4</v>
      </c>
      <c r="O14" s="426">
        <f t="shared" si="0"/>
        <v>2</v>
      </c>
      <c r="P14" s="426">
        <f t="shared" si="0"/>
        <v>34</v>
      </c>
      <c r="Q14" s="426">
        <f t="shared" si="0"/>
        <v>4</v>
      </c>
      <c r="R14" s="521" t="s">
        <v>648</v>
      </c>
    </row>
    <row r="15" spans="1:28" s="35" customFormat="1" ht="15" thickBot="1">
      <c r="A15" s="191" t="s">
        <v>505</v>
      </c>
      <c r="B15" s="428">
        <v>8</v>
      </c>
      <c r="C15" s="428">
        <v>21</v>
      </c>
      <c r="D15" s="428">
        <v>39</v>
      </c>
      <c r="E15" s="428">
        <v>21</v>
      </c>
      <c r="F15" s="428">
        <v>1</v>
      </c>
      <c r="G15" s="428">
        <v>2</v>
      </c>
      <c r="H15" s="428">
        <v>3</v>
      </c>
      <c r="I15" s="428">
        <v>3</v>
      </c>
      <c r="J15" s="428">
        <v>1</v>
      </c>
      <c r="K15" s="428">
        <v>0</v>
      </c>
      <c r="L15" s="428">
        <v>1</v>
      </c>
      <c r="M15" s="428">
        <v>1</v>
      </c>
      <c r="N15" s="413">
        <f t="shared" si="1"/>
        <v>10</v>
      </c>
      <c r="O15" s="413">
        <f t="shared" si="0"/>
        <v>23</v>
      </c>
      <c r="P15" s="413">
        <f t="shared" si="0"/>
        <v>43</v>
      </c>
      <c r="Q15" s="413">
        <f t="shared" si="0"/>
        <v>25</v>
      </c>
      <c r="R15" s="473" t="s">
        <v>649</v>
      </c>
    </row>
    <row r="16" spans="1:28" s="36" customFormat="1" ht="17.25" customHeight="1" thickBot="1">
      <c r="A16" s="192" t="s">
        <v>506</v>
      </c>
      <c r="B16" s="425">
        <v>0</v>
      </c>
      <c r="C16" s="425">
        <v>0</v>
      </c>
      <c r="D16" s="425">
        <v>2</v>
      </c>
      <c r="E16" s="425">
        <v>1</v>
      </c>
      <c r="F16" s="425">
        <v>0</v>
      </c>
      <c r="G16" s="425">
        <v>0</v>
      </c>
      <c r="H16" s="425">
        <v>3</v>
      </c>
      <c r="I16" s="425">
        <v>2</v>
      </c>
      <c r="J16" s="425">
        <v>1</v>
      </c>
      <c r="K16" s="425">
        <v>0</v>
      </c>
      <c r="L16" s="425">
        <v>0</v>
      </c>
      <c r="M16" s="425">
        <v>0</v>
      </c>
      <c r="N16" s="426">
        <f t="shared" si="1"/>
        <v>1</v>
      </c>
      <c r="O16" s="426">
        <f t="shared" si="0"/>
        <v>0</v>
      </c>
      <c r="P16" s="426">
        <f t="shared" si="0"/>
        <v>5</v>
      </c>
      <c r="Q16" s="426">
        <f t="shared" si="0"/>
        <v>3</v>
      </c>
      <c r="R16" s="521" t="s">
        <v>650</v>
      </c>
    </row>
    <row r="17" spans="1:18" s="35" customFormat="1" ht="15" thickBot="1">
      <c r="A17" s="191" t="s">
        <v>507</v>
      </c>
      <c r="B17" s="428">
        <v>1</v>
      </c>
      <c r="C17" s="428">
        <v>1</v>
      </c>
      <c r="D17" s="428">
        <v>7</v>
      </c>
      <c r="E17" s="428">
        <v>1</v>
      </c>
      <c r="F17" s="428">
        <v>1</v>
      </c>
      <c r="G17" s="428">
        <v>1</v>
      </c>
      <c r="H17" s="428">
        <v>0</v>
      </c>
      <c r="I17" s="428">
        <v>1</v>
      </c>
      <c r="J17" s="428">
        <v>1</v>
      </c>
      <c r="K17" s="428">
        <v>0</v>
      </c>
      <c r="L17" s="428">
        <v>2</v>
      </c>
      <c r="M17" s="428">
        <v>0</v>
      </c>
      <c r="N17" s="413">
        <f t="shared" si="1"/>
        <v>3</v>
      </c>
      <c r="O17" s="413">
        <f t="shared" si="0"/>
        <v>2</v>
      </c>
      <c r="P17" s="413">
        <f t="shared" si="0"/>
        <v>9</v>
      </c>
      <c r="Q17" s="413">
        <f t="shared" si="0"/>
        <v>2</v>
      </c>
      <c r="R17" s="473" t="s">
        <v>651</v>
      </c>
    </row>
    <row r="18" spans="1:18" s="36" customFormat="1" ht="15" thickBot="1">
      <c r="A18" s="192" t="s">
        <v>508</v>
      </c>
      <c r="B18" s="425">
        <v>0</v>
      </c>
      <c r="C18" s="425">
        <v>1</v>
      </c>
      <c r="D18" s="425">
        <v>2</v>
      </c>
      <c r="E18" s="425">
        <v>0</v>
      </c>
      <c r="F18" s="425">
        <v>0</v>
      </c>
      <c r="G18" s="425">
        <v>0</v>
      </c>
      <c r="H18" s="425">
        <v>2</v>
      </c>
      <c r="I18" s="425">
        <v>1</v>
      </c>
      <c r="J18" s="425">
        <v>8</v>
      </c>
      <c r="K18" s="425">
        <v>0</v>
      </c>
      <c r="L18" s="425">
        <v>0</v>
      </c>
      <c r="M18" s="425">
        <v>0</v>
      </c>
      <c r="N18" s="426">
        <f t="shared" si="1"/>
        <v>8</v>
      </c>
      <c r="O18" s="426">
        <f t="shared" si="0"/>
        <v>1</v>
      </c>
      <c r="P18" s="426">
        <f t="shared" si="0"/>
        <v>4</v>
      </c>
      <c r="Q18" s="426">
        <f t="shared" si="0"/>
        <v>1</v>
      </c>
      <c r="R18" s="521" t="s">
        <v>652</v>
      </c>
    </row>
    <row r="19" spans="1:18" s="35" customFormat="1" ht="24.75" thickBot="1">
      <c r="A19" s="191" t="s">
        <v>509</v>
      </c>
      <c r="B19" s="428">
        <v>0</v>
      </c>
      <c r="C19" s="428">
        <v>0</v>
      </c>
      <c r="D19" s="428">
        <v>9</v>
      </c>
      <c r="E19" s="428">
        <v>2</v>
      </c>
      <c r="F19" s="428">
        <v>2</v>
      </c>
      <c r="G19" s="428">
        <v>0</v>
      </c>
      <c r="H19" s="428">
        <v>1</v>
      </c>
      <c r="I19" s="428">
        <v>0</v>
      </c>
      <c r="J19" s="428">
        <v>1</v>
      </c>
      <c r="K19" s="428">
        <v>0</v>
      </c>
      <c r="L19" s="428">
        <v>0</v>
      </c>
      <c r="M19" s="428">
        <v>0</v>
      </c>
      <c r="N19" s="413">
        <f t="shared" si="1"/>
        <v>3</v>
      </c>
      <c r="O19" s="413">
        <f t="shared" si="0"/>
        <v>0</v>
      </c>
      <c r="P19" s="413">
        <f t="shared" si="0"/>
        <v>10</v>
      </c>
      <c r="Q19" s="413">
        <f t="shared" si="0"/>
        <v>2</v>
      </c>
      <c r="R19" s="473" t="s">
        <v>653</v>
      </c>
    </row>
    <row r="20" spans="1:18" s="36" customFormat="1" ht="24.75" thickBot="1">
      <c r="A20" s="192" t="s">
        <v>510</v>
      </c>
      <c r="B20" s="425">
        <v>0</v>
      </c>
      <c r="C20" s="425">
        <v>0</v>
      </c>
      <c r="D20" s="425">
        <v>0</v>
      </c>
      <c r="E20" s="425">
        <v>3</v>
      </c>
      <c r="F20" s="425">
        <v>0</v>
      </c>
      <c r="G20" s="425">
        <v>0</v>
      </c>
      <c r="H20" s="425">
        <v>4</v>
      </c>
      <c r="I20" s="425">
        <v>0</v>
      </c>
      <c r="J20" s="425">
        <v>0</v>
      </c>
      <c r="K20" s="425">
        <v>0</v>
      </c>
      <c r="L20" s="425">
        <v>0</v>
      </c>
      <c r="M20" s="425">
        <v>0</v>
      </c>
      <c r="N20" s="426">
        <f t="shared" si="1"/>
        <v>0</v>
      </c>
      <c r="O20" s="426">
        <f t="shared" si="0"/>
        <v>0</v>
      </c>
      <c r="P20" s="426">
        <f t="shared" si="0"/>
        <v>4</v>
      </c>
      <c r="Q20" s="426">
        <f t="shared" si="0"/>
        <v>3</v>
      </c>
      <c r="R20" s="521" t="s">
        <v>654</v>
      </c>
    </row>
    <row r="21" spans="1:18" s="35" customFormat="1" ht="15" thickBot="1">
      <c r="A21" s="191" t="s">
        <v>511</v>
      </c>
      <c r="B21" s="428">
        <v>0</v>
      </c>
      <c r="C21" s="428">
        <v>0</v>
      </c>
      <c r="D21" s="428">
        <v>10</v>
      </c>
      <c r="E21" s="428">
        <v>2</v>
      </c>
      <c r="F21" s="428">
        <v>1</v>
      </c>
      <c r="G21" s="428">
        <v>0</v>
      </c>
      <c r="H21" s="428">
        <v>1</v>
      </c>
      <c r="I21" s="428">
        <v>1</v>
      </c>
      <c r="J21" s="428">
        <v>3</v>
      </c>
      <c r="K21" s="428">
        <v>1</v>
      </c>
      <c r="L21" s="428">
        <v>1</v>
      </c>
      <c r="M21" s="428">
        <v>1</v>
      </c>
      <c r="N21" s="413">
        <f t="shared" si="1"/>
        <v>4</v>
      </c>
      <c r="O21" s="413">
        <f t="shared" si="0"/>
        <v>1</v>
      </c>
      <c r="P21" s="413">
        <f t="shared" si="0"/>
        <v>12</v>
      </c>
      <c r="Q21" s="413">
        <f t="shared" si="0"/>
        <v>4</v>
      </c>
      <c r="R21" s="473" t="s">
        <v>655</v>
      </c>
    </row>
    <row r="22" spans="1:18" s="36" customFormat="1" ht="24.75" thickBot="1">
      <c r="A22" s="192" t="s">
        <v>512</v>
      </c>
      <c r="B22" s="425">
        <v>0</v>
      </c>
      <c r="C22" s="425">
        <v>0</v>
      </c>
      <c r="D22" s="425">
        <v>1</v>
      </c>
      <c r="E22" s="425">
        <v>1</v>
      </c>
      <c r="F22" s="425">
        <v>0</v>
      </c>
      <c r="G22" s="425">
        <v>0</v>
      </c>
      <c r="H22" s="425">
        <v>1</v>
      </c>
      <c r="I22" s="425">
        <v>1</v>
      </c>
      <c r="J22" s="425">
        <v>0</v>
      </c>
      <c r="K22" s="425">
        <v>0</v>
      </c>
      <c r="L22" s="425">
        <v>0</v>
      </c>
      <c r="M22" s="425">
        <v>0</v>
      </c>
      <c r="N22" s="426">
        <f t="shared" si="1"/>
        <v>0</v>
      </c>
      <c r="O22" s="426">
        <f t="shared" si="0"/>
        <v>0</v>
      </c>
      <c r="P22" s="426">
        <f t="shared" si="0"/>
        <v>2</v>
      </c>
      <c r="Q22" s="426">
        <f t="shared" si="0"/>
        <v>2</v>
      </c>
      <c r="R22" s="474" t="s">
        <v>656</v>
      </c>
    </row>
    <row r="23" spans="1:18" s="35" customFormat="1" ht="15" thickBot="1">
      <c r="A23" s="191" t="s">
        <v>513</v>
      </c>
      <c r="B23" s="428">
        <v>0</v>
      </c>
      <c r="C23" s="428">
        <v>1</v>
      </c>
      <c r="D23" s="428">
        <v>0</v>
      </c>
      <c r="E23" s="428">
        <v>1</v>
      </c>
      <c r="F23" s="428">
        <v>0</v>
      </c>
      <c r="G23" s="428">
        <v>0</v>
      </c>
      <c r="H23" s="428">
        <v>0</v>
      </c>
      <c r="I23" s="428">
        <v>1</v>
      </c>
      <c r="J23" s="428">
        <v>0</v>
      </c>
      <c r="K23" s="428">
        <v>1</v>
      </c>
      <c r="L23" s="428">
        <v>0</v>
      </c>
      <c r="M23" s="428">
        <v>1</v>
      </c>
      <c r="N23" s="413">
        <f t="shared" si="1"/>
        <v>0</v>
      </c>
      <c r="O23" s="413">
        <f t="shared" si="0"/>
        <v>2</v>
      </c>
      <c r="P23" s="413">
        <f t="shared" si="0"/>
        <v>0</v>
      </c>
      <c r="Q23" s="413">
        <f t="shared" si="0"/>
        <v>3</v>
      </c>
      <c r="R23" s="473" t="s">
        <v>657</v>
      </c>
    </row>
    <row r="24" spans="1:18" s="36" customFormat="1" ht="24.75" thickBot="1">
      <c r="A24" s="192" t="s">
        <v>514</v>
      </c>
      <c r="B24" s="425">
        <v>0</v>
      </c>
      <c r="C24" s="425">
        <v>0</v>
      </c>
      <c r="D24" s="425">
        <v>1</v>
      </c>
      <c r="E24" s="425">
        <v>0</v>
      </c>
      <c r="F24" s="425">
        <v>0</v>
      </c>
      <c r="G24" s="425">
        <v>0</v>
      </c>
      <c r="H24" s="425">
        <v>0</v>
      </c>
      <c r="I24" s="425">
        <v>0</v>
      </c>
      <c r="J24" s="425">
        <v>0</v>
      </c>
      <c r="K24" s="425">
        <v>0</v>
      </c>
      <c r="L24" s="425">
        <v>0</v>
      </c>
      <c r="M24" s="425">
        <v>1</v>
      </c>
      <c r="N24" s="426">
        <f t="shared" si="1"/>
        <v>0</v>
      </c>
      <c r="O24" s="426">
        <f t="shared" si="0"/>
        <v>0</v>
      </c>
      <c r="P24" s="426">
        <f t="shared" si="0"/>
        <v>1</v>
      </c>
      <c r="Q24" s="426">
        <f t="shared" si="0"/>
        <v>1</v>
      </c>
      <c r="R24" s="474" t="s">
        <v>658</v>
      </c>
    </row>
    <row r="25" spans="1:18" s="35" customFormat="1" ht="15" thickBot="1">
      <c r="A25" s="191" t="s">
        <v>515</v>
      </c>
      <c r="B25" s="428">
        <v>0</v>
      </c>
      <c r="C25" s="428">
        <v>0</v>
      </c>
      <c r="D25" s="428">
        <v>0</v>
      </c>
      <c r="E25" s="428">
        <v>0</v>
      </c>
      <c r="F25" s="428">
        <v>0</v>
      </c>
      <c r="G25" s="428">
        <v>0</v>
      </c>
      <c r="H25" s="428">
        <v>1</v>
      </c>
      <c r="I25" s="428">
        <v>0</v>
      </c>
      <c r="J25" s="428">
        <v>0</v>
      </c>
      <c r="K25" s="428">
        <v>0</v>
      </c>
      <c r="L25" s="428">
        <v>0</v>
      </c>
      <c r="M25" s="428">
        <v>0</v>
      </c>
      <c r="N25" s="413">
        <f t="shared" si="1"/>
        <v>0</v>
      </c>
      <c r="O25" s="413">
        <f t="shared" si="0"/>
        <v>0</v>
      </c>
      <c r="P25" s="413">
        <f t="shared" si="0"/>
        <v>1</v>
      </c>
      <c r="Q25" s="413">
        <f t="shared" si="0"/>
        <v>0</v>
      </c>
      <c r="R25" s="473" t="s">
        <v>660</v>
      </c>
    </row>
    <row r="26" spans="1:18" s="36" customFormat="1" ht="15" thickBot="1">
      <c r="A26" s="192" t="s">
        <v>516</v>
      </c>
      <c r="B26" s="425">
        <v>0</v>
      </c>
      <c r="C26" s="425">
        <v>0</v>
      </c>
      <c r="D26" s="425">
        <v>2</v>
      </c>
      <c r="E26" s="425">
        <v>1</v>
      </c>
      <c r="F26" s="425">
        <v>0</v>
      </c>
      <c r="G26" s="425">
        <v>0</v>
      </c>
      <c r="H26" s="425">
        <v>3</v>
      </c>
      <c r="I26" s="425">
        <v>0</v>
      </c>
      <c r="J26" s="425">
        <v>2</v>
      </c>
      <c r="K26" s="425">
        <v>0</v>
      </c>
      <c r="L26" s="425">
        <v>2</v>
      </c>
      <c r="M26" s="425">
        <v>0</v>
      </c>
      <c r="N26" s="426">
        <f t="shared" si="1"/>
        <v>2</v>
      </c>
      <c r="O26" s="426">
        <f t="shared" si="0"/>
        <v>0</v>
      </c>
      <c r="P26" s="426">
        <f t="shared" si="0"/>
        <v>7</v>
      </c>
      <c r="Q26" s="426">
        <f t="shared" si="0"/>
        <v>1</v>
      </c>
      <c r="R26" s="474" t="s">
        <v>661</v>
      </c>
    </row>
    <row r="27" spans="1:18" s="35" customFormat="1" ht="15" thickBot="1">
      <c r="A27" s="191" t="s">
        <v>517</v>
      </c>
      <c r="B27" s="428">
        <v>1</v>
      </c>
      <c r="C27" s="428">
        <v>2</v>
      </c>
      <c r="D27" s="428">
        <v>2</v>
      </c>
      <c r="E27" s="428">
        <v>2</v>
      </c>
      <c r="F27" s="428">
        <v>0</v>
      </c>
      <c r="G27" s="428">
        <v>0</v>
      </c>
      <c r="H27" s="428">
        <v>1</v>
      </c>
      <c r="I27" s="428">
        <v>0</v>
      </c>
      <c r="J27" s="428">
        <v>1</v>
      </c>
      <c r="K27" s="428">
        <v>0</v>
      </c>
      <c r="L27" s="428">
        <v>0</v>
      </c>
      <c r="M27" s="428">
        <v>0</v>
      </c>
      <c r="N27" s="413">
        <f t="shared" si="1"/>
        <v>2</v>
      </c>
      <c r="O27" s="413">
        <f t="shared" si="0"/>
        <v>2</v>
      </c>
      <c r="P27" s="413">
        <f t="shared" si="0"/>
        <v>3</v>
      </c>
      <c r="Q27" s="413">
        <f t="shared" si="0"/>
        <v>2</v>
      </c>
      <c r="R27" s="473" t="s">
        <v>662</v>
      </c>
    </row>
    <row r="28" spans="1:18" s="36" customFormat="1" ht="24.75" thickBot="1">
      <c r="A28" s="192" t="s">
        <v>518</v>
      </c>
      <c r="B28" s="425">
        <v>0</v>
      </c>
      <c r="C28" s="425">
        <v>0</v>
      </c>
      <c r="D28" s="425">
        <v>0</v>
      </c>
      <c r="E28" s="425">
        <v>0</v>
      </c>
      <c r="F28" s="425">
        <v>0</v>
      </c>
      <c r="G28" s="425">
        <v>0</v>
      </c>
      <c r="H28" s="425">
        <v>1</v>
      </c>
      <c r="I28" s="425">
        <v>0</v>
      </c>
      <c r="J28" s="425">
        <v>0</v>
      </c>
      <c r="K28" s="425">
        <v>0</v>
      </c>
      <c r="L28" s="425">
        <v>0</v>
      </c>
      <c r="M28" s="425">
        <v>0</v>
      </c>
      <c r="N28" s="426">
        <f t="shared" si="1"/>
        <v>0</v>
      </c>
      <c r="O28" s="426">
        <f t="shared" si="1"/>
        <v>0</v>
      </c>
      <c r="P28" s="426">
        <f t="shared" si="1"/>
        <v>1</v>
      </c>
      <c r="Q28" s="426">
        <f t="shared" si="1"/>
        <v>0</v>
      </c>
      <c r="R28" s="474" t="s">
        <v>663</v>
      </c>
    </row>
    <row r="29" spans="1:18" s="35" customFormat="1" ht="15" thickBot="1">
      <c r="A29" s="191" t="s">
        <v>519</v>
      </c>
      <c r="B29" s="428">
        <v>0</v>
      </c>
      <c r="C29" s="428">
        <v>0</v>
      </c>
      <c r="D29" s="428">
        <v>5</v>
      </c>
      <c r="E29" s="428">
        <v>0</v>
      </c>
      <c r="F29" s="428">
        <v>0</v>
      </c>
      <c r="G29" s="428">
        <v>0</v>
      </c>
      <c r="H29" s="428">
        <v>0</v>
      </c>
      <c r="I29" s="428">
        <v>0</v>
      </c>
      <c r="J29" s="428">
        <v>0</v>
      </c>
      <c r="K29" s="428">
        <v>3</v>
      </c>
      <c r="L29" s="428">
        <v>0</v>
      </c>
      <c r="M29" s="428">
        <v>0</v>
      </c>
      <c r="N29" s="413">
        <f t="shared" si="1"/>
        <v>0</v>
      </c>
      <c r="O29" s="413">
        <f t="shared" si="1"/>
        <v>3</v>
      </c>
      <c r="P29" s="413">
        <f t="shared" si="1"/>
        <v>5</v>
      </c>
      <c r="Q29" s="413">
        <f t="shared" si="1"/>
        <v>0</v>
      </c>
      <c r="R29" s="473" t="s">
        <v>664</v>
      </c>
    </row>
    <row r="30" spans="1:18" s="36" customFormat="1" ht="15" thickBot="1">
      <c r="A30" s="192" t="s">
        <v>520</v>
      </c>
      <c r="B30" s="425">
        <v>0</v>
      </c>
      <c r="C30" s="425">
        <v>0</v>
      </c>
      <c r="D30" s="425">
        <v>12</v>
      </c>
      <c r="E30" s="425">
        <v>1</v>
      </c>
      <c r="F30" s="425">
        <v>1</v>
      </c>
      <c r="G30" s="425">
        <v>1</v>
      </c>
      <c r="H30" s="425">
        <v>6</v>
      </c>
      <c r="I30" s="425">
        <v>2</v>
      </c>
      <c r="J30" s="425">
        <v>1</v>
      </c>
      <c r="K30" s="425">
        <v>1</v>
      </c>
      <c r="L30" s="425">
        <v>0</v>
      </c>
      <c r="M30" s="425">
        <v>0</v>
      </c>
      <c r="N30" s="426">
        <f t="shared" si="1"/>
        <v>2</v>
      </c>
      <c r="O30" s="426">
        <f t="shared" si="1"/>
        <v>2</v>
      </c>
      <c r="P30" s="426">
        <f t="shared" si="1"/>
        <v>18</v>
      </c>
      <c r="Q30" s="426">
        <f t="shared" si="1"/>
        <v>3</v>
      </c>
      <c r="R30" s="474" t="s">
        <v>665</v>
      </c>
    </row>
    <row r="31" spans="1:18" s="35" customFormat="1" ht="15" thickBot="1">
      <c r="A31" s="191" t="s">
        <v>521</v>
      </c>
      <c r="B31" s="428">
        <v>15</v>
      </c>
      <c r="C31" s="428">
        <v>1</v>
      </c>
      <c r="D31" s="428">
        <v>39</v>
      </c>
      <c r="E31" s="428">
        <v>2</v>
      </c>
      <c r="F31" s="428">
        <v>0</v>
      </c>
      <c r="G31" s="428">
        <v>0</v>
      </c>
      <c r="H31" s="428">
        <v>18</v>
      </c>
      <c r="I31" s="428">
        <v>0</v>
      </c>
      <c r="J31" s="428">
        <v>0</v>
      </c>
      <c r="K31" s="428">
        <v>0</v>
      </c>
      <c r="L31" s="428">
        <v>0</v>
      </c>
      <c r="M31" s="428">
        <v>0</v>
      </c>
      <c r="N31" s="413">
        <f t="shared" si="1"/>
        <v>15</v>
      </c>
      <c r="O31" s="413">
        <f t="shared" si="1"/>
        <v>1</v>
      </c>
      <c r="P31" s="413">
        <f t="shared" si="1"/>
        <v>57</v>
      </c>
      <c r="Q31" s="413">
        <f t="shared" si="1"/>
        <v>2</v>
      </c>
      <c r="R31" s="473" t="s">
        <v>666</v>
      </c>
    </row>
    <row r="32" spans="1:18" s="36" customFormat="1" ht="15" thickBot="1">
      <c r="A32" s="192" t="s">
        <v>522</v>
      </c>
      <c r="B32" s="425">
        <v>0</v>
      </c>
      <c r="C32" s="425">
        <v>0</v>
      </c>
      <c r="D32" s="425">
        <v>2</v>
      </c>
      <c r="E32" s="425">
        <v>0</v>
      </c>
      <c r="F32" s="425">
        <v>0</v>
      </c>
      <c r="G32" s="425">
        <v>0</v>
      </c>
      <c r="H32" s="425">
        <v>2</v>
      </c>
      <c r="I32" s="425">
        <v>0</v>
      </c>
      <c r="J32" s="425">
        <v>0</v>
      </c>
      <c r="K32" s="425">
        <v>0</v>
      </c>
      <c r="L32" s="425">
        <v>0</v>
      </c>
      <c r="M32" s="425">
        <v>0</v>
      </c>
      <c r="N32" s="426">
        <f t="shared" si="1"/>
        <v>0</v>
      </c>
      <c r="O32" s="426">
        <f t="shared" si="1"/>
        <v>0</v>
      </c>
      <c r="P32" s="426">
        <f t="shared" si="1"/>
        <v>4</v>
      </c>
      <c r="Q32" s="426">
        <f t="shared" si="1"/>
        <v>0</v>
      </c>
      <c r="R32" s="474" t="s">
        <v>667</v>
      </c>
    </row>
    <row r="33" spans="1:18" s="35" customFormat="1" ht="15" thickBot="1">
      <c r="A33" s="191" t="s">
        <v>523</v>
      </c>
      <c r="B33" s="354">
        <v>1</v>
      </c>
      <c r="C33" s="354">
        <v>0</v>
      </c>
      <c r="D33" s="354">
        <v>26</v>
      </c>
      <c r="E33" s="354">
        <v>5</v>
      </c>
      <c r="F33" s="354">
        <v>1</v>
      </c>
      <c r="G33" s="354">
        <v>0</v>
      </c>
      <c r="H33" s="354">
        <v>3</v>
      </c>
      <c r="I33" s="354">
        <v>8</v>
      </c>
      <c r="J33" s="354">
        <v>0</v>
      </c>
      <c r="K33" s="354">
        <v>0</v>
      </c>
      <c r="L33" s="354">
        <v>0</v>
      </c>
      <c r="M33" s="354">
        <v>0</v>
      </c>
      <c r="N33" s="413">
        <f t="shared" si="1"/>
        <v>2</v>
      </c>
      <c r="O33" s="413">
        <f t="shared" si="1"/>
        <v>0</v>
      </c>
      <c r="P33" s="413">
        <f t="shared" si="1"/>
        <v>29</v>
      </c>
      <c r="Q33" s="413">
        <f t="shared" si="1"/>
        <v>13</v>
      </c>
      <c r="R33" s="473" t="s">
        <v>668</v>
      </c>
    </row>
    <row r="34" spans="1:18" s="36" customFormat="1">
      <c r="A34" s="206" t="s">
        <v>57</v>
      </c>
      <c r="B34" s="429">
        <v>2</v>
      </c>
      <c r="C34" s="429">
        <v>11</v>
      </c>
      <c r="D34" s="429">
        <v>91</v>
      </c>
      <c r="E34" s="429">
        <v>12</v>
      </c>
      <c r="F34" s="429">
        <v>18</v>
      </c>
      <c r="G34" s="429">
        <v>1</v>
      </c>
      <c r="H34" s="429">
        <v>32</v>
      </c>
      <c r="I34" s="429">
        <v>5</v>
      </c>
      <c r="J34" s="429">
        <v>32</v>
      </c>
      <c r="K34" s="429">
        <v>5</v>
      </c>
      <c r="L34" s="429">
        <v>27</v>
      </c>
      <c r="M34" s="429">
        <v>7</v>
      </c>
      <c r="N34" s="430">
        <f t="shared" si="1"/>
        <v>52</v>
      </c>
      <c r="O34" s="430">
        <f t="shared" si="1"/>
        <v>17</v>
      </c>
      <c r="P34" s="430">
        <f t="shared" si="1"/>
        <v>150</v>
      </c>
      <c r="Q34" s="430">
        <f t="shared" si="1"/>
        <v>24</v>
      </c>
      <c r="R34" s="475" t="s">
        <v>605</v>
      </c>
    </row>
    <row r="35" spans="1:18" s="35" customFormat="1" ht="27" customHeight="1">
      <c r="A35" s="324" t="s">
        <v>0</v>
      </c>
      <c r="B35" s="431">
        <f>SUM(B12:B34)</f>
        <v>72</v>
      </c>
      <c r="C35" s="431">
        <f t="shared" ref="C35:Q35" si="2">SUM(C12:C34)</f>
        <v>60</v>
      </c>
      <c r="D35" s="431">
        <f t="shared" si="2"/>
        <v>309</v>
      </c>
      <c r="E35" s="431">
        <f t="shared" si="2"/>
        <v>75</v>
      </c>
      <c r="F35" s="431">
        <f t="shared" si="2"/>
        <v>48</v>
      </c>
      <c r="G35" s="431">
        <f t="shared" si="2"/>
        <v>18</v>
      </c>
      <c r="H35" s="431">
        <f t="shared" si="2"/>
        <v>100</v>
      </c>
      <c r="I35" s="431">
        <f t="shared" si="2"/>
        <v>28</v>
      </c>
      <c r="J35" s="431">
        <f t="shared" si="2"/>
        <v>80</v>
      </c>
      <c r="K35" s="431">
        <f t="shared" si="2"/>
        <v>16</v>
      </c>
      <c r="L35" s="431">
        <f t="shared" si="2"/>
        <v>60</v>
      </c>
      <c r="M35" s="431">
        <f t="shared" si="2"/>
        <v>18</v>
      </c>
      <c r="N35" s="431">
        <f t="shared" si="2"/>
        <v>200</v>
      </c>
      <c r="O35" s="431">
        <f t="shared" si="2"/>
        <v>94</v>
      </c>
      <c r="P35" s="431">
        <f t="shared" si="2"/>
        <v>469</v>
      </c>
      <c r="Q35" s="431">
        <f t="shared" si="2"/>
        <v>121</v>
      </c>
      <c r="R35" s="325" t="s">
        <v>1</v>
      </c>
    </row>
    <row r="36" spans="1:18" ht="25.5" customHeight="1">
      <c r="A36" s="646"/>
      <c r="B36" s="646"/>
      <c r="C36" s="646"/>
      <c r="D36" s="646"/>
      <c r="E36" s="646"/>
      <c r="F36" s="189"/>
      <c r="G36" s="189"/>
      <c r="H36" s="189"/>
      <c r="I36" s="185"/>
      <c r="J36" s="185"/>
      <c r="K36" s="185"/>
      <c r="L36" s="185"/>
      <c r="M36" s="15"/>
      <c r="N36" s="15"/>
      <c r="O36" s="15"/>
      <c r="P36" s="15"/>
      <c r="Q36" s="15"/>
    </row>
    <row r="37" spans="1:18" s="15" customFormat="1" ht="29.25" customHeight="1">
      <c r="A37" s="41"/>
      <c r="B37" s="41"/>
      <c r="C37" s="41"/>
      <c r="D37" s="41"/>
      <c r="E37" s="41"/>
      <c r="F37" s="41"/>
      <c r="G37" s="41"/>
      <c r="H37" s="41"/>
      <c r="I37" s="108"/>
      <c r="J37" s="108"/>
      <c r="K37" s="108"/>
      <c r="L37" s="108"/>
      <c r="M37" s="33"/>
      <c r="N37" s="33"/>
      <c r="O37" s="33"/>
      <c r="P37" s="33"/>
      <c r="Q37" s="33"/>
    </row>
  </sheetData>
  <mergeCells count="31">
    <mergeCell ref="N7:Q7"/>
    <mergeCell ref="L9:M9"/>
    <mergeCell ref="N9:O9"/>
    <mergeCell ref="P9:Q9"/>
    <mergeCell ref="H9:I9"/>
    <mergeCell ref="J9:K9"/>
    <mergeCell ref="A36:E36"/>
    <mergeCell ref="B9:C9"/>
    <mergeCell ref="D9:E9"/>
    <mergeCell ref="F9:G9"/>
    <mergeCell ref="A6:A11"/>
    <mergeCell ref="B6:E6"/>
    <mergeCell ref="F6:I6"/>
    <mergeCell ref="B7:E7"/>
    <mergeCell ref="F7:I7"/>
    <mergeCell ref="R6:R11"/>
    <mergeCell ref="A1:R1"/>
    <mergeCell ref="A2:R2"/>
    <mergeCell ref="A3:R3"/>
    <mergeCell ref="A4:R4"/>
    <mergeCell ref="B8:C8"/>
    <mergeCell ref="D8:E8"/>
    <mergeCell ref="F8:G8"/>
    <mergeCell ref="H8:I8"/>
    <mergeCell ref="J8:K8"/>
    <mergeCell ref="L8:M8"/>
    <mergeCell ref="N8:O8"/>
    <mergeCell ref="P8:Q8"/>
    <mergeCell ref="J6:M6"/>
    <mergeCell ref="N6:Q6"/>
    <mergeCell ref="J7:M7"/>
  </mergeCells>
  <printOptions horizontalCentered="1" verticalCentered="1"/>
  <pageMargins left="0" right="0" top="0" bottom="0" header="0" footer="0"/>
  <pageSetup paperSize="9" scale="8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M9" sqref="M9"/>
    </sheetView>
  </sheetViews>
  <sheetFormatPr defaultColWidth="9.140625" defaultRowHeight="14.25"/>
  <cols>
    <col min="1" max="1" width="28.5703125" style="33" customWidth="1"/>
    <col min="2" max="10" width="9.5703125" style="33" customWidth="1"/>
    <col min="11" max="11" width="36.28515625" style="33" customWidth="1"/>
    <col min="12" max="16384" width="9.140625" style="33"/>
  </cols>
  <sheetData>
    <row r="1" spans="1:21" s="31" customFormat="1" ht="21.75" customHeight="1">
      <c r="A1" s="558" t="s">
        <v>525</v>
      </c>
      <c r="B1" s="558"/>
      <c r="C1" s="558"/>
      <c r="D1" s="558"/>
      <c r="E1" s="558"/>
      <c r="F1" s="558"/>
      <c r="G1" s="558"/>
      <c r="H1" s="558"/>
      <c r="I1" s="558"/>
      <c r="J1" s="558"/>
      <c r="K1" s="558"/>
      <c r="L1" s="18"/>
      <c r="M1" s="18"/>
      <c r="N1" s="18"/>
      <c r="O1" s="18"/>
      <c r="P1" s="18"/>
      <c r="Q1" s="18"/>
      <c r="R1" s="18"/>
      <c r="S1" s="18"/>
      <c r="T1" s="18"/>
      <c r="U1" s="30"/>
    </row>
    <row r="2" spans="1:21" s="31" customFormat="1" ht="13.5" customHeight="1">
      <c r="A2" s="559">
        <v>2016</v>
      </c>
      <c r="B2" s="559"/>
      <c r="C2" s="559"/>
      <c r="D2" s="559"/>
      <c r="E2" s="559"/>
      <c r="F2" s="559"/>
      <c r="G2" s="559"/>
      <c r="H2" s="559"/>
      <c r="I2" s="559"/>
      <c r="J2" s="559"/>
      <c r="K2" s="559"/>
      <c r="L2" s="18"/>
      <c r="M2" s="18"/>
      <c r="N2" s="18"/>
      <c r="O2" s="18"/>
      <c r="P2" s="18"/>
      <c r="Q2" s="18"/>
      <c r="R2" s="18"/>
      <c r="S2" s="18"/>
      <c r="T2" s="18"/>
      <c r="U2" s="30"/>
    </row>
    <row r="3" spans="1:21" s="31" customFormat="1" ht="22.5" customHeight="1">
      <c r="A3" s="638" t="s">
        <v>723</v>
      </c>
      <c r="B3" s="638"/>
      <c r="C3" s="638"/>
      <c r="D3" s="638"/>
      <c r="E3" s="638"/>
      <c r="F3" s="638"/>
      <c r="G3" s="638"/>
      <c r="H3" s="638"/>
      <c r="I3" s="638"/>
      <c r="J3" s="638"/>
      <c r="K3" s="638"/>
      <c r="L3" s="18"/>
      <c r="M3" s="18"/>
      <c r="N3" s="18"/>
      <c r="O3" s="18"/>
      <c r="P3" s="18"/>
      <c r="Q3" s="18"/>
      <c r="R3" s="18"/>
      <c r="S3" s="18"/>
      <c r="T3" s="18"/>
      <c r="U3" s="30"/>
    </row>
    <row r="4" spans="1:21" s="31" customFormat="1" ht="15.75" customHeight="1">
      <c r="A4" s="561">
        <v>2016</v>
      </c>
      <c r="B4" s="561"/>
      <c r="C4" s="561"/>
      <c r="D4" s="561"/>
      <c r="E4" s="561"/>
      <c r="F4" s="561"/>
      <c r="G4" s="561"/>
      <c r="H4" s="561"/>
      <c r="I4" s="561"/>
      <c r="J4" s="561"/>
      <c r="K4" s="561"/>
      <c r="L4" s="18"/>
      <c r="M4" s="18"/>
      <c r="N4" s="18"/>
      <c r="O4" s="18"/>
      <c r="P4" s="18"/>
      <c r="Q4" s="18"/>
      <c r="R4" s="18"/>
      <c r="S4" s="18"/>
      <c r="T4" s="18"/>
      <c r="U4" s="30"/>
    </row>
    <row r="5" spans="1:21" ht="15" customHeight="1">
      <c r="A5" s="95" t="s">
        <v>498</v>
      </c>
      <c r="B5" s="96"/>
      <c r="C5" s="96"/>
      <c r="D5" s="96"/>
      <c r="E5" s="96"/>
      <c r="F5" s="96"/>
      <c r="G5" s="96"/>
      <c r="H5" s="96"/>
      <c r="I5" s="187"/>
      <c r="J5" s="698" t="s">
        <v>779</v>
      </c>
      <c r="K5" s="698"/>
      <c r="L5" s="2"/>
      <c r="M5" s="2"/>
      <c r="N5" s="2"/>
      <c r="O5" s="2"/>
      <c r="P5" s="2"/>
      <c r="Q5" s="2"/>
      <c r="R5" s="2"/>
      <c r="S5" s="2"/>
      <c r="T5" s="2"/>
      <c r="U5" s="32"/>
    </row>
    <row r="6" spans="1:21" ht="15.75">
      <c r="A6" s="684" t="s">
        <v>740</v>
      </c>
      <c r="B6" s="699" t="s">
        <v>471</v>
      </c>
      <c r="C6" s="700"/>
      <c r="D6" s="700"/>
      <c r="E6" s="645" t="s">
        <v>472</v>
      </c>
      <c r="F6" s="645"/>
      <c r="G6" s="645"/>
      <c r="H6" s="645" t="s">
        <v>526</v>
      </c>
      <c r="I6" s="645"/>
      <c r="J6" s="645"/>
      <c r="K6" s="695" t="s">
        <v>718</v>
      </c>
      <c r="L6" s="2"/>
      <c r="M6" s="2"/>
      <c r="N6" s="2"/>
      <c r="O6" s="2"/>
      <c r="P6" s="2"/>
      <c r="Q6" s="2"/>
      <c r="R6" s="2"/>
      <c r="S6" s="2"/>
      <c r="T6" s="2"/>
    </row>
    <row r="7" spans="1:21">
      <c r="A7" s="693"/>
      <c r="B7" s="701" t="s">
        <v>644</v>
      </c>
      <c r="C7" s="702"/>
      <c r="D7" s="702"/>
      <c r="E7" s="703" t="s">
        <v>645</v>
      </c>
      <c r="F7" s="703"/>
      <c r="G7" s="703"/>
      <c r="H7" s="703" t="s">
        <v>669</v>
      </c>
      <c r="I7" s="703"/>
      <c r="J7" s="703"/>
      <c r="K7" s="696"/>
      <c r="L7" s="2"/>
      <c r="M7" s="2"/>
      <c r="N7" s="2"/>
      <c r="O7" s="2"/>
      <c r="P7" s="2"/>
      <c r="Q7" s="2"/>
      <c r="R7" s="2"/>
      <c r="S7" s="2"/>
      <c r="T7" s="2"/>
    </row>
    <row r="8" spans="1:21" ht="15.75" customHeight="1">
      <c r="A8" s="693"/>
      <c r="B8" s="274" t="s">
        <v>473</v>
      </c>
      <c r="C8" s="200" t="s">
        <v>46</v>
      </c>
      <c r="D8" s="200" t="s">
        <v>65</v>
      </c>
      <c r="E8" s="200" t="s">
        <v>473</v>
      </c>
      <c r="F8" s="200" t="s">
        <v>46</v>
      </c>
      <c r="G8" s="200" t="s">
        <v>65</v>
      </c>
      <c r="H8" s="275" t="s">
        <v>473</v>
      </c>
      <c r="I8" s="200" t="s">
        <v>46</v>
      </c>
      <c r="J8" s="200" t="s">
        <v>65</v>
      </c>
      <c r="K8" s="696"/>
      <c r="L8" s="2"/>
      <c r="M8" s="2"/>
      <c r="N8" s="2"/>
      <c r="O8" s="2"/>
      <c r="P8" s="2"/>
      <c r="Q8" s="2"/>
      <c r="R8" s="2"/>
      <c r="S8" s="2"/>
      <c r="T8" s="2"/>
    </row>
    <row r="9" spans="1:21">
      <c r="A9" s="694"/>
      <c r="B9" s="512" t="s">
        <v>85</v>
      </c>
      <c r="C9" s="481" t="s">
        <v>86</v>
      </c>
      <c r="D9" s="481" t="s">
        <v>1</v>
      </c>
      <c r="E9" s="481" t="s">
        <v>85</v>
      </c>
      <c r="F9" s="481" t="s">
        <v>86</v>
      </c>
      <c r="G9" s="481" t="s">
        <v>1</v>
      </c>
      <c r="H9" s="511" t="s">
        <v>85</v>
      </c>
      <c r="I9" s="481" t="s">
        <v>86</v>
      </c>
      <c r="J9" s="481" t="s">
        <v>1</v>
      </c>
      <c r="K9" s="697"/>
    </row>
    <row r="10" spans="1:21" s="34" customFormat="1" ht="23.25" customHeight="1">
      <c r="A10" s="273" t="s">
        <v>527</v>
      </c>
      <c r="B10" s="432">
        <v>4780</v>
      </c>
      <c r="C10" s="432">
        <v>1727</v>
      </c>
      <c r="D10" s="427">
        <f>B10+C10</f>
        <v>6507</v>
      </c>
      <c r="E10" s="432">
        <v>2023</v>
      </c>
      <c r="F10" s="432">
        <v>1121</v>
      </c>
      <c r="G10" s="427">
        <f>E10+F10</f>
        <v>3144</v>
      </c>
      <c r="H10" s="427">
        <f>B10+E10</f>
        <v>6803</v>
      </c>
      <c r="I10" s="427">
        <f>C10+F10</f>
        <v>2848</v>
      </c>
      <c r="J10" s="427">
        <f>D10+G10</f>
        <v>9651</v>
      </c>
      <c r="K10" s="458" t="s">
        <v>670</v>
      </c>
    </row>
    <row r="11" spans="1:21" s="35" customFormat="1" ht="23.25" customHeight="1">
      <c r="A11" s="270" t="s">
        <v>528</v>
      </c>
      <c r="B11" s="354">
        <v>2118</v>
      </c>
      <c r="C11" s="354">
        <v>736</v>
      </c>
      <c r="D11" s="413">
        <f t="shared" ref="D11:D19" si="0">B11+C11</f>
        <v>2854</v>
      </c>
      <c r="E11" s="354">
        <v>1727</v>
      </c>
      <c r="F11" s="354">
        <v>936</v>
      </c>
      <c r="G11" s="413">
        <f t="shared" ref="G11:G19" si="1">E11+F11</f>
        <v>2663</v>
      </c>
      <c r="H11" s="413">
        <f t="shared" ref="H11:I19" si="2">B11+E11</f>
        <v>3845</v>
      </c>
      <c r="I11" s="413">
        <f t="shared" si="2"/>
        <v>1672</v>
      </c>
      <c r="J11" s="413">
        <f t="shared" ref="J11:J20" si="3">D11+G11</f>
        <v>5517</v>
      </c>
      <c r="K11" s="459" t="s">
        <v>671</v>
      </c>
    </row>
    <row r="12" spans="1:21" s="36" customFormat="1" ht="23.25" customHeight="1">
      <c r="A12" s="269" t="s">
        <v>534</v>
      </c>
      <c r="B12" s="355">
        <v>910</v>
      </c>
      <c r="C12" s="355">
        <v>748</v>
      </c>
      <c r="D12" s="426">
        <f t="shared" si="0"/>
        <v>1658</v>
      </c>
      <c r="E12" s="355">
        <v>386</v>
      </c>
      <c r="F12" s="355">
        <v>549</v>
      </c>
      <c r="G12" s="426">
        <f t="shared" si="1"/>
        <v>935</v>
      </c>
      <c r="H12" s="426">
        <f t="shared" si="2"/>
        <v>1296</v>
      </c>
      <c r="I12" s="426">
        <f t="shared" si="2"/>
        <v>1297</v>
      </c>
      <c r="J12" s="426">
        <f t="shared" si="3"/>
        <v>2593</v>
      </c>
      <c r="K12" s="460" t="s">
        <v>672</v>
      </c>
    </row>
    <row r="13" spans="1:21" s="35" customFormat="1" ht="23.25" customHeight="1">
      <c r="A13" s="270" t="s">
        <v>535</v>
      </c>
      <c r="B13" s="354">
        <v>4835</v>
      </c>
      <c r="C13" s="354">
        <v>1958</v>
      </c>
      <c r="D13" s="413">
        <f t="shared" si="0"/>
        <v>6793</v>
      </c>
      <c r="E13" s="354">
        <v>2990</v>
      </c>
      <c r="F13" s="354">
        <v>1084</v>
      </c>
      <c r="G13" s="413">
        <f t="shared" si="1"/>
        <v>4074</v>
      </c>
      <c r="H13" s="413">
        <f t="shared" si="2"/>
        <v>7825</v>
      </c>
      <c r="I13" s="413">
        <f t="shared" si="2"/>
        <v>3042</v>
      </c>
      <c r="J13" s="413">
        <f t="shared" si="3"/>
        <v>10867</v>
      </c>
      <c r="K13" s="461" t="s">
        <v>673</v>
      </c>
    </row>
    <row r="14" spans="1:21" s="36" customFormat="1" ht="23.25" customHeight="1">
      <c r="A14" s="269" t="s">
        <v>529</v>
      </c>
      <c r="B14" s="355">
        <v>413</v>
      </c>
      <c r="C14" s="355">
        <v>662</v>
      </c>
      <c r="D14" s="426">
        <f t="shared" si="0"/>
        <v>1075</v>
      </c>
      <c r="E14" s="355">
        <v>318</v>
      </c>
      <c r="F14" s="355">
        <v>75</v>
      </c>
      <c r="G14" s="426">
        <f t="shared" si="1"/>
        <v>393</v>
      </c>
      <c r="H14" s="426">
        <f t="shared" si="2"/>
        <v>731</v>
      </c>
      <c r="I14" s="426">
        <f t="shared" si="2"/>
        <v>737</v>
      </c>
      <c r="J14" s="426">
        <f t="shared" si="3"/>
        <v>1468</v>
      </c>
      <c r="K14" s="462" t="s">
        <v>624</v>
      </c>
    </row>
    <row r="15" spans="1:21" s="35" customFormat="1" ht="23.25" customHeight="1">
      <c r="A15" s="270" t="s">
        <v>530</v>
      </c>
      <c r="B15" s="354">
        <v>335</v>
      </c>
      <c r="C15" s="354">
        <v>772</v>
      </c>
      <c r="D15" s="413">
        <f t="shared" si="0"/>
        <v>1107</v>
      </c>
      <c r="E15" s="354">
        <v>383</v>
      </c>
      <c r="F15" s="354">
        <v>464</v>
      </c>
      <c r="G15" s="413">
        <f t="shared" si="1"/>
        <v>847</v>
      </c>
      <c r="H15" s="413">
        <f t="shared" si="2"/>
        <v>718</v>
      </c>
      <c r="I15" s="413">
        <f t="shared" si="2"/>
        <v>1236</v>
      </c>
      <c r="J15" s="413">
        <f t="shared" si="3"/>
        <v>1954</v>
      </c>
      <c r="K15" s="461" t="s">
        <v>674</v>
      </c>
    </row>
    <row r="16" spans="1:21" s="36" customFormat="1" ht="23.25" customHeight="1">
      <c r="A16" s="269" t="s">
        <v>531</v>
      </c>
      <c r="B16" s="355">
        <v>818</v>
      </c>
      <c r="C16" s="355">
        <v>1497</v>
      </c>
      <c r="D16" s="426">
        <f t="shared" si="0"/>
        <v>2315</v>
      </c>
      <c r="E16" s="355">
        <v>580</v>
      </c>
      <c r="F16" s="355">
        <v>90</v>
      </c>
      <c r="G16" s="426">
        <f t="shared" si="1"/>
        <v>670</v>
      </c>
      <c r="H16" s="426">
        <f t="shared" si="2"/>
        <v>1398</v>
      </c>
      <c r="I16" s="426">
        <f t="shared" si="2"/>
        <v>1587</v>
      </c>
      <c r="J16" s="426">
        <f t="shared" si="3"/>
        <v>2985</v>
      </c>
      <c r="K16" s="462" t="s">
        <v>675</v>
      </c>
    </row>
    <row r="17" spans="1:11" s="35" customFormat="1" ht="23.25" customHeight="1">
      <c r="A17" s="270" t="s">
        <v>532</v>
      </c>
      <c r="B17" s="354">
        <v>2700</v>
      </c>
      <c r="C17" s="354">
        <v>422</v>
      </c>
      <c r="D17" s="413">
        <f t="shared" si="0"/>
        <v>3122</v>
      </c>
      <c r="E17" s="354">
        <v>1215</v>
      </c>
      <c r="F17" s="354">
        <v>257</v>
      </c>
      <c r="G17" s="413">
        <f t="shared" si="1"/>
        <v>1472</v>
      </c>
      <c r="H17" s="413">
        <f t="shared" si="2"/>
        <v>3915</v>
      </c>
      <c r="I17" s="413">
        <f t="shared" si="2"/>
        <v>679</v>
      </c>
      <c r="J17" s="413">
        <f t="shared" si="3"/>
        <v>4594</v>
      </c>
      <c r="K17" s="461" t="s">
        <v>676</v>
      </c>
    </row>
    <row r="18" spans="1:11" s="36" customFormat="1" ht="23.25" customHeight="1">
      <c r="A18" s="269" t="s">
        <v>533</v>
      </c>
      <c r="B18" s="355">
        <v>57</v>
      </c>
      <c r="C18" s="355">
        <v>0</v>
      </c>
      <c r="D18" s="426">
        <f t="shared" si="0"/>
        <v>57</v>
      </c>
      <c r="E18" s="355">
        <v>80</v>
      </c>
      <c r="F18" s="355">
        <v>0</v>
      </c>
      <c r="G18" s="426">
        <f t="shared" si="1"/>
        <v>80</v>
      </c>
      <c r="H18" s="426">
        <f t="shared" si="2"/>
        <v>137</v>
      </c>
      <c r="I18" s="426">
        <f t="shared" si="2"/>
        <v>0</v>
      </c>
      <c r="J18" s="426">
        <f t="shared" si="3"/>
        <v>137</v>
      </c>
      <c r="K18" s="462" t="s">
        <v>677</v>
      </c>
    </row>
    <row r="19" spans="1:11" s="35" customFormat="1" ht="23.25" customHeight="1">
      <c r="A19" s="323" t="s">
        <v>536</v>
      </c>
      <c r="B19" s="433">
        <v>319</v>
      </c>
      <c r="C19" s="433">
        <v>410</v>
      </c>
      <c r="D19" s="434">
        <f t="shared" si="0"/>
        <v>729</v>
      </c>
      <c r="E19" s="433">
        <v>493</v>
      </c>
      <c r="F19" s="433">
        <v>390</v>
      </c>
      <c r="G19" s="434">
        <f t="shared" si="1"/>
        <v>883</v>
      </c>
      <c r="H19" s="434">
        <f t="shared" si="2"/>
        <v>812</v>
      </c>
      <c r="I19" s="434">
        <f t="shared" si="2"/>
        <v>800</v>
      </c>
      <c r="J19" s="434">
        <f t="shared" si="3"/>
        <v>1612</v>
      </c>
      <c r="K19" s="463" t="s">
        <v>605</v>
      </c>
    </row>
    <row r="20" spans="1:11" s="36" customFormat="1" ht="23.25" customHeight="1">
      <c r="A20" s="215" t="s">
        <v>0</v>
      </c>
      <c r="B20" s="435">
        <f>SUM(B10:B19)</f>
        <v>17285</v>
      </c>
      <c r="C20" s="435">
        <f t="shared" ref="C20:I20" si="4">SUM(C10:C19)</f>
        <v>8932</v>
      </c>
      <c r="D20" s="435">
        <f t="shared" si="4"/>
        <v>26217</v>
      </c>
      <c r="E20" s="435">
        <f t="shared" si="4"/>
        <v>10195</v>
      </c>
      <c r="F20" s="435">
        <f t="shared" si="4"/>
        <v>4966</v>
      </c>
      <c r="G20" s="435">
        <f t="shared" si="4"/>
        <v>15161</v>
      </c>
      <c r="H20" s="435">
        <f t="shared" si="4"/>
        <v>27480</v>
      </c>
      <c r="I20" s="435">
        <f t="shared" si="4"/>
        <v>13898</v>
      </c>
      <c r="J20" s="435">
        <f t="shared" si="3"/>
        <v>41378</v>
      </c>
      <c r="K20" s="208" t="s">
        <v>1</v>
      </c>
    </row>
    <row r="21" spans="1:11" s="35" customFormat="1" ht="19.5" customHeight="1"/>
    <row r="22" spans="1:11" s="36" customFormat="1" ht="19.5" customHeight="1"/>
    <row r="23" spans="1:11" s="35" customFormat="1" ht="19.5" customHeight="1"/>
    <row r="24" spans="1:11" s="36" customFormat="1" ht="19.5" customHeight="1"/>
    <row r="25" spans="1:11" s="35" customFormat="1" ht="19.5" customHeight="1"/>
    <row r="26" spans="1:11" s="36" customFormat="1" ht="19.5" customHeight="1"/>
    <row r="27" spans="1:11" s="35" customFormat="1" ht="26.25" customHeight="1"/>
    <row r="28" spans="1:11" s="36" customFormat="1" ht="19.5" customHeight="1"/>
    <row r="29" spans="1:11" s="35" customFormat="1" ht="19.5" customHeight="1"/>
    <row r="30" spans="1:11" s="36" customFormat="1" ht="19.5" customHeight="1"/>
    <row r="31" spans="1:11" s="35" customFormat="1" ht="19.5" customHeight="1"/>
    <row r="32" spans="1:11" s="36" customFormat="1" ht="19.5" customHeight="1"/>
    <row r="33" spans="1:10" ht="25.5" customHeight="1">
      <c r="A33" s="189"/>
      <c r="B33" s="41"/>
      <c r="C33" s="41"/>
      <c r="D33" s="41"/>
      <c r="E33" s="41"/>
      <c r="F33" s="41"/>
      <c r="G33" s="41"/>
      <c r="H33" s="41"/>
      <c r="I33" s="41"/>
      <c r="J33" s="41"/>
    </row>
    <row r="34" spans="1:10" s="15" customFormat="1" ht="29.25" customHeight="1">
      <c r="A34" s="41"/>
      <c r="B34" s="33"/>
      <c r="C34" s="33"/>
      <c r="D34" s="33"/>
      <c r="E34" s="33"/>
      <c r="F34" s="33"/>
      <c r="G34" s="33"/>
      <c r="H34" s="33"/>
      <c r="I34" s="33"/>
      <c r="J34" s="33"/>
    </row>
  </sheetData>
  <mergeCells count="13">
    <mergeCell ref="A6:A9"/>
    <mergeCell ref="K6:K9"/>
    <mergeCell ref="A1:K1"/>
    <mergeCell ref="A2:K2"/>
    <mergeCell ref="A3:K3"/>
    <mergeCell ref="A4:K4"/>
    <mergeCell ref="J5:K5"/>
    <mergeCell ref="B6:D6"/>
    <mergeCell ref="E6:G6"/>
    <mergeCell ref="H6:J6"/>
    <mergeCell ref="B7:D7"/>
    <mergeCell ref="E7:G7"/>
    <mergeCell ref="H7:J7"/>
  </mergeCells>
  <printOptions horizontalCentered="1" verticalCentered="1"/>
  <pageMargins left="0" right="0" top="0" bottom="0" header="0" footer="0"/>
  <pageSetup paperSize="9" scale="95"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166"/>
    <col min="2" max="2" width="40" style="29" customWidth="1"/>
    <col min="3" max="3" width="24" style="29" customWidth="1"/>
    <col min="4" max="4" width="60.42578125" style="29" customWidth="1"/>
    <col min="5" max="257" width="8.85546875" style="29"/>
    <col min="258" max="258" width="40" style="29" customWidth="1"/>
    <col min="259" max="259" width="24" style="29" customWidth="1"/>
    <col min="260" max="260" width="60.42578125" style="29" customWidth="1"/>
    <col min="261" max="513" width="8.85546875" style="29"/>
    <col min="514" max="514" width="40" style="29" customWidth="1"/>
    <col min="515" max="515" width="24" style="29" customWidth="1"/>
    <col min="516" max="516" width="60.42578125" style="29" customWidth="1"/>
    <col min="517" max="769" width="8.85546875" style="29"/>
    <col min="770" max="770" width="40" style="29" customWidth="1"/>
    <col min="771" max="771" width="24" style="29" customWidth="1"/>
    <col min="772" max="772" width="60.42578125" style="29" customWidth="1"/>
    <col min="773" max="1025" width="8.85546875" style="29"/>
    <col min="1026" max="1026" width="40" style="29" customWidth="1"/>
    <col min="1027" max="1027" width="24" style="29" customWidth="1"/>
    <col min="1028" max="1028" width="60.42578125" style="29" customWidth="1"/>
    <col min="1029" max="1281" width="8.85546875" style="29"/>
    <col min="1282" max="1282" width="40" style="29" customWidth="1"/>
    <col min="1283" max="1283" width="24" style="29" customWidth="1"/>
    <col min="1284" max="1284" width="60.42578125" style="29" customWidth="1"/>
    <col min="1285" max="1537" width="8.85546875" style="29"/>
    <col min="1538" max="1538" width="40" style="29" customWidth="1"/>
    <col min="1539" max="1539" width="24" style="29" customWidth="1"/>
    <col min="1540" max="1540" width="60.42578125" style="29" customWidth="1"/>
    <col min="1541" max="1793" width="8.85546875" style="29"/>
    <col min="1794" max="1794" width="40" style="29" customWidth="1"/>
    <col min="1795" max="1795" width="24" style="29" customWidth="1"/>
    <col min="1796" max="1796" width="60.42578125" style="29" customWidth="1"/>
    <col min="1797" max="2049" width="8.85546875" style="29"/>
    <col min="2050" max="2050" width="40" style="29" customWidth="1"/>
    <col min="2051" max="2051" width="24" style="29" customWidth="1"/>
    <col min="2052" max="2052" width="60.42578125" style="29" customWidth="1"/>
    <col min="2053" max="2305" width="8.85546875" style="29"/>
    <col min="2306" max="2306" width="40" style="29" customWidth="1"/>
    <col min="2307" max="2307" width="24" style="29" customWidth="1"/>
    <col min="2308" max="2308" width="60.42578125" style="29" customWidth="1"/>
    <col min="2309" max="2561" width="8.85546875" style="29"/>
    <col min="2562" max="2562" width="40" style="29" customWidth="1"/>
    <col min="2563" max="2563" width="24" style="29" customWidth="1"/>
    <col min="2564" max="2564" width="60.42578125" style="29" customWidth="1"/>
    <col min="2565" max="2817" width="8.85546875" style="29"/>
    <col min="2818" max="2818" width="40" style="29" customWidth="1"/>
    <col min="2819" max="2819" width="24" style="29" customWidth="1"/>
    <col min="2820" max="2820" width="60.42578125" style="29" customWidth="1"/>
    <col min="2821" max="3073" width="8.85546875" style="29"/>
    <col min="3074" max="3074" width="40" style="29" customWidth="1"/>
    <col min="3075" max="3075" width="24" style="29" customWidth="1"/>
    <col min="3076" max="3076" width="60.42578125" style="29" customWidth="1"/>
    <col min="3077" max="3329" width="8.85546875" style="29"/>
    <col min="3330" max="3330" width="40" style="29" customWidth="1"/>
    <col min="3331" max="3331" width="24" style="29" customWidth="1"/>
    <col min="3332" max="3332" width="60.42578125" style="29" customWidth="1"/>
    <col min="3333" max="3585" width="8.85546875" style="29"/>
    <col min="3586" max="3586" width="40" style="29" customWidth="1"/>
    <col min="3587" max="3587" width="24" style="29" customWidth="1"/>
    <col min="3588" max="3588" width="60.42578125" style="29" customWidth="1"/>
    <col min="3589" max="3841" width="8.85546875" style="29"/>
    <col min="3842" max="3842" width="40" style="29" customWidth="1"/>
    <col min="3843" max="3843" width="24" style="29" customWidth="1"/>
    <col min="3844" max="3844" width="60.42578125" style="29" customWidth="1"/>
    <col min="3845" max="4097" width="8.85546875" style="29"/>
    <col min="4098" max="4098" width="40" style="29" customWidth="1"/>
    <col min="4099" max="4099" width="24" style="29" customWidth="1"/>
    <col min="4100" max="4100" width="60.42578125" style="29" customWidth="1"/>
    <col min="4101" max="4353" width="8.85546875" style="29"/>
    <col min="4354" max="4354" width="40" style="29" customWidth="1"/>
    <col min="4355" max="4355" width="24" style="29" customWidth="1"/>
    <col min="4356" max="4356" width="60.42578125" style="29" customWidth="1"/>
    <col min="4357" max="4609" width="8.85546875" style="29"/>
    <col min="4610" max="4610" width="40" style="29" customWidth="1"/>
    <col min="4611" max="4611" width="24" style="29" customWidth="1"/>
    <col min="4612" max="4612" width="60.42578125" style="29" customWidth="1"/>
    <col min="4613" max="4865" width="8.85546875" style="29"/>
    <col min="4866" max="4866" width="40" style="29" customWidth="1"/>
    <col min="4867" max="4867" width="24" style="29" customWidth="1"/>
    <col min="4868" max="4868" width="60.42578125" style="29" customWidth="1"/>
    <col min="4869" max="5121" width="8.85546875" style="29"/>
    <col min="5122" max="5122" width="40" style="29" customWidth="1"/>
    <col min="5123" max="5123" width="24" style="29" customWidth="1"/>
    <col min="5124" max="5124" width="60.42578125" style="29" customWidth="1"/>
    <col min="5125" max="5377" width="8.85546875" style="29"/>
    <col min="5378" max="5378" width="40" style="29" customWidth="1"/>
    <col min="5379" max="5379" width="24" style="29" customWidth="1"/>
    <col min="5380" max="5380" width="60.42578125" style="29" customWidth="1"/>
    <col min="5381" max="5633" width="8.85546875" style="29"/>
    <col min="5634" max="5634" width="40" style="29" customWidth="1"/>
    <col min="5635" max="5635" width="24" style="29" customWidth="1"/>
    <col min="5636" max="5636" width="60.42578125" style="29" customWidth="1"/>
    <col min="5637" max="5889" width="8.85546875" style="29"/>
    <col min="5890" max="5890" width="40" style="29" customWidth="1"/>
    <col min="5891" max="5891" width="24" style="29" customWidth="1"/>
    <col min="5892" max="5892" width="60.42578125" style="29" customWidth="1"/>
    <col min="5893" max="6145" width="8.85546875" style="29"/>
    <col min="6146" max="6146" width="40" style="29" customWidth="1"/>
    <col min="6147" max="6147" width="24" style="29" customWidth="1"/>
    <col min="6148" max="6148" width="60.42578125" style="29" customWidth="1"/>
    <col min="6149" max="6401" width="8.85546875" style="29"/>
    <col min="6402" max="6402" width="40" style="29" customWidth="1"/>
    <col min="6403" max="6403" width="24" style="29" customWidth="1"/>
    <col min="6404" max="6404" width="60.42578125" style="29" customWidth="1"/>
    <col min="6405" max="6657" width="8.85546875" style="29"/>
    <col min="6658" max="6658" width="40" style="29" customWidth="1"/>
    <col min="6659" max="6659" width="24" style="29" customWidth="1"/>
    <col min="6660" max="6660" width="60.42578125" style="29" customWidth="1"/>
    <col min="6661" max="6913" width="8.85546875" style="29"/>
    <col min="6914" max="6914" width="40" style="29" customWidth="1"/>
    <col min="6915" max="6915" width="24" style="29" customWidth="1"/>
    <col min="6916" max="6916" width="60.42578125" style="29" customWidth="1"/>
    <col min="6917" max="7169" width="8.85546875" style="29"/>
    <col min="7170" max="7170" width="40" style="29" customWidth="1"/>
    <col min="7171" max="7171" width="24" style="29" customWidth="1"/>
    <col min="7172" max="7172" width="60.42578125" style="29" customWidth="1"/>
    <col min="7173" max="7425" width="8.85546875" style="29"/>
    <col min="7426" max="7426" width="40" style="29" customWidth="1"/>
    <col min="7427" max="7427" width="24" style="29" customWidth="1"/>
    <col min="7428" max="7428" width="60.42578125" style="29" customWidth="1"/>
    <col min="7429" max="7681" width="8.85546875" style="29"/>
    <col min="7682" max="7682" width="40" style="29" customWidth="1"/>
    <col min="7683" max="7683" width="24" style="29" customWidth="1"/>
    <col min="7684" max="7684" width="60.42578125" style="29" customWidth="1"/>
    <col min="7685" max="7937" width="8.85546875" style="29"/>
    <col min="7938" max="7938" width="40" style="29" customWidth="1"/>
    <col min="7939" max="7939" width="24" style="29" customWidth="1"/>
    <col min="7940" max="7940" width="60.42578125" style="29" customWidth="1"/>
    <col min="7941" max="8193" width="8.85546875" style="29"/>
    <col min="8194" max="8194" width="40" style="29" customWidth="1"/>
    <col min="8195" max="8195" width="24" style="29" customWidth="1"/>
    <col min="8196" max="8196" width="60.42578125" style="29" customWidth="1"/>
    <col min="8197" max="8449" width="8.85546875" style="29"/>
    <col min="8450" max="8450" width="40" style="29" customWidth="1"/>
    <col min="8451" max="8451" width="24" style="29" customWidth="1"/>
    <col min="8452" max="8452" width="60.42578125" style="29" customWidth="1"/>
    <col min="8453" max="8705" width="8.85546875" style="29"/>
    <col min="8706" max="8706" width="40" style="29" customWidth="1"/>
    <col min="8707" max="8707" width="24" style="29" customWidth="1"/>
    <col min="8708" max="8708" width="60.42578125" style="29" customWidth="1"/>
    <col min="8709" max="8961" width="8.85546875" style="29"/>
    <col min="8962" max="8962" width="40" style="29" customWidth="1"/>
    <col min="8963" max="8963" width="24" style="29" customWidth="1"/>
    <col min="8964" max="8964" width="60.42578125" style="29" customWidth="1"/>
    <col min="8965" max="9217" width="8.85546875" style="29"/>
    <col min="9218" max="9218" width="40" style="29" customWidth="1"/>
    <col min="9219" max="9219" width="24" style="29" customWidth="1"/>
    <col min="9220" max="9220" width="60.42578125" style="29" customWidth="1"/>
    <col min="9221" max="9473" width="8.85546875" style="29"/>
    <col min="9474" max="9474" width="40" style="29" customWidth="1"/>
    <col min="9475" max="9475" width="24" style="29" customWidth="1"/>
    <col min="9476" max="9476" width="60.42578125" style="29" customWidth="1"/>
    <col min="9477" max="9729" width="8.85546875" style="29"/>
    <col min="9730" max="9730" width="40" style="29" customWidth="1"/>
    <col min="9731" max="9731" width="24" style="29" customWidth="1"/>
    <col min="9732" max="9732" width="60.42578125" style="29" customWidth="1"/>
    <col min="9733" max="9985" width="8.85546875" style="29"/>
    <col min="9986" max="9986" width="40" style="29" customWidth="1"/>
    <col min="9987" max="9987" width="24" style="29" customWidth="1"/>
    <col min="9988" max="9988" width="60.42578125" style="29" customWidth="1"/>
    <col min="9989" max="10241" width="8.85546875" style="29"/>
    <col min="10242" max="10242" width="40" style="29" customWidth="1"/>
    <col min="10243" max="10243" width="24" style="29" customWidth="1"/>
    <col min="10244" max="10244" width="60.42578125" style="29" customWidth="1"/>
    <col min="10245" max="10497" width="8.85546875" style="29"/>
    <col min="10498" max="10498" width="40" style="29" customWidth="1"/>
    <col min="10499" max="10499" width="24" style="29" customWidth="1"/>
    <col min="10500" max="10500" width="60.42578125" style="29" customWidth="1"/>
    <col min="10501" max="10753" width="8.85546875" style="29"/>
    <col min="10754" max="10754" width="40" style="29" customWidth="1"/>
    <col min="10755" max="10755" width="24" style="29" customWidth="1"/>
    <col min="10756" max="10756" width="60.42578125" style="29" customWidth="1"/>
    <col min="10757" max="11009" width="8.85546875" style="29"/>
    <col min="11010" max="11010" width="40" style="29" customWidth="1"/>
    <col min="11011" max="11011" width="24" style="29" customWidth="1"/>
    <col min="11012" max="11012" width="60.42578125" style="29" customWidth="1"/>
    <col min="11013" max="11265" width="8.85546875" style="29"/>
    <col min="11266" max="11266" width="40" style="29" customWidth="1"/>
    <col min="11267" max="11267" width="24" style="29" customWidth="1"/>
    <col min="11268" max="11268" width="60.42578125" style="29" customWidth="1"/>
    <col min="11269" max="11521" width="8.85546875" style="29"/>
    <col min="11522" max="11522" width="40" style="29" customWidth="1"/>
    <col min="11523" max="11523" width="24" style="29" customWidth="1"/>
    <col min="11524" max="11524" width="60.42578125" style="29" customWidth="1"/>
    <col min="11525" max="11777" width="8.85546875" style="29"/>
    <col min="11778" max="11778" width="40" style="29" customWidth="1"/>
    <col min="11779" max="11779" width="24" style="29" customWidth="1"/>
    <col min="11780" max="11780" width="60.42578125" style="29" customWidth="1"/>
    <col min="11781" max="12033" width="8.85546875" style="29"/>
    <col min="12034" max="12034" width="40" style="29" customWidth="1"/>
    <col min="12035" max="12035" width="24" style="29" customWidth="1"/>
    <col min="12036" max="12036" width="60.42578125" style="29" customWidth="1"/>
    <col min="12037" max="12289" width="8.85546875" style="29"/>
    <col min="12290" max="12290" width="40" style="29" customWidth="1"/>
    <col min="12291" max="12291" width="24" style="29" customWidth="1"/>
    <col min="12292" max="12292" width="60.42578125" style="29" customWidth="1"/>
    <col min="12293" max="12545" width="8.85546875" style="29"/>
    <col min="12546" max="12546" width="40" style="29" customWidth="1"/>
    <col min="12547" max="12547" width="24" style="29" customWidth="1"/>
    <col min="12548" max="12548" width="60.42578125" style="29" customWidth="1"/>
    <col min="12549" max="12801" width="8.85546875" style="29"/>
    <col min="12802" max="12802" width="40" style="29" customWidth="1"/>
    <col min="12803" max="12803" width="24" style="29" customWidth="1"/>
    <col min="12804" max="12804" width="60.42578125" style="29" customWidth="1"/>
    <col min="12805" max="13057" width="8.85546875" style="29"/>
    <col min="13058" max="13058" width="40" style="29" customWidth="1"/>
    <col min="13059" max="13059" width="24" style="29" customWidth="1"/>
    <col min="13060" max="13060" width="60.42578125" style="29" customWidth="1"/>
    <col min="13061" max="13313" width="8.85546875" style="29"/>
    <col min="13314" max="13314" width="40" style="29" customWidth="1"/>
    <col min="13315" max="13315" width="24" style="29" customWidth="1"/>
    <col min="13316" max="13316" width="60.42578125" style="29" customWidth="1"/>
    <col min="13317" max="13569" width="8.85546875" style="29"/>
    <col min="13570" max="13570" width="40" style="29" customWidth="1"/>
    <col min="13571" max="13571" width="24" style="29" customWidth="1"/>
    <col min="13572" max="13572" width="60.42578125" style="29" customWidth="1"/>
    <col min="13573" max="13825" width="8.85546875" style="29"/>
    <col min="13826" max="13826" width="40" style="29" customWidth="1"/>
    <col min="13827" max="13827" width="24" style="29" customWidth="1"/>
    <col min="13828" max="13828" width="60.42578125" style="29" customWidth="1"/>
    <col min="13829" max="14081" width="8.85546875" style="29"/>
    <col min="14082" max="14082" width="40" style="29" customWidth="1"/>
    <col min="14083" max="14083" width="24" style="29" customWidth="1"/>
    <col min="14084" max="14084" width="60.42578125" style="29" customWidth="1"/>
    <col min="14085" max="14337" width="8.85546875" style="29"/>
    <col min="14338" max="14338" width="40" style="29" customWidth="1"/>
    <col min="14339" max="14339" width="24" style="29" customWidth="1"/>
    <col min="14340" max="14340" width="60.42578125" style="29" customWidth="1"/>
    <col min="14341" max="14593" width="8.85546875" style="29"/>
    <col min="14594" max="14594" width="40" style="29" customWidth="1"/>
    <col min="14595" max="14595" width="24" style="29" customWidth="1"/>
    <col min="14596" max="14596" width="60.42578125" style="29" customWidth="1"/>
    <col min="14597" max="14849" width="8.85546875" style="29"/>
    <col min="14850" max="14850" width="40" style="29" customWidth="1"/>
    <col min="14851" max="14851" width="24" style="29" customWidth="1"/>
    <col min="14852" max="14852" width="60.42578125" style="29" customWidth="1"/>
    <col min="14853" max="15105" width="8.85546875" style="29"/>
    <col min="15106" max="15106" width="40" style="29" customWidth="1"/>
    <col min="15107" max="15107" width="24" style="29" customWidth="1"/>
    <col min="15108" max="15108" width="60.42578125" style="29" customWidth="1"/>
    <col min="15109" max="15361" width="8.85546875" style="29"/>
    <col min="15362" max="15362" width="40" style="29" customWidth="1"/>
    <col min="15363" max="15363" width="24" style="29" customWidth="1"/>
    <col min="15364" max="15364" width="60.42578125" style="29" customWidth="1"/>
    <col min="15365" max="15617" width="8.85546875" style="29"/>
    <col min="15618" max="15618" width="40" style="29" customWidth="1"/>
    <col min="15619" max="15619" width="24" style="29" customWidth="1"/>
    <col min="15620" max="15620" width="60.42578125" style="29" customWidth="1"/>
    <col min="15621" max="15873" width="8.85546875" style="29"/>
    <col min="15874" max="15874" width="40" style="29" customWidth="1"/>
    <col min="15875" max="15875" width="24" style="29" customWidth="1"/>
    <col min="15876" max="15876" width="60.42578125" style="29" customWidth="1"/>
    <col min="15877" max="16129" width="8.85546875" style="29"/>
    <col min="16130" max="16130" width="40" style="29" customWidth="1"/>
    <col min="16131" max="16131" width="24" style="29" customWidth="1"/>
    <col min="16132" max="16132" width="60.42578125" style="29" customWidth="1"/>
    <col min="16133" max="16384" width="8.85546875" style="29"/>
  </cols>
  <sheetData>
    <row r="1" spans="1:18" ht="20.25">
      <c r="A1" s="704" t="s">
        <v>393</v>
      </c>
      <c r="B1" s="704"/>
      <c r="C1" s="704"/>
      <c r="D1" s="153"/>
      <c r="E1" s="153"/>
      <c r="F1" s="153"/>
      <c r="G1" s="153"/>
      <c r="H1" s="153"/>
      <c r="I1" s="153"/>
      <c r="J1" s="153"/>
      <c r="K1" s="153"/>
      <c r="L1" s="153"/>
      <c r="M1" s="153"/>
      <c r="N1" s="153"/>
      <c r="O1" s="153"/>
      <c r="P1" s="153"/>
      <c r="Q1" s="153"/>
      <c r="R1" s="153"/>
    </row>
    <row r="2" spans="1:18">
      <c r="A2" s="154"/>
      <c r="B2" s="705" t="s">
        <v>394</v>
      </c>
      <c r="C2" s="706" t="s">
        <v>395</v>
      </c>
    </row>
    <row r="3" spans="1:18">
      <c r="A3" s="154"/>
      <c r="B3" s="705"/>
      <c r="C3" s="706"/>
    </row>
    <row r="4" spans="1:18" ht="20.25">
      <c r="A4" s="154">
        <v>1</v>
      </c>
      <c r="B4" s="155" t="s">
        <v>396</v>
      </c>
      <c r="C4" s="156">
        <v>1600</v>
      </c>
    </row>
    <row r="5" spans="1:18" ht="20.25">
      <c r="A5" s="154">
        <v>2</v>
      </c>
      <c r="B5" s="157" t="s">
        <v>90</v>
      </c>
      <c r="C5" s="158">
        <v>1700</v>
      </c>
    </row>
    <row r="6" spans="1:18" ht="20.25">
      <c r="A6" s="154">
        <v>3</v>
      </c>
      <c r="B6" s="155" t="s">
        <v>91</v>
      </c>
      <c r="C6" s="159">
        <v>600</v>
      </c>
    </row>
    <row r="7" spans="1:18" ht="20.25">
      <c r="A7" s="154">
        <v>4</v>
      </c>
      <c r="B7" s="157" t="s">
        <v>92</v>
      </c>
      <c r="C7" s="160">
        <v>800</v>
      </c>
    </row>
    <row r="8" spans="1:18" ht="20.25">
      <c r="A8" s="154">
        <v>5</v>
      </c>
      <c r="B8" s="161" t="s">
        <v>93</v>
      </c>
      <c r="C8" s="156">
        <v>1600</v>
      </c>
    </row>
    <row r="9" spans="1:18" ht="20.25">
      <c r="A9" s="154">
        <v>6</v>
      </c>
      <c r="B9" s="157" t="s">
        <v>94</v>
      </c>
      <c r="C9" s="158">
        <v>2400</v>
      </c>
    </row>
    <row r="10" spans="1:18" ht="20.25">
      <c r="A10" s="154">
        <v>7</v>
      </c>
      <c r="B10" s="155" t="s">
        <v>95</v>
      </c>
      <c r="C10" s="156">
        <v>2600</v>
      </c>
    </row>
    <row r="11" spans="1:18" ht="20.25">
      <c r="A11" s="154">
        <v>8</v>
      </c>
      <c r="B11" s="157" t="s">
        <v>397</v>
      </c>
      <c r="C11" s="160">
        <v>1500</v>
      </c>
    </row>
    <row r="12" spans="1:18" ht="20.25">
      <c r="A12" s="154">
        <v>9</v>
      </c>
      <c r="B12" s="155" t="s">
        <v>97</v>
      </c>
      <c r="C12" s="156">
        <v>1300</v>
      </c>
    </row>
    <row r="13" spans="1:18" ht="20.25">
      <c r="A13" s="154">
        <v>10</v>
      </c>
      <c r="B13" s="157" t="s">
        <v>98</v>
      </c>
      <c r="C13" s="158">
        <v>1400</v>
      </c>
    </row>
    <row r="14" spans="1:18" ht="20.25">
      <c r="A14" s="154">
        <v>11</v>
      </c>
      <c r="B14" s="155" t="s">
        <v>99</v>
      </c>
      <c r="C14" s="156">
        <v>1500</v>
      </c>
    </row>
    <row r="15" spans="1:18" ht="20.25">
      <c r="A15" s="154">
        <v>12</v>
      </c>
      <c r="B15" s="157" t="s">
        <v>100</v>
      </c>
      <c r="C15" s="162">
        <v>2300</v>
      </c>
    </row>
    <row r="16" spans="1:18" ht="20.25">
      <c r="A16" s="154">
        <v>13</v>
      </c>
      <c r="B16" s="161" t="s">
        <v>101</v>
      </c>
      <c r="C16" s="163">
        <v>1500</v>
      </c>
    </row>
    <row r="17" spans="1:3" ht="20.25">
      <c r="A17" s="154">
        <v>14</v>
      </c>
      <c r="B17" s="157" t="s">
        <v>398</v>
      </c>
      <c r="C17" s="164">
        <v>4900</v>
      </c>
    </row>
    <row r="18" spans="1:3" ht="18">
      <c r="A18" s="707" t="s">
        <v>399</v>
      </c>
      <c r="B18" s="707"/>
      <c r="C18" s="165"/>
    </row>
  </sheetData>
  <mergeCells count="4">
    <mergeCell ref="A1:C1"/>
    <mergeCell ref="B2:B3"/>
    <mergeCell ref="C2:C3"/>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rightToLeft="1" view="pageBreakPreview" topLeftCell="A4" zoomScaleNormal="100" zoomScaleSheetLayoutView="100" workbookViewId="0">
      <selection activeCell="A11" sqref="A11"/>
    </sheetView>
  </sheetViews>
  <sheetFormatPr defaultRowHeight="12.75"/>
  <cols>
    <col min="1" max="1" width="45.42578125" style="23" customWidth="1"/>
    <col min="2" max="2" width="2.5703125" style="23" customWidth="1"/>
    <col min="3" max="3" width="45.42578125" style="172" customWidth="1"/>
    <col min="4" max="16384" width="9.140625" style="23"/>
  </cols>
  <sheetData>
    <row r="1" spans="1:8" s="395" customFormat="1" ht="48.75" customHeight="1">
      <c r="A1" s="392"/>
      <c r="B1" s="393"/>
      <c r="C1" s="394"/>
    </row>
    <row r="2" spans="1:8" s="400" customFormat="1" ht="72.75" customHeight="1">
      <c r="A2" s="396" t="s">
        <v>715</v>
      </c>
      <c r="B2" s="397"/>
      <c r="C2" s="398" t="s">
        <v>714</v>
      </c>
      <c r="D2" s="399"/>
      <c r="E2" s="399"/>
      <c r="F2" s="399"/>
      <c r="G2" s="399"/>
      <c r="H2" s="399"/>
    </row>
    <row r="4" spans="1:8" ht="17.25" customHeight="1">
      <c r="A4" s="123"/>
      <c r="C4" s="173"/>
    </row>
    <row r="5" spans="1:8" s="24" customFormat="1" ht="243">
      <c r="A5" s="174" t="s">
        <v>591</v>
      </c>
      <c r="B5" s="175"/>
      <c r="C5" s="168" t="s">
        <v>598</v>
      </c>
    </row>
    <row r="6" spans="1:8" s="24" customFormat="1" ht="22.5">
      <c r="A6" s="177" t="s">
        <v>431</v>
      </c>
      <c r="B6" s="175"/>
      <c r="C6" s="167"/>
    </row>
    <row r="7" spans="1:8" s="24" customFormat="1" ht="18" customHeight="1">
      <c r="A7" s="402" t="s">
        <v>582</v>
      </c>
      <c r="B7" s="401"/>
      <c r="C7" s="403" t="s">
        <v>597</v>
      </c>
    </row>
    <row r="8" spans="1:8" s="24" customFormat="1" ht="18" customHeight="1">
      <c r="A8" s="402" t="s">
        <v>409</v>
      </c>
      <c r="B8" s="401"/>
      <c r="C8" s="404" t="s">
        <v>410</v>
      </c>
    </row>
    <row r="9" spans="1:8" s="24" customFormat="1" ht="18" customHeight="1">
      <c r="A9" s="402" t="s">
        <v>761</v>
      </c>
      <c r="B9" s="401"/>
      <c r="C9" s="404" t="s">
        <v>764</v>
      </c>
    </row>
    <row r="10" spans="1:8" s="24" customFormat="1" ht="18" customHeight="1">
      <c r="A10" s="402" t="s">
        <v>762</v>
      </c>
      <c r="B10" s="401"/>
      <c r="C10" s="404" t="s">
        <v>763</v>
      </c>
    </row>
    <row r="11" spans="1:8" s="24" customFormat="1" ht="51">
      <c r="A11" s="23"/>
      <c r="B11" s="175"/>
      <c r="C11" s="176" t="s">
        <v>430</v>
      </c>
    </row>
    <row r="12" spans="1:8" s="24" customFormat="1" ht="22.5">
      <c r="A12" s="23"/>
      <c r="B12" s="175"/>
      <c r="C12" s="172"/>
    </row>
    <row r="13" spans="1:8" s="24" customFormat="1" ht="22.5">
      <c r="A13" s="23"/>
      <c r="B13" s="175"/>
      <c r="C13" s="172"/>
    </row>
    <row r="16" spans="1:8">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rightToLeft="1" view="pageBreakPreview" zoomScaleNormal="100" zoomScaleSheetLayoutView="100" workbookViewId="0">
      <selection activeCell="N4" sqref="N4"/>
    </sheetView>
  </sheetViews>
  <sheetFormatPr defaultColWidth="9.140625" defaultRowHeight="14.25"/>
  <cols>
    <col min="1" max="1" width="25.28515625" style="33" customWidth="1"/>
    <col min="2" max="5" width="12.85546875" style="33" customWidth="1"/>
    <col min="6" max="6" width="10.7109375" style="33" customWidth="1"/>
    <col min="7" max="7" width="25.28515625" style="33" customWidth="1"/>
    <col min="8" max="16384" width="9.140625" style="33"/>
  </cols>
  <sheetData>
    <row r="1" spans="1:17" s="31" customFormat="1" ht="21.75" customHeight="1">
      <c r="A1" s="558" t="s">
        <v>588</v>
      </c>
      <c r="B1" s="558"/>
      <c r="C1" s="558"/>
      <c r="D1" s="558"/>
      <c r="E1" s="558"/>
      <c r="F1" s="558"/>
      <c r="G1" s="558"/>
      <c r="H1" s="18"/>
      <c r="I1" s="18"/>
      <c r="J1" s="18"/>
      <c r="K1" s="18"/>
      <c r="L1" s="18"/>
      <c r="M1" s="18"/>
      <c r="N1" s="18"/>
      <c r="O1" s="18"/>
      <c r="P1" s="18"/>
      <c r="Q1" s="30"/>
    </row>
    <row r="2" spans="1:17" s="31" customFormat="1" ht="13.5" customHeight="1">
      <c r="A2" s="559">
        <v>2016</v>
      </c>
      <c r="B2" s="559"/>
      <c r="C2" s="559"/>
      <c r="D2" s="559"/>
      <c r="E2" s="559"/>
      <c r="F2" s="559"/>
      <c r="G2" s="559"/>
      <c r="H2" s="18"/>
      <c r="I2" s="18"/>
      <c r="J2" s="18"/>
      <c r="K2" s="18"/>
      <c r="L2" s="18"/>
      <c r="M2" s="18"/>
      <c r="N2" s="18"/>
      <c r="O2" s="18"/>
      <c r="P2" s="18"/>
      <c r="Q2" s="30"/>
    </row>
    <row r="3" spans="1:17" s="31" customFormat="1" ht="30" customHeight="1">
      <c r="A3" s="714" t="s">
        <v>728</v>
      </c>
      <c r="B3" s="638"/>
      <c r="C3" s="638"/>
      <c r="D3" s="638"/>
      <c r="E3" s="638"/>
      <c r="F3" s="638"/>
      <c r="G3" s="638"/>
      <c r="H3" s="18"/>
      <c r="I3" s="18"/>
      <c r="J3" s="18"/>
      <c r="K3" s="18"/>
      <c r="L3" s="18"/>
      <c r="M3" s="18"/>
      <c r="N3" s="18"/>
      <c r="O3" s="18"/>
      <c r="P3" s="18"/>
      <c r="Q3" s="30"/>
    </row>
    <row r="4" spans="1:17" s="31" customFormat="1" ht="15.75" customHeight="1">
      <c r="A4" s="561">
        <v>2016</v>
      </c>
      <c r="B4" s="561"/>
      <c r="C4" s="561"/>
      <c r="D4" s="561"/>
      <c r="E4" s="561"/>
      <c r="F4" s="561"/>
      <c r="G4" s="561"/>
      <c r="H4" s="18"/>
      <c r="I4" s="18"/>
      <c r="J4" s="18"/>
      <c r="K4" s="18"/>
      <c r="L4" s="18"/>
      <c r="M4" s="18"/>
      <c r="N4" s="18"/>
      <c r="O4" s="18"/>
      <c r="P4" s="18"/>
      <c r="Q4" s="30"/>
    </row>
    <row r="5" spans="1:17" ht="15" customHeight="1">
      <c r="A5" s="95" t="s">
        <v>524</v>
      </c>
      <c r="B5" s="96"/>
      <c r="C5" s="96"/>
      <c r="D5" s="96"/>
      <c r="E5" s="96"/>
      <c r="F5" s="194"/>
      <c r="G5" s="98" t="s">
        <v>758</v>
      </c>
      <c r="H5" s="2"/>
      <c r="I5" s="2"/>
      <c r="J5" s="2"/>
      <c r="K5" s="2"/>
      <c r="L5" s="2"/>
      <c r="M5" s="2"/>
      <c r="N5" s="2"/>
      <c r="O5" s="2"/>
      <c r="P5" s="2"/>
      <c r="Q5" s="32"/>
    </row>
    <row r="6" spans="1:17" ht="16.5" thickBot="1">
      <c r="A6" s="611" t="s">
        <v>540</v>
      </c>
      <c r="B6" s="700" t="s">
        <v>541</v>
      </c>
      <c r="C6" s="700"/>
      <c r="D6" s="700"/>
      <c r="E6" s="700"/>
      <c r="F6" s="711" t="s">
        <v>583</v>
      </c>
      <c r="G6" s="661" t="s">
        <v>678</v>
      </c>
      <c r="H6" s="2"/>
      <c r="I6" s="2"/>
      <c r="J6" s="2"/>
      <c r="K6" s="2"/>
      <c r="L6" s="2"/>
      <c r="M6" s="2"/>
      <c r="N6" s="2"/>
      <c r="O6" s="2"/>
      <c r="P6" s="2"/>
    </row>
    <row r="7" spans="1:17" ht="15" thickBot="1">
      <c r="A7" s="715"/>
      <c r="B7" s="710" t="s">
        <v>743</v>
      </c>
      <c r="C7" s="710"/>
      <c r="D7" s="710"/>
      <c r="E7" s="710"/>
      <c r="F7" s="712"/>
      <c r="G7" s="708"/>
      <c r="H7" s="2"/>
      <c r="I7" s="2"/>
      <c r="J7" s="2"/>
      <c r="K7" s="2"/>
      <c r="L7" s="2"/>
      <c r="M7" s="2"/>
      <c r="N7" s="2"/>
      <c r="O7" s="2"/>
      <c r="P7" s="2"/>
    </row>
    <row r="8" spans="1:17" ht="16.5" thickBot="1">
      <c r="A8" s="716"/>
      <c r="B8" s="200" t="s">
        <v>542</v>
      </c>
      <c r="C8" s="200" t="s">
        <v>538</v>
      </c>
      <c r="D8" s="200" t="s">
        <v>539</v>
      </c>
      <c r="E8" s="200" t="s">
        <v>543</v>
      </c>
      <c r="F8" s="712"/>
      <c r="G8" s="709"/>
      <c r="H8" s="2"/>
      <c r="I8" s="2"/>
      <c r="J8" s="2"/>
      <c r="K8" s="2"/>
      <c r="L8" s="2"/>
      <c r="M8" s="2"/>
      <c r="N8" s="2"/>
      <c r="O8" s="2"/>
      <c r="P8" s="2"/>
    </row>
    <row r="9" spans="1:17">
      <c r="A9" s="612"/>
      <c r="B9" s="506" t="s">
        <v>773</v>
      </c>
      <c r="C9" s="506" t="s">
        <v>774</v>
      </c>
      <c r="D9" s="506" t="s">
        <v>744</v>
      </c>
      <c r="E9" s="506" t="s">
        <v>745</v>
      </c>
      <c r="F9" s="713"/>
      <c r="G9" s="662"/>
    </row>
    <row r="10" spans="1:17" s="34" customFormat="1" ht="26.25" customHeight="1" thickBot="1">
      <c r="A10" s="507" t="s">
        <v>544</v>
      </c>
      <c r="B10" s="316">
        <v>4</v>
      </c>
      <c r="C10" s="316">
        <v>3</v>
      </c>
      <c r="D10" s="316">
        <v>2</v>
      </c>
      <c r="E10" s="316">
        <v>2</v>
      </c>
      <c r="F10" s="317">
        <f>SUM(B10:E10)</f>
        <v>11</v>
      </c>
      <c r="G10" s="482" t="s">
        <v>679</v>
      </c>
    </row>
    <row r="11" spans="1:17" s="35" customFormat="1" ht="26.25" customHeight="1" thickBot="1">
      <c r="A11" s="508" t="s">
        <v>545</v>
      </c>
      <c r="B11" s="318">
        <v>5</v>
      </c>
      <c r="C11" s="318">
        <v>3</v>
      </c>
      <c r="D11" s="318">
        <v>1</v>
      </c>
      <c r="E11" s="318">
        <v>2</v>
      </c>
      <c r="F11" s="319">
        <f t="shared" ref="F11:F12" si="0">SUM(B11:E11)</f>
        <v>11</v>
      </c>
      <c r="G11" s="483" t="s">
        <v>672</v>
      </c>
    </row>
    <row r="12" spans="1:17" s="36" customFormat="1" ht="26.25" customHeight="1">
      <c r="A12" s="509" t="s">
        <v>546</v>
      </c>
      <c r="B12" s="320">
        <v>5</v>
      </c>
      <c r="C12" s="320">
        <v>2</v>
      </c>
      <c r="D12" s="320">
        <v>2</v>
      </c>
      <c r="E12" s="320">
        <v>2</v>
      </c>
      <c r="F12" s="321">
        <f t="shared" si="0"/>
        <v>11</v>
      </c>
      <c r="G12" s="484" t="s">
        <v>673</v>
      </c>
    </row>
    <row r="13" spans="1:17" s="36" customFormat="1" ht="26.25" customHeight="1">
      <c r="A13" s="510" t="s">
        <v>0</v>
      </c>
      <c r="B13" s="322">
        <f>B10+B11+B12</f>
        <v>14</v>
      </c>
      <c r="C13" s="322">
        <f t="shared" ref="C13:E13" si="1">C10+C11+C12</f>
        <v>8</v>
      </c>
      <c r="D13" s="322">
        <f t="shared" si="1"/>
        <v>5</v>
      </c>
      <c r="E13" s="322">
        <f t="shared" si="1"/>
        <v>6</v>
      </c>
      <c r="F13" s="322">
        <f t="shared" ref="F13" si="2">F10+F11+F12</f>
        <v>33</v>
      </c>
      <c r="G13" s="485" t="s">
        <v>1</v>
      </c>
    </row>
    <row r="14" spans="1:17" s="35" customFormat="1" ht="19.5" customHeight="1">
      <c r="G14" s="199"/>
    </row>
    <row r="15" spans="1:17" s="36" customFormat="1" ht="19.5" customHeight="1"/>
    <row r="16" spans="1:17" s="35" customFormat="1" ht="19.5" customHeight="1"/>
    <row r="17" spans="1:6" s="36" customFormat="1" ht="19.5" customHeight="1"/>
    <row r="18" spans="1:6" s="35" customFormat="1" ht="19.5" customHeight="1"/>
    <row r="19" spans="1:6" s="36" customFormat="1" ht="19.5" customHeight="1"/>
    <row r="20" spans="1:6" s="35" customFormat="1" ht="26.25" customHeight="1"/>
    <row r="21" spans="1:6" s="36" customFormat="1" ht="19.5" customHeight="1"/>
    <row r="22" spans="1:6" s="35" customFormat="1" ht="19.5" customHeight="1"/>
    <row r="23" spans="1:6" s="36" customFormat="1" ht="19.5" customHeight="1"/>
    <row r="24" spans="1:6" s="35" customFormat="1" ht="19.5" customHeight="1"/>
    <row r="25" spans="1:6" s="36" customFormat="1" ht="19.5" customHeight="1"/>
    <row r="26" spans="1:6" ht="25.5" customHeight="1">
      <c r="A26" s="189"/>
      <c r="B26" s="41"/>
      <c r="C26" s="41"/>
      <c r="D26" s="41"/>
      <c r="E26" s="41"/>
      <c r="F26" s="41"/>
    </row>
    <row r="27" spans="1:6" s="15" customFormat="1" ht="29.25" customHeight="1">
      <c r="A27" s="41"/>
      <c r="B27" s="33"/>
      <c r="C27" s="33"/>
      <c r="D27" s="33"/>
      <c r="E27" s="33"/>
      <c r="F27" s="33"/>
    </row>
  </sheetData>
  <mergeCells count="9">
    <mergeCell ref="G6:G9"/>
    <mergeCell ref="B7:E7"/>
    <mergeCell ref="F6:F9"/>
    <mergeCell ref="A1:G1"/>
    <mergeCell ref="A2:G2"/>
    <mergeCell ref="A3:G3"/>
    <mergeCell ref="A4:G4"/>
    <mergeCell ref="A6:A9"/>
    <mergeCell ref="B6:E6"/>
  </mergeCells>
  <printOptions horizontalCentered="1" verticalCentered="1"/>
  <pageMargins left="0" right="0" top="0" bottom="0" header="0" footer="0"/>
  <pageSetup paperSize="9" scale="80"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rightToLeft="1" view="pageBreakPreview" zoomScaleNormal="100" zoomScaleSheetLayoutView="100" workbookViewId="0">
      <selection activeCell="A13" sqref="A13"/>
    </sheetView>
  </sheetViews>
  <sheetFormatPr defaultColWidth="9.140625" defaultRowHeight="14.25"/>
  <cols>
    <col min="1" max="1" width="28.5703125" style="33" customWidth="1"/>
    <col min="2" max="3" width="13.140625" style="33" customWidth="1"/>
    <col min="4" max="4" width="10.7109375" style="33" customWidth="1"/>
    <col min="5" max="5" width="28.5703125" style="33" customWidth="1"/>
    <col min="6" max="16384" width="9.140625" style="33"/>
  </cols>
  <sheetData>
    <row r="1" spans="1:15" s="31" customFormat="1" ht="21.75" customHeight="1">
      <c r="A1" s="669" t="s">
        <v>593</v>
      </c>
      <c r="B1" s="669"/>
      <c r="C1" s="669"/>
      <c r="D1" s="669"/>
      <c r="E1" s="669"/>
      <c r="F1" s="18"/>
      <c r="G1" s="18"/>
      <c r="H1" s="18"/>
      <c r="I1" s="18"/>
      <c r="J1" s="18"/>
      <c r="K1" s="18"/>
      <c r="L1" s="18"/>
      <c r="M1" s="18"/>
      <c r="N1" s="18"/>
      <c r="O1" s="30"/>
    </row>
    <row r="2" spans="1:15" s="31" customFormat="1" ht="13.5" customHeight="1">
      <c r="A2" s="559">
        <v>2016</v>
      </c>
      <c r="B2" s="559"/>
      <c r="C2" s="559"/>
      <c r="D2" s="559"/>
      <c r="E2" s="559"/>
      <c r="F2" s="18"/>
      <c r="G2" s="18"/>
      <c r="H2" s="18"/>
      <c r="I2" s="18"/>
      <c r="J2" s="18"/>
      <c r="K2" s="18"/>
      <c r="L2" s="18"/>
      <c r="M2" s="18"/>
      <c r="N2" s="18"/>
      <c r="O2" s="30"/>
    </row>
    <row r="3" spans="1:15" s="31" customFormat="1" ht="33" customHeight="1">
      <c r="A3" s="714" t="s">
        <v>729</v>
      </c>
      <c r="B3" s="638"/>
      <c r="C3" s="638"/>
      <c r="D3" s="638"/>
      <c r="E3" s="638"/>
      <c r="F3" s="18"/>
      <c r="G3" s="18"/>
      <c r="H3" s="18"/>
      <c r="I3" s="18"/>
      <c r="J3" s="18"/>
      <c r="K3" s="18"/>
      <c r="L3" s="18"/>
      <c r="M3" s="18"/>
      <c r="N3" s="18"/>
      <c r="O3" s="30"/>
    </row>
    <row r="4" spans="1:15" s="31" customFormat="1" ht="15.75" customHeight="1">
      <c r="A4" s="561">
        <v>2016</v>
      </c>
      <c r="B4" s="561"/>
      <c r="C4" s="561"/>
      <c r="D4" s="561"/>
      <c r="E4" s="561"/>
      <c r="F4" s="18"/>
      <c r="G4" s="18"/>
      <c r="H4" s="18"/>
      <c r="I4" s="18"/>
      <c r="J4" s="18"/>
      <c r="K4" s="18"/>
      <c r="L4" s="18"/>
      <c r="M4" s="18"/>
      <c r="N4" s="18"/>
      <c r="O4" s="30"/>
    </row>
    <row r="5" spans="1:15" ht="15" customHeight="1">
      <c r="A5" s="95" t="s">
        <v>537</v>
      </c>
      <c r="B5" s="96"/>
      <c r="C5" s="96"/>
      <c r="D5" s="194"/>
      <c r="E5" s="98" t="s">
        <v>584</v>
      </c>
      <c r="F5" s="2"/>
      <c r="G5" s="2"/>
      <c r="H5" s="2"/>
      <c r="I5" s="2"/>
      <c r="J5" s="2"/>
      <c r="K5" s="2"/>
      <c r="L5" s="2"/>
      <c r="M5" s="2"/>
      <c r="N5" s="2"/>
      <c r="O5" s="32"/>
    </row>
    <row r="6" spans="1:15" ht="16.5" customHeight="1" thickBot="1">
      <c r="A6" s="592" t="s">
        <v>540</v>
      </c>
      <c r="B6" s="717" t="s">
        <v>45</v>
      </c>
      <c r="C6" s="719" t="s">
        <v>46</v>
      </c>
      <c r="D6" s="721" t="s">
        <v>0</v>
      </c>
      <c r="E6" s="661" t="s">
        <v>678</v>
      </c>
      <c r="F6" s="2"/>
      <c r="G6" s="2"/>
      <c r="H6" s="2"/>
      <c r="I6" s="2"/>
      <c r="J6" s="2"/>
      <c r="K6" s="2"/>
      <c r="L6" s="2"/>
      <c r="M6" s="2"/>
      <c r="N6" s="2"/>
    </row>
    <row r="7" spans="1:15" ht="15" customHeight="1" thickBot="1">
      <c r="A7" s="593" t="s">
        <v>540</v>
      </c>
      <c r="B7" s="718"/>
      <c r="C7" s="720"/>
      <c r="D7" s="722"/>
      <c r="E7" s="708"/>
      <c r="F7" s="2"/>
      <c r="G7" s="2"/>
      <c r="H7" s="2"/>
      <c r="I7" s="2"/>
      <c r="J7" s="2"/>
      <c r="K7" s="2"/>
      <c r="L7" s="2"/>
      <c r="M7" s="2"/>
      <c r="N7" s="2"/>
    </row>
    <row r="8" spans="1:15" ht="19.5" customHeight="1">
      <c r="A8" s="593"/>
      <c r="B8" s="486" t="s">
        <v>85</v>
      </c>
      <c r="C8" s="486" t="s">
        <v>86</v>
      </c>
      <c r="D8" s="486" t="s">
        <v>1</v>
      </c>
      <c r="E8" s="662"/>
      <c r="F8" s="2"/>
      <c r="G8" s="2"/>
      <c r="H8" s="2"/>
      <c r="I8" s="2"/>
      <c r="J8" s="2"/>
      <c r="K8" s="2"/>
      <c r="L8" s="2"/>
      <c r="M8" s="2"/>
      <c r="N8" s="2"/>
    </row>
    <row r="9" spans="1:15" s="34" customFormat="1" ht="0.75" hidden="1" customHeight="1">
      <c r="A9" s="272"/>
      <c r="B9" s="207"/>
      <c r="C9" s="207">
        <v>0</v>
      </c>
      <c r="D9" s="207">
        <v>0</v>
      </c>
      <c r="E9" s="457" t="s">
        <v>679</v>
      </c>
    </row>
    <row r="10" spans="1:15" s="34" customFormat="1" ht="26.25" customHeight="1" thickBot="1">
      <c r="A10" s="273" t="s">
        <v>544</v>
      </c>
      <c r="B10" s="432">
        <v>149</v>
      </c>
      <c r="C10" s="432">
        <v>0</v>
      </c>
      <c r="D10" s="427">
        <f>SUM(B10:C10)</f>
        <v>149</v>
      </c>
      <c r="E10" s="482" t="s">
        <v>679</v>
      </c>
    </row>
    <row r="11" spans="1:15" s="35" customFormat="1" ht="26.25" customHeight="1" thickBot="1">
      <c r="A11" s="270" t="s">
        <v>545</v>
      </c>
      <c r="B11" s="354">
        <v>186</v>
      </c>
      <c r="C11" s="354">
        <v>45</v>
      </c>
      <c r="D11" s="413">
        <f>SUM(B11:C11)</f>
        <v>231</v>
      </c>
      <c r="E11" s="483" t="s">
        <v>672</v>
      </c>
    </row>
    <row r="12" spans="1:15" s="36" customFormat="1" ht="26.25" customHeight="1">
      <c r="A12" s="269" t="s">
        <v>546</v>
      </c>
      <c r="B12" s="355">
        <v>148</v>
      </c>
      <c r="C12" s="355">
        <v>35</v>
      </c>
      <c r="D12" s="426">
        <f>SUM(B12:C12)</f>
        <v>183</v>
      </c>
      <c r="E12" s="484" t="s">
        <v>673</v>
      </c>
    </row>
    <row r="13" spans="1:15" s="36" customFormat="1" ht="26.25" customHeight="1">
      <c r="A13" s="210" t="s">
        <v>0</v>
      </c>
      <c r="B13" s="436">
        <f t="shared" ref="B13:D13" si="0">B10+B11+B12</f>
        <v>483</v>
      </c>
      <c r="C13" s="436">
        <f t="shared" si="0"/>
        <v>80</v>
      </c>
      <c r="D13" s="436">
        <f t="shared" si="0"/>
        <v>563</v>
      </c>
      <c r="E13" s="485" t="s">
        <v>1</v>
      </c>
    </row>
    <row r="14" spans="1:15" s="35" customFormat="1" ht="19.5" customHeight="1"/>
    <row r="15" spans="1:15" s="36" customFormat="1" ht="19.5" customHeight="1"/>
    <row r="16" spans="1:15" s="35" customFormat="1" ht="19.5" customHeight="1"/>
    <row r="17" spans="1:4" s="36" customFormat="1" ht="19.5" customHeight="1"/>
    <row r="18" spans="1:4" s="35" customFormat="1" ht="19.5" customHeight="1"/>
    <row r="19" spans="1:4" s="36" customFormat="1" ht="19.5" customHeight="1"/>
    <row r="20" spans="1:4" s="35" customFormat="1" ht="26.25" customHeight="1"/>
    <row r="21" spans="1:4" s="36" customFormat="1" ht="19.5" customHeight="1"/>
    <row r="22" spans="1:4" s="35" customFormat="1" ht="19.5" customHeight="1"/>
    <row r="23" spans="1:4" s="36" customFormat="1" ht="19.5" customHeight="1"/>
    <row r="24" spans="1:4" s="35" customFormat="1" ht="19.5" customHeight="1"/>
    <row r="25" spans="1:4" s="36" customFormat="1" ht="19.5" customHeight="1"/>
    <row r="26" spans="1:4" ht="25.5" customHeight="1">
      <c r="A26" s="189"/>
      <c r="B26" s="41"/>
      <c r="C26" s="41"/>
      <c r="D26" s="41"/>
    </row>
    <row r="27" spans="1:4" s="15" customFormat="1" ht="29.25" customHeight="1">
      <c r="A27" s="41"/>
      <c r="B27" s="33"/>
      <c r="C27" s="33"/>
      <c r="D27" s="33"/>
    </row>
  </sheetData>
  <mergeCells count="9">
    <mergeCell ref="E6:E8"/>
    <mergeCell ref="A1:E1"/>
    <mergeCell ref="A2:E2"/>
    <mergeCell ref="A3:E3"/>
    <mergeCell ref="A4:E4"/>
    <mergeCell ref="A6:A8"/>
    <mergeCell ref="B6:B7"/>
    <mergeCell ref="C6:C7"/>
    <mergeCell ref="D6:D7"/>
  </mergeCells>
  <printOptions horizontalCentered="1" verticalCentered="1"/>
  <pageMargins left="0" right="0" top="0" bottom="0" header="0" footer="0"/>
  <pageSetup paperSize="9" scale="80"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rightToLeft="1" view="pageBreakPreview" zoomScaleNormal="100" zoomScaleSheetLayoutView="100" workbookViewId="0">
      <selection activeCell="C10" sqref="C10"/>
    </sheetView>
  </sheetViews>
  <sheetFormatPr defaultColWidth="9.140625" defaultRowHeight="12.75"/>
  <cols>
    <col min="1" max="1" width="40.7109375" style="57" customWidth="1"/>
    <col min="2" max="2" width="17" style="57" customWidth="1"/>
    <col min="3" max="3" width="45.140625" style="57" customWidth="1"/>
    <col min="4" max="4" width="26" style="57" customWidth="1"/>
    <col min="5" max="5" width="9.140625" style="57" customWidth="1"/>
    <col min="6" max="10" width="9.140625" style="57"/>
    <col min="11" max="11" width="37.42578125" style="57" customWidth="1"/>
    <col min="12" max="12" width="5" style="58" customWidth="1"/>
    <col min="13" max="16384" width="9.140625" style="57"/>
  </cols>
  <sheetData>
    <row r="1" spans="1:12" ht="18">
      <c r="A1" s="573" t="s">
        <v>548</v>
      </c>
      <c r="B1" s="573"/>
      <c r="C1" s="573"/>
    </row>
    <row r="2" spans="1:12" s="63" customFormat="1" ht="18">
      <c r="A2" s="628">
        <v>2016</v>
      </c>
      <c r="B2" s="628"/>
      <c r="C2" s="628"/>
      <c r="L2" s="64"/>
    </row>
    <row r="3" spans="1:12" s="63" customFormat="1" ht="30.75" customHeight="1">
      <c r="A3" s="663" t="s">
        <v>730</v>
      </c>
      <c r="B3" s="663"/>
      <c r="C3" s="725"/>
      <c r="L3" s="64"/>
    </row>
    <row r="4" spans="1:12" s="63" customFormat="1" ht="15.75" customHeight="1">
      <c r="A4" s="632">
        <v>2016</v>
      </c>
      <c r="B4" s="632"/>
      <c r="C4" s="632"/>
      <c r="L4" s="64"/>
    </row>
    <row r="5" spans="1:12" ht="15.75" customHeight="1">
      <c r="A5" s="625" t="s">
        <v>759</v>
      </c>
      <c r="B5" s="625"/>
      <c r="C5" s="98" t="s">
        <v>589</v>
      </c>
    </row>
    <row r="6" spans="1:12" ht="16.5" thickBot="1">
      <c r="A6" s="611" t="s">
        <v>549</v>
      </c>
      <c r="B6" s="454" t="s">
        <v>427</v>
      </c>
      <c r="C6" s="723" t="s">
        <v>680</v>
      </c>
      <c r="L6" s="57"/>
    </row>
    <row r="7" spans="1:12">
      <c r="A7" s="612"/>
      <c r="B7" s="455" t="s">
        <v>592</v>
      </c>
      <c r="C7" s="724"/>
      <c r="L7" s="57"/>
    </row>
    <row r="8" spans="1:12" ht="24.75" customHeight="1" thickBot="1">
      <c r="A8" s="308" t="s">
        <v>550</v>
      </c>
      <c r="B8" s="311">
        <v>12</v>
      </c>
      <c r="C8" s="450" t="s">
        <v>681</v>
      </c>
      <c r="L8" s="57"/>
    </row>
    <row r="9" spans="1:12" s="65" customFormat="1" ht="24.75" customHeight="1" thickBot="1">
      <c r="A9" s="307" t="s">
        <v>551</v>
      </c>
      <c r="B9" s="312">
        <v>15</v>
      </c>
      <c r="C9" s="451" t="s">
        <v>682</v>
      </c>
    </row>
    <row r="10" spans="1:12" ht="24.75" customHeight="1" thickBot="1">
      <c r="A10" s="306" t="s">
        <v>552</v>
      </c>
      <c r="B10" s="313">
        <v>8</v>
      </c>
      <c r="C10" s="452" t="s">
        <v>683</v>
      </c>
      <c r="L10" s="57"/>
    </row>
    <row r="11" spans="1:12" s="65" customFormat="1" ht="24.75" customHeight="1" thickBot="1">
      <c r="A11" s="307" t="s">
        <v>553</v>
      </c>
      <c r="B11" s="312">
        <v>15</v>
      </c>
      <c r="C11" s="451" t="s">
        <v>684</v>
      </c>
    </row>
    <row r="12" spans="1:12" s="65" customFormat="1" ht="24.75" customHeight="1" thickBot="1">
      <c r="A12" s="306" t="s">
        <v>554</v>
      </c>
      <c r="B12" s="313">
        <v>20</v>
      </c>
      <c r="C12" s="452" t="s">
        <v>685</v>
      </c>
    </row>
    <row r="13" spans="1:12" ht="24.75" customHeight="1" thickBot="1">
      <c r="A13" s="307" t="s">
        <v>555</v>
      </c>
      <c r="B13" s="312">
        <v>16</v>
      </c>
      <c r="C13" s="451" t="s">
        <v>686</v>
      </c>
      <c r="L13" s="57"/>
    </row>
    <row r="14" spans="1:12" ht="24.75" customHeight="1" thickBot="1">
      <c r="A14" s="306" t="s">
        <v>556</v>
      </c>
      <c r="B14" s="313">
        <v>12</v>
      </c>
      <c r="C14" s="452" t="s">
        <v>687</v>
      </c>
      <c r="L14" s="57"/>
    </row>
    <row r="15" spans="1:12" ht="24.75" customHeight="1" thickBot="1">
      <c r="A15" s="307" t="s">
        <v>557</v>
      </c>
      <c r="B15" s="312">
        <v>20</v>
      </c>
      <c r="C15" s="451" t="s">
        <v>688</v>
      </c>
      <c r="L15" s="57"/>
    </row>
    <row r="16" spans="1:12" ht="24.75" customHeight="1" thickBot="1">
      <c r="A16" s="306" t="s">
        <v>558</v>
      </c>
      <c r="B16" s="313">
        <v>7</v>
      </c>
      <c r="C16" s="452" t="s">
        <v>689</v>
      </c>
      <c r="L16" s="57"/>
    </row>
    <row r="17" spans="1:12" ht="24.75" customHeight="1" thickBot="1">
      <c r="A17" s="307" t="s">
        <v>559</v>
      </c>
      <c r="B17" s="312">
        <v>6</v>
      </c>
      <c r="C17" s="451" t="s">
        <v>690</v>
      </c>
      <c r="L17" s="57"/>
    </row>
    <row r="18" spans="1:12" ht="24.75" customHeight="1" thickBot="1">
      <c r="A18" s="306" t="s">
        <v>560</v>
      </c>
      <c r="B18" s="313">
        <v>5</v>
      </c>
      <c r="C18" s="452" t="s">
        <v>691</v>
      </c>
      <c r="L18" s="57"/>
    </row>
    <row r="19" spans="1:12" ht="24.75" customHeight="1" thickBot="1">
      <c r="A19" s="307" t="s">
        <v>561</v>
      </c>
      <c r="B19" s="312">
        <v>11</v>
      </c>
      <c r="C19" s="451" t="s">
        <v>692</v>
      </c>
      <c r="L19" s="57"/>
    </row>
    <row r="20" spans="1:12" ht="24.75" customHeight="1" thickBot="1">
      <c r="A20" s="306" t="s">
        <v>562</v>
      </c>
      <c r="B20" s="313">
        <v>3</v>
      </c>
      <c r="C20" s="452" t="s">
        <v>693</v>
      </c>
      <c r="L20" s="57"/>
    </row>
    <row r="21" spans="1:12" ht="24.75" customHeight="1" thickBot="1">
      <c r="A21" s="307" t="s">
        <v>563</v>
      </c>
      <c r="B21" s="312">
        <v>1</v>
      </c>
      <c r="C21" s="451" t="s">
        <v>694</v>
      </c>
      <c r="L21" s="57"/>
    </row>
    <row r="22" spans="1:12" ht="24.75" customHeight="1" thickBot="1">
      <c r="A22" s="306" t="s">
        <v>564</v>
      </c>
      <c r="B22" s="313">
        <v>3</v>
      </c>
      <c r="C22" s="452" t="s">
        <v>695</v>
      </c>
      <c r="L22" s="57"/>
    </row>
    <row r="23" spans="1:12" ht="24.75" customHeight="1" thickBot="1">
      <c r="A23" s="307" t="s">
        <v>565</v>
      </c>
      <c r="B23" s="312">
        <v>4</v>
      </c>
      <c r="C23" s="451" t="s">
        <v>696</v>
      </c>
      <c r="L23" s="57"/>
    </row>
    <row r="24" spans="1:12" ht="24.75" customHeight="1" thickBot="1">
      <c r="A24" s="306" t="s">
        <v>566</v>
      </c>
      <c r="B24" s="313">
        <v>0</v>
      </c>
      <c r="C24" s="452" t="s">
        <v>697</v>
      </c>
      <c r="L24" s="57"/>
    </row>
    <row r="25" spans="1:12" ht="24.75" customHeight="1" thickBot="1">
      <c r="A25" s="307" t="s">
        <v>567</v>
      </c>
      <c r="B25" s="312">
        <v>25</v>
      </c>
      <c r="C25" s="451" t="s">
        <v>698</v>
      </c>
      <c r="L25" s="57"/>
    </row>
    <row r="26" spans="1:12" ht="24.75" customHeight="1" thickBot="1">
      <c r="A26" s="306" t="s">
        <v>7</v>
      </c>
      <c r="B26" s="313">
        <v>3</v>
      </c>
      <c r="C26" s="452" t="s">
        <v>699</v>
      </c>
      <c r="L26" s="57"/>
    </row>
    <row r="27" spans="1:12" ht="24.75" customHeight="1">
      <c r="A27" s="309" t="s">
        <v>57</v>
      </c>
      <c r="B27" s="314">
        <v>36</v>
      </c>
      <c r="C27" s="453" t="s">
        <v>605</v>
      </c>
      <c r="L27" s="57"/>
    </row>
    <row r="28" spans="1:12" ht="24.75" customHeight="1">
      <c r="A28" s="310" t="s">
        <v>0</v>
      </c>
      <c r="B28" s="315">
        <f>SUM(B8:B27)</f>
        <v>222</v>
      </c>
      <c r="C28" s="456" t="s">
        <v>1</v>
      </c>
      <c r="L28" s="57"/>
    </row>
    <row r="34" spans="5:12">
      <c r="E34" s="58"/>
      <c r="L34" s="57"/>
    </row>
  </sheetData>
  <mergeCells count="7">
    <mergeCell ref="A6:A7"/>
    <mergeCell ref="C6:C7"/>
    <mergeCell ref="A2:C2"/>
    <mergeCell ref="A1:C1"/>
    <mergeCell ref="A4:C4"/>
    <mergeCell ref="A5:B5"/>
    <mergeCell ref="A3:C3"/>
  </mergeCells>
  <printOptions horizontalCentered="1" verticalCentered="1"/>
  <pageMargins left="0" right="0" top="0" bottom="0" header="0" footer="0"/>
  <pageSetup paperSize="9" scale="87"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rightToLeft="1" tabSelected="1" view="pageBreakPreview" zoomScaleNormal="100" zoomScaleSheetLayoutView="100" workbookViewId="0">
      <selection activeCell="D18" sqref="D18"/>
    </sheetView>
  </sheetViews>
  <sheetFormatPr defaultColWidth="9.140625" defaultRowHeight="12.75"/>
  <cols>
    <col min="1" max="1" width="23.7109375" style="57" customWidth="1"/>
    <col min="2" max="3" width="19.42578125" style="57" customWidth="1"/>
    <col min="4" max="4" width="23.7109375" style="57" customWidth="1"/>
    <col min="5" max="6" width="9.140625" style="57" customWidth="1"/>
    <col min="7" max="11" width="9.140625" style="57"/>
    <col min="12" max="12" width="37.42578125" style="57" customWidth="1"/>
    <col min="13" max="13" width="5" style="58" customWidth="1"/>
    <col min="14" max="16384" width="9.140625" style="57"/>
  </cols>
  <sheetData>
    <row r="1" spans="1:13" ht="33" customHeight="1">
      <c r="A1" s="573" t="s">
        <v>568</v>
      </c>
      <c r="B1" s="573"/>
      <c r="C1" s="573"/>
      <c r="D1" s="573"/>
    </row>
    <row r="2" spans="1:13" s="63" customFormat="1" ht="15.6" customHeight="1">
      <c r="A2" s="628">
        <v>2016</v>
      </c>
      <c r="B2" s="628"/>
      <c r="C2" s="628"/>
      <c r="D2" s="628"/>
      <c r="M2" s="64"/>
    </row>
    <row r="3" spans="1:13" s="63" customFormat="1" ht="29.25" customHeight="1">
      <c r="A3" s="663" t="s">
        <v>731</v>
      </c>
      <c r="B3" s="629"/>
      <c r="C3" s="629"/>
      <c r="D3" s="629"/>
      <c r="M3" s="64"/>
    </row>
    <row r="4" spans="1:13" s="63" customFormat="1" ht="15.75" customHeight="1">
      <c r="A4" s="632">
        <v>2016</v>
      </c>
      <c r="B4" s="632"/>
      <c r="C4" s="632"/>
      <c r="D4" s="632"/>
      <c r="M4" s="64"/>
    </row>
    <row r="5" spans="1:13" ht="15.75" customHeight="1">
      <c r="A5" s="625" t="s">
        <v>547</v>
      </c>
      <c r="B5" s="625"/>
      <c r="C5" s="728" t="s">
        <v>760</v>
      </c>
      <c r="D5" s="728"/>
    </row>
    <row r="6" spans="1:13" ht="25.5" customHeight="1">
      <c r="A6" s="592" t="s">
        <v>569</v>
      </c>
      <c r="B6" s="504" t="s">
        <v>570</v>
      </c>
      <c r="C6" s="504" t="s">
        <v>571</v>
      </c>
      <c r="D6" s="726" t="s">
        <v>700</v>
      </c>
      <c r="J6" s="58"/>
      <c r="M6" s="57"/>
    </row>
    <row r="7" spans="1:13" ht="22.5" customHeight="1">
      <c r="A7" s="593"/>
      <c r="B7" s="487" t="s">
        <v>710</v>
      </c>
      <c r="C7" s="487" t="s">
        <v>711</v>
      </c>
      <c r="D7" s="727"/>
      <c r="J7" s="58"/>
      <c r="M7" s="57"/>
    </row>
    <row r="8" spans="1:13" ht="24" customHeight="1">
      <c r="A8" s="257" t="s">
        <v>572</v>
      </c>
      <c r="B8" s="258">
        <v>19</v>
      </c>
      <c r="C8" s="258">
        <v>25</v>
      </c>
      <c r="D8" s="445" t="s">
        <v>644</v>
      </c>
      <c r="F8" s="65"/>
      <c r="G8" s="65"/>
      <c r="H8" s="65"/>
      <c r="I8" s="65"/>
      <c r="J8" s="66"/>
      <c r="M8" s="57"/>
    </row>
    <row r="9" spans="1:13" s="65" customFormat="1" ht="24" customHeight="1">
      <c r="A9" s="214" t="s">
        <v>573</v>
      </c>
      <c r="B9" s="213">
        <v>23</v>
      </c>
      <c r="C9" s="213">
        <v>178</v>
      </c>
      <c r="D9" s="446" t="s">
        <v>701</v>
      </c>
      <c r="F9" s="57"/>
      <c r="G9" s="57"/>
      <c r="H9" s="57"/>
      <c r="I9" s="57"/>
      <c r="J9" s="58"/>
    </row>
    <row r="10" spans="1:13" s="267" customFormat="1" ht="24" customHeight="1">
      <c r="A10" s="262" t="s">
        <v>574</v>
      </c>
      <c r="B10" s="263">
        <v>1</v>
      </c>
      <c r="C10" s="263">
        <v>7</v>
      </c>
      <c r="D10" s="447" t="s">
        <v>702</v>
      </c>
      <c r="F10" s="261"/>
      <c r="G10" s="261"/>
      <c r="H10" s="261"/>
      <c r="I10" s="261"/>
      <c r="J10" s="261"/>
    </row>
    <row r="11" spans="1:13" s="261" customFormat="1" ht="24" customHeight="1">
      <c r="A11" s="264" t="s">
        <v>575</v>
      </c>
      <c r="B11" s="265">
        <v>0</v>
      </c>
      <c r="C11" s="265">
        <v>0</v>
      </c>
      <c r="D11" s="448" t="s">
        <v>703</v>
      </c>
      <c r="M11" s="197"/>
    </row>
    <row r="12" spans="1:13" s="65" customFormat="1" ht="24" customHeight="1">
      <c r="A12" s="259" t="s">
        <v>576</v>
      </c>
      <c r="B12" s="260">
        <v>33</v>
      </c>
      <c r="C12" s="260">
        <v>68</v>
      </c>
      <c r="D12" s="449" t="s">
        <v>704</v>
      </c>
      <c r="F12" s="57"/>
      <c r="G12" s="57"/>
      <c r="H12" s="57"/>
      <c r="I12" s="57"/>
      <c r="J12" s="57"/>
      <c r="M12" s="66"/>
    </row>
    <row r="13" spans="1:13" ht="24" customHeight="1">
      <c r="A13" s="264" t="s">
        <v>577</v>
      </c>
      <c r="B13" s="265">
        <v>114</v>
      </c>
      <c r="C13" s="265">
        <v>435</v>
      </c>
      <c r="D13" s="448" t="s">
        <v>705</v>
      </c>
    </row>
    <row r="14" spans="1:13" ht="24" customHeight="1">
      <c r="A14" s="259" t="s">
        <v>578</v>
      </c>
      <c r="B14" s="260">
        <v>385</v>
      </c>
      <c r="C14" s="260">
        <v>8630</v>
      </c>
      <c r="D14" s="449" t="s">
        <v>706</v>
      </c>
    </row>
    <row r="15" spans="1:13" ht="24" customHeight="1">
      <c r="A15" s="264" t="s">
        <v>579</v>
      </c>
      <c r="B15" s="265">
        <v>38</v>
      </c>
      <c r="C15" s="265">
        <v>3496</v>
      </c>
      <c r="D15" s="448" t="s">
        <v>707</v>
      </c>
    </row>
    <row r="16" spans="1:13" ht="24" customHeight="1">
      <c r="A16" s="259" t="s">
        <v>580</v>
      </c>
      <c r="B16" s="260">
        <v>62</v>
      </c>
      <c r="C16" s="260">
        <v>1060</v>
      </c>
      <c r="D16" s="449" t="s">
        <v>708</v>
      </c>
    </row>
    <row r="17" spans="1:13" ht="31.5" customHeight="1">
      <c r="A17" s="264" t="s">
        <v>581</v>
      </c>
      <c r="B17" s="265">
        <v>116</v>
      </c>
      <c r="C17" s="265">
        <v>4264</v>
      </c>
      <c r="D17" s="448" t="s">
        <v>709</v>
      </c>
      <c r="F17" s="195"/>
    </row>
    <row r="18" spans="1:13" ht="24" customHeight="1">
      <c r="A18" s="505" t="s">
        <v>0</v>
      </c>
      <c r="B18" s="266">
        <f>SUM(B8:B17)</f>
        <v>791</v>
      </c>
      <c r="C18" s="266">
        <f>SUM(C8:C17)</f>
        <v>18163</v>
      </c>
      <c r="D18" s="268" t="s">
        <v>1</v>
      </c>
    </row>
    <row r="24" spans="1:13" ht="12.75" customHeight="1">
      <c r="F24" s="58"/>
      <c r="M24" s="57"/>
    </row>
  </sheetData>
  <mergeCells count="8">
    <mergeCell ref="A1:D1"/>
    <mergeCell ref="D6:D7"/>
    <mergeCell ref="A2:D2"/>
    <mergeCell ref="A4:D4"/>
    <mergeCell ref="A6:A7"/>
    <mergeCell ref="A5:B5"/>
    <mergeCell ref="C5:D5"/>
    <mergeCell ref="A3:D3"/>
  </mergeCells>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rightToLeft="1" view="pageBreakPreview" topLeftCell="A2" zoomScaleNormal="100" zoomScaleSheetLayoutView="100" workbookViewId="0">
      <selection activeCell="L7" sqref="L7"/>
    </sheetView>
  </sheetViews>
  <sheetFormatPr defaultColWidth="9.140625" defaultRowHeight="14.25"/>
  <cols>
    <col min="1" max="1" width="25.140625" style="10" customWidth="1"/>
    <col min="2" max="5" width="10.7109375" style="10" customWidth="1"/>
    <col min="6" max="6" width="34.28515625" style="116" customWidth="1"/>
    <col min="7" max="16384" width="9.140625" style="10"/>
  </cols>
  <sheetData>
    <row r="1" spans="1:10" ht="2.25" hidden="1" customHeight="1">
      <c r="A1" s="528"/>
      <c r="B1" s="528"/>
      <c r="C1" s="528"/>
      <c r="D1" s="528"/>
      <c r="E1" s="528"/>
      <c r="F1" s="528"/>
    </row>
    <row r="2" spans="1:10" ht="18" customHeight="1">
      <c r="A2" s="533" t="s">
        <v>428</v>
      </c>
      <c r="B2" s="533"/>
      <c r="C2" s="533"/>
      <c r="D2" s="533"/>
      <c r="E2" s="533"/>
      <c r="F2" s="533"/>
    </row>
    <row r="3" spans="1:10" ht="18">
      <c r="A3" s="529" t="s">
        <v>596</v>
      </c>
      <c r="B3" s="529"/>
      <c r="C3" s="529"/>
      <c r="D3" s="529"/>
      <c r="E3" s="529"/>
      <c r="F3" s="529"/>
    </row>
    <row r="4" spans="1:10" ht="15">
      <c r="A4" s="530" t="s">
        <v>712</v>
      </c>
      <c r="B4" s="531"/>
      <c r="C4" s="531"/>
      <c r="D4" s="531"/>
      <c r="E4" s="531"/>
      <c r="F4" s="531"/>
    </row>
    <row r="5" spans="1:10" ht="15">
      <c r="A5" s="532" t="s">
        <v>387</v>
      </c>
      <c r="B5" s="532"/>
      <c r="C5" s="532"/>
      <c r="D5" s="532"/>
      <c r="E5" s="532"/>
      <c r="F5" s="532"/>
    </row>
    <row r="6" spans="1:10" ht="15">
      <c r="A6" s="75"/>
      <c r="B6" s="75"/>
      <c r="C6" s="75"/>
      <c r="D6" s="84"/>
      <c r="E6" s="75"/>
      <c r="F6" s="111"/>
    </row>
    <row r="7" spans="1:10" ht="15.75" customHeight="1">
      <c r="A7" s="5" t="s">
        <v>280</v>
      </c>
      <c r="B7" s="4"/>
      <c r="C7" s="25"/>
      <c r="D7" s="83"/>
      <c r="E7" s="4"/>
      <c r="F7" s="6" t="s">
        <v>384</v>
      </c>
    </row>
    <row r="8" spans="1:10" ht="43.5" customHeight="1">
      <c r="A8" s="520" t="s">
        <v>58</v>
      </c>
      <c r="B8" s="45" t="s">
        <v>282</v>
      </c>
      <c r="C8" s="45" t="s">
        <v>287</v>
      </c>
      <c r="D8" s="45" t="s">
        <v>312</v>
      </c>
      <c r="E8" s="45" t="s">
        <v>386</v>
      </c>
      <c r="F8" s="217" t="s">
        <v>599</v>
      </c>
      <c r="H8" s="11"/>
      <c r="I8" s="2"/>
      <c r="J8" s="2"/>
    </row>
    <row r="9" spans="1:10" s="12" customFormat="1" ht="36.75" customHeight="1" thickBot="1">
      <c r="A9" s="42" t="s">
        <v>42</v>
      </c>
      <c r="B9" s="406">
        <v>26</v>
      </c>
      <c r="C9" s="406">
        <v>28</v>
      </c>
      <c r="D9" s="406">
        <v>28</v>
      </c>
      <c r="E9" s="406">
        <v>24</v>
      </c>
      <c r="F9" s="112" t="s">
        <v>59</v>
      </c>
      <c r="H9" s="9"/>
    </row>
    <row r="10" spans="1:10" s="12" customFormat="1" ht="36.75" customHeight="1" thickBot="1">
      <c r="A10" s="43" t="s">
        <v>286</v>
      </c>
      <c r="B10" s="405">
        <v>15</v>
      </c>
      <c r="C10" s="405">
        <v>5</v>
      </c>
      <c r="D10" s="405">
        <v>5</v>
      </c>
      <c r="E10" s="405">
        <v>10</v>
      </c>
      <c r="F10" s="113" t="s">
        <v>60</v>
      </c>
    </row>
    <row r="11" spans="1:10" s="12" customFormat="1" ht="36.75" customHeight="1" thickBot="1">
      <c r="A11" s="44" t="s">
        <v>43</v>
      </c>
      <c r="B11" s="407">
        <v>11</v>
      </c>
      <c r="C11" s="407">
        <v>11</v>
      </c>
      <c r="D11" s="407">
        <v>11</v>
      </c>
      <c r="E11" s="407">
        <v>11</v>
      </c>
      <c r="F11" s="114" t="s">
        <v>61</v>
      </c>
    </row>
    <row r="12" spans="1:10" s="12" customFormat="1" ht="36.75" customHeight="1" thickBot="1">
      <c r="A12" s="43" t="s">
        <v>44</v>
      </c>
      <c r="B12" s="405">
        <v>7</v>
      </c>
      <c r="C12" s="405">
        <v>7</v>
      </c>
      <c r="D12" s="405">
        <v>7</v>
      </c>
      <c r="E12" s="405">
        <v>7</v>
      </c>
      <c r="F12" s="113" t="s">
        <v>62</v>
      </c>
      <c r="G12" s="9"/>
    </row>
    <row r="13" spans="1:10" s="12" customFormat="1" ht="36.75" customHeight="1">
      <c r="A13" s="56" t="s">
        <v>64</v>
      </c>
      <c r="B13" s="408">
        <v>6</v>
      </c>
      <c r="C13" s="408">
        <v>9</v>
      </c>
      <c r="D13" s="408">
        <v>9</v>
      </c>
      <c r="E13" s="408">
        <v>8</v>
      </c>
      <c r="F13" s="115" t="s">
        <v>63</v>
      </c>
    </row>
    <row r="14" spans="1:10" ht="24" customHeight="1">
      <c r="A14" s="216" t="s">
        <v>0</v>
      </c>
      <c r="B14" s="356">
        <f>SUM(B9:B13)</f>
        <v>65</v>
      </c>
      <c r="C14" s="356">
        <f t="shared" ref="C14:D14" si="0">SUM(C9:C13)</f>
        <v>60</v>
      </c>
      <c r="D14" s="356">
        <f t="shared" si="0"/>
        <v>60</v>
      </c>
      <c r="E14" s="356">
        <f t="shared" ref="E14" si="1">SUM(E9:E13)</f>
        <v>60</v>
      </c>
      <c r="F14" s="217" t="s">
        <v>1</v>
      </c>
    </row>
    <row r="15" spans="1:10" ht="64.5" customHeight="1">
      <c r="A15" s="526"/>
      <c r="B15" s="526"/>
      <c r="C15" s="526"/>
      <c r="D15" s="527"/>
      <c r="E15" s="527"/>
      <c r="F15" s="527"/>
    </row>
    <row r="33" spans="1:5" ht="15" thickBot="1">
      <c r="B33" s="45" t="str">
        <f>B8</f>
        <v>2013/2014</v>
      </c>
      <c r="C33" s="45" t="str">
        <f t="shared" ref="C33:E33" si="2">C8</f>
        <v>2014/2015</v>
      </c>
      <c r="D33" s="45" t="str">
        <f t="shared" si="2"/>
        <v>2015/2016</v>
      </c>
      <c r="E33" s="45" t="str">
        <f t="shared" si="2"/>
        <v>2016/2017</v>
      </c>
    </row>
    <row r="34" spans="1:5" ht="43.5" thickBot="1">
      <c r="A34" s="12" t="s">
        <v>68</v>
      </c>
      <c r="B34" s="77">
        <f>B13</f>
        <v>6</v>
      </c>
      <c r="C34" s="77">
        <f>C13</f>
        <v>9</v>
      </c>
      <c r="D34" s="77">
        <f>D13</f>
        <v>9</v>
      </c>
      <c r="E34" s="77">
        <f>E13</f>
        <v>8</v>
      </c>
    </row>
    <row r="35" spans="1:5" ht="57.75" thickBot="1">
      <c r="A35" s="12" t="s">
        <v>67</v>
      </c>
      <c r="B35" s="78">
        <f>B12</f>
        <v>7</v>
      </c>
      <c r="C35" s="78">
        <f>C12</f>
        <v>7</v>
      </c>
      <c r="D35" s="78">
        <f>D12</f>
        <v>7</v>
      </c>
      <c r="E35" s="78">
        <f>E12</f>
        <v>7</v>
      </c>
    </row>
    <row r="36" spans="1:5" ht="57.75" thickBot="1">
      <c r="A36" s="12" t="s">
        <v>66</v>
      </c>
      <c r="B36" s="13">
        <f>B11</f>
        <v>11</v>
      </c>
      <c r="C36" s="13">
        <f>C11</f>
        <v>11</v>
      </c>
      <c r="D36" s="13">
        <f>D11</f>
        <v>11</v>
      </c>
      <c r="E36" s="13">
        <f>E11</f>
        <v>11</v>
      </c>
    </row>
    <row r="37" spans="1:5" ht="57.75" thickBot="1">
      <c r="A37" s="12" t="s">
        <v>74</v>
      </c>
      <c r="B37" s="78">
        <f>B10</f>
        <v>15</v>
      </c>
      <c r="C37" s="78">
        <f>C10</f>
        <v>5</v>
      </c>
      <c r="D37" s="78">
        <f>D10</f>
        <v>5</v>
      </c>
      <c r="E37" s="78">
        <f>E10</f>
        <v>10</v>
      </c>
    </row>
    <row r="38" spans="1:5" ht="29.25" thickBot="1">
      <c r="A38" s="12" t="s">
        <v>75</v>
      </c>
      <c r="B38" s="14">
        <f>B9</f>
        <v>26</v>
      </c>
      <c r="C38" s="14">
        <f>C9</f>
        <v>28</v>
      </c>
      <c r="D38" s="14">
        <f>D9</f>
        <v>28</v>
      </c>
      <c r="E38" s="14">
        <f>E9</f>
        <v>24</v>
      </c>
    </row>
    <row r="40" spans="1:5">
      <c r="B40" s="79">
        <f t="shared" ref="B40:E40" si="3">SUM(B34:B39)</f>
        <v>65</v>
      </c>
      <c r="C40" s="79">
        <f t="shared" si="3"/>
        <v>60</v>
      </c>
      <c r="D40" s="79">
        <f t="shared" ref="D40" si="4">SUM(D34:D39)</f>
        <v>60</v>
      </c>
      <c r="E40" s="79">
        <f t="shared" si="3"/>
        <v>60</v>
      </c>
    </row>
  </sheetData>
  <mergeCells count="7">
    <mergeCell ref="A15:C15"/>
    <mergeCell ref="D15:F15"/>
    <mergeCell ref="A1:F1"/>
    <mergeCell ref="A3:F3"/>
    <mergeCell ref="A4:F4"/>
    <mergeCell ref="A5:F5"/>
    <mergeCell ref="A2:F2"/>
  </mergeCells>
  <printOptions horizontalCentered="1" verticalCentered="1"/>
  <pageMargins left="0" right="0" top="0" bottom="0" header="0" footer="0"/>
  <pageSetup paperSize="9" scale="9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rightToLeft="1" view="pageBreakPreview" zoomScaleNormal="100" zoomScaleSheetLayoutView="100" workbookViewId="0">
      <selection activeCell="F9" sqref="F9:F32"/>
    </sheetView>
  </sheetViews>
  <sheetFormatPr defaultColWidth="9.140625" defaultRowHeight="14.25"/>
  <cols>
    <col min="1" max="1" width="25.5703125" style="15" customWidth="1"/>
    <col min="2" max="5" width="10.85546875" style="15" customWidth="1"/>
    <col min="6" max="6" width="24.7109375" style="110" customWidth="1"/>
    <col min="7" max="7" width="9.140625" style="15"/>
    <col min="8" max="8" width="32.5703125" style="15" bestFit="1" customWidth="1"/>
    <col min="9" max="16384" width="9.140625" style="15"/>
  </cols>
  <sheetData>
    <row r="1" spans="1:12" ht="18">
      <c r="A1" s="536" t="s">
        <v>429</v>
      </c>
      <c r="B1" s="537"/>
      <c r="C1" s="537"/>
      <c r="D1" s="537"/>
      <c r="E1" s="537"/>
      <c r="F1" s="537"/>
      <c r="G1" s="2"/>
      <c r="H1" s="2"/>
      <c r="I1" s="2"/>
      <c r="J1" s="2"/>
      <c r="K1" s="2"/>
      <c r="L1" s="2"/>
    </row>
    <row r="2" spans="1:12" ht="18">
      <c r="A2" s="544" t="s">
        <v>389</v>
      </c>
      <c r="B2" s="544"/>
      <c r="C2" s="544"/>
      <c r="D2" s="544"/>
      <c r="E2" s="544"/>
      <c r="F2" s="544"/>
      <c r="G2" s="2"/>
      <c r="H2" s="2"/>
      <c r="I2" s="2"/>
      <c r="J2" s="2"/>
      <c r="K2" s="2"/>
      <c r="L2" s="2"/>
    </row>
    <row r="3" spans="1:12" ht="15.75">
      <c r="A3" s="545" t="s">
        <v>713</v>
      </c>
      <c r="B3" s="545"/>
      <c r="C3" s="545"/>
      <c r="D3" s="545"/>
      <c r="E3" s="545"/>
      <c r="F3" s="545"/>
      <c r="G3" s="2"/>
      <c r="H3" s="2"/>
      <c r="I3" s="2"/>
      <c r="J3" s="2"/>
      <c r="K3" s="2"/>
      <c r="L3" s="2"/>
    </row>
    <row r="4" spans="1:12" ht="19.5" customHeight="1">
      <c r="A4" s="548" t="s">
        <v>388</v>
      </c>
      <c r="B4" s="548"/>
      <c r="C4" s="548"/>
      <c r="D4" s="548"/>
      <c r="E4" s="548"/>
      <c r="F4" s="548"/>
      <c r="G4" s="2"/>
      <c r="H4" s="2"/>
      <c r="I4" s="2"/>
      <c r="J4" s="2"/>
      <c r="K4" s="2"/>
      <c r="L4" s="2"/>
    </row>
    <row r="5" spans="1:12" ht="19.5" customHeight="1">
      <c r="A5" s="92"/>
      <c r="B5" s="92"/>
      <c r="C5" s="92"/>
      <c r="D5" s="92"/>
      <c r="E5" s="92"/>
      <c r="F5" s="109"/>
      <c r="G5" s="2"/>
      <c r="H5" s="2"/>
      <c r="I5" s="2"/>
      <c r="J5" s="2"/>
      <c r="K5" s="2"/>
      <c r="L5" s="2"/>
    </row>
    <row r="6" spans="1:12" ht="15.75" customHeight="1">
      <c r="A6" s="93" t="s">
        <v>281</v>
      </c>
      <c r="B6" s="538"/>
      <c r="C6" s="538"/>
      <c r="D6" s="538"/>
      <c r="E6" s="539"/>
      <c r="F6" s="94" t="s">
        <v>385</v>
      </c>
      <c r="G6" s="2"/>
      <c r="H6" s="2"/>
      <c r="I6" s="2"/>
      <c r="J6" s="2"/>
      <c r="K6" s="2"/>
      <c r="L6" s="2"/>
    </row>
    <row r="7" spans="1:12" ht="17.25" customHeight="1" thickBot="1">
      <c r="A7" s="540" t="s">
        <v>2</v>
      </c>
      <c r="B7" s="546" t="s">
        <v>282</v>
      </c>
      <c r="C7" s="546" t="s">
        <v>287</v>
      </c>
      <c r="D7" s="534" t="s">
        <v>312</v>
      </c>
      <c r="E7" s="534" t="s">
        <v>386</v>
      </c>
      <c r="F7" s="542" t="s">
        <v>3</v>
      </c>
      <c r="G7" s="2"/>
      <c r="H7" s="2"/>
      <c r="I7" s="2"/>
      <c r="J7" s="2"/>
      <c r="K7" s="2"/>
      <c r="L7" s="2"/>
    </row>
    <row r="8" spans="1:12" ht="17.25" customHeight="1">
      <c r="A8" s="541"/>
      <c r="B8" s="547"/>
      <c r="C8" s="547"/>
      <c r="D8" s="535"/>
      <c r="E8" s="535"/>
      <c r="F8" s="543"/>
      <c r="G8" s="2"/>
      <c r="H8" s="2"/>
      <c r="I8" s="2"/>
      <c r="J8" s="2"/>
      <c r="K8" s="2"/>
      <c r="L8" s="2"/>
    </row>
    <row r="9" spans="1:12" ht="18" customHeight="1" thickBot="1">
      <c r="A9" s="281" t="s">
        <v>273</v>
      </c>
      <c r="B9" s="46">
        <v>12</v>
      </c>
      <c r="C9" s="46">
        <v>12</v>
      </c>
      <c r="D9" s="46">
        <v>12</v>
      </c>
      <c r="E9" s="46">
        <v>10</v>
      </c>
      <c r="F9" s="85" t="s">
        <v>4</v>
      </c>
    </row>
    <row r="10" spans="1:12" s="17" customFormat="1" ht="18" customHeight="1" thickBot="1">
      <c r="A10" s="282" t="s">
        <v>5</v>
      </c>
      <c r="B10" s="47">
        <v>105</v>
      </c>
      <c r="C10" s="47">
        <v>105</v>
      </c>
      <c r="D10" s="47">
        <v>105</v>
      </c>
      <c r="E10" s="47">
        <v>85</v>
      </c>
      <c r="F10" s="86" t="s">
        <v>6</v>
      </c>
    </row>
    <row r="11" spans="1:12" ht="18" customHeight="1" thickBot="1">
      <c r="A11" s="283" t="s">
        <v>7</v>
      </c>
      <c r="B11" s="48">
        <v>22</v>
      </c>
      <c r="C11" s="48">
        <v>22</v>
      </c>
      <c r="D11" s="48">
        <v>22</v>
      </c>
      <c r="E11" s="48">
        <v>14</v>
      </c>
      <c r="F11" s="87" t="s">
        <v>8</v>
      </c>
    </row>
    <row r="12" spans="1:12" s="17" customFormat="1" ht="18" customHeight="1" thickBot="1">
      <c r="A12" s="282" t="s">
        <v>292</v>
      </c>
      <c r="B12" s="47">
        <v>34</v>
      </c>
      <c r="C12" s="47">
        <v>34</v>
      </c>
      <c r="D12" s="47">
        <v>34</v>
      </c>
      <c r="E12" s="47">
        <v>32</v>
      </c>
      <c r="F12" s="86" t="s">
        <v>9</v>
      </c>
    </row>
    <row r="13" spans="1:12" ht="18" customHeight="1" thickBot="1">
      <c r="A13" s="283" t="s">
        <v>10</v>
      </c>
      <c r="B13" s="48">
        <v>14</v>
      </c>
      <c r="C13" s="48">
        <v>14</v>
      </c>
      <c r="D13" s="48">
        <v>27</v>
      </c>
      <c r="E13" s="48">
        <v>17</v>
      </c>
      <c r="F13" s="87" t="s">
        <v>11</v>
      </c>
    </row>
    <row r="14" spans="1:12" s="17" customFormat="1" ht="18" customHeight="1" thickBot="1">
      <c r="A14" s="282" t="s">
        <v>12</v>
      </c>
      <c r="B14" s="47">
        <v>13</v>
      </c>
      <c r="C14" s="47">
        <v>13</v>
      </c>
      <c r="D14" s="47">
        <v>26</v>
      </c>
      <c r="E14" s="47">
        <v>13</v>
      </c>
      <c r="F14" s="86" t="s">
        <v>13</v>
      </c>
    </row>
    <row r="15" spans="1:12" ht="18" customHeight="1" thickBot="1">
      <c r="A15" s="283" t="s">
        <v>14</v>
      </c>
      <c r="B15" s="48">
        <v>12</v>
      </c>
      <c r="C15" s="48">
        <v>12</v>
      </c>
      <c r="D15" s="48">
        <v>22</v>
      </c>
      <c r="E15" s="48">
        <v>13</v>
      </c>
      <c r="F15" s="87" t="s">
        <v>15</v>
      </c>
    </row>
    <row r="16" spans="1:12" s="17" customFormat="1" ht="18" customHeight="1" thickBot="1">
      <c r="A16" s="282" t="s">
        <v>16</v>
      </c>
      <c r="B16" s="47">
        <v>4</v>
      </c>
      <c r="C16" s="47">
        <v>4</v>
      </c>
      <c r="D16" s="47">
        <v>5</v>
      </c>
      <c r="E16" s="47">
        <v>6</v>
      </c>
      <c r="F16" s="86" t="s">
        <v>17</v>
      </c>
    </row>
    <row r="17" spans="1:6" ht="18" customHeight="1" thickBot="1">
      <c r="A17" s="283" t="s">
        <v>18</v>
      </c>
      <c r="B17" s="48">
        <v>2</v>
      </c>
      <c r="C17" s="48">
        <v>2</v>
      </c>
      <c r="D17" s="48">
        <v>5</v>
      </c>
      <c r="E17" s="48">
        <v>0</v>
      </c>
      <c r="F17" s="87" t="s">
        <v>19</v>
      </c>
    </row>
    <row r="18" spans="1:6" s="17" customFormat="1" ht="18" customHeight="1" thickBot="1">
      <c r="A18" s="282" t="s">
        <v>289</v>
      </c>
      <c r="B18" s="47">
        <v>12</v>
      </c>
      <c r="C18" s="47">
        <v>12</v>
      </c>
      <c r="D18" s="47">
        <v>22</v>
      </c>
      <c r="E18" s="47">
        <v>10</v>
      </c>
      <c r="F18" s="86" t="s">
        <v>20</v>
      </c>
    </row>
    <row r="19" spans="1:6" ht="18" customHeight="1" thickBot="1">
      <c r="A19" s="283" t="s">
        <v>21</v>
      </c>
      <c r="B19" s="48">
        <v>1</v>
      </c>
      <c r="C19" s="48">
        <v>1</v>
      </c>
      <c r="D19" s="48">
        <v>2</v>
      </c>
      <c r="E19" s="48">
        <v>6</v>
      </c>
      <c r="F19" s="87" t="s">
        <v>22</v>
      </c>
    </row>
    <row r="20" spans="1:6" s="17" customFormat="1" ht="18" customHeight="1" thickBot="1">
      <c r="A20" s="282" t="s">
        <v>23</v>
      </c>
      <c r="B20" s="47">
        <v>1</v>
      </c>
      <c r="C20" s="47">
        <v>1</v>
      </c>
      <c r="D20" s="47">
        <v>1</v>
      </c>
      <c r="E20" s="47">
        <v>1</v>
      </c>
      <c r="F20" s="86" t="s">
        <v>24</v>
      </c>
    </row>
    <row r="21" spans="1:6" ht="18" customHeight="1" thickBot="1">
      <c r="A21" s="283" t="s">
        <v>25</v>
      </c>
      <c r="B21" s="48">
        <v>3</v>
      </c>
      <c r="C21" s="48">
        <v>3</v>
      </c>
      <c r="D21" s="48">
        <v>3</v>
      </c>
      <c r="E21" s="48">
        <v>1</v>
      </c>
      <c r="F21" s="87" t="s">
        <v>26</v>
      </c>
    </row>
    <row r="22" spans="1:6" s="17" customFormat="1" ht="18" customHeight="1" thickBot="1">
      <c r="A22" s="282" t="s">
        <v>79</v>
      </c>
      <c r="B22" s="47">
        <v>3</v>
      </c>
      <c r="C22" s="47">
        <v>3</v>
      </c>
      <c r="D22" s="47">
        <v>3</v>
      </c>
      <c r="E22" s="47">
        <v>7</v>
      </c>
      <c r="F22" s="86" t="s">
        <v>80</v>
      </c>
    </row>
    <row r="23" spans="1:6" s="26" customFormat="1" ht="18" customHeight="1" thickBot="1">
      <c r="A23" s="284" t="s">
        <v>27</v>
      </c>
      <c r="B23" s="49">
        <v>4</v>
      </c>
      <c r="C23" s="49">
        <v>4</v>
      </c>
      <c r="D23" s="49">
        <v>4</v>
      </c>
      <c r="E23" s="49">
        <v>1</v>
      </c>
      <c r="F23" s="88" t="s">
        <v>28</v>
      </c>
    </row>
    <row r="24" spans="1:6" s="17" customFormat="1" ht="18" customHeight="1" thickBot="1">
      <c r="A24" s="282" t="s">
        <v>29</v>
      </c>
      <c r="B24" s="47">
        <v>11</v>
      </c>
      <c r="C24" s="47">
        <v>11</v>
      </c>
      <c r="D24" s="47">
        <v>16</v>
      </c>
      <c r="E24" s="47">
        <v>9</v>
      </c>
      <c r="F24" s="86" t="s">
        <v>30</v>
      </c>
    </row>
    <row r="25" spans="1:6" s="16" customFormat="1" ht="18" customHeight="1" thickBot="1">
      <c r="A25" s="285" t="s">
        <v>31</v>
      </c>
      <c r="B25" s="50">
        <v>4</v>
      </c>
      <c r="C25" s="50">
        <v>4</v>
      </c>
      <c r="D25" s="50">
        <v>5</v>
      </c>
      <c r="E25" s="50">
        <v>8</v>
      </c>
      <c r="F25" s="89" t="s">
        <v>32</v>
      </c>
    </row>
    <row r="26" spans="1:6" s="17" customFormat="1" ht="18" customHeight="1" thickBot="1">
      <c r="A26" s="282" t="s">
        <v>290</v>
      </c>
      <c r="B26" s="47">
        <v>29</v>
      </c>
      <c r="C26" s="47">
        <v>29</v>
      </c>
      <c r="D26" s="47">
        <v>38</v>
      </c>
      <c r="E26" s="47">
        <v>29</v>
      </c>
      <c r="F26" s="86" t="s">
        <v>33</v>
      </c>
    </row>
    <row r="27" spans="1:6" s="16" customFormat="1" ht="18" customHeight="1" thickBot="1">
      <c r="A27" s="285" t="s">
        <v>291</v>
      </c>
      <c r="B27" s="50">
        <v>27</v>
      </c>
      <c r="C27" s="50">
        <v>27</v>
      </c>
      <c r="D27" s="50">
        <v>28</v>
      </c>
      <c r="E27" s="50">
        <v>9</v>
      </c>
      <c r="F27" s="89" t="s">
        <v>34</v>
      </c>
    </row>
    <row r="28" spans="1:6" s="17" customFormat="1" ht="18" customHeight="1" thickBot="1">
      <c r="A28" s="282" t="s">
        <v>276</v>
      </c>
      <c r="B28" s="47">
        <v>3</v>
      </c>
      <c r="C28" s="47">
        <v>3</v>
      </c>
      <c r="D28" s="47">
        <v>3</v>
      </c>
      <c r="E28" s="47">
        <v>0</v>
      </c>
      <c r="F28" s="86" t="s">
        <v>35</v>
      </c>
    </row>
    <row r="29" spans="1:6" s="16" customFormat="1" ht="18" customHeight="1" thickBot="1">
      <c r="A29" s="285" t="s">
        <v>277</v>
      </c>
      <c r="B29" s="50">
        <v>1</v>
      </c>
      <c r="C29" s="50">
        <v>1</v>
      </c>
      <c r="D29" s="50">
        <v>1</v>
      </c>
      <c r="E29" s="50">
        <v>1</v>
      </c>
      <c r="F29" s="89" t="s">
        <v>36</v>
      </c>
    </row>
    <row r="30" spans="1:6" s="17" customFormat="1" ht="18" customHeight="1" thickBot="1">
      <c r="A30" s="282" t="s">
        <v>37</v>
      </c>
      <c r="B30" s="47">
        <v>1</v>
      </c>
      <c r="C30" s="47">
        <v>1</v>
      </c>
      <c r="D30" s="47">
        <v>1</v>
      </c>
      <c r="E30" s="47">
        <v>1</v>
      </c>
      <c r="F30" s="86" t="s">
        <v>38</v>
      </c>
    </row>
    <row r="31" spans="1:6" s="17" customFormat="1" ht="18" customHeight="1" thickBot="1">
      <c r="A31" s="286" t="s">
        <v>39</v>
      </c>
      <c r="B31" s="51">
        <v>1</v>
      </c>
      <c r="C31" s="51">
        <v>1</v>
      </c>
      <c r="D31" s="51">
        <v>1</v>
      </c>
      <c r="E31" s="51">
        <v>1</v>
      </c>
      <c r="F31" s="90" t="s">
        <v>40</v>
      </c>
    </row>
    <row r="32" spans="1:6" s="16" customFormat="1" ht="27.75" customHeight="1">
      <c r="A32" s="287" t="s">
        <v>310</v>
      </c>
      <c r="B32" s="80">
        <v>1</v>
      </c>
      <c r="C32" s="80">
        <v>1</v>
      </c>
      <c r="D32" s="80">
        <v>1</v>
      </c>
      <c r="E32" s="80">
        <v>1</v>
      </c>
      <c r="F32" s="128" t="s">
        <v>311</v>
      </c>
    </row>
    <row r="33" spans="1:6" s="17" customFormat="1" ht="26.25" customHeight="1">
      <c r="A33" s="288" t="s">
        <v>65</v>
      </c>
      <c r="B33" s="100">
        <f t="shared" ref="B33:D33" si="0">SUM(B9:B32)</f>
        <v>320</v>
      </c>
      <c r="C33" s="100">
        <f>SUM(C9:C32)</f>
        <v>320</v>
      </c>
      <c r="D33" s="100">
        <f t="shared" si="0"/>
        <v>387</v>
      </c>
      <c r="E33" s="100">
        <f t="shared" ref="E33" si="1">SUM(E9:E32)</f>
        <v>275</v>
      </c>
      <c r="F33" s="218" t="s">
        <v>41</v>
      </c>
    </row>
    <row r="36" spans="1:6">
      <c r="A36" s="409" t="s">
        <v>372</v>
      </c>
      <c r="B36" s="409">
        <f>E17</f>
        <v>0</v>
      </c>
    </row>
    <row r="37" spans="1:6">
      <c r="A37" s="409" t="s">
        <v>377</v>
      </c>
      <c r="B37" s="409">
        <f>E28</f>
        <v>0</v>
      </c>
    </row>
    <row r="38" spans="1:6">
      <c r="A38" s="409" t="s">
        <v>383</v>
      </c>
      <c r="B38" s="409">
        <f>E32</f>
        <v>1</v>
      </c>
    </row>
    <row r="39" spans="1:6">
      <c r="A39" s="409" t="s">
        <v>382</v>
      </c>
      <c r="B39" s="409">
        <f>E31</f>
        <v>1</v>
      </c>
    </row>
    <row r="40" spans="1:6">
      <c r="A40" s="409" t="s">
        <v>379</v>
      </c>
      <c r="B40" s="409">
        <f>E20</f>
        <v>1</v>
      </c>
    </row>
    <row r="41" spans="1:6">
      <c r="A41" s="409" t="s">
        <v>380</v>
      </c>
      <c r="B41" s="409">
        <f>E29</f>
        <v>1</v>
      </c>
    </row>
    <row r="42" spans="1:6">
      <c r="A42" s="409" t="s">
        <v>381</v>
      </c>
      <c r="B42" s="409">
        <f>E30</f>
        <v>1</v>
      </c>
    </row>
    <row r="43" spans="1:6">
      <c r="A43" s="409" t="s">
        <v>374</v>
      </c>
      <c r="B43" s="409">
        <f>E23</f>
        <v>1</v>
      </c>
    </row>
    <row r="44" spans="1:6">
      <c r="A44" s="409" t="s">
        <v>375</v>
      </c>
      <c r="B44" s="409">
        <f>E21</f>
        <v>1</v>
      </c>
    </row>
    <row r="45" spans="1:6">
      <c r="A45" s="409" t="s">
        <v>371</v>
      </c>
      <c r="B45" s="409">
        <f>E16</f>
        <v>6</v>
      </c>
    </row>
    <row r="46" spans="1:6">
      <c r="A46" s="409" t="s">
        <v>378</v>
      </c>
      <c r="B46" s="409">
        <f>E19</f>
        <v>6</v>
      </c>
    </row>
    <row r="47" spans="1:6">
      <c r="A47" s="409" t="s">
        <v>376</v>
      </c>
      <c r="B47" s="409">
        <f>E22</f>
        <v>7</v>
      </c>
    </row>
    <row r="48" spans="1:6">
      <c r="A48" s="409" t="s">
        <v>373</v>
      </c>
      <c r="B48" s="409">
        <f>E25</f>
        <v>8</v>
      </c>
    </row>
    <row r="49" spans="1:2">
      <c r="A49" s="409" t="s">
        <v>369</v>
      </c>
      <c r="B49" s="409">
        <f>E24</f>
        <v>9</v>
      </c>
    </row>
    <row r="50" spans="1:2">
      <c r="A50" s="409" t="s">
        <v>363</v>
      </c>
      <c r="B50" s="409">
        <f>E27</f>
        <v>9</v>
      </c>
    </row>
    <row r="51" spans="1:2">
      <c r="A51" s="409" t="s">
        <v>370</v>
      </c>
      <c r="B51" s="409">
        <f>E9</f>
        <v>10</v>
      </c>
    </row>
    <row r="52" spans="1:2">
      <c r="A52" s="409" t="s">
        <v>368</v>
      </c>
      <c r="B52" s="409">
        <f>E18</f>
        <v>10</v>
      </c>
    </row>
    <row r="53" spans="1:2">
      <c r="A53" s="409" t="s">
        <v>365</v>
      </c>
      <c r="B53" s="409">
        <f>E14</f>
        <v>13</v>
      </c>
    </row>
    <row r="54" spans="1:2">
      <c r="A54" s="409" t="s">
        <v>367</v>
      </c>
      <c r="B54" s="409">
        <f>E15</f>
        <v>13</v>
      </c>
    </row>
    <row r="55" spans="1:2">
      <c r="A55" s="409" t="s">
        <v>366</v>
      </c>
      <c r="B55" s="409">
        <f>E11</f>
        <v>14</v>
      </c>
    </row>
    <row r="56" spans="1:2">
      <c r="A56" s="409" t="s">
        <v>364</v>
      </c>
      <c r="B56" s="409">
        <f>E13</f>
        <v>17</v>
      </c>
    </row>
    <row r="57" spans="1:2">
      <c r="A57" s="409" t="s">
        <v>361</v>
      </c>
      <c r="B57" s="409">
        <f>E26</f>
        <v>29</v>
      </c>
    </row>
    <row r="58" spans="1:2">
      <c r="A58" s="409" t="s">
        <v>362</v>
      </c>
      <c r="B58" s="409">
        <f>E12</f>
        <v>32</v>
      </c>
    </row>
    <row r="59" spans="1:2">
      <c r="A59" s="409" t="s">
        <v>360</v>
      </c>
      <c r="B59" s="409">
        <f>E10</f>
        <v>85</v>
      </c>
    </row>
    <row r="61" spans="1:2">
      <c r="A61" s="409"/>
      <c r="B61" s="409">
        <f>SUM(B36:B59)</f>
        <v>275</v>
      </c>
    </row>
  </sheetData>
  <sortState ref="A62:B86">
    <sortCondition ref="B62"/>
  </sortState>
  <mergeCells count="11">
    <mergeCell ref="E7:E8"/>
    <mergeCell ref="A1:F1"/>
    <mergeCell ref="B6:E6"/>
    <mergeCell ref="A7:A8"/>
    <mergeCell ref="F7:F8"/>
    <mergeCell ref="A2:F2"/>
    <mergeCell ref="A3:F3"/>
    <mergeCell ref="B7:B8"/>
    <mergeCell ref="A4:F4"/>
    <mergeCell ref="C7:C8"/>
    <mergeCell ref="D7:D8"/>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rightToLeft="1" view="pageBreakPreview" topLeftCell="A3" zoomScaleNormal="100" zoomScaleSheetLayoutView="100" workbookViewId="0">
      <selection activeCell="C7" sqref="C7:C21"/>
    </sheetView>
  </sheetViews>
  <sheetFormatPr defaultRowHeight="12.75"/>
  <cols>
    <col min="1" max="1" width="32.7109375" customWidth="1"/>
    <col min="2" max="2" width="19" style="29" customWidth="1"/>
    <col min="3" max="3" width="32.7109375" style="2" customWidth="1"/>
    <col min="4" max="4" width="9.140625" customWidth="1"/>
    <col min="10" max="10" width="37.42578125" customWidth="1"/>
    <col min="11" max="11" width="5" style="27" customWidth="1"/>
  </cols>
  <sheetData>
    <row r="1" spans="1:11" s="29" customFormat="1" ht="18">
      <c r="A1" s="549" t="s">
        <v>716</v>
      </c>
      <c r="B1" s="549"/>
      <c r="C1" s="549"/>
      <c r="K1" s="131"/>
    </row>
    <row r="2" spans="1:11" s="3" customFormat="1" ht="18">
      <c r="A2" s="550">
        <v>2016</v>
      </c>
      <c r="B2" s="550"/>
      <c r="C2" s="550"/>
      <c r="K2" s="19"/>
    </row>
    <row r="3" spans="1:11" s="3" customFormat="1" ht="33.75" customHeight="1">
      <c r="A3" s="551" t="s">
        <v>735</v>
      </c>
      <c r="B3" s="552"/>
      <c r="C3" s="552"/>
      <c r="K3" s="19"/>
    </row>
    <row r="4" spans="1:11" s="3" customFormat="1" ht="15.75">
      <c r="A4" s="553">
        <v>2016</v>
      </c>
      <c r="B4" s="553"/>
      <c r="C4" s="553"/>
      <c r="K4" s="19"/>
    </row>
    <row r="5" spans="1:11" ht="15.75" customHeight="1">
      <c r="A5" s="101" t="s">
        <v>436</v>
      </c>
      <c r="B5" s="102"/>
      <c r="C5" s="103" t="s">
        <v>437</v>
      </c>
    </row>
    <row r="6" spans="1:11" ht="39.75" customHeight="1">
      <c r="A6" s="211" t="s">
        <v>89</v>
      </c>
      <c r="B6" s="390" t="s">
        <v>724</v>
      </c>
      <c r="C6" s="225" t="s">
        <v>107</v>
      </c>
    </row>
    <row r="7" spans="1:11" ht="22.5" customHeight="1" thickBot="1">
      <c r="A7" s="219" t="s">
        <v>88</v>
      </c>
      <c r="B7" s="376">
        <v>1600</v>
      </c>
      <c r="C7" s="169" t="s">
        <v>413</v>
      </c>
    </row>
    <row r="8" spans="1:11" s="7" customFormat="1" ht="22.5" customHeight="1" thickBot="1">
      <c r="A8" s="220" t="s">
        <v>90</v>
      </c>
      <c r="B8" s="377">
        <v>1700</v>
      </c>
      <c r="C8" s="179" t="s">
        <v>414</v>
      </c>
      <c r="K8" s="8"/>
    </row>
    <row r="9" spans="1:11" ht="22.5" customHeight="1" thickBot="1">
      <c r="A9" s="221" t="s">
        <v>91</v>
      </c>
      <c r="B9" s="378">
        <v>600</v>
      </c>
      <c r="C9" s="170" t="s">
        <v>415</v>
      </c>
    </row>
    <row r="10" spans="1:11" s="7" customFormat="1" ht="22.5" customHeight="1" thickBot="1">
      <c r="A10" s="220" t="s">
        <v>92</v>
      </c>
      <c r="B10" s="377">
        <v>800</v>
      </c>
      <c r="C10" s="179" t="s">
        <v>416</v>
      </c>
      <c r="K10" s="8"/>
    </row>
    <row r="11" spans="1:11" ht="22.5" customHeight="1" thickBot="1">
      <c r="A11" s="221" t="s">
        <v>93</v>
      </c>
      <c r="B11" s="379">
        <v>1600</v>
      </c>
      <c r="C11" s="170" t="s">
        <v>417</v>
      </c>
    </row>
    <row r="12" spans="1:11" s="7" customFormat="1" ht="22.5" customHeight="1" thickBot="1">
      <c r="A12" s="220" t="s">
        <v>94</v>
      </c>
      <c r="B12" s="377">
        <v>2400</v>
      </c>
      <c r="C12" s="179" t="s">
        <v>418</v>
      </c>
      <c r="K12" s="8"/>
    </row>
    <row r="13" spans="1:11" ht="22.5" customHeight="1" thickBot="1">
      <c r="A13" s="221" t="s">
        <v>95</v>
      </c>
      <c r="B13" s="379">
        <v>2600</v>
      </c>
      <c r="C13" s="170" t="s">
        <v>419</v>
      </c>
    </row>
    <row r="14" spans="1:11" s="7" customFormat="1" ht="22.5" customHeight="1" thickBot="1">
      <c r="A14" s="220" t="s">
        <v>96</v>
      </c>
      <c r="B14" s="377">
        <v>1500</v>
      </c>
      <c r="C14" s="179" t="s">
        <v>420</v>
      </c>
      <c r="K14" s="8"/>
    </row>
    <row r="15" spans="1:11" ht="22.5" customHeight="1" thickBot="1">
      <c r="A15" s="221" t="s">
        <v>97</v>
      </c>
      <c r="B15" s="379">
        <v>1300</v>
      </c>
      <c r="C15" s="170" t="s">
        <v>421</v>
      </c>
    </row>
    <row r="16" spans="1:11" s="7" customFormat="1" ht="22.5" customHeight="1" thickBot="1">
      <c r="A16" s="220" t="s">
        <v>98</v>
      </c>
      <c r="B16" s="377">
        <v>1400</v>
      </c>
      <c r="C16" s="179" t="s">
        <v>422</v>
      </c>
      <c r="K16" s="8"/>
    </row>
    <row r="17" spans="1:11" ht="22.5" customHeight="1" thickBot="1">
      <c r="A17" s="221" t="s">
        <v>99</v>
      </c>
      <c r="B17" s="379">
        <v>1500</v>
      </c>
      <c r="C17" s="170" t="s">
        <v>423</v>
      </c>
    </row>
    <row r="18" spans="1:11" s="7" customFormat="1" ht="22.5" customHeight="1" thickBot="1">
      <c r="A18" s="220" t="s">
        <v>100</v>
      </c>
      <c r="B18" s="377">
        <v>2300</v>
      </c>
      <c r="C18" s="179" t="s">
        <v>424</v>
      </c>
      <c r="K18" s="8"/>
    </row>
    <row r="19" spans="1:11" s="7" customFormat="1" ht="22.5" customHeight="1" thickBot="1">
      <c r="A19" s="222" t="s">
        <v>101</v>
      </c>
      <c r="B19" s="380">
        <v>1500</v>
      </c>
      <c r="C19" s="171" t="s">
        <v>425</v>
      </c>
      <c r="K19" s="8"/>
    </row>
    <row r="20" spans="1:11" ht="22.5" customHeight="1">
      <c r="A20" s="223" t="s">
        <v>283</v>
      </c>
      <c r="B20" s="377">
        <v>4900</v>
      </c>
      <c r="C20" s="180" t="s">
        <v>426</v>
      </c>
    </row>
    <row r="21" spans="1:11" s="7" customFormat="1" ht="24.75" customHeight="1">
      <c r="A21" s="224" t="s">
        <v>0</v>
      </c>
      <c r="B21" s="391">
        <f>SUM(B7:B20)</f>
        <v>25700</v>
      </c>
      <c r="C21" s="202" t="s">
        <v>1</v>
      </c>
      <c r="K21" s="8"/>
    </row>
    <row r="22" spans="1:11" s="37" customFormat="1" ht="18.75" customHeight="1">
      <c r="A22"/>
      <c r="B22" s="28"/>
      <c r="C22" s="2"/>
      <c r="K22" s="38"/>
    </row>
    <row r="23" spans="1:11">
      <c r="A23" s="2"/>
    </row>
    <row r="24" spans="1:11">
      <c r="G24" s="27"/>
      <c r="K24"/>
    </row>
    <row r="25" spans="1:11">
      <c r="G25" s="27"/>
      <c r="K25"/>
    </row>
    <row r="26" spans="1:11" ht="13.5" customHeight="1">
      <c r="G26" s="27"/>
      <c r="K26"/>
    </row>
    <row r="27" spans="1:11" ht="12.75" customHeight="1">
      <c r="G27" s="27"/>
      <c r="K27"/>
    </row>
    <row r="28" spans="1:11">
      <c r="G28" s="27"/>
      <c r="K28"/>
    </row>
    <row r="29" spans="1:11">
      <c r="G29" s="27"/>
      <c r="K29"/>
    </row>
    <row r="30" spans="1:11">
      <c r="G30" s="27"/>
      <c r="K30"/>
    </row>
    <row r="31" spans="1:11">
      <c r="G31" s="27"/>
      <c r="K31"/>
    </row>
    <row r="32" spans="1:11">
      <c r="G32" s="27"/>
      <c r="K32"/>
    </row>
    <row r="33" spans="1:11">
      <c r="G33" s="27"/>
      <c r="K33"/>
    </row>
    <row r="34" spans="1:11">
      <c r="G34" s="27"/>
      <c r="K34"/>
    </row>
    <row r="35" spans="1:11">
      <c r="A35" s="29" t="str">
        <f>A7 &amp; C7</f>
        <v xml:space="preserve">فريج جنوب دحيلSouth Duhail </v>
      </c>
      <c r="B35" s="375">
        <f>B7</f>
        <v>1600</v>
      </c>
      <c r="G35" s="27"/>
      <c r="K35"/>
    </row>
    <row r="36" spans="1:11">
      <c r="A36" s="29" t="str">
        <f t="shared" ref="A36:A49" si="0">A8 &amp; C8</f>
        <v xml:space="preserve">فريج شمال دحيلNorth Duhail </v>
      </c>
      <c r="B36" s="375">
        <f t="shared" ref="B36:B48" si="1">B8</f>
        <v>1700</v>
      </c>
      <c r="G36" s="27"/>
      <c r="K36"/>
    </row>
    <row r="37" spans="1:11">
      <c r="A37" s="29" t="str">
        <f t="shared" si="0"/>
        <v xml:space="preserve">فريج المرخيةAl Markhiya  </v>
      </c>
      <c r="B37" s="375">
        <f t="shared" si="1"/>
        <v>600</v>
      </c>
      <c r="G37" s="27"/>
      <c r="K37"/>
    </row>
    <row r="38" spans="1:11">
      <c r="A38" s="29" t="str">
        <f t="shared" si="0"/>
        <v xml:space="preserve">فريج مدينة خليفة الشماليةNorth Madinat Khalifa   </v>
      </c>
      <c r="B38" s="375">
        <f t="shared" si="1"/>
        <v>800</v>
      </c>
      <c r="G38" s="27"/>
      <c r="K38"/>
    </row>
    <row r="39" spans="1:11">
      <c r="A39" s="29" t="str">
        <f t="shared" si="0"/>
        <v xml:space="preserve">فريج العزيزيةAl Azizya </v>
      </c>
      <c r="B39" s="375">
        <f t="shared" si="1"/>
        <v>1600</v>
      </c>
    </row>
    <row r="40" spans="1:11">
      <c r="A40" s="29" t="str">
        <f t="shared" si="0"/>
        <v xml:space="preserve">فريج أم صلالUm Salal </v>
      </c>
      <c r="B40" s="375">
        <f t="shared" si="1"/>
        <v>2400</v>
      </c>
    </row>
    <row r="41" spans="1:11">
      <c r="A41" s="29" t="str">
        <f t="shared" si="0"/>
        <v xml:space="preserve">فريج جبل الوكرةJabal Al Wakra </v>
      </c>
      <c r="B41" s="375">
        <f t="shared" si="1"/>
        <v>2600</v>
      </c>
    </row>
    <row r="42" spans="1:11">
      <c r="A42" s="29" t="str">
        <f t="shared" si="0"/>
        <v xml:space="preserve">فريج بو هامورBu Hamour </v>
      </c>
      <c r="B42" s="375">
        <f t="shared" si="1"/>
        <v>1500</v>
      </c>
    </row>
    <row r="43" spans="1:11">
      <c r="A43" s="29" t="str">
        <f t="shared" si="0"/>
        <v xml:space="preserve">فريج الثمامةAl Thumama </v>
      </c>
      <c r="B43" s="375">
        <f t="shared" si="1"/>
        <v>1300</v>
      </c>
    </row>
    <row r="44" spans="1:11">
      <c r="A44" s="29" t="str">
        <f t="shared" si="0"/>
        <v xml:space="preserve">فريج الذخيرةAl Thakira </v>
      </c>
      <c r="B44" s="375">
        <f t="shared" si="1"/>
        <v>1400</v>
      </c>
    </row>
    <row r="45" spans="1:11">
      <c r="A45" s="29" t="str">
        <f t="shared" si="0"/>
        <v xml:space="preserve">فريج غرب نعيجةWest Nuaija </v>
      </c>
      <c r="B45" s="375">
        <f t="shared" si="1"/>
        <v>1500</v>
      </c>
    </row>
    <row r="46" spans="1:11">
      <c r="A46" s="29" t="str">
        <f t="shared" si="0"/>
        <v xml:space="preserve">فريج شرق نعيجةEast Nuaija </v>
      </c>
      <c r="B46" s="375">
        <f t="shared" si="1"/>
        <v>2300</v>
      </c>
    </row>
    <row r="47" spans="1:11">
      <c r="A47" s="29" t="str">
        <f t="shared" si="0"/>
        <v>فريج عين خالدAin Khalid</v>
      </c>
      <c r="B47" s="375">
        <f t="shared" si="1"/>
        <v>1500</v>
      </c>
    </row>
    <row r="48" spans="1:11">
      <c r="A48" s="29" t="str">
        <f t="shared" si="0"/>
        <v>فريج الوكيرAl wokair</v>
      </c>
      <c r="B48" s="375">
        <f t="shared" si="1"/>
        <v>4900</v>
      </c>
    </row>
    <row r="49" spans="1:1">
      <c r="A49" s="29" t="str">
        <f t="shared" si="0"/>
        <v>المجموعTotal</v>
      </c>
    </row>
    <row r="50" spans="1:1">
      <c r="A50" s="29"/>
    </row>
    <row r="51" spans="1:1">
      <c r="A51" s="29" t="str">
        <f>A22 &amp;C22</f>
        <v/>
      </c>
    </row>
    <row r="52" spans="1:1">
      <c r="A52" t="str">
        <f>A23 &amp; C23</f>
        <v/>
      </c>
    </row>
    <row r="53" spans="1:1">
      <c r="A53" t="str">
        <f>A24 &amp; C24</f>
        <v/>
      </c>
    </row>
  </sheetData>
  <mergeCells count="4">
    <mergeCell ref="A1:C1"/>
    <mergeCell ref="A2:C2"/>
    <mergeCell ref="A3:C3"/>
    <mergeCell ref="A4:C4"/>
  </mergeCells>
  <printOptions horizontalCentered="1" verticalCentered="1"/>
  <pageMargins left="0" right="0" top="0" bottom="0" header="0" footer="0"/>
  <pageSetup paperSize="9" scale="95" orientation="portrait"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rightToLeft="1" view="pageBreakPreview" zoomScaleNormal="100" zoomScaleSheetLayoutView="100" workbookViewId="0">
      <selection activeCell="E8" sqref="E8"/>
    </sheetView>
  </sheetViews>
  <sheetFormatPr defaultColWidth="9.140625" defaultRowHeight="14.25"/>
  <cols>
    <col min="1" max="1" width="23.140625" style="33" customWidth="1"/>
    <col min="2" max="2" width="12" style="33" customWidth="1"/>
    <col min="3" max="3" width="11.140625" style="33" customWidth="1"/>
    <col min="4" max="4" width="12" style="33" customWidth="1"/>
    <col min="5" max="5" width="10.140625" style="33" customWidth="1"/>
    <col min="6" max="6" width="11.28515625" style="33" customWidth="1"/>
    <col min="7" max="7" width="12.140625" style="33" customWidth="1"/>
    <col min="8" max="9" width="11.28515625" style="33" customWidth="1"/>
    <col min="10" max="10" width="10.85546875" style="33" customWidth="1"/>
    <col min="11" max="11" width="9.85546875" style="33" customWidth="1"/>
    <col min="12" max="12" width="25.7109375" style="108" customWidth="1"/>
    <col min="13" max="16384" width="9.140625" style="33"/>
  </cols>
  <sheetData>
    <row r="1" spans="1:27" s="31" customFormat="1" ht="21.75" customHeight="1">
      <c r="A1" s="558" t="s">
        <v>766</v>
      </c>
      <c r="B1" s="558"/>
      <c r="C1" s="558"/>
      <c r="D1" s="558"/>
      <c r="E1" s="558"/>
      <c r="F1" s="558"/>
      <c r="G1" s="558"/>
      <c r="H1" s="558"/>
      <c r="I1" s="558"/>
      <c r="J1" s="558"/>
      <c r="K1" s="558"/>
      <c r="L1" s="558"/>
      <c r="M1" s="18"/>
      <c r="N1" s="18"/>
      <c r="O1" s="18"/>
      <c r="P1" s="18"/>
      <c r="Q1" s="18"/>
      <c r="R1" s="18"/>
      <c r="S1" s="18"/>
      <c r="T1" s="18"/>
      <c r="U1" s="18"/>
      <c r="V1" s="18"/>
      <c r="W1" s="18"/>
      <c r="X1" s="18"/>
      <c r="Y1" s="18"/>
      <c r="Z1" s="18"/>
      <c r="AA1" s="30"/>
    </row>
    <row r="2" spans="1:27" s="31" customFormat="1" ht="13.5" customHeight="1">
      <c r="A2" s="559" t="s">
        <v>390</v>
      </c>
      <c r="B2" s="559"/>
      <c r="C2" s="559"/>
      <c r="D2" s="559"/>
      <c r="E2" s="559"/>
      <c r="F2" s="559"/>
      <c r="G2" s="559"/>
      <c r="H2" s="559"/>
      <c r="I2" s="559"/>
      <c r="J2" s="559"/>
      <c r="K2" s="559"/>
      <c r="L2" s="559"/>
      <c r="M2" s="18"/>
      <c r="N2" s="18"/>
      <c r="O2" s="18"/>
      <c r="P2" s="18"/>
      <c r="Q2" s="18"/>
      <c r="R2" s="18"/>
      <c r="S2" s="18"/>
      <c r="T2" s="18"/>
      <c r="U2" s="18"/>
      <c r="V2" s="18"/>
      <c r="W2" s="18"/>
      <c r="X2" s="18"/>
      <c r="Y2" s="18"/>
      <c r="Z2" s="18"/>
      <c r="AA2" s="30"/>
    </row>
    <row r="3" spans="1:27" s="31" customFormat="1" ht="22.5" customHeight="1">
      <c r="A3" s="560" t="s">
        <v>767</v>
      </c>
      <c r="B3" s="560"/>
      <c r="C3" s="560"/>
      <c r="D3" s="560"/>
      <c r="E3" s="560"/>
      <c r="F3" s="560"/>
      <c r="G3" s="560"/>
      <c r="H3" s="560"/>
      <c r="I3" s="560"/>
      <c r="J3" s="560"/>
      <c r="K3" s="560"/>
      <c r="L3" s="560"/>
      <c r="M3" s="18"/>
      <c r="N3" s="18"/>
      <c r="O3" s="18"/>
      <c r="P3" s="18"/>
      <c r="Q3" s="18"/>
      <c r="R3" s="18"/>
      <c r="S3" s="18"/>
      <c r="T3" s="18"/>
      <c r="U3" s="18"/>
      <c r="V3" s="18"/>
      <c r="W3" s="18"/>
      <c r="X3" s="18"/>
      <c r="Y3" s="18"/>
      <c r="Z3" s="18"/>
      <c r="AA3" s="30"/>
    </row>
    <row r="4" spans="1:27" s="31" customFormat="1" ht="15.75">
      <c r="A4" s="561" t="s">
        <v>386</v>
      </c>
      <c r="B4" s="561"/>
      <c r="C4" s="561"/>
      <c r="D4" s="561"/>
      <c r="E4" s="561"/>
      <c r="F4" s="561"/>
      <c r="G4" s="561"/>
      <c r="H4" s="561"/>
      <c r="I4" s="561"/>
      <c r="J4" s="561"/>
      <c r="K4" s="561"/>
      <c r="L4" s="561"/>
      <c r="M4" s="18"/>
      <c r="N4" s="18"/>
      <c r="O4" s="18"/>
      <c r="P4" s="18"/>
      <c r="Q4" s="18"/>
      <c r="R4" s="18"/>
      <c r="S4" s="18"/>
      <c r="T4" s="18"/>
      <c r="U4" s="18"/>
      <c r="V4" s="18"/>
      <c r="W4" s="18"/>
      <c r="X4" s="18"/>
      <c r="Y4" s="18"/>
      <c r="Z4" s="18"/>
      <c r="AA4" s="30"/>
    </row>
    <row r="5" spans="1:27" ht="15" customHeight="1">
      <c r="A5" s="95" t="s">
        <v>438</v>
      </c>
      <c r="B5" s="96"/>
      <c r="C5" s="96"/>
      <c r="D5" s="96"/>
      <c r="E5" s="96"/>
      <c r="F5" s="97"/>
      <c r="G5" s="96"/>
      <c r="H5" s="96"/>
      <c r="I5" s="96"/>
      <c r="J5" s="96"/>
      <c r="K5" s="96"/>
      <c r="L5" s="98" t="s">
        <v>439</v>
      </c>
      <c r="M5" s="2"/>
      <c r="N5" s="2"/>
      <c r="O5" s="2"/>
      <c r="P5" s="2"/>
      <c r="Q5" s="2"/>
      <c r="R5" s="2"/>
      <c r="S5" s="2"/>
      <c r="T5" s="2"/>
      <c r="U5" s="2"/>
      <c r="V5" s="2"/>
      <c r="W5" s="2"/>
      <c r="X5" s="2"/>
      <c r="Y5" s="2"/>
      <c r="Z5" s="2"/>
      <c r="AA5" s="32"/>
    </row>
    <row r="6" spans="1:27" ht="29.25" customHeight="1">
      <c r="A6" s="562" t="s">
        <v>47</v>
      </c>
      <c r="B6" s="564" t="s">
        <v>77</v>
      </c>
      <c r="C6" s="564"/>
      <c r="D6" s="564"/>
      <c r="E6" s="565"/>
      <c r="F6" s="566" t="s">
        <v>78</v>
      </c>
      <c r="G6" s="567"/>
      <c r="H6" s="567"/>
      <c r="I6" s="567"/>
      <c r="J6" s="568"/>
      <c r="K6" s="569" t="s">
        <v>76</v>
      </c>
      <c r="L6" s="571" t="s">
        <v>52</v>
      </c>
      <c r="M6" s="2"/>
      <c r="N6" s="2"/>
      <c r="O6" s="2"/>
      <c r="P6" s="2"/>
      <c r="Q6" s="2"/>
      <c r="R6" s="2"/>
      <c r="S6" s="2"/>
      <c r="T6" s="2"/>
      <c r="U6" s="2"/>
      <c r="V6" s="2"/>
      <c r="W6" s="2"/>
      <c r="X6" s="2"/>
      <c r="Y6" s="2"/>
      <c r="Z6" s="2"/>
    </row>
    <row r="7" spans="1:27" ht="30.75" customHeight="1">
      <c r="A7" s="563"/>
      <c r="B7" s="522" t="s">
        <v>81</v>
      </c>
      <c r="C7" s="523" t="s">
        <v>51</v>
      </c>
      <c r="D7" s="523" t="s">
        <v>272</v>
      </c>
      <c r="E7" s="523" t="s">
        <v>0</v>
      </c>
      <c r="F7" s="524" t="s">
        <v>48</v>
      </c>
      <c r="G7" s="524" t="s">
        <v>49</v>
      </c>
      <c r="H7" s="524" t="s">
        <v>50</v>
      </c>
      <c r="I7" s="525" t="s">
        <v>770</v>
      </c>
      <c r="J7" s="523" t="s">
        <v>0</v>
      </c>
      <c r="K7" s="570"/>
      <c r="L7" s="572"/>
    </row>
    <row r="8" spans="1:27" s="34" customFormat="1" ht="14.25" customHeight="1">
      <c r="A8" s="563"/>
      <c r="B8" s="231" t="s">
        <v>771</v>
      </c>
      <c r="C8" s="52" t="s">
        <v>772</v>
      </c>
      <c r="D8" s="232" t="s">
        <v>56</v>
      </c>
      <c r="E8" s="468" t="s">
        <v>1</v>
      </c>
      <c r="F8" s="233" t="s">
        <v>53</v>
      </c>
      <c r="G8" s="234" t="s">
        <v>54</v>
      </c>
      <c r="H8" s="233" t="s">
        <v>55</v>
      </c>
      <c r="I8" s="235" t="s">
        <v>288</v>
      </c>
      <c r="J8" s="468" t="s">
        <v>41</v>
      </c>
      <c r="K8" s="570"/>
      <c r="L8" s="572"/>
    </row>
    <row r="9" spans="1:27" s="35" customFormat="1" ht="17.100000000000001" customHeight="1" thickBot="1">
      <c r="A9" s="226" t="s">
        <v>273</v>
      </c>
      <c r="B9" s="138">
        <v>8</v>
      </c>
      <c r="C9" s="138">
        <v>2</v>
      </c>
      <c r="D9" s="138">
        <v>0</v>
      </c>
      <c r="E9" s="53">
        <f>SUM(B9:D9)</f>
        <v>10</v>
      </c>
      <c r="F9" s="138">
        <v>0</v>
      </c>
      <c r="G9" s="138">
        <v>0</v>
      </c>
      <c r="H9" s="138">
        <v>0</v>
      </c>
      <c r="I9" s="138">
        <v>0</v>
      </c>
      <c r="J9" s="53">
        <f>SUM(F9:I9)</f>
        <v>0</v>
      </c>
      <c r="K9" s="493">
        <f t="shared" ref="K9:K33" si="0">E9+J9</f>
        <v>10</v>
      </c>
      <c r="L9" s="104" t="s">
        <v>4</v>
      </c>
    </row>
    <row r="10" spans="1:27" s="36" customFormat="1" ht="17.100000000000001" customHeight="1" thickBot="1">
      <c r="A10" s="227" t="s">
        <v>5</v>
      </c>
      <c r="B10" s="139">
        <v>34</v>
      </c>
      <c r="C10" s="139">
        <v>18</v>
      </c>
      <c r="D10" s="139">
        <v>5</v>
      </c>
      <c r="E10" s="54">
        <f t="shared" ref="E10:E32" si="1">SUM(B10:D10)</f>
        <v>57</v>
      </c>
      <c r="F10" s="139">
        <v>4</v>
      </c>
      <c r="G10" s="139">
        <v>4</v>
      </c>
      <c r="H10" s="139">
        <v>20</v>
      </c>
      <c r="I10" s="139">
        <v>0</v>
      </c>
      <c r="J10" s="54">
        <f t="shared" ref="J10:J32" si="2">SUM(F10:I10)</f>
        <v>28</v>
      </c>
      <c r="K10" s="494">
        <f t="shared" si="0"/>
        <v>85</v>
      </c>
      <c r="L10" s="105" t="s">
        <v>6</v>
      </c>
    </row>
    <row r="11" spans="1:27" s="35" customFormat="1" ht="17.100000000000001" customHeight="1" thickBot="1">
      <c r="A11" s="228" t="s">
        <v>7</v>
      </c>
      <c r="B11" s="140">
        <v>8</v>
      </c>
      <c r="C11" s="140">
        <v>1</v>
      </c>
      <c r="D11" s="140">
        <v>2</v>
      </c>
      <c r="E11" s="55">
        <f t="shared" si="1"/>
        <v>11</v>
      </c>
      <c r="F11" s="140">
        <v>0</v>
      </c>
      <c r="G11" s="140">
        <v>3</v>
      </c>
      <c r="H11" s="140">
        <v>0</v>
      </c>
      <c r="I11" s="140">
        <v>0</v>
      </c>
      <c r="J11" s="55">
        <f t="shared" si="2"/>
        <v>3</v>
      </c>
      <c r="K11" s="495">
        <f t="shared" si="0"/>
        <v>14</v>
      </c>
      <c r="L11" s="106" t="s">
        <v>8</v>
      </c>
    </row>
    <row r="12" spans="1:27" s="36" customFormat="1" ht="30.75" thickBot="1">
      <c r="A12" s="227" t="s">
        <v>293</v>
      </c>
      <c r="B12" s="139">
        <v>11</v>
      </c>
      <c r="C12" s="139">
        <v>9</v>
      </c>
      <c r="D12" s="139">
        <v>6</v>
      </c>
      <c r="E12" s="54">
        <f t="shared" si="1"/>
        <v>26</v>
      </c>
      <c r="F12" s="139">
        <v>1</v>
      </c>
      <c r="G12" s="139">
        <v>5</v>
      </c>
      <c r="H12" s="139">
        <v>0</v>
      </c>
      <c r="I12" s="139">
        <v>0</v>
      </c>
      <c r="J12" s="54">
        <f t="shared" si="2"/>
        <v>6</v>
      </c>
      <c r="K12" s="494">
        <f t="shared" si="0"/>
        <v>32</v>
      </c>
      <c r="L12" s="105" t="s">
        <v>9</v>
      </c>
    </row>
    <row r="13" spans="1:27" s="35" customFormat="1" ht="17.100000000000001" customHeight="1" thickBot="1">
      <c r="A13" s="228" t="s">
        <v>10</v>
      </c>
      <c r="B13" s="140">
        <v>11</v>
      </c>
      <c r="C13" s="140">
        <v>2</v>
      </c>
      <c r="D13" s="140">
        <v>0</v>
      </c>
      <c r="E13" s="55">
        <f t="shared" si="1"/>
        <v>13</v>
      </c>
      <c r="F13" s="140">
        <v>2</v>
      </c>
      <c r="G13" s="140">
        <v>0</v>
      </c>
      <c r="H13" s="140">
        <v>2</v>
      </c>
      <c r="I13" s="140">
        <v>0</v>
      </c>
      <c r="J13" s="55">
        <f t="shared" si="2"/>
        <v>4</v>
      </c>
      <c r="K13" s="495">
        <f t="shared" si="0"/>
        <v>17</v>
      </c>
      <c r="L13" s="106" t="s">
        <v>11</v>
      </c>
    </row>
    <row r="14" spans="1:27" s="36" customFormat="1" ht="17.100000000000001" customHeight="1" thickBot="1">
      <c r="A14" s="227" t="s">
        <v>12</v>
      </c>
      <c r="B14" s="139">
        <v>9</v>
      </c>
      <c r="C14" s="139">
        <v>2</v>
      </c>
      <c r="D14" s="139">
        <v>0</v>
      </c>
      <c r="E14" s="54">
        <f t="shared" si="1"/>
        <v>11</v>
      </c>
      <c r="F14" s="139">
        <v>1</v>
      </c>
      <c r="G14" s="139">
        <v>0</v>
      </c>
      <c r="H14" s="139">
        <v>1</v>
      </c>
      <c r="I14" s="139">
        <v>0</v>
      </c>
      <c r="J14" s="54">
        <f t="shared" si="2"/>
        <v>2</v>
      </c>
      <c r="K14" s="494">
        <f t="shared" si="0"/>
        <v>13</v>
      </c>
      <c r="L14" s="105" t="s">
        <v>13</v>
      </c>
    </row>
    <row r="15" spans="1:27" s="35" customFormat="1" ht="17.100000000000001" customHeight="1" thickBot="1">
      <c r="A15" s="228" t="s">
        <v>14</v>
      </c>
      <c r="B15" s="140">
        <v>11</v>
      </c>
      <c r="C15" s="140">
        <v>1</v>
      </c>
      <c r="D15" s="140">
        <v>0</v>
      </c>
      <c r="E15" s="55">
        <f t="shared" si="1"/>
        <v>12</v>
      </c>
      <c r="F15" s="140">
        <v>1</v>
      </c>
      <c r="G15" s="140">
        <v>0</v>
      </c>
      <c r="H15" s="140">
        <v>0</v>
      </c>
      <c r="I15" s="140">
        <v>0</v>
      </c>
      <c r="J15" s="55">
        <f t="shared" si="2"/>
        <v>1</v>
      </c>
      <c r="K15" s="495">
        <f t="shared" si="0"/>
        <v>13</v>
      </c>
      <c r="L15" s="106" t="s">
        <v>15</v>
      </c>
    </row>
    <row r="16" spans="1:27" s="36" customFormat="1" ht="17.100000000000001" customHeight="1" thickBot="1">
      <c r="A16" s="227" t="s">
        <v>16</v>
      </c>
      <c r="B16" s="139">
        <v>0</v>
      </c>
      <c r="C16" s="139">
        <v>2</v>
      </c>
      <c r="D16" s="139">
        <v>0</v>
      </c>
      <c r="E16" s="54">
        <f t="shared" si="1"/>
        <v>2</v>
      </c>
      <c r="F16" s="139">
        <v>0</v>
      </c>
      <c r="G16" s="139">
        <v>4</v>
      </c>
      <c r="H16" s="139">
        <v>0</v>
      </c>
      <c r="I16" s="139">
        <v>0</v>
      </c>
      <c r="J16" s="54">
        <f t="shared" si="2"/>
        <v>4</v>
      </c>
      <c r="K16" s="494">
        <f t="shared" si="0"/>
        <v>6</v>
      </c>
      <c r="L16" s="105" t="s">
        <v>17</v>
      </c>
    </row>
    <row r="17" spans="1:12" s="35" customFormat="1" ht="17.100000000000001" customHeight="1" thickBot="1">
      <c r="A17" s="228" t="s">
        <v>18</v>
      </c>
      <c r="B17" s="140">
        <v>0</v>
      </c>
      <c r="C17" s="140">
        <v>0</v>
      </c>
      <c r="D17" s="140">
        <v>0</v>
      </c>
      <c r="E17" s="55">
        <f t="shared" si="1"/>
        <v>0</v>
      </c>
      <c r="F17" s="140">
        <v>0</v>
      </c>
      <c r="G17" s="140">
        <v>0</v>
      </c>
      <c r="H17" s="140">
        <v>0</v>
      </c>
      <c r="I17" s="140">
        <v>0</v>
      </c>
      <c r="J17" s="55">
        <f t="shared" si="2"/>
        <v>0</v>
      </c>
      <c r="K17" s="495">
        <f t="shared" si="0"/>
        <v>0</v>
      </c>
      <c r="L17" s="106" t="s">
        <v>19</v>
      </c>
    </row>
    <row r="18" spans="1:12" s="36" customFormat="1" ht="17.100000000000001" customHeight="1" thickBot="1">
      <c r="A18" s="227" t="s">
        <v>274</v>
      </c>
      <c r="B18" s="139">
        <v>8</v>
      </c>
      <c r="C18" s="139">
        <v>1</v>
      </c>
      <c r="D18" s="139">
        <v>1</v>
      </c>
      <c r="E18" s="54">
        <f t="shared" si="1"/>
        <v>10</v>
      </c>
      <c r="F18" s="139">
        <v>0</v>
      </c>
      <c r="G18" s="139">
        <v>0</v>
      </c>
      <c r="H18" s="139">
        <v>0</v>
      </c>
      <c r="I18" s="139">
        <v>0</v>
      </c>
      <c r="J18" s="54">
        <f t="shared" si="2"/>
        <v>0</v>
      </c>
      <c r="K18" s="494">
        <f t="shared" si="0"/>
        <v>10</v>
      </c>
      <c r="L18" s="105" t="s">
        <v>20</v>
      </c>
    </row>
    <row r="19" spans="1:12" s="35" customFormat="1" ht="17.100000000000001" customHeight="1" thickBot="1">
      <c r="A19" s="228" t="s">
        <v>21</v>
      </c>
      <c r="B19" s="140">
        <v>0</v>
      </c>
      <c r="C19" s="140">
        <v>0</v>
      </c>
      <c r="D19" s="140">
        <v>6</v>
      </c>
      <c r="E19" s="55">
        <f t="shared" si="1"/>
        <v>6</v>
      </c>
      <c r="F19" s="140">
        <v>0</v>
      </c>
      <c r="G19" s="140">
        <v>0</v>
      </c>
      <c r="H19" s="140">
        <v>0</v>
      </c>
      <c r="I19" s="140">
        <v>0</v>
      </c>
      <c r="J19" s="55">
        <f t="shared" si="2"/>
        <v>0</v>
      </c>
      <c r="K19" s="495">
        <f t="shared" si="0"/>
        <v>6</v>
      </c>
      <c r="L19" s="106" t="s">
        <v>22</v>
      </c>
    </row>
    <row r="20" spans="1:12" s="36" customFormat="1" ht="17.100000000000001" customHeight="1" thickBot="1">
      <c r="A20" s="227" t="s">
        <v>23</v>
      </c>
      <c r="B20" s="139">
        <v>0</v>
      </c>
      <c r="C20" s="139">
        <v>0</v>
      </c>
      <c r="D20" s="139">
        <v>1</v>
      </c>
      <c r="E20" s="54">
        <f t="shared" si="1"/>
        <v>1</v>
      </c>
      <c r="F20" s="139">
        <v>0</v>
      </c>
      <c r="G20" s="139">
        <v>0</v>
      </c>
      <c r="H20" s="139">
        <v>0</v>
      </c>
      <c r="I20" s="139">
        <v>0</v>
      </c>
      <c r="J20" s="54">
        <f t="shared" si="2"/>
        <v>0</v>
      </c>
      <c r="K20" s="494">
        <f t="shared" si="0"/>
        <v>1</v>
      </c>
      <c r="L20" s="105" t="s">
        <v>24</v>
      </c>
    </row>
    <row r="21" spans="1:12" s="35" customFormat="1" ht="17.100000000000001" customHeight="1" thickBot="1">
      <c r="A21" s="228" t="s">
        <v>25</v>
      </c>
      <c r="B21" s="140">
        <v>0</v>
      </c>
      <c r="C21" s="140">
        <v>0</v>
      </c>
      <c r="D21" s="140">
        <v>1</v>
      </c>
      <c r="E21" s="55">
        <f t="shared" si="1"/>
        <v>1</v>
      </c>
      <c r="F21" s="140">
        <v>0</v>
      </c>
      <c r="G21" s="140">
        <v>0</v>
      </c>
      <c r="H21" s="140">
        <v>0</v>
      </c>
      <c r="I21" s="140">
        <v>0</v>
      </c>
      <c r="J21" s="55">
        <f t="shared" si="2"/>
        <v>0</v>
      </c>
      <c r="K21" s="495">
        <f t="shared" si="0"/>
        <v>1</v>
      </c>
      <c r="L21" s="106" t="s">
        <v>26</v>
      </c>
    </row>
    <row r="22" spans="1:12" s="36" customFormat="1" ht="17.100000000000001" customHeight="1" thickBot="1">
      <c r="A22" s="227" t="s">
        <v>79</v>
      </c>
      <c r="B22" s="139">
        <v>5</v>
      </c>
      <c r="C22" s="139">
        <v>0</v>
      </c>
      <c r="D22" s="139">
        <v>0</v>
      </c>
      <c r="E22" s="54">
        <f t="shared" si="1"/>
        <v>5</v>
      </c>
      <c r="F22" s="139">
        <v>0</v>
      </c>
      <c r="G22" s="139">
        <v>1</v>
      </c>
      <c r="H22" s="139">
        <v>1</v>
      </c>
      <c r="I22" s="139">
        <v>0</v>
      </c>
      <c r="J22" s="54">
        <f t="shared" si="2"/>
        <v>2</v>
      </c>
      <c r="K22" s="494">
        <f t="shared" si="0"/>
        <v>7</v>
      </c>
      <c r="L22" s="105" t="s">
        <v>80</v>
      </c>
    </row>
    <row r="23" spans="1:12" s="35" customFormat="1" ht="17.100000000000001" customHeight="1" thickBot="1">
      <c r="A23" s="228" t="s">
        <v>27</v>
      </c>
      <c r="B23" s="140">
        <v>0</v>
      </c>
      <c r="C23" s="140">
        <v>0</v>
      </c>
      <c r="D23" s="140">
        <v>1</v>
      </c>
      <c r="E23" s="55">
        <f t="shared" si="1"/>
        <v>1</v>
      </c>
      <c r="F23" s="140">
        <v>0</v>
      </c>
      <c r="G23" s="140">
        <v>0</v>
      </c>
      <c r="H23" s="140">
        <v>0</v>
      </c>
      <c r="I23" s="140">
        <v>0</v>
      </c>
      <c r="J23" s="55">
        <f t="shared" si="2"/>
        <v>0</v>
      </c>
      <c r="K23" s="495">
        <f t="shared" si="0"/>
        <v>1</v>
      </c>
      <c r="L23" s="106" t="s">
        <v>28</v>
      </c>
    </row>
    <row r="24" spans="1:12" s="36" customFormat="1" ht="17.100000000000001" customHeight="1" thickBot="1">
      <c r="A24" s="227" t="s">
        <v>29</v>
      </c>
      <c r="B24" s="139">
        <v>0</v>
      </c>
      <c r="C24" s="139">
        <v>0</v>
      </c>
      <c r="D24" s="139">
        <v>9</v>
      </c>
      <c r="E24" s="54">
        <f t="shared" si="1"/>
        <v>9</v>
      </c>
      <c r="F24" s="139">
        <v>0</v>
      </c>
      <c r="G24" s="139">
        <v>0</v>
      </c>
      <c r="H24" s="139">
        <v>0</v>
      </c>
      <c r="I24" s="139">
        <v>0</v>
      </c>
      <c r="J24" s="54">
        <f t="shared" si="2"/>
        <v>0</v>
      </c>
      <c r="K24" s="494">
        <f t="shared" si="0"/>
        <v>9</v>
      </c>
      <c r="L24" s="105" t="s">
        <v>30</v>
      </c>
    </row>
    <row r="25" spans="1:12" s="35" customFormat="1" ht="17.100000000000001" customHeight="1" thickBot="1">
      <c r="A25" s="228" t="s">
        <v>31</v>
      </c>
      <c r="B25" s="140">
        <v>0</v>
      </c>
      <c r="C25" s="140">
        <v>2</v>
      </c>
      <c r="D25" s="140">
        <v>1</v>
      </c>
      <c r="E25" s="55">
        <f t="shared" si="1"/>
        <v>3</v>
      </c>
      <c r="F25" s="140">
        <v>1</v>
      </c>
      <c r="G25" s="140">
        <v>4</v>
      </c>
      <c r="H25" s="140">
        <v>0</v>
      </c>
      <c r="I25" s="140">
        <v>0</v>
      </c>
      <c r="J25" s="55">
        <f t="shared" si="2"/>
        <v>5</v>
      </c>
      <c r="K25" s="495">
        <f t="shared" si="0"/>
        <v>8</v>
      </c>
      <c r="L25" s="106" t="s">
        <v>32</v>
      </c>
    </row>
    <row r="26" spans="1:12" s="36" customFormat="1" ht="17.100000000000001" customHeight="1" thickBot="1">
      <c r="A26" s="227" t="s">
        <v>294</v>
      </c>
      <c r="B26" s="139">
        <v>3</v>
      </c>
      <c r="C26" s="139">
        <v>2</v>
      </c>
      <c r="D26" s="139">
        <v>24</v>
      </c>
      <c r="E26" s="54">
        <f t="shared" si="1"/>
        <v>29</v>
      </c>
      <c r="F26" s="139">
        <v>0</v>
      </c>
      <c r="G26" s="139">
        <v>0</v>
      </c>
      <c r="H26" s="139">
        <v>0</v>
      </c>
      <c r="I26" s="139">
        <v>0</v>
      </c>
      <c r="J26" s="54">
        <f t="shared" si="2"/>
        <v>0</v>
      </c>
      <c r="K26" s="494">
        <f t="shared" si="0"/>
        <v>29</v>
      </c>
      <c r="L26" s="105" t="s">
        <v>33</v>
      </c>
    </row>
    <row r="27" spans="1:12" s="35" customFormat="1" ht="17.100000000000001" customHeight="1" thickBot="1">
      <c r="A27" s="228" t="s">
        <v>275</v>
      </c>
      <c r="B27" s="140">
        <v>0</v>
      </c>
      <c r="C27" s="140">
        <v>0</v>
      </c>
      <c r="D27" s="140">
        <v>9</v>
      </c>
      <c r="E27" s="55">
        <f t="shared" si="1"/>
        <v>9</v>
      </c>
      <c r="F27" s="140">
        <v>0</v>
      </c>
      <c r="G27" s="140">
        <v>0</v>
      </c>
      <c r="H27" s="140">
        <v>0</v>
      </c>
      <c r="I27" s="140">
        <v>0</v>
      </c>
      <c r="J27" s="55">
        <f t="shared" si="2"/>
        <v>0</v>
      </c>
      <c r="K27" s="495">
        <f t="shared" si="0"/>
        <v>9</v>
      </c>
      <c r="L27" s="106" t="s">
        <v>34</v>
      </c>
    </row>
    <row r="28" spans="1:12" s="36" customFormat="1" ht="17.100000000000001" customHeight="1" thickBot="1">
      <c r="A28" s="227" t="s">
        <v>276</v>
      </c>
      <c r="B28" s="139">
        <v>0</v>
      </c>
      <c r="C28" s="139">
        <v>0</v>
      </c>
      <c r="D28" s="139">
        <v>0</v>
      </c>
      <c r="E28" s="54">
        <f t="shared" si="1"/>
        <v>0</v>
      </c>
      <c r="F28" s="139">
        <v>0</v>
      </c>
      <c r="G28" s="139">
        <v>0</v>
      </c>
      <c r="H28" s="139">
        <v>0</v>
      </c>
      <c r="I28" s="139">
        <v>0</v>
      </c>
      <c r="J28" s="54">
        <f t="shared" si="2"/>
        <v>0</v>
      </c>
      <c r="K28" s="494">
        <f t="shared" si="0"/>
        <v>0</v>
      </c>
      <c r="L28" s="105" t="s">
        <v>35</v>
      </c>
    </row>
    <row r="29" spans="1:12" s="35" customFormat="1" ht="17.100000000000001" customHeight="1" thickBot="1">
      <c r="A29" s="228" t="s">
        <v>277</v>
      </c>
      <c r="B29" s="140">
        <v>0</v>
      </c>
      <c r="C29" s="140">
        <v>0</v>
      </c>
      <c r="D29" s="140">
        <v>1</v>
      </c>
      <c r="E29" s="55">
        <f t="shared" si="1"/>
        <v>1</v>
      </c>
      <c r="F29" s="140">
        <v>0</v>
      </c>
      <c r="G29" s="140">
        <v>0</v>
      </c>
      <c r="H29" s="140">
        <v>0</v>
      </c>
      <c r="I29" s="140">
        <v>0</v>
      </c>
      <c r="J29" s="55">
        <f t="shared" si="2"/>
        <v>0</v>
      </c>
      <c r="K29" s="495">
        <f t="shared" si="0"/>
        <v>1</v>
      </c>
      <c r="L29" s="106" t="s">
        <v>36</v>
      </c>
    </row>
    <row r="30" spans="1:12" s="36" customFormat="1" ht="17.100000000000001" customHeight="1" thickBot="1">
      <c r="A30" s="227" t="s">
        <v>37</v>
      </c>
      <c r="B30" s="139">
        <v>0</v>
      </c>
      <c r="C30" s="139">
        <v>0</v>
      </c>
      <c r="D30" s="139">
        <v>1</v>
      </c>
      <c r="E30" s="54">
        <f t="shared" si="1"/>
        <v>1</v>
      </c>
      <c r="F30" s="139">
        <v>0</v>
      </c>
      <c r="G30" s="139">
        <v>0</v>
      </c>
      <c r="H30" s="139">
        <v>0</v>
      </c>
      <c r="I30" s="139">
        <v>0</v>
      </c>
      <c r="J30" s="54">
        <f t="shared" si="2"/>
        <v>0</v>
      </c>
      <c r="K30" s="494">
        <f t="shared" si="0"/>
        <v>1</v>
      </c>
      <c r="L30" s="105" t="s">
        <v>38</v>
      </c>
    </row>
    <row r="31" spans="1:12" s="35" customFormat="1" ht="17.100000000000001" customHeight="1" thickBot="1">
      <c r="A31" s="228" t="s">
        <v>39</v>
      </c>
      <c r="B31" s="140">
        <v>0</v>
      </c>
      <c r="C31" s="140">
        <v>0</v>
      </c>
      <c r="D31" s="140">
        <v>1</v>
      </c>
      <c r="E31" s="55">
        <f t="shared" ref="E31" si="3">SUM(B31:D31)</f>
        <v>1</v>
      </c>
      <c r="F31" s="140">
        <v>0</v>
      </c>
      <c r="G31" s="140">
        <v>0</v>
      </c>
      <c r="H31" s="140">
        <v>0</v>
      </c>
      <c r="I31" s="140">
        <v>0</v>
      </c>
      <c r="J31" s="55">
        <f t="shared" si="2"/>
        <v>0</v>
      </c>
      <c r="K31" s="495">
        <f t="shared" si="0"/>
        <v>1</v>
      </c>
      <c r="L31" s="106" t="s">
        <v>40</v>
      </c>
    </row>
    <row r="32" spans="1:12" s="35" customFormat="1" ht="25.5">
      <c r="A32" s="229" t="s">
        <v>310</v>
      </c>
      <c r="B32" s="141">
        <v>0</v>
      </c>
      <c r="C32" s="141">
        <v>0</v>
      </c>
      <c r="D32" s="141">
        <v>1</v>
      </c>
      <c r="E32" s="59">
        <f t="shared" si="1"/>
        <v>1</v>
      </c>
      <c r="F32" s="141">
        <v>0</v>
      </c>
      <c r="G32" s="141">
        <v>0</v>
      </c>
      <c r="H32" s="141">
        <v>0</v>
      </c>
      <c r="I32" s="141">
        <v>0</v>
      </c>
      <c r="J32" s="59">
        <f t="shared" si="2"/>
        <v>0</v>
      </c>
      <c r="K32" s="496">
        <f t="shared" si="0"/>
        <v>1</v>
      </c>
      <c r="L32" s="129" t="s">
        <v>311</v>
      </c>
    </row>
    <row r="33" spans="1:12" ht="15">
      <c r="A33" s="230" t="s">
        <v>65</v>
      </c>
      <c r="B33" s="99">
        <f t="shared" ref="B33:J33" si="4">SUM(B9:B32)</f>
        <v>108</v>
      </c>
      <c r="C33" s="99">
        <f t="shared" si="4"/>
        <v>42</v>
      </c>
      <c r="D33" s="99">
        <f t="shared" si="4"/>
        <v>70</v>
      </c>
      <c r="E33" s="99">
        <f t="shared" si="4"/>
        <v>220</v>
      </c>
      <c r="F33" s="99">
        <f t="shared" si="4"/>
        <v>10</v>
      </c>
      <c r="G33" s="99">
        <f t="shared" si="4"/>
        <v>21</v>
      </c>
      <c r="H33" s="99">
        <f t="shared" si="4"/>
        <v>24</v>
      </c>
      <c r="I33" s="99">
        <f t="shared" si="4"/>
        <v>0</v>
      </c>
      <c r="J33" s="99">
        <f t="shared" si="4"/>
        <v>55</v>
      </c>
      <c r="K33" s="99">
        <f t="shared" si="0"/>
        <v>275</v>
      </c>
      <c r="L33" s="107" t="s">
        <v>41</v>
      </c>
    </row>
    <row r="34" spans="1:12" ht="15.75">
      <c r="A34" s="554" t="s">
        <v>768</v>
      </c>
      <c r="B34" s="555"/>
      <c r="C34" s="555"/>
      <c r="D34" s="555"/>
      <c r="E34" s="497"/>
      <c r="F34" s="497"/>
      <c r="G34" s="497"/>
      <c r="H34" s="497"/>
      <c r="I34" s="556" t="s">
        <v>769</v>
      </c>
      <c r="J34" s="557"/>
      <c r="K34" s="557"/>
      <c r="L34" s="557"/>
    </row>
  </sheetData>
  <mergeCells count="11">
    <mergeCell ref="A34:D34"/>
    <mergeCell ref="I34:L34"/>
    <mergeCell ref="A1:L1"/>
    <mergeCell ref="A2:L2"/>
    <mergeCell ref="A3:L3"/>
    <mergeCell ref="A4:L4"/>
    <mergeCell ref="A6:A8"/>
    <mergeCell ref="B6:E6"/>
    <mergeCell ref="F6:J6"/>
    <mergeCell ref="K6:K8"/>
    <mergeCell ref="L6:L8"/>
  </mergeCells>
  <printOptions horizontalCentered="1" verticalCentered="1"/>
  <pageMargins left="0" right="0" top="0" bottom="0" header="0" footer="0"/>
  <pageSetup paperSize="9" scale="85" orientation="landscape" horizontalDpi="72" verticalDpi="7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C6" sqref="C6:J6"/>
    </sheetView>
  </sheetViews>
  <sheetFormatPr defaultColWidth="9.140625" defaultRowHeight="12.75"/>
  <cols>
    <col min="1" max="1" width="24.85546875" style="29" customWidth="1"/>
    <col min="2" max="2" width="10.5703125" style="29" customWidth="1"/>
    <col min="3" max="8" width="9.5703125" style="29" customWidth="1"/>
    <col min="9" max="9" width="10.28515625" style="29" customWidth="1"/>
    <col min="10" max="10" width="9.5703125" style="29" customWidth="1"/>
    <col min="11" max="11" width="27.5703125" style="29" customWidth="1"/>
    <col min="12" max="17" width="9.140625" style="29"/>
    <col min="18" max="18" width="0.42578125" style="29" customWidth="1"/>
    <col min="19" max="20" width="9.140625" style="29" customWidth="1"/>
    <col min="21" max="25" width="9.140625" style="29"/>
    <col min="26" max="26" width="37.42578125" style="29" customWidth="1"/>
    <col min="27" max="27" width="5" style="131" customWidth="1"/>
    <col min="28" max="16384" width="9.140625" style="29"/>
  </cols>
  <sheetData>
    <row r="1" spans="1:27" ht="26.25" customHeight="1">
      <c r="A1" s="573" t="s">
        <v>313</v>
      </c>
      <c r="B1" s="573"/>
      <c r="C1" s="573"/>
      <c r="D1" s="573"/>
      <c r="E1" s="573"/>
      <c r="F1" s="573"/>
      <c r="G1" s="573"/>
      <c r="H1" s="573"/>
      <c r="I1" s="573"/>
      <c r="J1" s="573"/>
      <c r="K1" s="573"/>
      <c r="L1" s="1"/>
      <c r="M1" s="1"/>
      <c r="N1" s="1"/>
    </row>
    <row r="2" spans="1:27" s="3" customFormat="1" ht="18">
      <c r="A2" s="550" t="s">
        <v>390</v>
      </c>
      <c r="B2" s="550"/>
      <c r="C2" s="550"/>
      <c r="D2" s="550"/>
      <c r="E2" s="550"/>
      <c r="F2" s="550"/>
      <c r="G2" s="550"/>
      <c r="H2" s="550"/>
      <c r="I2" s="550"/>
      <c r="J2" s="550"/>
      <c r="K2" s="550"/>
      <c r="L2" s="130"/>
      <c r="M2" s="130"/>
      <c r="N2" s="130"/>
      <c r="AA2" s="19"/>
    </row>
    <row r="3" spans="1:27" s="3" customFormat="1" ht="15.75">
      <c r="A3" s="552" t="s">
        <v>314</v>
      </c>
      <c r="B3" s="552"/>
      <c r="C3" s="552"/>
      <c r="D3" s="552"/>
      <c r="E3" s="552"/>
      <c r="F3" s="552"/>
      <c r="G3" s="552"/>
      <c r="H3" s="552"/>
      <c r="I3" s="552"/>
      <c r="J3" s="552"/>
      <c r="K3" s="552"/>
      <c r="L3" s="130"/>
      <c r="M3" s="130"/>
      <c r="N3" s="130"/>
      <c r="AA3" s="19"/>
    </row>
    <row r="4" spans="1:27" s="3" customFormat="1" ht="15.75">
      <c r="A4" s="553" t="s">
        <v>390</v>
      </c>
      <c r="B4" s="553"/>
      <c r="C4" s="553"/>
      <c r="D4" s="553"/>
      <c r="E4" s="553"/>
      <c r="F4" s="553"/>
      <c r="G4" s="553"/>
      <c r="H4" s="553"/>
      <c r="I4" s="553"/>
      <c r="J4" s="553"/>
      <c r="K4" s="553"/>
      <c r="L4" s="130"/>
      <c r="M4" s="130"/>
      <c r="N4" s="130"/>
      <c r="AA4" s="19"/>
    </row>
    <row r="5" spans="1:27" ht="15.75" customHeight="1">
      <c r="A5" s="119" t="s">
        <v>440</v>
      </c>
      <c r="B5" s="102"/>
      <c r="C5" s="102"/>
      <c r="D5" s="102"/>
      <c r="E5" s="102"/>
      <c r="F5" s="102"/>
      <c r="G5" s="102"/>
      <c r="H5" s="102"/>
      <c r="I5" s="102"/>
      <c r="J5" s="102"/>
      <c r="K5" s="120" t="s">
        <v>441</v>
      </c>
      <c r="L5" s="1"/>
      <c r="M5" s="1"/>
      <c r="N5" s="1"/>
    </row>
    <row r="6" spans="1:27" ht="21" customHeight="1">
      <c r="A6" s="574" t="s">
        <v>315</v>
      </c>
      <c r="B6" s="577" t="s">
        <v>316</v>
      </c>
      <c r="C6" s="579" t="s">
        <v>778</v>
      </c>
      <c r="D6" s="580"/>
      <c r="E6" s="580"/>
      <c r="F6" s="580"/>
      <c r="G6" s="580"/>
      <c r="H6" s="580"/>
      <c r="I6" s="580"/>
      <c r="J6" s="581"/>
      <c r="K6" s="582" t="s">
        <v>317</v>
      </c>
    </row>
    <row r="7" spans="1:27" ht="21.75" customHeight="1">
      <c r="A7" s="575"/>
      <c r="B7" s="578"/>
      <c r="C7" s="438" t="s">
        <v>318</v>
      </c>
      <c r="D7" s="438" t="s">
        <v>319</v>
      </c>
      <c r="E7" s="438" t="s">
        <v>320</v>
      </c>
      <c r="F7" s="438" t="s">
        <v>321</v>
      </c>
      <c r="G7" s="438" t="s">
        <v>7</v>
      </c>
      <c r="H7" s="438" t="s">
        <v>322</v>
      </c>
      <c r="I7" s="438" t="s">
        <v>323</v>
      </c>
      <c r="J7" s="439" t="s">
        <v>0</v>
      </c>
      <c r="K7" s="583"/>
    </row>
    <row r="8" spans="1:27" ht="26.25" customHeight="1">
      <c r="A8" s="576"/>
      <c r="B8" s="237" t="s">
        <v>324</v>
      </c>
      <c r="C8" s="20" t="s">
        <v>73</v>
      </c>
      <c r="D8" s="20" t="s">
        <v>70</v>
      </c>
      <c r="E8" s="20" t="s">
        <v>72</v>
      </c>
      <c r="F8" s="20" t="s">
        <v>71</v>
      </c>
      <c r="G8" s="20" t="s">
        <v>8</v>
      </c>
      <c r="H8" s="20" t="s">
        <v>69</v>
      </c>
      <c r="I8" s="20" t="s">
        <v>325</v>
      </c>
      <c r="J8" s="476" t="s">
        <v>1</v>
      </c>
      <c r="K8" s="584"/>
    </row>
    <row r="9" spans="1:27" ht="27" customHeight="1" thickBot="1">
      <c r="A9" s="132" t="s">
        <v>326</v>
      </c>
      <c r="B9" s="381">
        <v>85</v>
      </c>
      <c r="C9" s="381">
        <v>26</v>
      </c>
      <c r="D9" s="381">
        <v>90</v>
      </c>
      <c r="E9" s="381">
        <v>83</v>
      </c>
      <c r="F9" s="381">
        <v>68</v>
      </c>
      <c r="G9" s="381">
        <v>2</v>
      </c>
      <c r="H9" s="381">
        <v>4</v>
      </c>
      <c r="I9" s="381">
        <v>83</v>
      </c>
      <c r="J9" s="382">
        <f>SUM(C9:I9)</f>
        <v>356</v>
      </c>
      <c r="K9" s="133" t="s">
        <v>327</v>
      </c>
    </row>
    <row r="10" spans="1:27" s="7" customFormat="1" ht="27" customHeight="1" thickBot="1">
      <c r="A10" s="60" t="s">
        <v>328</v>
      </c>
      <c r="B10" s="383">
        <v>38</v>
      </c>
      <c r="C10" s="383">
        <v>13</v>
      </c>
      <c r="D10" s="383">
        <v>47</v>
      </c>
      <c r="E10" s="383">
        <v>42</v>
      </c>
      <c r="F10" s="383">
        <v>38</v>
      </c>
      <c r="G10" s="383">
        <v>0</v>
      </c>
      <c r="H10" s="383">
        <v>4</v>
      </c>
      <c r="I10" s="383">
        <v>37</v>
      </c>
      <c r="J10" s="384">
        <f t="shared" ref="J10:J13" si="0">SUM(C10:I10)</f>
        <v>181</v>
      </c>
      <c r="K10" s="134" t="s">
        <v>329</v>
      </c>
      <c r="AA10" s="8"/>
    </row>
    <row r="11" spans="1:27" ht="27" customHeight="1" thickBot="1">
      <c r="A11" s="132" t="s">
        <v>330</v>
      </c>
      <c r="B11" s="385">
        <v>40</v>
      </c>
      <c r="C11" s="385">
        <v>18</v>
      </c>
      <c r="D11" s="385">
        <v>43</v>
      </c>
      <c r="E11" s="385">
        <v>44</v>
      </c>
      <c r="F11" s="385">
        <v>41</v>
      </c>
      <c r="G11" s="385">
        <v>0</v>
      </c>
      <c r="H11" s="385">
        <v>3</v>
      </c>
      <c r="I11" s="385">
        <v>39</v>
      </c>
      <c r="J11" s="386">
        <f t="shared" si="0"/>
        <v>188</v>
      </c>
      <c r="K11" s="133" t="s">
        <v>331</v>
      </c>
    </row>
    <row r="12" spans="1:27" s="7" customFormat="1" ht="27" customHeight="1" thickBot="1">
      <c r="A12" s="60" t="s">
        <v>332</v>
      </c>
      <c r="B12" s="383">
        <v>17</v>
      </c>
      <c r="C12" s="383">
        <v>4</v>
      </c>
      <c r="D12" s="383">
        <v>17</v>
      </c>
      <c r="E12" s="383">
        <v>16</v>
      </c>
      <c r="F12" s="383">
        <v>13</v>
      </c>
      <c r="G12" s="383">
        <v>0</v>
      </c>
      <c r="H12" s="383">
        <v>4</v>
      </c>
      <c r="I12" s="383">
        <v>18</v>
      </c>
      <c r="J12" s="384">
        <f t="shared" si="0"/>
        <v>72</v>
      </c>
      <c r="K12" s="134" t="s">
        <v>333</v>
      </c>
      <c r="AA12" s="8"/>
    </row>
    <row r="13" spans="1:27" ht="27" customHeight="1">
      <c r="A13" s="132" t="s">
        <v>334</v>
      </c>
      <c r="B13" s="387">
        <v>16</v>
      </c>
      <c r="C13" s="387">
        <v>6</v>
      </c>
      <c r="D13" s="387">
        <v>12</v>
      </c>
      <c r="E13" s="387">
        <v>18</v>
      </c>
      <c r="F13" s="387">
        <v>15</v>
      </c>
      <c r="G13" s="387">
        <v>0</v>
      </c>
      <c r="H13" s="387">
        <v>0</v>
      </c>
      <c r="I13" s="387">
        <v>14</v>
      </c>
      <c r="J13" s="388">
        <f t="shared" si="0"/>
        <v>65</v>
      </c>
      <c r="K13" s="133" t="s">
        <v>335</v>
      </c>
    </row>
    <row r="14" spans="1:27" ht="27" customHeight="1">
      <c r="A14" s="203" t="s">
        <v>0</v>
      </c>
      <c r="B14" s="389">
        <f>SUM(B9:B13)</f>
        <v>196</v>
      </c>
      <c r="C14" s="389">
        <f t="shared" ref="C14:J14" si="1">SUM(C9:C13)</f>
        <v>67</v>
      </c>
      <c r="D14" s="389">
        <f t="shared" si="1"/>
        <v>209</v>
      </c>
      <c r="E14" s="389">
        <f t="shared" si="1"/>
        <v>203</v>
      </c>
      <c r="F14" s="389">
        <f t="shared" si="1"/>
        <v>175</v>
      </c>
      <c r="G14" s="389">
        <f t="shared" si="1"/>
        <v>2</v>
      </c>
      <c r="H14" s="389">
        <f t="shared" si="1"/>
        <v>15</v>
      </c>
      <c r="I14" s="389">
        <f t="shared" si="1"/>
        <v>191</v>
      </c>
      <c r="J14" s="389">
        <f t="shared" si="1"/>
        <v>862</v>
      </c>
      <c r="K14" s="236" t="s">
        <v>1</v>
      </c>
    </row>
    <row r="15" spans="1:27" s="7" customFormat="1" ht="27" customHeight="1">
      <c r="AA15" s="8"/>
    </row>
    <row r="18" spans="1:2" ht="25.5">
      <c r="A18" s="57" t="s">
        <v>336</v>
      </c>
      <c r="B18" s="29">
        <f>J9</f>
        <v>356</v>
      </c>
    </row>
    <row r="19" spans="1:2" ht="25.5">
      <c r="A19" s="57" t="s">
        <v>337</v>
      </c>
      <c r="B19" s="29">
        <f t="shared" ref="B19:B22" si="2">J10</f>
        <v>181</v>
      </c>
    </row>
    <row r="20" spans="1:2" ht="25.5">
      <c r="A20" s="57" t="s">
        <v>338</v>
      </c>
      <c r="B20" s="29">
        <f t="shared" si="2"/>
        <v>188</v>
      </c>
    </row>
    <row r="21" spans="1:2" ht="25.5">
      <c r="A21" s="57" t="s">
        <v>339</v>
      </c>
      <c r="B21" s="29">
        <f t="shared" si="2"/>
        <v>72</v>
      </c>
    </row>
    <row r="22" spans="1:2" ht="25.5">
      <c r="A22" s="57" t="s">
        <v>340</v>
      </c>
      <c r="B22" s="29">
        <f t="shared" si="2"/>
        <v>65</v>
      </c>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1"/>
  <sheetViews>
    <sheetView rightToLeft="1" view="pageBreakPreview" zoomScaleNormal="100" zoomScaleSheetLayoutView="100" workbookViewId="0">
      <selection activeCell="C6" sqref="C6:J6"/>
    </sheetView>
  </sheetViews>
  <sheetFormatPr defaultColWidth="9.140625" defaultRowHeight="12.75"/>
  <cols>
    <col min="1" max="1" width="21.5703125" style="29" customWidth="1"/>
    <col min="2" max="2" width="12.42578125" style="29" customWidth="1"/>
    <col min="3" max="3" width="9.7109375" style="29" customWidth="1"/>
    <col min="4" max="4" width="10.140625" style="29" customWidth="1"/>
    <col min="5" max="6" width="9.5703125" style="29" customWidth="1"/>
    <col min="7" max="7" width="10.42578125" style="29" customWidth="1"/>
    <col min="8" max="8" width="9.5703125" style="29" customWidth="1"/>
    <col min="9" max="9" width="10.28515625" style="29" customWidth="1"/>
    <col min="10" max="10" width="9.5703125" style="29" customWidth="1"/>
    <col min="11" max="11" width="25.85546875" style="29" customWidth="1"/>
    <col min="12" max="17" width="9.140625" style="29"/>
    <col min="18" max="18" width="0.42578125" style="29" customWidth="1"/>
    <col min="19" max="20" width="9.140625" style="29" customWidth="1"/>
    <col min="21" max="25" width="9.140625" style="29"/>
    <col min="26" max="26" width="37.42578125" style="29" customWidth="1"/>
    <col min="27" max="27" width="5" style="131" customWidth="1"/>
    <col min="28" max="16384" width="9.140625" style="29"/>
  </cols>
  <sheetData>
    <row r="1" spans="1:27" ht="18">
      <c r="A1" s="573" t="s">
        <v>341</v>
      </c>
      <c r="B1" s="573"/>
      <c r="C1" s="573"/>
      <c r="D1" s="573"/>
      <c r="E1" s="573"/>
      <c r="F1" s="573"/>
      <c r="G1" s="573"/>
      <c r="H1" s="573"/>
      <c r="I1" s="573"/>
      <c r="J1" s="573"/>
      <c r="K1" s="573"/>
      <c r="L1" s="1"/>
      <c r="M1" s="1"/>
      <c r="N1" s="1"/>
    </row>
    <row r="2" spans="1:27" s="3" customFormat="1" ht="18">
      <c r="A2" s="550" t="s">
        <v>390</v>
      </c>
      <c r="B2" s="550"/>
      <c r="C2" s="550"/>
      <c r="D2" s="550"/>
      <c r="E2" s="550"/>
      <c r="F2" s="550"/>
      <c r="G2" s="550"/>
      <c r="H2" s="550"/>
      <c r="I2" s="550"/>
      <c r="J2" s="550"/>
      <c r="K2" s="550"/>
      <c r="L2" s="130"/>
      <c r="M2" s="130"/>
      <c r="N2" s="130"/>
      <c r="AA2" s="19"/>
    </row>
    <row r="3" spans="1:27" s="3" customFormat="1" ht="15.75">
      <c r="A3" s="552" t="s">
        <v>342</v>
      </c>
      <c r="B3" s="552"/>
      <c r="C3" s="552"/>
      <c r="D3" s="552"/>
      <c r="E3" s="552"/>
      <c r="F3" s="552"/>
      <c r="G3" s="552"/>
      <c r="H3" s="552"/>
      <c r="I3" s="552"/>
      <c r="J3" s="552"/>
      <c r="K3" s="552"/>
      <c r="L3" s="130"/>
      <c r="M3" s="130"/>
      <c r="N3" s="130"/>
      <c r="AA3" s="19"/>
    </row>
    <row r="4" spans="1:27" s="3" customFormat="1" ht="15.75">
      <c r="A4" s="553" t="s">
        <v>390</v>
      </c>
      <c r="B4" s="553"/>
      <c r="C4" s="553"/>
      <c r="D4" s="553"/>
      <c r="E4" s="553"/>
      <c r="F4" s="553"/>
      <c r="G4" s="553"/>
      <c r="H4" s="553"/>
      <c r="I4" s="553"/>
      <c r="J4" s="553"/>
      <c r="K4" s="553"/>
      <c r="L4" s="130"/>
      <c r="M4" s="130"/>
      <c r="N4" s="130"/>
      <c r="AA4" s="19"/>
    </row>
    <row r="5" spans="1:27" ht="15.75" customHeight="1">
      <c r="A5" s="119" t="s">
        <v>442</v>
      </c>
      <c r="B5" s="102"/>
      <c r="C5" s="102"/>
      <c r="D5" s="102"/>
      <c r="E5" s="102"/>
      <c r="F5" s="102"/>
      <c r="G5" s="102"/>
      <c r="H5" s="102"/>
      <c r="I5" s="102"/>
      <c r="J5" s="102"/>
      <c r="K5" s="120" t="s">
        <v>443</v>
      </c>
      <c r="L5" s="1"/>
      <c r="M5" s="1"/>
      <c r="N5" s="1"/>
    </row>
    <row r="6" spans="1:27" ht="21.75" customHeight="1" thickBot="1">
      <c r="A6" s="574" t="s">
        <v>343</v>
      </c>
      <c r="B6" s="577" t="s">
        <v>316</v>
      </c>
      <c r="C6" s="579" t="s">
        <v>778</v>
      </c>
      <c r="D6" s="580"/>
      <c r="E6" s="580"/>
      <c r="F6" s="580"/>
      <c r="G6" s="580"/>
      <c r="H6" s="580"/>
      <c r="I6" s="580"/>
      <c r="J6" s="581"/>
      <c r="K6" s="585" t="s">
        <v>344</v>
      </c>
    </row>
    <row r="7" spans="1:27" ht="24.75" customHeight="1" thickBot="1">
      <c r="A7" s="575"/>
      <c r="B7" s="578"/>
      <c r="C7" s="196" t="s">
        <v>318</v>
      </c>
      <c r="D7" s="196" t="s">
        <v>319</v>
      </c>
      <c r="E7" s="196" t="s">
        <v>320</v>
      </c>
      <c r="F7" s="196" t="s">
        <v>321</v>
      </c>
      <c r="G7" s="196" t="s">
        <v>7</v>
      </c>
      <c r="H7" s="196" t="s">
        <v>322</v>
      </c>
      <c r="I7" s="196" t="s">
        <v>323</v>
      </c>
      <c r="J7" s="196" t="s">
        <v>0</v>
      </c>
      <c r="K7" s="586"/>
    </row>
    <row r="8" spans="1:27" ht="24" customHeight="1">
      <c r="A8" s="576"/>
      <c r="B8" s="20" t="s">
        <v>324</v>
      </c>
      <c r="C8" s="20" t="s">
        <v>73</v>
      </c>
      <c r="D8" s="20" t="s">
        <v>70</v>
      </c>
      <c r="E8" s="20" t="s">
        <v>72</v>
      </c>
      <c r="F8" s="20" t="s">
        <v>71</v>
      </c>
      <c r="G8" s="20" t="s">
        <v>8</v>
      </c>
      <c r="H8" s="20" t="s">
        <v>69</v>
      </c>
      <c r="I8" s="20" t="s">
        <v>325</v>
      </c>
      <c r="J8" s="444" t="s">
        <v>1</v>
      </c>
      <c r="K8" s="587"/>
    </row>
    <row r="9" spans="1:27" ht="27" customHeight="1">
      <c r="A9" s="132" t="s">
        <v>345</v>
      </c>
      <c r="B9" s="410">
        <v>66</v>
      </c>
      <c r="C9" s="410">
        <v>27</v>
      </c>
      <c r="D9" s="410">
        <v>67</v>
      </c>
      <c r="E9" s="410">
        <v>68</v>
      </c>
      <c r="F9" s="410">
        <v>60</v>
      </c>
      <c r="G9" s="410">
        <v>2</v>
      </c>
      <c r="H9" s="410">
        <v>3</v>
      </c>
      <c r="I9" s="410">
        <v>67</v>
      </c>
      <c r="J9" s="411">
        <f>SUM(C9:I9)</f>
        <v>294</v>
      </c>
      <c r="K9" s="238" t="s">
        <v>346</v>
      </c>
    </row>
    <row r="10" spans="1:27" s="7" customFormat="1" ht="27" customHeight="1" thickBot="1">
      <c r="A10" s="182" t="s">
        <v>347</v>
      </c>
      <c r="B10" s="412">
        <v>73</v>
      </c>
      <c r="C10" s="412">
        <v>21</v>
      </c>
      <c r="D10" s="412">
        <v>78</v>
      </c>
      <c r="E10" s="412">
        <v>76</v>
      </c>
      <c r="F10" s="412">
        <v>64</v>
      </c>
      <c r="G10" s="412">
        <v>0</v>
      </c>
      <c r="H10" s="412">
        <v>7</v>
      </c>
      <c r="I10" s="412">
        <v>72</v>
      </c>
      <c r="J10" s="413">
        <f t="shared" ref="J10:J16" si="0">SUM(C10:I10)</f>
        <v>318</v>
      </c>
      <c r="K10" s="239" t="s">
        <v>348</v>
      </c>
      <c r="AA10" s="8"/>
    </row>
    <row r="11" spans="1:27" ht="27" customHeight="1" thickBot="1">
      <c r="A11" s="181" t="s">
        <v>349</v>
      </c>
      <c r="B11" s="410">
        <v>12</v>
      </c>
      <c r="C11" s="410">
        <v>3</v>
      </c>
      <c r="D11" s="410">
        <v>12</v>
      </c>
      <c r="E11" s="410">
        <v>13</v>
      </c>
      <c r="F11" s="410">
        <v>12</v>
      </c>
      <c r="G11" s="410">
        <v>0</v>
      </c>
      <c r="H11" s="410">
        <v>0</v>
      </c>
      <c r="I11" s="410">
        <v>12</v>
      </c>
      <c r="J11" s="411">
        <f t="shared" si="0"/>
        <v>52</v>
      </c>
      <c r="K11" s="240" t="s">
        <v>350</v>
      </c>
    </row>
    <row r="12" spans="1:27" s="7" customFormat="1" ht="27" customHeight="1" thickBot="1">
      <c r="A12" s="182" t="s">
        <v>351</v>
      </c>
      <c r="B12" s="412">
        <v>15</v>
      </c>
      <c r="C12" s="412">
        <v>4</v>
      </c>
      <c r="D12" s="412">
        <v>19</v>
      </c>
      <c r="E12" s="412">
        <v>18</v>
      </c>
      <c r="F12" s="412">
        <v>16</v>
      </c>
      <c r="G12" s="412">
        <v>0</v>
      </c>
      <c r="H12" s="412">
        <v>1</v>
      </c>
      <c r="I12" s="412">
        <v>15</v>
      </c>
      <c r="J12" s="413">
        <f t="shared" si="0"/>
        <v>73</v>
      </c>
      <c r="K12" s="239" t="s">
        <v>352</v>
      </c>
      <c r="AA12" s="8"/>
    </row>
    <row r="13" spans="1:27" ht="27" customHeight="1" thickBot="1">
      <c r="A13" s="181" t="s">
        <v>353</v>
      </c>
      <c r="B13" s="410">
        <v>9</v>
      </c>
      <c r="C13" s="410">
        <v>2</v>
      </c>
      <c r="D13" s="410">
        <v>7</v>
      </c>
      <c r="E13" s="410">
        <v>5</v>
      </c>
      <c r="F13" s="410">
        <v>5</v>
      </c>
      <c r="G13" s="410">
        <v>0</v>
      </c>
      <c r="H13" s="410">
        <v>1</v>
      </c>
      <c r="I13" s="410">
        <v>5</v>
      </c>
      <c r="J13" s="411">
        <f t="shared" si="0"/>
        <v>25</v>
      </c>
      <c r="K13" s="240" t="s">
        <v>354</v>
      </c>
    </row>
    <row r="14" spans="1:27" s="7" customFormat="1" ht="27" customHeight="1" thickBot="1">
      <c r="A14" s="182" t="s">
        <v>355</v>
      </c>
      <c r="B14" s="412">
        <v>8</v>
      </c>
      <c r="C14" s="412">
        <v>4</v>
      </c>
      <c r="D14" s="412">
        <v>12</v>
      </c>
      <c r="E14" s="412">
        <v>12</v>
      </c>
      <c r="F14" s="412">
        <v>8</v>
      </c>
      <c r="G14" s="412">
        <v>0</v>
      </c>
      <c r="H14" s="412">
        <v>0</v>
      </c>
      <c r="I14" s="412">
        <v>9</v>
      </c>
      <c r="J14" s="413">
        <f t="shared" si="0"/>
        <v>45</v>
      </c>
      <c r="K14" s="239" t="s">
        <v>356</v>
      </c>
      <c r="AA14" s="8"/>
    </row>
    <row r="15" spans="1:27" ht="27" customHeight="1" thickBot="1">
      <c r="A15" s="181" t="s">
        <v>357</v>
      </c>
      <c r="B15" s="410">
        <v>3</v>
      </c>
      <c r="C15" s="410">
        <v>2</v>
      </c>
      <c r="D15" s="410">
        <v>3</v>
      </c>
      <c r="E15" s="410">
        <v>3</v>
      </c>
      <c r="F15" s="410">
        <v>2</v>
      </c>
      <c r="G15" s="410">
        <v>0</v>
      </c>
      <c r="H15" s="410">
        <v>0</v>
      </c>
      <c r="I15" s="410">
        <v>3</v>
      </c>
      <c r="J15" s="411">
        <f t="shared" si="0"/>
        <v>13</v>
      </c>
      <c r="K15" s="240" t="s">
        <v>358</v>
      </c>
    </row>
    <row r="16" spans="1:27" s="7" customFormat="1" ht="27" customHeight="1">
      <c r="A16" s="183" t="s">
        <v>359</v>
      </c>
      <c r="B16" s="412">
        <v>10</v>
      </c>
      <c r="C16" s="412">
        <v>4</v>
      </c>
      <c r="D16" s="412">
        <v>11</v>
      </c>
      <c r="E16" s="412">
        <v>8</v>
      </c>
      <c r="F16" s="412">
        <v>8</v>
      </c>
      <c r="G16" s="412">
        <v>0</v>
      </c>
      <c r="H16" s="412">
        <v>3</v>
      </c>
      <c r="I16" s="412">
        <v>8</v>
      </c>
      <c r="J16" s="413">
        <f t="shared" si="0"/>
        <v>42</v>
      </c>
      <c r="K16" s="241" t="s">
        <v>610</v>
      </c>
      <c r="AA16" s="8"/>
    </row>
    <row r="17" spans="1:11" ht="27" customHeight="1">
      <c r="A17" s="135" t="s">
        <v>0</v>
      </c>
      <c r="B17" s="414">
        <f>SUM(B9:B16)</f>
        <v>196</v>
      </c>
      <c r="C17" s="414">
        <f t="shared" ref="C17:J17" si="1">SUM(C9:C16)</f>
        <v>67</v>
      </c>
      <c r="D17" s="414">
        <f t="shared" si="1"/>
        <v>209</v>
      </c>
      <c r="E17" s="414">
        <f t="shared" si="1"/>
        <v>203</v>
      </c>
      <c r="F17" s="414">
        <f t="shared" si="1"/>
        <v>175</v>
      </c>
      <c r="G17" s="414">
        <f t="shared" si="1"/>
        <v>2</v>
      </c>
      <c r="H17" s="414">
        <f t="shared" si="1"/>
        <v>15</v>
      </c>
      <c r="I17" s="414">
        <f t="shared" si="1"/>
        <v>191</v>
      </c>
      <c r="J17" s="414">
        <f t="shared" si="1"/>
        <v>862</v>
      </c>
      <c r="K17" s="242" t="s">
        <v>1</v>
      </c>
    </row>
    <row r="21" spans="1:11">
      <c r="A21" s="2"/>
    </row>
  </sheetData>
  <mergeCells count="8">
    <mergeCell ref="A1:K1"/>
    <mergeCell ref="A2:K2"/>
    <mergeCell ref="A3:K3"/>
    <mergeCell ref="A4:K4"/>
    <mergeCell ref="A6:A8"/>
    <mergeCell ref="B6:B7"/>
    <mergeCell ref="C6:J6"/>
    <mergeCell ref="K6:K8"/>
  </mergeCells>
  <printOptions horizontalCentered="1" verticalCentered="1"/>
  <pageMargins left="0" right="0" top="0" bottom="0" header="0" footer="0"/>
  <pageSetup paperSize="9"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rightToLeft="1" view="pageBreakPreview" zoomScaleNormal="100" zoomScaleSheetLayoutView="100" workbookViewId="0">
      <selection activeCell="H6" sqref="H6:J6"/>
    </sheetView>
  </sheetViews>
  <sheetFormatPr defaultColWidth="9.140625" defaultRowHeight="12.75"/>
  <cols>
    <col min="1" max="1" width="24.7109375" style="57" customWidth="1"/>
    <col min="2" max="10" width="9.7109375" style="57" customWidth="1"/>
    <col min="11" max="11" width="24.7109375" style="57" customWidth="1"/>
    <col min="12" max="17" width="9.140625" style="57"/>
    <col min="18" max="18" width="0.42578125" style="57" customWidth="1"/>
    <col min="19" max="20" width="9.140625" style="57" customWidth="1"/>
    <col min="21" max="25" width="9.140625" style="57"/>
    <col min="26" max="26" width="37.42578125" style="57" customWidth="1"/>
    <col min="27" max="27" width="5" style="58" customWidth="1"/>
    <col min="28" max="16384" width="9.140625" style="57"/>
  </cols>
  <sheetData>
    <row r="1" spans="1:27" ht="26.25" customHeight="1">
      <c r="A1" s="591" t="s">
        <v>411</v>
      </c>
      <c r="B1" s="591"/>
      <c r="C1" s="591"/>
      <c r="D1" s="591"/>
      <c r="E1" s="591"/>
      <c r="F1" s="591"/>
      <c r="G1" s="591"/>
      <c r="H1" s="591"/>
      <c r="I1" s="591"/>
      <c r="J1" s="591"/>
      <c r="K1" s="591"/>
      <c r="L1" s="61"/>
      <c r="M1" s="61"/>
      <c r="N1" s="61"/>
    </row>
    <row r="2" spans="1:27" s="63" customFormat="1" ht="18">
      <c r="A2" s="590">
        <v>2016</v>
      </c>
      <c r="B2" s="590"/>
      <c r="C2" s="590"/>
      <c r="D2" s="590"/>
      <c r="E2" s="590"/>
      <c r="F2" s="590"/>
      <c r="G2" s="590"/>
      <c r="H2" s="590"/>
      <c r="I2" s="590"/>
      <c r="J2" s="590"/>
      <c r="K2" s="590"/>
      <c r="L2" s="62"/>
      <c r="M2" s="62"/>
      <c r="N2" s="62"/>
      <c r="AA2" s="64"/>
    </row>
    <row r="3" spans="1:27" s="63" customFormat="1" ht="15.6" customHeight="1">
      <c r="A3" s="551" t="s">
        <v>412</v>
      </c>
      <c r="B3" s="551"/>
      <c r="C3" s="551"/>
      <c r="D3" s="551"/>
      <c r="E3" s="551"/>
      <c r="F3" s="551"/>
      <c r="G3" s="551"/>
      <c r="H3" s="551"/>
      <c r="I3" s="551"/>
      <c r="J3" s="551"/>
      <c r="K3" s="551"/>
      <c r="L3" s="62"/>
      <c r="M3" s="62"/>
      <c r="N3" s="62"/>
      <c r="AA3" s="64"/>
    </row>
    <row r="4" spans="1:27" s="63" customFormat="1" ht="15.75">
      <c r="A4" s="589">
        <v>2016</v>
      </c>
      <c r="B4" s="589"/>
      <c r="C4" s="589"/>
      <c r="D4" s="589"/>
      <c r="E4" s="589"/>
      <c r="F4" s="589"/>
      <c r="G4" s="589"/>
      <c r="H4" s="589"/>
      <c r="I4" s="589"/>
      <c r="J4" s="589"/>
      <c r="K4" s="589"/>
      <c r="L4" s="62"/>
      <c r="M4" s="62"/>
      <c r="N4" s="62"/>
      <c r="AA4" s="64"/>
    </row>
    <row r="5" spans="1:27" ht="15.75" customHeight="1">
      <c r="A5" s="101" t="s">
        <v>444</v>
      </c>
      <c r="B5" s="117"/>
      <c r="C5" s="117"/>
      <c r="D5" s="117"/>
      <c r="E5" s="117"/>
      <c r="F5" s="117"/>
      <c r="G5" s="117"/>
      <c r="H5" s="117"/>
      <c r="I5" s="117"/>
      <c r="J5" s="117"/>
      <c r="K5" s="103" t="s">
        <v>445</v>
      </c>
      <c r="L5" s="61"/>
      <c r="M5" s="61"/>
      <c r="N5" s="61"/>
    </row>
    <row r="6" spans="1:27" ht="34.5" customHeight="1">
      <c r="A6" s="592" t="s">
        <v>82</v>
      </c>
      <c r="B6" s="595" t="s">
        <v>775</v>
      </c>
      <c r="C6" s="596"/>
      <c r="D6" s="597"/>
      <c r="E6" s="595" t="s">
        <v>776</v>
      </c>
      <c r="F6" s="598"/>
      <c r="G6" s="599"/>
      <c r="H6" s="600" t="s">
        <v>777</v>
      </c>
      <c r="I6" s="601"/>
      <c r="J6" s="602"/>
      <c r="K6" s="603" t="s">
        <v>106</v>
      </c>
    </row>
    <row r="7" spans="1:27" ht="15" customHeight="1">
      <c r="A7" s="593"/>
      <c r="B7" s="492" t="s">
        <v>45</v>
      </c>
      <c r="C7" s="492" t="s">
        <v>46</v>
      </c>
      <c r="D7" s="492" t="s">
        <v>0</v>
      </c>
      <c r="E7" s="492" t="s">
        <v>45</v>
      </c>
      <c r="F7" s="492" t="s">
        <v>46</v>
      </c>
      <c r="G7" s="492" t="s">
        <v>0</v>
      </c>
      <c r="H7" s="492" t="s">
        <v>45</v>
      </c>
      <c r="I7" s="492" t="s">
        <v>46</v>
      </c>
      <c r="J7" s="492" t="s">
        <v>0</v>
      </c>
      <c r="K7" s="604"/>
    </row>
    <row r="8" spans="1:27" ht="13.5" customHeight="1">
      <c r="A8" s="594"/>
      <c r="B8" s="205" t="s">
        <v>85</v>
      </c>
      <c r="C8" s="205" t="s">
        <v>86</v>
      </c>
      <c r="D8" s="205" t="s">
        <v>1</v>
      </c>
      <c r="E8" s="205" t="s">
        <v>85</v>
      </c>
      <c r="F8" s="205" t="s">
        <v>86</v>
      </c>
      <c r="G8" s="246" t="s">
        <v>1</v>
      </c>
      <c r="H8" s="246" t="s">
        <v>85</v>
      </c>
      <c r="I8" s="246" t="s">
        <v>86</v>
      </c>
      <c r="J8" s="205" t="s">
        <v>1</v>
      </c>
      <c r="K8" s="604"/>
    </row>
    <row r="9" spans="1:27" ht="29.25" customHeight="1" thickBot="1">
      <c r="A9" s="243" t="s">
        <v>83</v>
      </c>
      <c r="B9" s="369">
        <v>78</v>
      </c>
      <c r="C9" s="369">
        <v>27</v>
      </c>
      <c r="D9" s="415">
        <f>B9+C9</f>
        <v>105</v>
      </c>
      <c r="E9" s="370">
        <v>237</v>
      </c>
      <c r="F9" s="370">
        <v>124</v>
      </c>
      <c r="G9" s="415">
        <f>E9+F9</f>
        <v>361</v>
      </c>
      <c r="H9" s="416">
        <f t="shared" ref="H9:I12" si="0">B9+E9</f>
        <v>315</v>
      </c>
      <c r="I9" s="416">
        <f t="shared" si="0"/>
        <v>151</v>
      </c>
      <c r="J9" s="415">
        <f>H9+I9</f>
        <v>466</v>
      </c>
      <c r="K9" s="67" t="s">
        <v>102</v>
      </c>
    </row>
    <row r="10" spans="1:27" s="65" customFormat="1" ht="29.25" customHeight="1" thickBot="1">
      <c r="A10" s="244" t="s">
        <v>84</v>
      </c>
      <c r="B10" s="417">
        <v>15</v>
      </c>
      <c r="C10" s="417">
        <v>25</v>
      </c>
      <c r="D10" s="418">
        <f t="shared" ref="D10:D12" si="1">B10+C10</f>
        <v>40</v>
      </c>
      <c r="E10" s="417">
        <v>8</v>
      </c>
      <c r="F10" s="417">
        <v>9</v>
      </c>
      <c r="G10" s="418">
        <f t="shared" ref="G10:G12" si="2">E10+F10</f>
        <v>17</v>
      </c>
      <c r="H10" s="417">
        <f t="shared" si="0"/>
        <v>23</v>
      </c>
      <c r="I10" s="417">
        <f t="shared" si="0"/>
        <v>34</v>
      </c>
      <c r="J10" s="418">
        <f t="shared" ref="J10:J12" si="3">H10+I10</f>
        <v>57</v>
      </c>
      <c r="K10" s="68" t="s">
        <v>103</v>
      </c>
      <c r="AA10" s="66"/>
    </row>
    <row r="11" spans="1:27" ht="29.25" customHeight="1" thickBot="1">
      <c r="A11" s="243" t="s">
        <v>109</v>
      </c>
      <c r="B11" s="419">
        <v>2</v>
      </c>
      <c r="C11" s="419">
        <v>10</v>
      </c>
      <c r="D11" s="415">
        <f t="shared" si="1"/>
        <v>12</v>
      </c>
      <c r="E11" s="420">
        <v>1</v>
      </c>
      <c r="F11" s="420">
        <v>4</v>
      </c>
      <c r="G11" s="415">
        <f t="shared" si="2"/>
        <v>5</v>
      </c>
      <c r="H11" s="416">
        <f t="shared" si="0"/>
        <v>3</v>
      </c>
      <c r="I11" s="416">
        <f t="shared" si="0"/>
        <v>14</v>
      </c>
      <c r="J11" s="415">
        <f t="shared" si="3"/>
        <v>17</v>
      </c>
      <c r="K11" s="67" t="s">
        <v>104</v>
      </c>
    </row>
    <row r="12" spans="1:27" s="65" customFormat="1" ht="29.25" customHeight="1">
      <c r="A12" s="245" t="s">
        <v>765</v>
      </c>
      <c r="B12" s="373">
        <v>75</v>
      </c>
      <c r="C12" s="373">
        <v>16</v>
      </c>
      <c r="D12" s="421">
        <f t="shared" si="1"/>
        <v>91</v>
      </c>
      <c r="E12" s="373">
        <v>177</v>
      </c>
      <c r="F12" s="422">
        <v>69</v>
      </c>
      <c r="G12" s="421">
        <f t="shared" si="2"/>
        <v>246</v>
      </c>
      <c r="H12" s="366">
        <f t="shared" si="0"/>
        <v>252</v>
      </c>
      <c r="I12" s="366">
        <f t="shared" si="0"/>
        <v>85</v>
      </c>
      <c r="J12" s="421">
        <f t="shared" si="3"/>
        <v>337</v>
      </c>
      <c r="K12" s="69" t="s">
        <v>105</v>
      </c>
      <c r="AA12" s="66"/>
    </row>
    <row r="13" spans="1:27" ht="25.5" customHeight="1">
      <c r="A13" s="271" t="s">
        <v>0</v>
      </c>
      <c r="B13" s="374">
        <f>SUM(B9:B12)</f>
        <v>170</v>
      </c>
      <c r="C13" s="374">
        <f t="shared" ref="C13:J13" si="4">SUM(C9:C12)</f>
        <v>78</v>
      </c>
      <c r="D13" s="423">
        <f t="shared" si="4"/>
        <v>248</v>
      </c>
      <c r="E13" s="374">
        <f t="shared" si="4"/>
        <v>423</v>
      </c>
      <c r="F13" s="374">
        <f t="shared" si="4"/>
        <v>206</v>
      </c>
      <c r="G13" s="423">
        <f t="shared" si="4"/>
        <v>629</v>
      </c>
      <c r="H13" s="423">
        <f t="shared" si="4"/>
        <v>593</v>
      </c>
      <c r="I13" s="423">
        <f t="shared" si="4"/>
        <v>284</v>
      </c>
      <c r="J13" s="423">
        <f t="shared" si="4"/>
        <v>877</v>
      </c>
      <c r="K13" s="118" t="s">
        <v>1</v>
      </c>
    </row>
    <row r="14" spans="1:27">
      <c r="D14" s="76"/>
    </row>
    <row r="15" spans="1:27">
      <c r="J15" s="588"/>
    </row>
    <row r="16" spans="1:27">
      <c r="J16" s="588"/>
    </row>
    <row r="25" spans="10:10">
      <c r="J25" s="204"/>
    </row>
  </sheetData>
  <mergeCells count="10">
    <mergeCell ref="J15:J16"/>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scale="9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الرياضة الفصل الثاني عش2016 </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الرياضة الفصل الثاني عش2016</Description_Ar>
    <Enabled xmlns="1b323878-974e-4c19-bf08-965c80d4ad54">true</Enabled>
    <PublishingDate xmlns="1b323878-974e-4c19-bf08-965c80d4ad54">2017-07-06T08:37:02+00:00</PublishingDate>
    <CategoryDescription xmlns="http://schemas.microsoft.com/sharepoint.v3">Sport statistics chapter 12-2016</CategoryDescription>
  </documentManagement>
</p:properties>
</file>

<file path=customXml/itemProps1.xml><?xml version="1.0" encoding="utf-8"?>
<ds:datastoreItem xmlns:ds="http://schemas.openxmlformats.org/officeDocument/2006/customXml" ds:itemID="{F382D3DD-2598-4799-A583-DF1B50EC49EC}"/>
</file>

<file path=customXml/itemProps2.xml><?xml version="1.0" encoding="utf-8"?>
<ds:datastoreItem xmlns:ds="http://schemas.openxmlformats.org/officeDocument/2006/customXml" ds:itemID="{09A0593F-B335-44F9-8F1F-6A678A14F8C1}"/>
</file>

<file path=customXml/itemProps3.xml><?xml version="1.0" encoding="utf-8"?>
<ds:datastoreItem xmlns:ds="http://schemas.openxmlformats.org/officeDocument/2006/customXml" ds:itemID="{14A87A77-0EE4-41E0-8A63-E21BB2C03F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23</vt:i4>
      </vt:variant>
      <vt:variant>
        <vt:lpstr>Charts</vt:lpstr>
      </vt:variant>
      <vt:variant>
        <vt:i4>3</vt:i4>
      </vt:variant>
      <vt:variant>
        <vt:lpstr>Named Ranges</vt:lpstr>
      </vt:variant>
      <vt:variant>
        <vt:i4>22</vt:i4>
      </vt:variant>
    </vt:vector>
  </HeadingPairs>
  <TitlesOfParts>
    <vt:vector size="48" baseType="lpstr">
      <vt:lpstr>المقدمة</vt:lpstr>
      <vt:lpstr>التقديم</vt:lpstr>
      <vt:lpstr>248</vt:lpstr>
      <vt:lpstr>249</vt:lpstr>
      <vt:lpstr>250</vt:lpstr>
      <vt:lpstr>251</vt:lpstr>
      <vt:lpstr>252</vt:lpstr>
      <vt:lpstr>253</vt:lpstr>
      <vt:lpstr>254</vt:lpstr>
      <vt:lpstr>255</vt:lpstr>
      <vt:lpstr>256</vt:lpstr>
      <vt:lpstr>257</vt:lpstr>
      <vt:lpstr>258</vt:lpstr>
      <vt:lpstr>259</vt:lpstr>
      <vt:lpstr>260</vt:lpstr>
      <vt:lpstr>261</vt:lpstr>
      <vt:lpstr>262</vt:lpstr>
      <vt:lpstr>263</vt:lpstr>
      <vt:lpstr>Sheet1</vt:lpstr>
      <vt:lpstr>264</vt:lpstr>
      <vt:lpstr>265</vt:lpstr>
      <vt:lpstr>266</vt:lpstr>
      <vt:lpstr>267</vt:lpstr>
      <vt:lpstr>GR-53</vt:lpstr>
      <vt:lpstr>GR-54</vt:lpstr>
      <vt:lpstr>GR-57</vt:lpstr>
      <vt:lpstr>'248'!Print_Area</vt:lpstr>
      <vt:lpstr>'249'!Print_Area</vt:lpstr>
      <vt:lpstr>'250'!Print_Area</vt:lpstr>
      <vt:lpstr>'251'!Print_Area</vt:lpstr>
      <vt:lpstr>'252'!Print_Area</vt:lpstr>
      <vt:lpstr>'253'!Print_Area</vt:lpstr>
      <vt:lpstr>'254'!Print_Area</vt:lpstr>
      <vt:lpstr>'255'!Print_Area</vt:lpstr>
      <vt:lpstr>'256'!Print_Area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التقديم!Print_Area</vt:lpstr>
      <vt:lpstr>المقدمة!Print_Area</vt:lpstr>
      <vt:lpstr>'257'!Print_Titles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Sport statistics chapter 12-2016</dc:title>
  <dc:creator>Neama Mohammed  Neama</dc:creator>
  <cp:keywords/>
  <cp:lastModifiedBy>Maryam mohamed Yaqoob</cp:lastModifiedBy>
  <cp:lastPrinted>2017-07-05T10:02:09Z</cp:lastPrinted>
  <dcterms:created xsi:type="dcterms:W3CDTF">2011-10-12T06:38:53Z</dcterms:created>
  <dcterms:modified xsi:type="dcterms:W3CDTF">2017-07-06T07:51:09Z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Sport statistics chapter 12-2016</vt:lpwstr>
  </property>
  <property fmtid="{D5CDD505-2E9C-101B-9397-08002B2CF9AE}" pid="5" name="Hashtags">
    <vt:lpwstr>58;#StatisticalAbstract|c2f418c2-a295-4bd1-af99-d5d586494613</vt:lpwstr>
  </property>
</Properties>
</file>